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paico\Desktop\2_Anexos - V2\2_Anexos - V2\"/>
    </mc:Choice>
  </mc:AlternateContent>
  <xr:revisionPtr revIDLastSave="0" documentId="13_ncr:1_{745C4E69-95FC-49F0-9E07-E637C3B47FEB}" xr6:coauthVersionLast="47" xr6:coauthVersionMax="47" xr10:uidLastSave="{00000000-0000-0000-0000-000000000000}"/>
  <bookViews>
    <workbookView xWindow="28680" yWindow="-1095" windowWidth="29040" windowHeight="15720" tabRatio="909" firstSheet="3" activeTab="3" xr2:uid="{00000000-000D-0000-FFFF-FFFF00000000}"/>
  </bookViews>
  <sheets>
    <sheet name="MEF Conoce MPF N" sheetId="60" state="hidden" r:id="rId1"/>
    <sheet name="MEF Conoce MPF D" sheetId="121" state="hidden" r:id="rId2"/>
    <sheet name="(23A) MORTALIDAD NEONATAL D" sheetId="173" state="hidden" r:id="rId3"/>
    <sheet name="(20)MORTALIDAD NEONATO N" sheetId="266" r:id="rId4"/>
    <sheet name="(21) MORTALIDAD N 5AÑOS" sheetId="267" r:id="rId5"/>
    <sheet name="(22) TGF N " sheetId="268" r:id="rId6"/>
    <sheet name="(22A) TGF D " sheetId="269" r:id="rId7"/>
    <sheet name="(23) MU Usa Algun MPF N" sheetId="246" r:id="rId8"/>
    <sheet name="(23A) MU Usa Algun MPF D" sheetId="247" r:id="rId9"/>
    <sheet name="(23.1) MU Usa Algun MPF N" sheetId="270" r:id="rId10"/>
    <sheet name="(23.1A) MU Usa Algun MPF D" sheetId="271" r:id="rId11"/>
    <sheet name="(24) MU Usa Algun Moderno N" sheetId="248" r:id="rId12"/>
    <sheet name="(24A) MU Usa Algun Moderno D" sheetId="249" r:id="rId13"/>
    <sheet name="(25) MU usa metodo trad N" sheetId="250" r:id="rId14"/>
    <sheet name="(25A) MU usa metodo trad D" sheetId="251" r:id="rId15"/>
    <sheet name="(26)PARTO INST. RURAL N" sheetId="215" r:id="rId16"/>
    <sheet name="(26A) PARTO INST. RURAL D" sheetId="216" r:id="rId17"/>
    <sheet name="(27) PARTO INSTITUCIONAL N" sheetId="217" r:id="rId18"/>
    <sheet name="(27A) PARTO INSTITUCIONAL D" sheetId="218" r:id="rId19"/>
    <sheet name="(28) CESAREA RURAL N" sheetId="238" r:id="rId20"/>
    <sheet name="(28A) CESAREA RURAL D" sheetId="265" r:id="rId21"/>
    <sheet name="(29) CESAREA N " sheetId="221" r:id="rId22"/>
    <sheet name="(29A) CESAREA D " sheetId="222" r:id="rId23"/>
    <sheet name="(30) NACIMIENTO PREMATURO N" sheetId="252" r:id="rId24"/>
    <sheet name="(30A) NACIMIENTO PREMATURO D" sheetId="253" r:id="rId25"/>
    <sheet name="(31) DEMANDA INSATISFECHA N" sheetId="254" r:id="rId26"/>
    <sheet name="(32) Gestantes CPN 1er T N" sheetId="255" r:id="rId27"/>
    <sheet name="(32A) Gestantes CPN 1er T D" sheetId="256" r:id="rId28"/>
    <sheet name="(33) Gestantes con  6 CPN N" sheetId="258" r:id="rId29"/>
    <sheet name="(33A) Gestantes con 6 CPN D" sheetId="257" r:id="rId30"/>
    <sheet name="(34) Gestantes Hierro N" sheetId="259" r:id="rId31"/>
    <sheet name="(34A) Gestantes hierro D" sheetId="260" r:id="rId32"/>
    <sheet name="PARTO ESTABLEC RURAL N" sheetId="146" state="hidden" r:id="rId33"/>
    <sheet name="PARTO EN ESTABLEC rural D" sheetId="147" state="hidden" r:id="rId34"/>
    <sheet name="PARTO EN ESTABLEC.SALUD N" sheetId="148" state="hidden" r:id="rId35"/>
    <sheet name="PARTO EN ESTABLEC.SALUD D" sheetId="149" state="hidden" r:id="rId36"/>
    <sheet name="PARTO PROF SALUD RURAL N" sheetId="150" state="hidden" r:id="rId37"/>
    <sheet name="PARTO PROF SALUD RURAL D" sheetId="151" state="hidden" r:id="rId38"/>
    <sheet name="PARTO PROF SALUD N" sheetId="152" state="hidden" r:id="rId39"/>
    <sheet name="PARTO PROF SALUD D" sheetId="153" state="hidden" r:id="rId40"/>
  </sheets>
  <definedNames>
    <definedName name="_xlnm._FilterDatabase" localSheetId="6" hidden="1">'(22A) TGF D '!$A$7:$C$7</definedName>
    <definedName name="_xlnm._FilterDatabase" localSheetId="10" hidden="1">'(23.1A) MU Usa Algun MPF D'!$A$7:$B$7</definedName>
    <definedName name="_xlnm._FilterDatabase" localSheetId="2" hidden="1">'(23A) MORTALIDAD NEONATAL D'!$A$9:$CZ$34</definedName>
    <definedName name="_xlnm._FilterDatabase" localSheetId="8" hidden="1">'(23A) MU Usa Algun MPF D'!$A$7:$I$7</definedName>
    <definedName name="_xlnm._FilterDatabase" localSheetId="11" hidden="1">'(24) MU Usa Algun Moderno N'!#REF!</definedName>
    <definedName name="_xlnm._FilterDatabase" localSheetId="12" hidden="1">'(24A) MU Usa Algun Moderno D'!$A$7:$I$7</definedName>
    <definedName name="_xlnm._FilterDatabase" localSheetId="13" hidden="1">'(25) MU usa metodo trad N'!#REF!</definedName>
    <definedName name="_xlnm._FilterDatabase" localSheetId="14" hidden="1">'(25A) MU usa metodo trad D'!$A$7:$I$7</definedName>
    <definedName name="_xlnm._FilterDatabase" localSheetId="16" hidden="1">'(26A) PARTO INST. RURAL D'!$A$7:$B$7</definedName>
    <definedName name="_xlnm._FilterDatabase" localSheetId="18" hidden="1">'(27A) PARTO INSTITUCIONAL D'!$A$7:$L$7</definedName>
    <definedName name="_xlnm._FilterDatabase" localSheetId="20" hidden="1">'(28A) CESAREA RURAL D'!$A$7:$B$7</definedName>
    <definedName name="_xlnm._FilterDatabase" localSheetId="22" hidden="1">'(29A) CESAREA D '!$A$7:$J$7</definedName>
    <definedName name="_xlnm._FilterDatabase" localSheetId="24" hidden="1">'(30A) NACIMIENTO PREMATURO D'!$A$7:$H$7</definedName>
    <definedName name="_xlnm._FilterDatabase" localSheetId="27" hidden="1">'(32A) Gestantes CPN 1er T D'!$A$7:$J$7</definedName>
    <definedName name="_xlnm._FilterDatabase" localSheetId="29" hidden="1">'(33A) Gestantes con 6 CPN D'!$A$7:$E$7</definedName>
    <definedName name="_xlnm._FilterDatabase" localSheetId="31" hidden="1">'(34A) Gestantes hierro D'!$A$7:$E$7</definedName>
    <definedName name="_xlnm._FilterDatabase" localSheetId="1" hidden="1">'MEF Conoce MPF D'!$A$6:$Z$6</definedName>
    <definedName name="_xlnm._FilterDatabase" localSheetId="33" hidden="1">'PARTO EN ESTABLEC rural D'!$A$6:$V$6</definedName>
    <definedName name="_xlnm._FilterDatabase" localSheetId="35" hidden="1">'PARTO EN ESTABLEC.SALUD D'!$A$6:$T$6</definedName>
    <definedName name="_xlnm._FilterDatabase" localSheetId="39" hidden="1">'PARTO PROF SALUD D'!$A$6:$T$6</definedName>
    <definedName name="_xlnm._FilterDatabase" localSheetId="37" hidden="1">'PARTO PROF SALUD RURAL D'!$A$6:$Y$6</definedName>
    <definedName name="_xlnm.Print_Area" localSheetId="3">'(20)MORTALIDAD NEONATO N'!$A$1:$DN$14</definedName>
    <definedName name="_xlnm.Print_Area" localSheetId="4">'(21) MORTALIDAD N 5AÑOS'!$A$1:$ED$10</definedName>
    <definedName name="_xlnm.Print_Area" localSheetId="5">'(22) TGF N '!$A$1:$EG$15</definedName>
    <definedName name="_xlnm.Print_Area" localSheetId="6">'(22A) TGF D '!$A$1:$EF$37</definedName>
    <definedName name="_xlnm.Print_Area" localSheetId="7">'(23) MU Usa Algun MPF N'!$A$1:$EF$37</definedName>
    <definedName name="_xlnm.Print_Area" localSheetId="9">'(23.1) MU Usa Algun MPF N'!$A$1:$BL$37</definedName>
    <definedName name="_xlnm.Print_Area" localSheetId="10">'(23.1A) MU Usa Algun MPF D'!$A$1:$BM$38</definedName>
    <definedName name="_xlnm.Print_Area" localSheetId="2">'(23A) MORTALIDAD NEONATAL D'!$A$1:$DF$38</definedName>
    <definedName name="_xlnm.Print_Area" localSheetId="8">'(23A) MU Usa Algun MPF D'!$A$1:$EF$38</definedName>
    <definedName name="_xlnm.Print_Area" localSheetId="11">'(24) MU Usa Algun Moderno N'!$A$1:$EF$38</definedName>
    <definedName name="_xlnm.Print_Area" localSheetId="12">'(24A) MU Usa Algun Moderno D'!$A$1:$EF$38</definedName>
    <definedName name="_xlnm.Print_Area" localSheetId="13">'(25) MU usa metodo trad N'!$A$1:$EF$38</definedName>
    <definedName name="_xlnm.Print_Area" localSheetId="14">'(25A) MU usa metodo trad D'!$A$1:$EF$38</definedName>
    <definedName name="_xlnm.Print_Area" localSheetId="15">'(26)PARTO INST. RURAL N'!$A$1:$EF$25</definedName>
    <definedName name="_xlnm.Print_Area" localSheetId="16">'(26A) PARTO INST. RURAL D'!$A$1:$EG$38</definedName>
    <definedName name="_xlnm.Print_Area" localSheetId="17">'(27) PARTO INSTITUCIONAL N'!$A$1:$EF$38</definedName>
    <definedName name="_xlnm.Print_Area" localSheetId="18">'(27A) PARTO INSTITUCIONAL D'!$A$1:$EE$38</definedName>
    <definedName name="_xlnm.Print_Area" localSheetId="19">'(28) CESAREA RURAL N'!$A$1:$EF$25</definedName>
    <definedName name="_xlnm.Print_Area" localSheetId="20">'(28A) CESAREA RURAL D'!$A$1:$EM$38</definedName>
    <definedName name="_xlnm.Print_Area" localSheetId="21">'(29) CESAREA N '!$A$1:$EF$38</definedName>
    <definedName name="_xlnm.Print_Area" localSheetId="22">'(29A) CESAREA D '!$A$1:$EF$38</definedName>
    <definedName name="_xlnm.Print_Area" localSheetId="23">'(30) NACIMIENTO PREMATURO N'!$A$1:$EF$27</definedName>
    <definedName name="_xlnm.Print_Area" localSheetId="24">'(30A) NACIMIENTO PREMATURO D'!$A$1:$EF$37</definedName>
    <definedName name="_xlnm.Print_Area" localSheetId="25">'(31) DEMANDA INSATISFECHA N'!$A$1:$EF$37</definedName>
    <definedName name="_xlnm.Print_Area" localSheetId="26">'(32) Gestantes CPN 1er T N'!$A$1:$EF$38</definedName>
    <definedName name="_xlnm.Print_Area" localSheetId="27">'(32A) Gestantes CPN 1er T D'!$A$1:$EF$37</definedName>
    <definedName name="_xlnm.Print_Area" localSheetId="28">'(33) Gestantes con  6 CPN N'!$A$1:$EF$38</definedName>
    <definedName name="_xlnm.Print_Area" localSheetId="29">'(33A) Gestantes con 6 CPN D'!$A$1:$EF$37</definedName>
    <definedName name="_xlnm.Print_Area" localSheetId="30">'(34) Gestantes Hierro N'!$A$1:$EF$38</definedName>
    <definedName name="_xlnm.Print_Area" localSheetId="31">'(34A) Gestantes hierro D'!$A$1:$EF$37</definedName>
    <definedName name="_xlnm.Print_Area" localSheetId="1">'MEF Conoce MPF D'!$A$1:$DT$39</definedName>
    <definedName name="_xlnm.Print_Area" localSheetId="0">'MEF Conoce MPF N'!$A$1:$EJ$38</definedName>
    <definedName name="_xlnm.Print_Area" localSheetId="33">'PARTO EN ESTABLEC rural D'!$A$1:$DO$39</definedName>
    <definedName name="_xlnm.Print_Area" localSheetId="35">'PARTO EN ESTABLEC.SALUD D'!$A$1:$CQ$39</definedName>
    <definedName name="_xlnm.Print_Area" localSheetId="34">'PARTO EN ESTABLEC.SALUD N'!$A$1:$EA$38</definedName>
    <definedName name="_xlnm.Print_Area" localSheetId="32">'PARTO ESTABLEC RURAL N'!$A$1:$DY$32</definedName>
    <definedName name="_xlnm.Print_Area" localSheetId="39">'PARTO PROF SALUD D'!$A$1:$CQ$39</definedName>
    <definedName name="_xlnm.Print_Area" localSheetId="38">'PARTO PROF SALUD N'!$A$1:$DQ$38</definedName>
    <definedName name="_xlnm.Print_Area" localSheetId="37">'PARTO PROF SALUD RURAL D'!$A$1:$DF$39</definedName>
    <definedName name="_xlnm.Print_Area" localSheetId="36">'PARTO PROF SALUD RURAL N'!$A$1:$DY$32</definedName>
    <definedName name="Print_Area" localSheetId="3">'(20)MORTALIDAD NEONATO N'!$A$1:$AW$14</definedName>
    <definedName name="Print_Area" localSheetId="4">'(21) MORTALIDAD N 5AÑOS'!$A$1:$AX$10</definedName>
    <definedName name="Print_Area" localSheetId="5">'(22) TGF N '!$A$1:$AX$15</definedName>
    <definedName name="Print_Area" localSheetId="6">'(22A) TGF D '!$A$1:$AW$37</definedName>
    <definedName name="Print_Area" localSheetId="7">'(23) MU Usa Algun MPF N'!$A$1:$BE$37</definedName>
    <definedName name="Print_Area" localSheetId="9">'(23.1) MU Usa Algun MPF N'!$A$1:$B$37</definedName>
    <definedName name="Print_Area" localSheetId="10">'(23.1A) MU Usa Algun MPF D'!$A$1:$B$38</definedName>
    <definedName name="Print_Area" localSheetId="2">'(23A) MORTALIDAD NEONATAL D'!$A$1:$CI$38</definedName>
    <definedName name="Print_Area" localSheetId="8">'(23A) MU Usa Algun MPF D'!$A$1:$AW$38</definedName>
    <definedName name="Print_Area" localSheetId="11">'(24) MU Usa Algun Moderno N'!$A$1:$BE$38</definedName>
    <definedName name="Print_Area" localSheetId="12">'(24A) MU Usa Algun Moderno D'!$A$1:$AW$38</definedName>
    <definedName name="Print_Area" localSheetId="13">'(25) MU usa metodo trad N'!$A$1:$BE$38</definedName>
    <definedName name="Print_Area" localSheetId="14">'(25A) MU usa metodo trad D'!$A$1:$AW$38</definedName>
    <definedName name="Print_Area" localSheetId="15">'(26)PARTO INST. RURAL N'!$A$1:$BE$25</definedName>
    <definedName name="Print_Area" localSheetId="16">'(26A) PARTO INST. RURAL D'!$A$1:$AW$38</definedName>
    <definedName name="Print_Area" localSheetId="17">'(27) PARTO INSTITUCIONAL N'!$A$1:$BE$38</definedName>
    <definedName name="Print_Area" localSheetId="18">'(27A) PARTO INSTITUCIONAL D'!$A$1:$AW$38</definedName>
    <definedName name="Print_Area" localSheetId="19">'(28) CESAREA RURAL N'!$A$1:$BE$25</definedName>
    <definedName name="Print_Area" localSheetId="20">'(28A) CESAREA RURAL D'!$A$1:$AW$38</definedName>
    <definedName name="Print_Area" localSheetId="21">'(29) CESAREA N '!$A$1:$BE$38</definedName>
    <definedName name="Print_Area" localSheetId="22">'(29A) CESAREA D '!$A$1:$AW$38</definedName>
    <definedName name="Print_Area" localSheetId="23">'(30) NACIMIENTO PREMATURO N'!$A$1:$BE$27</definedName>
    <definedName name="Print_Area" localSheetId="24">'(30A) NACIMIENTO PREMATURO D'!$A$1:$BE$37</definedName>
    <definedName name="Print_Area" localSheetId="25">'(31) DEMANDA INSATISFECHA N'!$A$1:$BE$37</definedName>
    <definedName name="Print_Area" localSheetId="26">'(32) Gestantes CPN 1er T N'!$A$1:$BE$38</definedName>
    <definedName name="Print_Area" localSheetId="27">'(32A) Gestantes CPN 1er T D'!$A$1:$AW$37</definedName>
    <definedName name="Print_Area" localSheetId="28">'(33) Gestantes con  6 CPN N'!$A$1:$BE$38</definedName>
    <definedName name="Print_Area" localSheetId="29">'(33A) Gestantes con 6 CPN D'!$A$1:$AW$37</definedName>
    <definedName name="Print_Area" localSheetId="30">'(34) Gestantes Hierro N'!$A$1:$EG$38</definedName>
    <definedName name="Print_Area" localSheetId="31">'(34A) Gestantes hierro D'!$A$1:$AW$37</definedName>
    <definedName name="Print_Area" localSheetId="1">'MEF Conoce MPF D'!$A$1:$CS$39</definedName>
    <definedName name="Print_Area" localSheetId="0">'MEF Conoce MPF N'!$A$1:$DY$38</definedName>
    <definedName name="Print_Area" localSheetId="33">'PARTO EN ESTABLEC rural D'!$A$1:$DF$39</definedName>
    <definedName name="Print_Area" localSheetId="35">'PARTO EN ESTABLEC.SALUD D'!$A$1:$CQ$39</definedName>
    <definedName name="Print_Area" localSheetId="34">'PARTO EN ESTABLEC.SALUD N'!$A$1:$EI$38</definedName>
    <definedName name="Print_Area" localSheetId="32">'PARTO ESTABLEC RURAL N'!$A$1:$EG$32</definedName>
    <definedName name="Print_Area" localSheetId="39">'PARTO PROF SALUD D'!$A$1:$CQ$39</definedName>
    <definedName name="Print_Area" localSheetId="38">'PARTO PROF SALUD N'!$A$1:$DY$38</definedName>
    <definedName name="Print_Area" localSheetId="37">'PARTO PROF SALUD RURAL D'!$A$1:$DF$39</definedName>
    <definedName name="Print_Area" localSheetId="36">'PARTO PROF SALUD RURAL N'!$A$1:$EG$32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G36" i="258" l="1"/>
  <c r="EG25" i="252"/>
  <c r="EG26" i="252"/>
  <c r="GE36" i="60" l="1"/>
  <c r="FZ36" i="60"/>
  <c r="GA36" i="60" s="1"/>
  <c r="GB36" i="60" s="1"/>
  <c r="GC36" i="60" s="1"/>
  <c r="EI36" i="60" s="1"/>
  <c r="EU36" i="60"/>
  <c r="ET36" i="60"/>
  <c r="ES36" i="60"/>
  <c r="ER36" i="60"/>
  <c r="EQ36" i="60"/>
  <c r="EP36" i="60"/>
  <c r="EO36" i="60"/>
  <c r="GE35" i="60"/>
  <c r="GE34" i="60"/>
  <c r="FZ34" i="60"/>
  <c r="EU34" i="60"/>
  <c r="ET34" i="60"/>
  <c r="ES34" i="60"/>
  <c r="ER34" i="60"/>
  <c r="EQ34" i="60"/>
  <c r="EP34" i="60"/>
  <c r="EO34" i="60"/>
  <c r="GE33" i="60"/>
  <c r="FZ33" i="60"/>
  <c r="GA33" i="60" s="1"/>
  <c r="GB33" i="60" s="1"/>
  <c r="GC33" i="60" s="1"/>
  <c r="EU33" i="60"/>
  <c r="ET33" i="60"/>
  <c r="ES33" i="60"/>
  <c r="ER33" i="60"/>
  <c r="EQ33" i="60"/>
  <c r="EP33" i="60"/>
  <c r="EO33" i="60"/>
  <c r="GE32" i="60"/>
  <c r="FZ32" i="60"/>
  <c r="EU32" i="60"/>
  <c r="ET32" i="60"/>
  <c r="ES32" i="60"/>
  <c r="ER32" i="60"/>
  <c r="EQ32" i="60"/>
  <c r="EP32" i="60"/>
  <c r="EO32" i="60"/>
  <c r="GE31" i="60"/>
  <c r="GF31" i="60" s="1"/>
  <c r="GG31" i="60" s="1"/>
  <c r="GH31" i="60" s="1"/>
  <c r="EJ31" i="60" s="1"/>
  <c r="FZ31" i="60"/>
  <c r="EU31" i="60"/>
  <c r="ET31" i="60"/>
  <c r="ES31" i="60"/>
  <c r="ER31" i="60"/>
  <c r="EQ31" i="60"/>
  <c r="EP31" i="60"/>
  <c r="EO31" i="60"/>
  <c r="GE30" i="60"/>
  <c r="GF30" i="60" s="1"/>
  <c r="GG30" i="60" s="1"/>
  <c r="GH30" i="60" s="1"/>
  <c r="EJ30" i="60" s="1"/>
  <c r="FZ30" i="60"/>
  <c r="EU30" i="60"/>
  <c r="ET30" i="60"/>
  <c r="ES30" i="60"/>
  <c r="ER30" i="60"/>
  <c r="EQ30" i="60"/>
  <c r="EP30" i="60"/>
  <c r="EO30" i="60"/>
  <c r="GE27" i="60"/>
  <c r="FZ27" i="60"/>
  <c r="EU27" i="60"/>
  <c r="ET27" i="60"/>
  <c r="ES27" i="60"/>
  <c r="ER27" i="60"/>
  <c r="EQ27" i="60"/>
  <c r="EP27" i="60"/>
  <c r="EO27" i="60"/>
  <c r="GE26" i="60"/>
  <c r="FZ26" i="60"/>
  <c r="EU26" i="60"/>
  <c r="ET26" i="60"/>
  <c r="ES26" i="60"/>
  <c r="ER26" i="60"/>
  <c r="EQ26" i="60"/>
  <c r="EP26" i="60"/>
  <c r="EO26" i="60"/>
  <c r="GE25" i="60"/>
  <c r="FZ25" i="60"/>
  <c r="GA25" i="60" s="1"/>
  <c r="GB25" i="60" s="1"/>
  <c r="GC25" i="60" s="1"/>
  <c r="EI25" i="60" s="1"/>
  <c r="EU25" i="60"/>
  <c r="ET25" i="60"/>
  <c r="ES25" i="60"/>
  <c r="ER25" i="60"/>
  <c r="EQ25" i="60"/>
  <c r="EP25" i="60"/>
  <c r="EO25" i="60"/>
  <c r="GE22" i="60"/>
  <c r="FZ22" i="60"/>
  <c r="GA22" i="60" s="1"/>
  <c r="GB22" i="60" s="1"/>
  <c r="GC22" i="60" s="1"/>
  <c r="EI22" i="60" s="1"/>
  <c r="EU22" i="60"/>
  <c r="ET22" i="60"/>
  <c r="ES22" i="60"/>
  <c r="ER22" i="60"/>
  <c r="EQ22" i="60"/>
  <c r="EP22" i="60"/>
  <c r="EO22" i="60"/>
  <c r="GE21" i="60"/>
  <c r="FZ21" i="60"/>
  <c r="EU21" i="60"/>
  <c r="ET21" i="60"/>
  <c r="ES21" i="60"/>
  <c r="ER21" i="60"/>
  <c r="EQ21" i="60"/>
  <c r="EP21" i="60"/>
  <c r="EO21" i="60"/>
  <c r="GE20" i="60"/>
  <c r="FZ20" i="60"/>
  <c r="EU20" i="60"/>
  <c r="ET20" i="60"/>
  <c r="ES20" i="60"/>
  <c r="ER20" i="60"/>
  <c r="EQ20" i="60"/>
  <c r="EP20" i="60"/>
  <c r="EO20" i="60"/>
  <c r="GE19" i="60"/>
  <c r="GF19" i="60" s="1"/>
  <c r="GG19" i="60" s="1"/>
  <c r="GH19" i="60" s="1"/>
  <c r="EJ19" i="60" s="1"/>
  <c r="FZ19" i="60"/>
  <c r="EU19" i="60"/>
  <c r="ET19" i="60"/>
  <c r="ES19" i="60"/>
  <c r="ER19" i="60"/>
  <c r="EQ19" i="60"/>
  <c r="EP19" i="60"/>
  <c r="EO19" i="60"/>
  <c r="GE18" i="60"/>
  <c r="FZ18" i="60"/>
  <c r="EU18" i="60"/>
  <c r="ET18" i="60"/>
  <c r="ES18" i="60"/>
  <c r="ER18" i="60"/>
  <c r="EQ18" i="60"/>
  <c r="EP18" i="60"/>
  <c r="EO18" i="60"/>
  <c r="GE17" i="60"/>
  <c r="FZ17" i="60"/>
  <c r="EU17" i="60"/>
  <c r="ET17" i="60"/>
  <c r="ES17" i="60"/>
  <c r="ER17" i="60"/>
  <c r="EQ17" i="60"/>
  <c r="EP17" i="60"/>
  <c r="EO17" i="60"/>
  <c r="GE16" i="60"/>
  <c r="GF16" i="60" s="1"/>
  <c r="GG16" i="60" s="1"/>
  <c r="GH16" i="60" s="1"/>
  <c r="EJ16" i="60" s="1"/>
  <c r="FZ16" i="60"/>
  <c r="EU16" i="60"/>
  <c r="ET16" i="60"/>
  <c r="ES16" i="60"/>
  <c r="ER16" i="60"/>
  <c r="EQ16" i="60"/>
  <c r="EP16" i="60"/>
  <c r="EO16" i="60"/>
  <c r="GE15" i="60"/>
  <c r="GF15" i="60" s="1"/>
  <c r="GG15" i="60" s="1"/>
  <c r="GH15" i="60" s="1"/>
  <c r="FZ15" i="60"/>
  <c r="GA15" i="60" s="1"/>
  <c r="GB15" i="60" s="1"/>
  <c r="GC15" i="60" s="1"/>
  <c r="EI15" i="60" s="1"/>
  <c r="EU15" i="60"/>
  <c r="ET15" i="60"/>
  <c r="ES15" i="60"/>
  <c r="ER15" i="60"/>
  <c r="EQ15" i="60"/>
  <c r="EP15" i="60"/>
  <c r="EO15" i="60"/>
  <c r="GE14" i="60"/>
  <c r="FZ14" i="60"/>
  <c r="EU14" i="60"/>
  <c r="ET14" i="60"/>
  <c r="ES14" i="60"/>
  <c r="ER14" i="60"/>
  <c r="EQ14" i="60"/>
  <c r="EP14" i="60"/>
  <c r="EO14" i="60"/>
  <c r="GE12" i="60"/>
  <c r="GF12" i="60" s="1"/>
  <c r="GG12" i="60" s="1"/>
  <c r="FZ12" i="60"/>
  <c r="GA12" i="60" s="1"/>
  <c r="GE11" i="60"/>
  <c r="FZ11" i="60"/>
  <c r="GA11" i="60" s="1"/>
  <c r="GB11" i="60" s="1"/>
  <c r="GC11" i="60" s="1"/>
  <c r="EU11" i="60"/>
  <c r="ET11" i="60"/>
  <c r="ES11" i="60"/>
  <c r="ER11" i="60"/>
  <c r="EQ11" i="60"/>
  <c r="EP11" i="60"/>
  <c r="EO11" i="60"/>
  <c r="GE10" i="60"/>
  <c r="FZ10" i="60"/>
  <c r="EU10" i="60"/>
  <c r="ET10" i="60"/>
  <c r="ES10" i="60"/>
  <c r="ER10" i="60"/>
  <c r="EQ10" i="60"/>
  <c r="EP10" i="60"/>
  <c r="EO10" i="60"/>
  <c r="GE9" i="60"/>
  <c r="GF9" i="60" s="1"/>
  <c r="GG9" i="60" s="1"/>
  <c r="GH9" i="60" s="1"/>
  <c r="EJ9" i="60" s="1"/>
  <c r="FZ9" i="60"/>
  <c r="GE7" i="60"/>
  <c r="GF7" i="60" s="1"/>
  <c r="GG7" i="60" s="1"/>
  <c r="GH7" i="60" s="1"/>
  <c r="EJ7" i="60" s="1"/>
  <c r="FZ7" i="60"/>
  <c r="EU7" i="60"/>
  <c r="ET7" i="60"/>
  <c r="ES7" i="60"/>
  <c r="ER7" i="60"/>
  <c r="EQ7" i="60"/>
  <c r="EP7" i="60"/>
  <c r="EO7" i="60"/>
  <c r="EZ37" i="121"/>
  <c r="DQ37" i="121"/>
  <c r="DP37" i="121"/>
  <c r="DO37" i="121"/>
  <c r="DN37" i="121"/>
  <c r="DM37" i="121"/>
  <c r="DL37" i="121"/>
  <c r="DK37" i="121"/>
  <c r="FE37" i="121" s="1"/>
  <c r="EZ36" i="121"/>
  <c r="DQ36" i="121"/>
  <c r="DP36" i="121"/>
  <c r="DO36" i="121"/>
  <c r="DN36" i="121"/>
  <c r="DM36" i="121"/>
  <c r="DL36" i="121"/>
  <c r="DK36" i="121"/>
  <c r="FE36" i="121" s="1"/>
  <c r="EZ35" i="121"/>
  <c r="DQ35" i="121"/>
  <c r="DP35" i="121"/>
  <c r="DO35" i="121"/>
  <c r="DN35" i="121"/>
  <c r="DM35" i="121"/>
  <c r="DL35" i="121"/>
  <c r="DK35" i="121"/>
  <c r="FE35" i="121" s="1"/>
  <c r="FE34" i="121"/>
  <c r="DT34" i="121" s="1"/>
  <c r="EZ34" i="121"/>
  <c r="DS34" i="121" s="1"/>
  <c r="EZ33" i="121"/>
  <c r="FA33" i="121" s="1"/>
  <c r="FB33" i="121" s="1"/>
  <c r="FC33" i="121" s="1"/>
  <c r="DQ33" i="121"/>
  <c r="DP33" i="121"/>
  <c r="DO33" i="121"/>
  <c r="DN33" i="121"/>
  <c r="DM33" i="121"/>
  <c r="DL33" i="121"/>
  <c r="DK33" i="121"/>
  <c r="FE33" i="121" s="1"/>
  <c r="FF33" i="121" s="1"/>
  <c r="FG33" i="121" s="1"/>
  <c r="FH33" i="121" s="1"/>
  <c r="EZ32" i="121"/>
  <c r="DQ32" i="121"/>
  <c r="DP32" i="121"/>
  <c r="DO32" i="121"/>
  <c r="DN32" i="121"/>
  <c r="DM32" i="121"/>
  <c r="DL32" i="121"/>
  <c r="DK32" i="121"/>
  <c r="FE32" i="121" s="1"/>
  <c r="FF32" i="121" s="1"/>
  <c r="FG32" i="121" s="1"/>
  <c r="FH32" i="121" s="1"/>
  <c r="EZ31" i="121"/>
  <c r="DQ31" i="121"/>
  <c r="DP31" i="121"/>
  <c r="DO31" i="121"/>
  <c r="DN31" i="121"/>
  <c r="DM31" i="121"/>
  <c r="DL31" i="121"/>
  <c r="DK31" i="121"/>
  <c r="FE31" i="121" s="1"/>
  <c r="EZ30" i="121"/>
  <c r="DQ30" i="121"/>
  <c r="DP30" i="121"/>
  <c r="DO30" i="121"/>
  <c r="DN30" i="121"/>
  <c r="DM30" i="121"/>
  <c r="DL30" i="121"/>
  <c r="DK30" i="121"/>
  <c r="FE30" i="121" s="1"/>
  <c r="FF30" i="121" s="1"/>
  <c r="FG30" i="121" s="1"/>
  <c r="FH30" i="121" s="1"/>
  <c r="EZ29" i="121"/>
  <c r="DQ29" i="121"/>
  <c r="DP29" i="121"/>
  <c r="DO29" i="121"/>
  <c r="DN29" i="121"/>
  <c r="DM29" i="121"/>
  <c r="DL29" i="121"/>
  <c r="DK29" i="121"/>
  <c r="FE29" i="121" s="1"/>
  <c r="FF29" i="121" s="1"/>
  <c r="FG29" i="121" s="1"/>
  <c r="FH29" i="121" s="1"/>
  <c r="EZ28" i="121"/>
  <c r="FA28" i="121" s="1"/>
  <c r="FB28" i="121" s="1"/>
  <c r="FC28" i="121" s="1"/>
  <c r="DQ28" i="121"/>
  <c r="DP28" i="121"/>
  <c r="DO28" i="121"/>
  <c r="DN28" i="121"/>
  <c r="DM28" i="121"/>
  <c r="DL28" i="121"/>
  <c r="DK28" i="121"/>
  <c r="FE28" i="121" s="1"/>
  <c r="EZ27" i="121"/>
  <c r="FA27" i="121" s="1"/>
  <c r="FB27" i="121" s="1"/>
  <c r="FC27" i="121" s="1"/>
  <c r="DQ27" i="121"/>
  <c r="DP27" i="121"/>
  <c r="DO27" i="121"/>
  <c r="DN27" i="121"/>
  <c r="DM27" i="121"/>
  <c r="DL27" i="121"/>
  <c r="DK27" i="121"/>
  <c r="FE27" i="121" s="1"/>
  <c r="FF27" i="121" s="1"/>
  <c r="FG27" i="121" s="1"/>
  <c r="FH27" i="121" s="1"/>
  <c r="EZ26" i="121"/>
  <c r="DQ26" i="121"/>
  <c r="DP26" i="121"/>
  <c r="DO26" i="121"/>
  <c r="DN26" i="121"/>
  <c r="DM26" i="121"/>
  <c r="DL26" i="121"/>
  <c r="DK26" i="121"/>
  <c r="FE26" i="121" s="1"/>
  <c r="EZ25" i="121"/>
  <c r="FA25" i="121" s="1"/>
  <c r="FB25" i="121" s="1"/>
  <c r="FC25" i="121" s="1"/>
  <c r="DQ25" i="121"/>
  <c r="DP25" i="121"/>
  <c r="DO25" i="121"/>
  <c r="DN25" i="121"/>
  <c r="DM25" i="121"/>
  <c r="DL25" i="121"/>
  <c r="DK25" i="121"/>
  <c r="FE25" i="121" s="1"/>
  <c r="EZ24" i="121"/>
  <c r="DQ24" i="121"/>
  <c r="DP24" i="121"/>
  <c r="DO24" i="121"/>
  <c r="DN24" i="121"/>
  <c r="DM24" i="121"/>
  <c r="DL24" i="121"/>
  <c r="DK24" i="121"/>
  <c r="FE24" i="121" s="1"/>
  <c r="FF24" i="121" s="1"/>
  <c r="FG24" i="121" s="1"/>
  <c r="FH24" i="121" s="1"/>
  <c r="EZ23" i="121"/>
  <c r="FA23" i="121" s="1"/>
  <c r="FB23" i="121" s="1"/>
  <c r="FC23" i="121" s="1"/>
  <c r="DQ23" i="121"/>
  <c r="DP23" i="121"/>
  <c r="DO23" i="121"/>
  <c r="DN23" i="121"/>
  <c r="DM23" i="121"/>
  <c r="DL23" i="121"/>
  <c r="DK23" i="121"/>
  <c r="FE23" i="121" s="1"/>
  <c r="FF23" i="121" s="1"/>
  <c r="FG23" i="121" s="1"/>
  <c r="FH23" i="121" s="1"/>
  <c r="EZ22" i="121"/>
  <c r="DQ22" i="121"/>
  <c r="DP22" i="121"/>
  <c r="DO22" i="121"/>
  <c r="DN22" i="121"/>
  <c r="DM22" i="121"/>
  <c r="DL22" i="121"/>
  <c r="DK22" i="121"/>
  <c r="FE22" i="121" s="1"/>
  <c r="EZ21" i="121"/>
  <c r="DQ21" i="121"/>
  <c r="DP21" i="121"/>
  <c r="DO21" i="121"/>
  <c r="DN21" i="121"/>
  <c r="DM21" i="121"/>
  <c r="DL21" i="121"/>
  <c r="DK21" i="121"/>
  <c r="FE21" i="121" s="1"/>
  <c r="EZ20" i="121"/>
  <c r="DQ20" i="121"/>
  <c r="DP20" i="121"/>
  <c r="DO20" i="121"/>
  <c r="DN20" i="121"/>
  <c r="DM20" i="121"/>
  <c r="DL20" i="121"/>
  <c r="DK20" i="121"/>
  <c r="FE20" i="121" s="1"/>
  <c r="EZ19" i="121"/>
  <c r="DQ19" i="121"/>
  <c r="DP19" i="121"/>
  <c r="DO19" i="121"/>
  <c r="DN19" i="121"/>
  <c r="DM19" i="121"/>
  <c r="DL19" i="121"/>
  <c r="DK19" i="121"/>
  <c r="FE19" i="121" s="1"/>
  <c r="EZ18" i="121"/>
  <c r="DQ18" i="121"/>
  <c r="DP18" i="121"/>
  <c r="DO18" i="121"/>
  <c r="DN18" i="121"/>
  <c r="DM18" i="121"/>
  <c r="DL18" i="121"/>
  <c r="DK18" i="121"/>
  <c r="FE18" i="121" s="1"/>
  <c r="EZ17" i="121"/>
  <c r="DQ17" i="121"/>
  <c r="DP17" i="121"/>
  <c r="DO17" i="121"/>
  <c r="DN17" i="121"/>
  <c r="DM17" i="121"/>
  <c r="DL17" i="121"/>
  <c r="DK17" i="121"/>
  <c r="FE17" i="121" s="1"/>
  <c r="EZ16" i="121"/>
  <c r="DQ16" i="121"/>
  <c r="DP16" i="121"/>
  <c r="DO16" i="121"/>
  <c r="DN16" i="121"/>
  <c r="DM16" i="121"/>
  <c r="DL16" i="121"/>
  <c r="DK16" i="121"/>
  <c r="FE16" i="121" s="1"/>
  <c r="EZ15" i="121"/>
  <c r="DQ15" i="121"/>
  <c r="DP15" i="121"/>
  <c r="DO15" i="121"/>
  <c r="DN15" i="121"/>
  <c r="DM15" i="121"/>
  <c r="DL15" i="121"/>
  <c r="DK15" i="121"/>
  <c r="FE15" i="121" s="1"/>
  <c r="EZ14" i="121"/>
  <c r="DQ14" i="121"/>
  <c r="DP14" i="121"/>
  <c r="DO14" i="121"/>
  <c r="DN14" i="121"/>
  <c r="DM14" i="121"/>
  <c r="DL14" i="121"/>
  <c r="DK14" i="121"/>
  <c r="FE14" i="121" s="1"/>
  <c r="EZ13" i="121"/>
  <c r="DQ13" i="121"/>
  <c r="DP13" i="121"/>
  <c r="DO13" i="121"/>
  <c r="DN13" i="121"/>
  <c r="DM13" i="121"/>
  <c r="DL13" i="121"/>
  <c r="DK13" i="121"/>
  <c r="FE13" i="121" s="1"/>
  <c r="EZ12" i="121"/>
  <c r="DQ12" i="121"/>
  <c r="DP12" i="121"/>
  <c r="DO12" i="121"/>
  <c r="DN12" i="121"/>
  <c r="DM12" i="121"/>
  <c r="DL12" i="121"/>
  <c r="DK12" i="121"/>
  <c r="FE12" i="121" s="1"/>
  <c r="EZ11" i="121"/>
  <c r="DQ11" i="121"/>
  <c r="DP11" i="121"/>
  <c r="DO11" i="121"/>
  <c r="DN11" i="121"/>
  <c r="DM11" i="121"/>
  <c r="DL11" i="121"/>
  <c r="DK11" i="121"/>
  <c r="FE11" i="121" s="1"/>
  <c r="EZ10" i="121"/>
  <c r="DQ10" i="121"/>
  <c r="DP10" i="121"/>
  <c r="DO10" i="121"/>
  <c r="DN10" i="121"/>
  <c r="DM10" i="121"/>
  <c r="DL10" i="121"/>
  <c r="DK10" i="121"/>
  <c r="FE10" i="121" s="1"/>
  <c r="EZ9" i="121"/>
  <c r="DQ9" i="121"/>
  <c r="DP9" i="121"/>
  <c r="DO9" i="121"/>
  <c r="DN9" i="121"/>
  <c r="DM9" i="121"/>
  <c r="DL9" i="121"/>
  <c r="DK9" i="121"/>
  <c r="FE9" i="121" s="1"/>
  <c r="FE8" i="121"/>
  <c r="FF8" i="121" s="1"/>
  <c r="FG8" i="121" s="1"/>
  <c r="EZ8" i="121"/>
  <c r="FA8" i="121" s="1"/>
  <c r="FB8" i="121" s="1"/>
  <c r="EZ7" i="121"/>
  <c r="DQ7" i="121"/>
  <c r="DP7" i="121"/>
  <c r="DO7" i="121"/>
  <c r="DN7" i="121"/>
  <c r="DM7" i="121"/>
  <c r="DL7" i="121"/>
  <c r="DK7" i="121"/>
  <c r="FE7" i="121" s="1"/>
  <c r="FF7" i="121" s="1"/>
  <c r="FG7" i="121" s="1"/>
  <c r="FH7" i="121" s="1"/>
  <c r="GA31" i="60" l="1"/>
  <c r="GB31" i="60" s="1"/>
  <c r="GC31" i="60" s="1"/>
  <c r="EI31" i="60" s="1"/>
  <c r="FA15" i="121"/>
  <c r="FB15" i="121" s="1"/>
  <c r="FC15" i="121" s="1"/>
  <c r="DS15" i="121" s="1"/>
  <c r="FF31" i="121"/>
  <c r="FG31" i="121" s="1"/>
  <c r="FH31" i="121" s="1"/>
  <c r="DT31" i="121" s="1"/>
  <c r="FF28" i="121"/>
  <c r="FG28" i="121" s="1"/>
  <c r="FH28" i="121" s="1"/>
  <c r="DT28" i="121" s="1"/>
  <c r="FF25" i="121"/>
  <c r="FG25" i="121" s="1"/>
  <c r="FH25" i="121" s="1"/>
  <c r="DT25" i="121" s="1"/>
  <c r="DT7" i="121"/>
  <c r="GA32" i="60"/>
  <c r="GB32" i="60" s="1"/>
  <c r="GC32" i="60" s="1"/>
  <c r="EI32" i="60" s="1"/>
  <c r="EI11" i="60"/>
  <c r="EI33" i="60"/>
  <c r="GF22" i="60"/>
  <c r="GG22" i="60" s="1"/>
  <c r="GH22" i="60" s="1"/>
  <c r="EJ22" i="60" s="1"/>
  <c r="EJ15" i="60"/>
  <c r="GA21" i="60"/>
  <c r="GB21" i="60" s="1"/>
  <c r="GC21" i="60" s="1"/>
  <c r="EI21" i="60" s="1"/>
  <c r="GF27" i="60"/>
  <c r="GG27" i="60" s="1"/>
  <c r="GH27" i="60" s="1"/>
  <c r="EJ27" i="60" s="1"/>
  <c r="GA14" i="60"/>
  <c r="GB14" i="60" s="1"/>
  <c r="GC14" i="60" s="1"/>
  <c r="EI14" i="60" s="1"/>
  <c r="GF18" i="60"/>
  <c r="GG18" i="60" s="1"/>
  <c r="GH18" i="60" s="1"/>
  <c r="EJ18" i="60" s="1"/>
  <c r="GF33" i="60"/>
  <c r="GG33" i="60" s="1"/>
  <c r="GH33" i="60" s="1"/>
  <c r="EJ33" i="60" s="1"/>
  <c r="GA18" i="60"/>
  <c r="GB18" i="60" s="1"/>
  <c r="GC18" i="60" s="1"/>
  <c r="EI18" i="60" s="1"/>
  <c r="GF35" i="60"/>
  <c r="GG35" i="60" s="1"/>
  <c r="GA26" i="60"/>
  <c r="GB26" i="60" s="1"/>
  <c r="GC26" i="60" s="1"/>
  <c r="EI26" i="60" s="1"/>
  <c r="GF32" i="60"/>
  <c r="GG32" i="60" s="1"/>
  <c r="GH32" i="60" s="1"/>
  <c r="EJ32" i="60" s="1"/>
  <c r="GA7" i="60"/>
  <c r="GB7" i="60" s="1"/>
  <c r="GC7" i="60" s="1"/>
  <c r="EI7" i="60" s="1"/>
  <c r="GF11" i="60"/>
  <c r="GG11" i="60" s="1"/>
  <c r="GH11" i="60" s="1"/>
  <c r="EJ11" i="60" s="1"/>
  <c r="GA17" i="60"/>
  <c r="GB17" i="60" s="1"/>
  <c r="GC17" i="60" s="1"/>
  <c r="EI17" i="60" s="1"/>
  <c r="GF21" i="60"/>
  <c r="GG21" i="60" s="1"/>
  <c r="GH21" i="60" s="1"/>
  <c r="EJ21" i="60" s="1"/>
  <c r="GF14" i="60"/>
  <c r="GG14" i="60" s="1"/>
  <c r="GH14" i="60" s="1"/>
  <c r="EJ14" i="60" s="1"/>
  <c r="GA10" i="60"/>
  <c r="GB10" i="60" s="1"/>
  <c r="GC10" i="60" s="1"/>
  <c r="EI10" i="60" s="1"/>
  <c r="GA20" i="60"/>
  <c r="GB20" i="60" s="1"/>
  <c r="GC20" i="60" s="1"/>
  <c r="EI20" i="60" s="1"/>
  <c r="GF26" i="60"/>
  <c r="GG26" i="60" s="1"/>
  <c r="GH26" i="60" s="1"/>
  <c r="EJ26" i="60" s="1"/>
  <c r="GF17" i="60"/>
  <c r="GG17" i="60" s="1"/>
  <c r="GH17" i="60" s="1"/>
  <c r="EJ17" i="60" s="1"/>
  <c r="GA34" i="60"/>
  <c r="GB34" i="60" s="1"/>
  <c r="GC34" i="60" s="1"/>
  <c r="EI34" i="60" s="1"/>
  <c r="GF10" i="60"/>
  <c r="GG10" i="60" s="1"/>
  <c r="GH10" i="60" s="1"/>
  <c r="EJ10" i="60" s="1"/>
  <c r="GA16" i="60"/>
  <c r="GB16" i="60" s="1"/>
  <c r="GC16" i="60" s="1"/>
  <c r="EI16" i="60" s="1"/>
  <c r="GF20" i="60"/>
  <c r="GG20" i="60" s="1"/>
  <c r="GH20" i="60" s="1"/>
  <c r="EJ20" i="60" s="1"/>
  <c r="GA30" i="60"/>
  <c r="GB30" i="60" s="1"/>
  <c r="GC30" i="60" s="1"/>
  <c r="EI30" i="60" s="1"/>
  <c r="GF34" i="60"/>
  <c r="GG34" i="60" s="1"/>
  <c r="GH34" i="60" s="1"/>
  <c r="EJ34" i="60" s="1"/>
  <c r="GA9" i="60"/>
  <c r="GB9" i="60" s="1"/>
  <c r="GC9" i="60" s="1"/>
  <c r="EI9" i="60" s="1"/>
  <c r="GA19" i="60"/>
  <c r="GB19" i="60" s="1"/>
  <c r="GC19" i="60" s="1"/>
  <c r="EI19" i="60" s="1"/>
  <c r="GF25" i="60"/>
  <c r="GG25" i="60" s="1"/>
  <c r="GH25" i="60" s="1"/>
  <c r="EJ25" i="60" s="1"/>
  <c r="GF36" i="60"/>
  <c r="GG36" i="60" s="1"/>
  <c r="GH36" i="60" s="1"/>
  <c r="EJ36" i="60" s="1"/>
  <c r="GA27" i="60"/>
  <c r="GB27" i="60" s="1"/>
  <c r="GC27" i="60" s="1"/>
  <c r="EI27" i="60" s="1"/>
  <c r="FA14" i="121"/>
  <c r="FB14" i="121" s="1"/>
  <c r="FC14" i="121" s="1"/>
  <c r="DS14" i="121" s="1"/>
  <c r="FF11" i="121"/>
  <c r="FG11" i="121" s="1"/>
  <c r="FH11" i="121" s="1"/>
  <c r="DT11" i="121" s="1"/>
  <c r="FA16" i="121"/>
  <c r="FB16" i="121" s="1"/>
  <c r="FC16" i="121" s="1"/>
  <c r="DS16" i="121" s="1"/>
  <c r="FA20" i="121"/>
  <c r="FB20" i="121" s="1"/>
  <c r="FC20" i="121" s="1"/>
  <c r="DS20" i="121" s="1"/>
  <c r="FA35" i="121"/>
  <c r="FB35" i="121" s="1"/>
  <c r="FC35" i="121" s="1"/>
  <c r="DS35" i="121" s="1"/>
  <c r="FF12" i="121"/>
  <c r="FG12" i="121" s="1"/>
  <c r="FH12" i="121" s="1"/>
  <c r="DT12" i="121" s="1"/>
  <c r="FA17" i="121"/>
  <c r="FB17" i="121" s="1"/>
  <c r="FC17" i="121" s="1"/>
  <c r="DS17" i="121" s="1"/>
  <c r="FA37" i="121"/>
  <c r="FB37" i="121" s="1"/>
  <c r="FC37" i="121" s="1"/>
  <c r="DS37" i="121" s="1"/>
  <c r="FF37" i="121"/>
  <c r="FG37" i="121" s="1"/>
  <c r="FH37" i="121" s="1"/>
  <c r="DT37" i="121" s="1"/>
  <c r="FA10" i="121"/>
  <c r="FB10" i="121" s="1"/>
  <c r="FC10" i="121" s="1"/>
  <c r="DS10" i="121" s="1"/>
  <c r="FA21" i="121"/>
  <c r="FB21" i="121" s="1"/>
  <c r="FC21" i="121" s="1"/>
  <c r="DS21" i="121" s="1"/>
  <c r="FF10" i="121"/>
  <c r="FG10" i="121" s="1"/>
  <c r="FH10" i="121" s="1"/>
  <c r="DT10" i="121" s="1"/>
  <c r="FF14" i="121"/>
  <c r="FG14" i="121" s="1"/>
  <c r="FH14" i="121" s="1"/>
  <c r="DT14" i="121" s="1"/>
  <c r="FA22" i="121"/>
  <c r="FB22" i="121" s="1"/>
  <c r="FC22" i="121" s="1"/>
  <c r="DS22" i="121" s="1"/>
  <c r="FA7" i="121"/>
  <c r="FB7" i="121" s="1"/>
  <c r="FC7" i="121" s="1"/>
  <c r="DS7" i="121" s="1"/>
  <c r="FA13" i="121"/>
  <c r="FB13" i="121" s="1"/>
  <c r="FC13" i="121" s="1"/>
  <c r="DS13" i="121" s="1"/>
  <c r="FF36" i="121"/>
  <c r="FG36" i="121" s="1"/>
  <c r="FH36" i="121" s="1"/>
  <c r="DT36" i="121" s="1"/>
  <c r="FA36" i="121"/>
  <c r="FB36" i="121" s="1"/>
  <c r="FC36" i="121" s="1"/>
  <c r="DS36" i="121" s="1"/>
  <c r="FA9" i="121"/>
  <c r="FB9" i="121" s="1"/>
  <c r="FC9" i="121" s="1"/>
  <c r="DS9" i="121" s="1"/>
  <c r="FF13" i="121"/>
  <c r="FG13" i="121" s="1"/>
  <c r="FH13" i="121" s="1"/>
  <c r="DT13" i="121" s="1"/>
  <c r="FF35" i="121"/>
  <c r="FG35" i="121" s="1"/>
  <c r="FH35" i="121" s="1"/>
  <c r="DT35" i="121" s="1"/>
  <c r="FA18" i="121"/>
  <c r="FB18" i="121" s="1"/>
  <c r="FC18" i="121" s="1"/>
  <c r="DS18" i="121" s="1"/>
  <c r="FA11" i="121"/>
  <c r="FB11" i="121" s="1"/>
  <c r="FC11" i="121" s="1"/>
  <c r="DS11" i="121" s="1"/>
  <c r="FF15" i="121"/>
  <c r="FG15" i="121" s="1"/>
  <c r="FH15" i="121" s="1"/>
  <c r="DT15" i="121" s="1"/>
  <c r="FF9" i="121"/>
  <c r="FG9" i="121" s="1"/>
  <c r="FH9" i="121" s="1"/>
  <c r="DT9" i="121" s="1"/>
  <c r="FA12" i="121"/>
  <c r="FB12" i="121" s="1"/>
  <c r="FC12" i="121" s="1"/>
  <c r="DS12" i="121" s="1"/>
  <c r="FA19" i="121"/>
  <c r="FB19" i="121" s="1"/>
  <c r="FC19" i="121" s="1"/>
  <c r="DS19" i="121" s="1"/>
  <c r="FA24" i="121"/>
  <c r="FB24" i="121" s="1"/>
  <c r="FC24" i="121" s="1"/>
  <c r="DS24" i="121" s="1"/>
  <c r="DS23" i="121"/>
  <c r="DS27" i="121"/>
  <c r="FF26" i="121"/>
  <c r="FG26" i="121" s="1"/>
  <c r="FH26" i="121" s="1"/>
  <c r="DT26" i="121" s="1"/>
  <c r="DT23" i="121"/>
  <c r="DT24" i="121"/>
  <c r="DT27" i="121"/>
  <c r="DT29" i="121"/>
  <c r="DT30" i="121"/>
  <c r="DT32" i="121"/>
  <c r="DT33" i="121"/>
  <c r="FA30" i="121"/>
  <c r="FB30" i="121" s="1"/>
  <c r="FC30" i="121" s="1"/>
  <c r="DS30" i="121" s="1"/>
  <c r="FA34" i="121"/>
  <c r="FB34" i="121" s="1"/>
  <c r="FF16" i="121"/>
  <c r="FG16" i="121" s="1"/>
  <c r="FH16" i="121" s="1"/>
  <c r="DT16" i="121" s="1"/>
  <c r="FF17" i="121"/>
  <c r="FG17" i="121" s="1"/>
  <c r="FH17" i="121" s="1"/>
  <c r="DT17" i="121" s="1"/>
  <c r="FF18" i="121"/>
  <c r="FG18" i="121" s="1"/>
  <c r="FH18" i="121" s="1"/>
  <c r="DT18" i="121" s="1"/>
  <c r="FF19" i="121"/>
  <c r="FG19" i="121" s="1"/>
  <c r="FH19" i="121" s="1"/>
  <c r="DT19" i="121" s="1"/>
  <c r="FF20" i="121"/>
  <c r="FG20" i="121" s="1"/>
  <c r="FH20" i="121" s="1"/>
  <c r="DT20" i="121" s="1"/>
  <c r="FF21" i="121"/>
  <c r="FG21" i="121" s="1"/>
  <c r="FH21" i="121" s="1"/>
  <c r="DT21" i="121" s="1"/>
  <c r="FF22" i="121"/>
  <c r="FG22" i="121" s="1"/>
  <c r="FH22" i="121" s="1"/>
  <c r="DT22" i="121" s="1"/>
  <c r="FA26" i="121"/>
  <c r="FB26" i="121" s="1"/>
  <c r="FC26" i="121" s="1"/>
  <c r="DS26" i="121" s="1"/>
  <c r="DS33" i="121"/>
  <c r="FA31" i="121"/>
  <c r="FB31" i="121" s="1"/>
  <c r="FC31" i="121" s="1"/>
  <c r="DS31" i="121" s="1"/>
  <c r="DS28" i="121"/>
  <c r="FF34" i="121"/>
  <c r="FG34" i="121" s="1"/>
  <c r="FA29" i="121"/>
  <c r="FB29" i="121" s="1"/>
  <c r="FC29" i="121" s="1"/>
  <c r="DS29" i="121" s="1"/>
  <c r="FA32" i="121"/>
  <c r="FB32" i="121" s="1"/>
  <c r="FC32" i="121" s="1"/>
  <c r="DS32" i="121" s="1"/>
  <c r="DS25" i="121"/>
  <c r="DZ8" i="152" l="1"/>
  <c r="DZ9" i="152"/>
  <c r="DZ12" i="152"/>
  <c r="DZ13" i="152"/>
  <c r="DZ23" i="152"/>
  <c r="DZ24" i="152"/>
  <c r="DZ28" i="152"/>
  <c r="DZ29" i="152"/>
  <c r="EH8" i="150"/>
  <c r="EH9" i="150"/>
  <c r="EH12" i="150"/>
  <c r="EH13" i="150"/>
  <c r="EH17" i="150"/>
  <c r="EH18" i="150"/>
  <c r="EH22" i="150"/>
  <c r="EH23" i="150"/>
  <c r="EJ8" i="148"/>
  <c r="EJ9" i="148"/>
  <c r="EJ12" i="148"/>
  <c r="EJ13" i="148"/>
  <c r="EJ23" i="148"/>
  <c r="EJ24" i="148"/>
  <c r="EJ28" i="148"/>
  <c r="EJ29" i="148"/>
  <c r="DH8" i="149"/>
  <c r="DH34" i="149"/>
  <c r="DW8" i="147"/>
  <c r="DW15" i="147"/>
  <c r="DW34" i="147"/>
  <c r="DW36" i="147"/>
  <c r="DW38" i="147"/>
  <c r="DV33" i="147" l="1"/>
  <c r="DW33" i="147" s="1"/>
  <c r="DU33" i="147"/>
  <c r="DT33" i="147"/>
  <c r="DS33" i="147"/>
  <c r="DR33" i="147"/>
  <c r="DQ33" i="147"/>
  <c r="DP33" i="147"/>
  <c r="DV32" i="147"/>
  <c r="DW32" i="147" s="1"/>
  <c r="DU32" i="147"/>
  <c r="DT32" i="147"/>
  <c r="DS32" i="147"/>
  <c r="DR32" i="147"/>
  <c r="DQ32" i="147"/>
  <c r="DP32" i="147"/>
  <c r="DV31" i="147"/>
  <c r="DW31" i="147" s="1"/>
  <c r="DU31" i="147"/>
  <c r="DT31" i="147"/>
  <c r="DS31" i="147"/>
  <c r="DR31" i="147"/>
  <c r="DQ31" i="147"/>
  <c r="DP31" i="147"/>
  <c r="DV30" i="147"/>
  <c r="DW30" i="147" s="1"/>
  <c r="DU30" i="147"/>
  <c r="DT30" i="147"/>
  <c r="DS30" i="147"/>
  <c r="DR30" i="147"/>
  <c r="DQ30" i="147"/>
  <c r="DP30" i="147"/>
  <c r="DV29" i="147"/>
  <c r="DW29" i="147" s="1"/>
  <c r="DU29" i="147"/>
  <c r="DT29" i="147"/>
  <c r="DS29" i="147"/>
  <c r="DR29" i="147"/>
  <c r="DQ29" i="147"/>
  <c r="DP29" i="147"/>
  <c r="DV28" i="147"/>
  <c r="DW28" i="147" s="1"/>
  <c r="DU28" i="147"/>
  <c r="DT28" i="147"/>
  <c r="DS28" i="147"/>
  <c r="DR28" i="147"/>
  <c r="DQ28" i="147"/>
  <c r="DP28" i="147"/>
  <c r="DV27" i="147"/>
  <c r="DW27" i="147" s="1"/>
  <c r="DU27" i="147"/>
  <c r="DT27" i="147"/>
  <c r="DS27" i="147"/>
  <c r="DR27" i="147"/>
  <c r="DQ27" i="147"/>
  <c r="DP27" i="147"/>
  <c r="DV26" i="147"/>
  <c r="DW26" i="147" s="1"/>
  <c r="DU26" i="147"/>
  <c r="DT26" i="147"/>
  <c r="DS26" i="147"/>
  <c r="DR26" i="147"/>
  <c r="DQ26" i="147"/>
  <c r="DP26" i="147"/>
  <c r="DV25" i="147"/>
  <c r="DW25" i="147" s="1"/>
  <c r="DU25" i="147"/>
  <c r="DT25" i="147"/>
  <c r="DS25" i="147"/>
  <c r="DR25" i="147"/>
  <c r="DQ25" i="147"/>
  <c r="DP25" i="147"/>
  <c r="DV24" i="147"/>
  <c r="DW24" i="147" s="1"/>
  <c r="DU24" i="147"/>
  <c r="DT24" i="147"/>
  <c r="DS24" i="147"/>
  <c r="DR24" i="147"/>
  <c r="DQ24" i="147"/>
  <c r="DP24" i="147"/>
  <c r="DV23" i="147"/>
  <c r="DU23" i="147"/>
  <c r="DU35" i="147" s="1"/>
  <c r="DU37" i="147" s="1"/>
  <c r="DT23" i="147"/>
  <c r="DT35" i="147" s="1"/>
  <c r="DT37" i="147" s="1"/>
  <c r="DS23" i="147"/>
  <c r="DS35" i="147" s="1"/>
  <c r="DS37" i="147" s="1"/>
  <c r="DR23" i="147"/>
  <c r="DR35" i="147" s="1"/>
  <c r="DR37" i="147" s="1"/>
  <c r="DQ23" i="147"/>
  <c r="DQ35" i="147" s="1"/>
  <c r="DQ37" i="147" s="1"/>
  <c r="DP23" i="147"/>
  <c r="DP35" i="147" s="1"/>
  <c r="DP37" i="147" s="1"/>
  <c r="DV22" i="147"/>
  <c r="DW22" i="147" s="1"/>
  <c r="DU22" i="147"/>
  <c r="DT22" i="147"/>
  <c r="DS22" i="147"/>
  <c r="DR22" i="147"/>
  <c r="DQ22" i="147"/>
  <c r="DP22" i="147"/>
  <c r="DV21" i="147"/>
  <c r="DW21" i="147" s="1"/>
  <c r="DU21" i="147"/>
  <c r="DT21" i="147"/>
  <c r="DS21" i="147"/>
  <c r="DR21" i="147"/>
  <c r="DQ21" i="147"/>
  <c r="DP21" i="147"/>
  <c r="DV20" i="147"/>
  <c r="DW20" i="147" s="1"/>
  <c r="DU20" i="147"/>
  <c r="DT20" i="147"/>
  <c r="DS20" i="147"/>
  <c r="DR20" i="147"/>
  <c r="DQ20" i="147"/>
  <c r="DP20" i="147"/>
  <c r="DV19" i="147"/>
  <c r="DW19" i="147" s="1"/>
  <c r="DU19" i="147"/>
  <c r="DT19" i="147"/>
  <c r="DS19" i="147"/>
  <c r="DR19" i="147"/>
  <c r="DQ19" i="147"/>
  <c r="DP19" i="147"/>
  <c r="DV18" i="147"/>
  <c r="DW18" i="147" s="1"/>
  <c r="DU18" i="147"/>
  <c r="DT18" i="147"/>
  <c r="DS18" i="147"/>
  <c r="DR18" i="147"/>
  <c r="DQ18" i="147"/>
  <c r="DP18" i="147"/>
  <c r="DV17" i="147"/>
  <c r="DW17" i="147" s="1"/>
  <c r="DU17" i="147"/>
  <c r="DT17" i="147"/>
  <c r="DS17" i="147"/>
  <c r="DR17" i="147"/>
  <c r="DQ17" i="147"/>
  <c r="DP17" i="147"/>
  <c r="DV16" i="147"/>
  <c r="DW16" i="147" s="1"/>
  <c r="DU16" i="147"/>
  <c r="DT16" i="147"/>
  <c r="DS16" i="147"/>
  <c r="DR16" i="147"/>
  <c r="DQ16" i="147"/>
  <c r="DP16" i="147"/>
  <c r="DV14" i="147"/>
  <c r="DW14" i="147" s="1"/>
  <c r="DU14" i="147"/>
  <c r="DT14" i="147"/>
  <c r="DS14" i="147"/>
  <c r="DR14" i="147"/>
  <c r="DQ14" i="147"/>
  <c r="DP14" i="147"/>
  <c r="DV13" i="147"/>
  <c r="DW13" i="147" s="1"/>
  <c r="DU13" i="147"/>
  <c r="DT13" i="147"/>
  <c r="DS13" i="147"/>
  <c r="DR13" i="147"/>
  <c r="DQ13" i="147"/>
  <c r="DP13" i="147"/>
  <c r="DV12" i="147"/>
  <c r="DW12" i="147" s="1"/>
  <c r="DU12" i="147"/>
  <c r="DT12" i="147"/>
  <c r="DS12" i="147"/>
  <c r="DR12" i="147"/>
  <c r="DQ12" i="147"/>
  <c r="DP12" i="147"/>
  <c r="DV11" i="147"/>
  <c r="DW11" i="147" s="1"/>
  <c r="DU11" i="147"/>
  <c r="DT11" i="147"/>
  <c r="DS11" i="147"/>
  <c r="DR11" i="147"/>
  <c r="DQ11" i="147"/>
  <c r="DP11" i="147"/>
  <c r="DV10" i="147"/>
  <c r="DW10" i="147" s="1"/>
  <c r="DU10" i="147"/>
  <c r="DT10" i="147"/>
  <c r="DS10" i="147"/>
  <c r="DR10" i="147"/>
  <c r="DQ10" i="147"/>
  <c r="DP10" i="147"/>
  <c r="DV9" i="147"/>
  <c r="DW9" i="147" s="1"/>
  <c r="DU9" i="147"/>
  <c r="DT9" i="147"/>
  <c r="DS9" i="147"/>
  <c r="DR9" i="147"/>
  <c r="DQ9" i="147"/>
  <c r="DP9" i="147"/>
  <c r="DV7" i="147"/>
  <c r="DW7" i="147" s="1"/>
  <c r="DU7" i="147"/>
  <c r="DT7" i="147"/>
  <c r="DS7" i="147"/>
  <c r="DR7" i="147"/>
  <c r="DQ7" i="147"/>
  <c r="DP7" i="147"/>
  <c r="DV33" i="151"/>
  <c r="DU33" i="151"/>
  <c r="DT33" i="151"/>
  <c r="DS33" i="151"/>
  <c r="DR33" i="151"/>
  <c r="DQ33" i="151"/>
  <c r="DP33" i="151"/>
  <c r="DV32" i="151"/>
  <c r="DU32" i="151"/>
  <c r="DT32" i="151"/>
  <c r="DS32" i="151"/>
  <c r="DR32" i="151"/>
  <c r="DQ32" i="151"/>
  <c r="DP32" i="151"/>
  <c r="DV31" i="151"/>
  <c r="DU31" i="151"/>
  <c r="DT31" i="151"/>
  <c r="DS31" i="151"/>
  <c r="DR31" i="151"/>
  <c r="DQ31" i="151"/>
  <c r="DP31" i="151"/>
  <c r="DV30" i="151"/>
  <c r="DU30" i="151"/>
  <c r="DT30" i="151"/>
  <c r="DS30" i="151"/>
  <c r="DR30" i="151"/>
  <c r="DQ30" i="151"/>
  <c r="DP30" i="151"/>
  <c r="DV29" i="151"/>
  <c r="DU29" i="151"/>
  <c r="DT29" i="151"/>
  <c r="DS29" i="151"/>
  <c r="DR29" i="151"/>
  <c r="DQ29" i="151"/>
  <c r="DP29" i="151"/>
  <c r="DV28" i="151"/>
  <c r="DU28" i="151"/>
  <c r="DT28" i="151"/>
  <c r="DS28" i="151"/>
  <c r="DR28" i="151"/>
  <c r="DQ28" i="151"/>
  <c r="DP28" i="151"/>
  <c r="DV27" i="151"/>
  <c r="DU27" i="151"/>
  <c r="DT27" i="151"/>
  <c r="DS27" i="151"/>
  <c r="DR27" i="151"/>
  <c r="DQ27" i="151"/>
  <c r="DP27" i="151"/>
  <c r="DV26" i="151"/>
  <c r="DU26" i="151"/>
  <c r="DT26" i="151"/>
  <c r="DS26" i="151"/>
  <c r="DR26" i="151"/>
  <c r="DQ26" i="151"/>
  <c r="DP26" i="151"/>
  <c r="DV25" i="151"/>
  <c r="DU25" i="151"/>
  <c r="DT25" i="151"/>
  <c r="DS25" i="151"/>
  <c r="DR25" i="151"/>
  <c r="DQ25" i="151"/>
  <c r="DP25" i="151"/>
  <c r="DV24" i="151"/>
  <c r="DU24" i="151"/>
  <c r="DT24" i="151"/>
  <c r="DS24" i="151"/>
  <c r="DR24" i="151"/>
  <c r="DQ24" i="151"/>
  <c r="DP24" i="151"/>
  <c r="DV23" i="151"/>
  <c r="DV35" i="151" s="1"/>
  <c r="DV37" i="151" s="1"/>
  <c r="DU23" i="151"/>
  <c r="DU35" i="151" s="1"/>
  <c r="DU37" i="151" s="1"/>
  <c r="DT23" i="151"/>
  <c r="DT35" i="151" s="1"/>
  <c r="DT37" i="151" s="1"/>
  <c r="DS23" i="151"/>
  <c r="DS35" i="151" s="1"/>
  <c r="DS37" i="151" s="1"/>
  <c r="DR23" i="151"/>
  <c r="DR35" i="151" s="1"/>
  <c r="DR37" i="151" s="1"/>
  <c r="DQ23" i="151"/>
  <c r="DQ35" i="151" s="1"/>
  <c r="DQ37" i="151" s="1"/>
  <c r="DP23" i="151"/>
  <c r="DP35" i="151" s="1"/>
  <c r="DP37" i="151" s="1"/>
  <c r="DV22" i="151"/>
  <c r="DU22" i="151"/>
  <c r="DT22" i="151"/>
  <c r="DS22" i="151"/>
  <c r="DR22" i="151"/>
  <c r="DQ22" i="151"/>
  <c r="DP22" i="151"/>
  <c r="DV21" i="151"/>
  <c r="DU21" i="151"/>
  <c r="DT21" i="151"/>
  <c r="DS21" i="151"/>
  <c r="DR21" i="151"/>
  <c r="DQ21" i="151"/>
  <c r="DP21" i="151"/>
  <c r="DV20" i="151"/>
  <c r="DU20" i="151"/>
  <c r="DT20" i="151"/>
  <c r="DS20" i="151"/>
  <c r="DR20" i="151"/>
  <c r="DQ20" i="151"/>
  <c r="DP20" i="151"/>
  <c r="DV19" i="151"/>
  <c r="DU19" i="151"/>
  <c r="DT19" i="151"/>
  <c r="DS19" i="151"/>
  <c r="DR19" i="151"/>
  <c r="DQ19" i="151"/>
  <c r="DP19" i="151"/>
  <c r="DV18" i="151"/>
  <c r="DU18" i="151"/>
  <c r="DT18" i="151"/>
  <c r="DS18" i="151"/>
  <c r="DR18" i="151"/>
  <c r="DQ18" i="151"/>
  <c r="DP18" i="151"/>
  <c r="DV17" i="151"/>
  <c r="DU17" i="151"/>
  <c r="DT17" i="151"/>
  <c r="DS17" i="151"/>
  <c r="DR17" i="151"/>
  <c r="DQ17" i="151"/>
  <c r="DP17" i="151"/>
  <c r="DV16" i="151"/>
  <c r="DU16" i="151"/>
  <c r="DT16" i="151"/>
  <c r="DS16" i="151"/>
  <c r="DR16" i="151"/>
  <c r="DQ16" i="151"/>
  <c r="DP16" i="151"/>
  <c r="DV14" i="151"/>
  <c r="DU14" i="151"/>
  <c r="DT14" i="151"/>
  <c r="DS14" i="151"/>
  <c r="DR14" i="151"/>
  <c r="DQ14" i="151"/>
  <c r="DP14" i="151"/>
  <c r="DV13" i="151"/>
  <c r="DU13" i="151"/>
  <c r="DT13" i="151"/>
  <c r="DS13" i="151"/>
  <c r="DR13" i="151"/>
  <c r="DQ13" i="151"/>
  <c r="DP13" i="151"/>
  <c r="DV12" i="151"/>
  <c r="DU12" i="151"/>
  <c r="DT12" i="151"/>
  <c r="DS12" i="151"/>
  <c r="DR12" i="151"/>
  <c r="DQ12" i="151"/>
  <c r="DP12" i="151"/>
  <c r="DV11" i="151"/>
  <c r="DU11" i="151"/>
  <c r="DT11" i="151"/>
  <c r="DS11" i="151"/>
  <c r="DR11" i="151"/>
  <c r="DQ11" i="151"/>
  <c r="DP11" i="151"/>
  <c r="DV10" i="151"/>
  <c r="DU10" i="151"/>
  <c r="DT10" i="151"/>
  <c r="DS10" i="151"/>
  <c r="DR10" i="151"/>
  <c r="DQ10" i="151"/>
  <c r="DP10" i="151"/>
  <c r="DV9" i="151"/>
  <c r="DU9" i="151"/>
  <c r="DT9" i="151"/>
  <c r="DS9" i="151"/>
  <c r="DR9" i="151"/>
  <c r="DQ9" i="151"/>
  <c r="DP9" i="151"/>
  <c r="DV7" i="151"/>
  <c r="DU7" i="151"/>
  <c r="DT7" i="151"/>
  <c r="DS7" i="151"/>
  <c r="DR7" i="151"/>
  <c r="DQ7" i="151"/>
  <c r="DP7" i="151"/>
  <c r="DO37" i="153"/>
  <c r="DN37" i="153"/>
  <c r="DM37" i="153"/>
  <c r="DL37" i="153"/>
  <c r="DK37" i="153"/>
  <c r="DJ37" i="153"/>
  <c r="DI37" i="153"/>
  <c r="DO36" i="153"/>
  <c r="DN36" i="153"/>
  <c r="DM36" i="153"/>
  <c r="DL36" i="153"/>
  <c r="DK36" i="153"/>
  <c r="DJ36" i="153"/>
  <c r="DI36" i="153"/>
  <c r="DO35" i="153"/>
  <c r="DN35" i="153"/>
  <c r="DM35" i="153"/>
  <c r="DL35" i="153"/>
  <c r="DK35" i="153"/>
  <c r="DJ35" i="153"/>
  <c r="DI35" i="153"/>
  <c r="DO33" i="153"/>
  <c r="DN33" i="153"/>
  <c r="DM33" i="153"/>
  <c r="DL33" i="153"/>
  <c r="DK33" i="153"/>
  <c r="DJ33" i="153"/>
  <c r="DI33" i="153"/>
  <c r="DO32" i="153"/>
  <c r="DN32" i="153"/>
  <c r="DM32" i="153"/>
  <c r="DL32" i="153"/>
  <c r="DK32" i="153"/>
  <c r="DJ32" i="153"/>
  <c r="DI32" i="153"/>
  <c r="DO31" i="153"/>
  <c r="DN31" i="153"/>
  <c r="DM31" i="153"/>
  <c r="DL31" i="153"/>
  <c r="DK31" i="153"/>
  <c r="DJ31" i="153"/>
  <c r="DI31" i="153"/>
  <c r="DO30" i="153"/>
  <c r="DN30" i="153"/>
  <c r="DM30" i="153"/>
  <c r="DL30" i="153"/>
  <c r="DK30" i="153"/>
  <c r="DJ30" i="153"/>
  <c r="DI30" i="153"/>
  <c r="DO29" i="153"/>
  <c r="DN29" i="153"/>
  <c r="DM29" i="153"/>
  <c r="DL29" i="153"/>
  <c r="DK29" i="153"/>
  <c r="DJ29" i="153"/>
  <c r="DI29" i="153"/>
  <c r="DO28" i="153"/>
  <c r="DN28" i="153"/>
  <c r="DM28" i="153"/>
  <c r="DL28" i="153"/>
  <c r="DK28" i="153"/>
  <c r="DJ28" i="153"/>
  <c r="DI28" i="153"/>
  <c r="DO27" i="153"/>
  <c r="DN27" i="153"/>
  <c r="DM27" i="153"/>
  <c r="DL27" i="153"/>
  <c r="DK27" i="153"/>
  <c r="DJ27" i="153"/>
  <c r="DI27" i="153"/>
  <c r="DO26" i="153"/>
  <c r="DN26" i="153"/>
  <c r="DM26" i="153"/>
  <c r="DL26" i="153"/>
  <c r="DK26" i="153"/>
  <c r="DJ26" i="153"/>
  <c r="DI26" i="153"/>
  <c r="DO25" i="153"/>
  <c r="DN25" i="153"/>
  <c r="DM25" i="153"/>
  <c r="DL25" i="153"/>
  <c r="DK25" i="153"/>
  <c r="DJ25" i="153"/>
  <c r="DI25" i="153"/>
  <c r="DO24" i="153"/>
  <c r="DN24" i="153"/>
  <c r="DM24" i="153"/>
  <c r="DL24" i="153"/>
  <c r="DK24" i="153"/>
  <c r="DJ24" i="153"/>
  <c r="DI24" i="153"/>
  <c r="DO23" i="153"/>
  <c r="DN23" i="153"/>
  <c r="DM23" i="153"/>
  <c r="DL23" i="153"/>
  <c r="DK23" i="153"/>
  <c r="DJ23" i="153"/>
  <c r="DI23" i="153"/>
  <c r="DO22" i="153"/>
  <c r="DN22" i="153"/>
  <c r="DM22" i="153"/>
  <c r="DL22" i="153"/>
  <c r="DK22" i="153"/>
  <c r="DJ22" i="153"/>
  <c r="DI22" i="153"/>
  <c r="DO21" i="153"/>
  <c r="DN21" i="153"/>
  <c r="DM21" i="153"/>
  <c r="DL21" i="153"/>
  <c r="DK21" i="153"/>
  <c r="DJ21" i="153"/>
  <c r="DI21" i="153"/>
  <c r="DO20" i="153"/>
  <c r="DN20" i="153"/>
  <c r="DM20" i="153"/>
  <c r="DL20" i="153"/>
  <c r="DK20" i="153"/>
  <c r="DJ20" i="153"/>
  <c r="DI20" i="153"/>
  <c r="DO19" i="153"/>
  <c r="DN19" i="153"/>
  <c r="DM19" i="153"/>
  <c r="DL19" i="153"/>
  <c r="DK19" i="153"/>
  <c r="DJ19" i="153"/>
  <c r="DI19" i="153"/>
  <c r="DO18" i="153"/>
  <c r="DN18" i="153"/>
  <c r="DM18" i="153"/>
  <c r="DL18" i="153"/>
  <c r="DK18" i="153"/>
  <c r="DJ18" i="153"/>
  <c r="DI18" i="153"/>
  <c r="DO17" i="153"/>
  <c r="DN17" i="153"/>
  <c r="DM17" i="153"/>
  <c r="DL17" i="153"/>
  <c r="DK17" i="153"/>
  <c r="DJ17" i="153"/>
  <c r="DI17" i="153"/>
  <c r="DO16" i="153"/>
  <c r="DN16" i="153"/>
  <c r="DM16" i="153"/>
  <c r="DL16" i="153"/>
  <c r="DK16" i="153"/>
  <c r="DJ16" i="153"/>
  <c r="DI16" i="153"/>
  <c r="DO15" i="153"/>
  <c r="DN15" i="153"/>
  <c r="DM15" i="153"/>
  <c r="DL15" i="153"/>
  <c r="DK15" i="153"/>
  <c r="DJ15" i="153"/>
  <c r="DI15" i="153"/>
  <c r="DO14" i="153"/>
  <c r="DN14" i="153"/>
  <c r="DM14" i="153"/>
  <c r="DL14" i="153"/>
  <c r="DK14" i="153"/>
  <c r="DJ14" i="153"/>
  <c r="DI14" i="153"/>
  <c r="DO13" i="153"/>
  <c r="DN13" i="153"/>
  <c r="DM13" i="153"/>
  <c r="DL13" i="153"/>
  <c r="DK13" i="153"/>
  <c r="DJ13" i="153"/>
  <c r="DI13" i="153"/>
  <c r="DO12" i="153"/>
  <c r="DN12" i="153"/>
  <c r="DM12" i="153"/>
  <c r="DL12" i="153"/>
  <c r="DK12" i="153"/>
  <c r="DJ12" i="153"/>
  <c r="DI12" i="153"/>
  <c r="DO11" i="153"/>
  <c r="DN11" i="153"/>
  <c r="DM11" i="153"/>
  <c r="DL11" i="153"/>
  <c r="DK11" i="153"/>
  <c r="DJ11" i="153"/>
  <c r="DI11" i="153"/>
  <c r="DO10" i="153"/>
  <c r="DN10" i="153"/>
  <c r="DM10" i="153"/>
  <c r="DL10" i="153"/>
  <c r="DK10" i="153"/>
  <c r="DJ10" i="153"/>
  <c r="DI10" i="153"/>
  <c r="DO9" i="153"/>
  <c r="DN9" i="153"/>
  <c r="DM9" i="153"/>
  <c r="DL9" i="153"/>
  <c r="DK9" i="153"/>
  <c r="DJ9" i="153"/>
  <c r="DI9" i="153"/>
  <c r="DO7" i="153"/>
  <c r="DN7" i="153"/>
  <c r="DM7" i="153"/>
  <c r="DL7" i="153"/>
  <c r="DK7" i="153"/>
  <c r="DJ7" i="153"/>
  <c r="DI7" i="153"/>
  <c r="DG37" i="149"/>
  <c r="DH37" i="149" s="1"/>
  <c r="DF37" i="149"/>
  <c r="DE37" i="149"/>
  <c r="DD37" i="149"/>
  <c r="DC37" i="149"/>
  <c r="DB37" i="149"/>
  <c r="DA37" i="149"/>
  <c r="DG36" i="149"/>
  <c r="DH36" i="149" s="1"/>
  <c r="DF36" i="149"/>
  <c r="DE36" i="149"/>
  <c r="DD36" i="149"/>
  <c r="DC36" i="149"/>
  <c r="DB36" i="149"/>
  <c r="DA36" i="149"/>
  <c r="DG35" i="149"/>
  <c r="DH35" i="149" s="1"/>
  <c r="DF35" i="149"/>
  <c r="DE35" i="149"/>
  <c r="DD35" i="149"/>
  <c r="DC35" i="149"/>
  <c r="DB35" i="149"/>
  <c r="DA35" i="149"/>
  <c r="DG33" i="149"/>
  <c r="DH33" i="149" s="1"/>
  <c r="DF33" i="149"/>
  <c r="DE33" i="149"/>
  <c r="DD33" i="149"/>
  <c r="DC33" i="149"/>
  <c r="DB33" i="149"/>
  <c r="DA33" i="149"/>
  <c r="DG32" i="149"/>
  <c r="DH32" i="149" s="1"/>
  <c r="DF32" i="149"/>
  <c r="DE32" i="149"/>
  <c r="DD32" i="149"/>
  <c r="DC32" i="149"/>
  <c r="DB32" i="149"/>
  <c r="DA32" i="149"/>
  <c r="DG31" i="149"/>
  <c r="DH31" i="149" s="1"/>
  <c r="DF31" i="149"/>
  <c r="DE31" i="149"/>
  <c r="DD31" i="149"/>
  <c r="DC31" i="149"/>
  <c r="DB31" i="149"/>
  <c r="DA31" i="149"/>
  <c r="DG30" i="149"/>
  <c r="DH30" i="149" s="1"/>
  <c r="DF30" i="149"/>
  <c r="DE30" i="149"/>
  <c r="DD30" i="149"/>
  <c r="DC30" i="149"/>
  <c r="DB30" i="149"/>
  <c r="DA30" i="149"/>
  <c r="DG29" i="149"/>
  <c r="DH29" i="149" s="1"/>
  <c r="DF29" i="149"/>
  <c r="DE29" i="149"/>
  <c r="DD29" i="149"/>
  <c r="DC29" i="149"/>
  <c r="DB29" i="149"/>
  <c r="DA29" i="149"/>
  <c r="DG28" i="149"/>
  <c r="DH28" i="149" s="1"/>
  <c r="DF28" i="149"/>
  <c r="DE28" i="149"/>
  <c r="DD28" i="149"/>
  <c r="DC28" i="149"/>
  <c r="DB28" i="149"/>
  <c r="DA28" i="149"/>
  <c r="DG27" i="149"/>
  <c r="DH27" i="149" s="1"/>
  <c r="DF27" i="149"/>
  <c r="DE27" i="149"/>
  <c r="DD27" i="149"/>
  <c r="DC27" i="149"/>
  <c r="DB27" i="149"/>
  <c r="DA27" i="149"/>
  <c r="DG26" i="149"/>
  <c r="DH26" i="149" s="1"/>
  <c r="DF26" i="149"/>
  <c r="DE26" i="149"/>
  <c r="DD26" i="149"/>
  <c r="DC26" i="149"/>
  <c r="DB26" i="149"/>
  <c r="DA26" i="149"/>
  <c r="DG25" i="149"/>
  <c r="DH25" i="149" s="1"/>
  <c r="DF25" i="149"/>
  <c r="DE25" i="149"/>
  <c r="DD25" i="149"/>
  <c r="DC25" i="149"/>
  <c r="DB25" i="149"/>
  <c r="DA25" i="149"/>
  <c r="DG24" i="149"/>
  <c r="DH24" i="149" s="1"/>
  <c r="DF24" i="149"/>
  <c r="DE24" i="149"/>
  <c r="DD24" i="149"/>
  <c r="DC24" i="149"/>
  <c r="DB24" i="149"/>
  <c r="DA24" i="149"/>
  <c r="DG23" i="149"/>
  <c r="DH23" i="149" s="1"/>
  <c r="DF23" i="149"/>
  <c r="DE23" i="149"/>
  <c r="DD23" i="149"/>
  <c r="DC23" i="149"/>
  <c r="DB23" i="149"/>
  <c r="DA23" i="149"/>
  <c r="DG22" i="149"/>
  <c r="DH22" i="149" s="1"/>
  <c r="DF22" i="149"/>
  <c r="DE22" i="149"/>
  <c r="DD22" i="149"/>
  <c r="DC22" i="149"/>
  <c r="DB22" i="149"/>
  <c r="DA22" i="149"/>
  <c r="DG21" i="149"/>
  <c r="DH21" i="149" s="1"/>
  <c r="DF21" i="149"/>
  <c r="DE21" i="149"/>
  <c r="DD21" i="149"/>
  <c r="DC21" i="149"/>
  <c r="DB21" i="149"/>
  <c r="DA21" i="149"/>
  <c r="DG20" i="149"/>
  <c r="DH20" i="149" s="1"/>
  <c r="DF20" i="149"/>
  <c r="DE20" i="149"/>
  <c r="DD20" i="149"/>
  <c r="DC20" i="149"/>
  <c r="DB20" i="149"/>
  <c r="DA20" i="149"/>
  <c r="DG19" i="149"/>
  <c r="DH19" i="149" s="1"/>
  <c r="DF19" i="149"/>
  <c r="DE19" i="149"/>
  <c r="DD19" i="149"/>
  <c r="DC19" i="149"/>
  <c r="DB19" i="149"/>
  <c r="DA19" i="149"/>
  <c r="DG18" i="149"/>
  <c r="DH18" i="149" s="1"/>
  <c r="DF18" i="149"/>
  <c r="DE18" i="149"/>
  <c r="DD18" i="149"/>
  <c r="DC18" i="149"/>
  <c r="DB18" i="149"/>
  <c r="DA18" i="149"/>
  <c r="DG17" i="149"/>
  <c r="DH17" i="149" s="1"/>
  <c r="DF17" i="149"/>
  <c r="DE17" i="149"/>
  <c r="DD17" i="149"/>
  <c r="DC17" i="149"/>
  <c r="DB17" i="149"/>
  <c r="DA17" i="149"/>
  <c r="DG16" i="149"/>
  <c r="DH16" i="149" s="1"/>
  <c r="DF16" i="149"/>
  <c r="DE16" i="149"/>
  <c r="DD16" i="149"/>
  <c r="DC16" i="149"/>
  <c r="DB16" i="149"/>
  <c r="DA16" i="149"/>
  <c r="DG15" i="149"/>
  <c r="DH15" i="149" s="1"/>
  <c r="DF15" i="149"/>
  <c r="DE15" i="149"/>
  <c r="DD15" i="149"/>
  <c r="DC15" i="149"/>
  <c r="DB15" i="149"/>
  <c r="DA15" i="149"/>
  <c r="DG14" i="149"/>
  <c r="DH14" i="149" s="1"/>
  <c r="DF14" i="149"/>
  <c r="DE14" i="149"/>
  <c r="DD14" i="149"/>
  <c r="DC14" i="149"/>
  <c r="DB14" i="149"/>
  <c r="DA14" i="149"/>
  <c r="DG13" i="149"/>
  <c r="DH13" i="149" s="1"/>
  <c r="DF13" i="149"/>
  <c r="DE13" i="149"/>
  <c r="DD13" i="149"/>
  <c r="DC13" i="149"/>
  <c r="DB13" i="149"/>
  <c r="DA13" i="149"/>
  <c r="DG12" i="149"/>
  <c r="DH12" i="149" s="1"/>
  <c r="DF12" i="149"/>
  <c r="DE12" i="149"/>
  <c r="DD12" i="149"/>
  <c r="DC12" i="149"/>
  <c r="DB12" i="149"/>
  <c r="DA12" i="149"/>
  <c r="DG11" i="149"/>
  <c r="DH11" i="149" s="1"/>
  <c r="DF11" i="149"/>
  <c r="DE11" i="149"/>
  <c r="DD11" i="149"/>
  <c r="DC11" i="149"/>
  <c r="DB11" i="149"/>
  <c r="DA11" i="149"/>
  <c r="DG10" i="149"/>
  <c r="DH10" i="149" s="1"/>
  <c r="DF10" i="149"/>
  <c r="DE10" i="149"/>
  <c r="DD10" i="149"/>
  <c r="DC10" i="149"/>
  <c r="DB10" i="149"/>
  <c r="DA10" i="149"/>
  <c r="DG9" i="149"/>
  <c r="DH9" i="149" s="1"/>
  <c r="DF9" i="149"/>
  <c r="DE9" i="149"/>
  <c r="DD9" i="149"/>
  <c r="DC9" i="149"/>
  <c r="DB9" i="149"/>
  <c r="DA9" i="149"/>
  <c r="DG7" i="149"/>
  <c r="DH7" i="149" s="1"/>
  <c r="DF7" i="149"/>
  <c r="DE7" i="149"/>
  <c r="DD7" i="149"/>
  <c r="DC7" i="149"/>
  <c r="DB7" i="149"/>
  <c r="DA7" i="149"/>
  <c r="DW23" i="147" l="1"/>
  <c r="DV35" i="147"/>
  <c r="EG30" i="150"/>
  <c r="EF30" i="150"/>
  <c r="EE30" i="150"/>
  <c r="ED30" i="150"/>
  <c r="EC30" i="150"/>
  <c r="EB30" i="150"/>
  <c r="EA30" i="150"/>
  <c r="EG28" i="150"/>
  <c r="EH28" i="150" s="1"/>
  <c r="EF28" i="150"/>
  <c r="EE28" i="150"/>
  <c r="ED28" i="150"/>
  <c r="EC28" i="150"/>
  <c r="EB28" i="150"/>
  <c r="EA28" i="150"/>
  <c r="EG27" i="150"/>
  <c r="EH27" i="150" s="1"/>
  <c r="EF27" i="150"/>
  <c r="EE27" i="150"/>
  <c r="ED27" i="150"/>
  <c r="EC27" i="150"/>
  <c r="EB27" i="150"/>
  <c r="EA27" i="150"/>
  <c r="EG26" i="150"/>
  <c r="EH26" i="150" s="1"/>
  <c r="EF26" i="150"/>
  <c r="EE26" i="150"/>
  <c r="ED26" i="150"/>
  <c r="EC26" i="150"/>
  <c r="EB26" i="150"/>
  <c r="EA26" i="150"/>
  <c r="EG25" i="150"/>
  <c r="EH25" i="150" s="1"/>
  <c r="EF25" i="150"/>
  <c r="EE25" i="150"/>
  <c r="ED25" i="150"/>
  <c r="EC25" i="150"/>
  <c r="EB25" i="150"/>
  <c r="EA25" i="150"/>
  <c r="EG24" i="150"/>
  <c r="EH24" i="150" s="1"/>
  <c r="EF24" i="150"/>
  <c r="EE24" i="150"/>
  <c r="ED24" i="150"/>
  <c r="EC24" i="150"/>
  <c r="EB24" i="150"/>
  <c r="EA24" i="150"/>
  <c r="EG21" i="150"/>
  <c r="EH21" i="150" s="1"/>
  <c r="EF21" i="150"/>
  <c r="EE21" i="150"/>
  <c r="ED21" i="150"/>
  <c r="EC21" i="150"/>
  <c r="EB21" i="150"/>
  <c r="EA21" i="150"/>
  <c r="EG20" i="150"/>
  <c r="EH20" i="150" s="1"/>
  <c r="EF20" i="150"/>
  <c r="EE20" i="150"/>
  <c r="ED20" i="150"/>
  <c r="EC20" i="150"/>
  <c r="EB20" i="150"/>
  <c r="EA20" i="150"/>
  <c r="EG19" i="150"/>
  <c r="EH19" i="150" s="1"/>
  <c r="EF19" i="150"/>
  <c r="EE19" i="150"/>
  <c r="ED19" i="150"/>
  <c r="EC19" i="150"/>
  <c r="EB19" i="150"/>
  <c r="EA19" i="150"/>
  <c r="EG16" i="150"/>
  <c r="EH16" i="150" s="1"/>
  <c r="EF16" i="150"/>
  <c r="EE16" i="150"/>
  <c r="ED16" i="150"/>
  <c r="EC16" i="150"/>
  <c r="EB16" i="150"/>
  <c r="EA16" i="150"/>
  <c r="EG15" i="150"/>
  <c r="EH15" i="150" s="1"/>
  <c r="EF15" i="150"/>
  <c r="EE15" i="150"/>
  <c r="ED15" i="150"/>
  <c r="EC15" i="150"/>
  <c r="EB15" i="150"/>
  <c r="EA15" i="150"/>
  <c r="EG14" i="150"/>
  <c r="EH14" i="150" s="1"/>
  <c r="EF14" i="150"/>
  <c r="EE14" i="150"/>
  <c r="ED14" i="150"/>
  <c r="EC14" i="150"/>
  <c r="EB14" i="150"/>
  <c r="EA14" i="150"/>
  <c r="EA10" i="150"/>
  <c r="EB10" i="150" s="1"/>
  <c r="ED10" i="150" s="1"/>
  <c r="EF10" i="150" s="1"/>
  <c r="EG7" i="150"/>
  <c r="EF7" i="150"/>
  <c r="EF11" i="150" s="1"/>
  <c r="EE7" i="150"/>
  <c r="EE11" i="150" s="1"/>
  <c r="ED7" i="150"/>
  <c r="ED11" i="150" s="1"/>
  <c r="EC7" i="150"/>
  <c r="EC11" i="150" s="1"/>
  <c r="EB7" i="150"/>
  <c r="EB11" i="150" s="1"/>
  <c r="EA7" i="150"/>
  <c r="EA11" i="150" s="1"/>
  <c r="EG30" i="146"/>
  <c r="EF30" i="146"/>
  <c r="EE30" i="146"/>
  <c r="ED30" i="146"/>
  <c r="EC30" i="146"/>
  <c r="EB30" i="146"/>
  <c r="EA30" i="146"/>
  <c r="EG28" i="146"/>
  <c r="EF28" i="146"/>
  <c r="EE28" i="146"/>
  <c r="ED28" i="146"/>
  <c r="EC28" i="146"/>
  <c r="EB28" i="146"/>
  <c r="EA28" i="146"/>
  <c r="EG27" i="146"/>
  <c r="EF27" i="146"/>
  <c r="EE27" i="146"/>
  <c r="ED27" i="146"/>
  <c r="EC27" i="146"/>
  <c r="EB27" i="146"/>
  <c r="EA27" i="146"/>
  <c r="EG26" i="146"/>
  <c r="EF26" i="146"/>
  <c r="EE26" i="146"/>
  <c r="ED26" i="146"/>
  <c r="EC26" i="146"/>
  <c r="EB26" i="146"/>
  <c r="EA26" i="146"/>
  <c r="EG25" i="146"/>
  <c r="EF25" i="146"/>
  <c r="EE25" i="146"/>
  <c r="ED25" i="146"/>
  <c r="EC25" i="146"/>
  <c r="EB25" i="146"/>
  <c r="EA25" i="146"/>
  <c r="EG24" i="146"/>
  <c r="EF24" i="146"/>
  <c r="EE24" i="146"/>
  <c r="ED24" i="146"/>
  <c r="EC24" i="146"/>
  <c r="EB24" i="146"/>
  <c r="EA24" i="146"/>
  <c r="EG21" i="146"/>
  <c r="EF21" i="146"/>
  <c r="EE21" i="146"/>
  <c r="ED21" i="146"/>
  <c r="EC21" i="146"/>
  <c r="EB21" i="146"/>
  <c r="EA21" i="146"/>
  <c r="EG20" i="146"/>
  <c r="EF20" i="146"/>
  <c r="EE20" i="146"/>
  <c r="ED20" i="146"/>
  <c r="EC20" i="146"/>
  <c r="EB20" i="146"/>
  <c r="EA20" i="146"/>
  <c r="EG19" i="146"/>
  <c r="EF19" i="146"/>
  <c r="EE19" i="146"/>
  <c r="ED19" i="146"/>
  <c r="EC19" i="146"/>
  <c r="EB19" i="146"/>
  <c r="EA19" i="146"/>
  <c r="EG16" i="146"/>
  <c r="EF16" i="146"/>
  <c r="EE16" i="146"/>
  <c r="ED16" i="146"/>
  <c r="EC16" i="146"/>
  <c r="EB16" i="146"/>
  <c r="EA16" i="146"/>
  <c r="EG15" i="146"/>
  <c r="EF15" i="146"/>
  <c r="EE15" i="146"/>
  <c r="ED15" i="146"/>
  <c r="EC15" i="146"/>
  <c r="EB15" i="146"/>
  <c r="EA15" i="146"/>
  <c r="EG14" i="146"/>
  <c r="EF14" i="146"/>
  <c r="EE14" i="146"/>
  <c r="ED14" i="146"/>
  <c r="EC14" i="146"/>
  <c r="EB14" i="146"/>
  <c r="EA14" i="146"/>
  <c r="EA10" i="146"/>
  <c r="EB10" i="146" s="1"/>
  <c r="ED10" i="146" s="1"/>
  <c r="EF10" i="146" s="1"/>
  <c r="EG7" i="146"/>
  <c r="EG11" i="146" s="1"/>
  <c r="EF7" i="146"/>
  <c r="EF11" i="146" s="1"/>
  <c r="EE7" i="146"/>
  <c r="EE11" i="146" s="1"/>
  <c r="ED7" i="146"/>
  <c r="ED11" i="146" s="1"/>
  <c r="EC7" i="146"/>
  <c r="EC11" i="146" s="1"/>
  <c r="EB7" i="146"/>
  <c r="EB11" i="146" s="1"/>
  <c r="EA7" i="146"/>
  <c r="EA11" i="146" s="1"/>
  <c r="DV37" i="147" l="1"/>
  <c r="DW37" i="147" s="1"/>
  <c r="DW35" i="147"/>
  <c r="EG11" i="150"/>
  <c r="EH11" i="150" s="1"/>
  <c r="EH7" i="150"/>
  <c r="EC10" i="150"/>
  <c r="EE10" i="150" s="1"/>
  <c r="EG10" i="150" s="1"/>
  <c r="EH10" i="150" s="1"/>
  <c r="EC10" i="146"/>
  <c r="EE10" i="146" s="1"/>
  <c r="EG10" i="146" s="1"/>
  <c r="DY36" i="152" l="1"/>
  <c r="DX36" i="152"/>
  <c r="DW36" i="152"/>
  <c r="DV36" i="152"/>
  <c r="DU36" i="152"/>
  <c r="DT36" i="152"/>
  <c r="DS36" i="152"/>
  <c r="DY34" i="152"/>
  <c r="DZ34" i="152" s="1"/>
  <c r="DX34" i="152"/>
  <c r="DW34" i="152"/>
  <c r="DV34" i="152"/>
  <c r="DU34" i="152"/>
  <c r="DT34" i="152"/>
  <c r="DS34" i="152"/>
  <c r="DY33" i="152"/>
  <c r="DZ33" i="152" s="1"/>
  <c r="DX33" i="152"/>
  <c r="DW33" i="152"/>
  <c r="DV33" i="152"/>
  <c r="DU33" i="152"/>
  <c r="DT33" i="152"/>
  <c r="DS33" i="152"/>
  <c r="DY32" i="152"/>
  <c r="DZ32" i="152" s="1"/>
  <c r="DX32" i="152"/>
  <c r="DW32" i="152"/>
  <c r="DV32" i="152"/>
  <c r="DU32" i="152"/>
  <c r="DT32" i="152"/>
  <c r="DS32" i="152"/>
  <c r="DY31" i="152"/>
  <c r="DZ31" i="152" s="1"/>
  <c r="DX31" i="152"/>
  <c r="DW31" i="152"/>
  <c r="DV31" i="152"/>
  <c r="DU31" i="152"/>
  <c r="DT31" i="152"/>
  <c r="DS31" i="152"/>
  <c r="DY30" i="152"/>
  <c r="DZ30" i="152" s="1"/>
  <c r="DX30" i="152"/>
  <c r="DW30" i="152"/>
  <c r="DV30" i="152"/>
  <c r="DU30" i="152"/>
  <c r="DT30" i="152"/>
  <c r="DS30" i="152"/>
  <c r="DY27" i="152"/>
  <c r="DZ27" i="152" s="1"/>
  <c r="DX27" i="152"/>
  <c r="DW27" i="152"/>
  <c r="DV27" i="152"/>
  <c r="DU27" i="152"/>
  <c r="DT27" i="152"/>
  <c r="DS27" i="152"/>
  <c r="DY26" i="152"/>
  <c r="DZ26" i="152" s="1"/>
  <c r="DX26" i="152"/>
  <c r="DW26" i="152"/>
  <c r="DV26" i="152"/>
  <c r="DU26" i="152"/>
  <c r="DT26" i="152"/>
  <c r="DS26" i="152"/>
  <c r="DY25" i="152"/>
  <c r="DZ25" i="152" s="1"/>
  <c r="DX25" i="152"/>
  <c r="DW25" i="152"/>
  <c r="DV25" i="152"/>
  <c r="DU25" i="152"/>
  <c r="DT25" i="152"/>
  <c r="DS25" i="152"/>
  <c r="DY22" i="152"/>
  <c r="DZ22" i="152" s="1"/>
  <c r="DX22" i="152"/>
  <c r="DW22" i="152"/>
  <c r="DV22" i="152"/>
  <c r="DU22" i="152"/>
  <c r="DT22" i="152"/>
  <c r="DS22" i="152"/>
  <c r="DY21" i="152"/>
  <c r="DZ21" i="152" s="1"/>
  <c r="DX21" i="152"/>
  <c r="DW21" i="152"/>
  <c r="DV21" i="152"/>
  <c r="DU21" i="152"/>
  <c r="DT21" i="152"/>
  <c r="DS21" i="152"/>
  <c r="DY20" i="152"/>
  <c r="DZ20" i="152" s="1"/>
  <c r="DX20" i="152"/>
  <c r="DW20" i="152"/>
  <c r="DV20" i="152"/>
  <c r="DU20" i="152"/>
  <c r="DT20" i="152"/>
  <c r="DS20" i="152"/>
  <c r="DY19" i="152"/>
  <c r="DZ19" i="152" s="1"/>
  <c r="DX19" i="152"/>
  <c r="DW19" i="152"/>
  <c r="DV19" i="152"/>
  <c r="DU19" i="152"/>
  <c r="DT19" i="152"/>
  <c r="DS19" i="152"/>
  <c r="DY18" i="152"/>
  <c r="DZ18" i="152" s="1"/>
  <c r="DX18" i="152"/>
  <c r="DW18" i="152"/>
  <c r="DV18" i="152"/>
  <c r="DU18" i="152"/>
  <c r="DT18" i="152"/>
  <c r="DS18" i="152"/>
  <c r="DY17" i="152"/>
  <c r="DZ17" i="152" s="1"/>
  <c r="DX17" i="152"/>
  <c r="DW17" i="152"/>
  <c r="DV17" i="152"/>
  <c r="DU17" i="152"/>
  <c r="DT17" i="152"/>
  <c r="DS17" i="152"/>
  <c r="DY16" i="152"/>
  <c r="DZ16" i="152" s="1"/>
  <c r="DX16" i="152"/>
  <c r="DW16" i="152"/>
  <c r="DV16" i="152"/>
  <c r="DU16" i="152"/>
  <c r="DT16" i="152"/>
  <c r="DS16" i="152"/>
  <c r="DY15" i="152"/>
  <c r="DZ15" i="152" s="1"/>
  <c r="DX15" i="152"/>
  <c r="DW15" i="152"/>
  <c r="DV15" i="152"/>
  <c r="DU15" i="152"/>
  <c r="DT15" i="152"/>
  <c r="DS15" i="152"/>
  <c r="DY14" i="152"/>
  <c r="DZ14" i="152" s="1"/>
  <c r="DX14" i="152"/>
  <c r="DW14" i="152"/>
  <c r="DV14" i="152"/>
  <c r="DU14" i="152"/>
  <c r="DT14" i="152"/>
  <c r="DS14" i="152"/>
  <c r="DY11" i="152"/>
  <c r="DZ11" i="152" s="1"/>
  <c r="DX11" i="152"/>
  <c r="DW11" i="152"/>
  <c r="DV11" i="152"/>
  <c r="DU11" i="152"/>
  <c r="DT11" i="152"/>
  <c r="DS11" i="152"/>
  <c r="DY10" i="152"/>
  <c r="DZ10" i="152" s="1"/>
  <c r="DX10" i="152"/>
  <c r="DW10" i="152"/>
  <c r="DV10" i="152"/>
  <c r="DU10" i="152"/>
  <c r="DT10" i="152"/>
  <c r="DS10" i="152"/>
  <c r="DY7" i="152"/>
  <c r="DZ7" i="152" s="1"/>
  <c r="DX7" i="152"/>
  <c r="DW7" i="152"/>
  <c r="DV7" i="152"/>
  <c r="DU7" i="152"/>
  <c r="DT7" i="152"/>
  <c r="DS7" i="152"/>
  <c r="EI36" i="148"/>
  <c r="EH36" i="148"/>
  <c r="EG36" i="148"/>
  <c r="EF36" i="148"/>
  <c r="EE36" i="148"/>
  <c r="ED36" i="148"/>
  <c r="EC36" i="148"/>
  <c r="EI34" i="148"/>
  <c r="EH34" i="148"/>
  <c r="EG34" i="148"/>
  <c r="EF34" i="148"/>
  <c r="EE34" i="148"/>
  <c r="ED34" i="148"/>
  <c r="EC34" i="148"/>
  <c r="EJ34" i="148" s="1"/>
  <c r="EI33" i="148"/>
  <c r="EH33" i="148"/>
  <c r="EG33" i="148"/>
  <c r="EF33" i="148"/>
  <c r="EE33" i="148"/>
  <c r="ED33" i="148"/>
  <c r="EC33" i="148"/>
  <c r="EJ33" i="148" s="1"/>
  <c r="EI32" i="148"/>
  <c r="EH32" i="148"/>
  <c r="EG32" i="148"/>
  <c r="EF32" i="148"/>
  <c r="EE32" i="148"/>
  <c r="ED32" i="148"/>
  <c r="EC32" i="148"/>
  <c r="EJ32" i="148" s="1"/>
  <c r="EI31" i="148"/>
  <c r="EH31" i="148"/>
  <c r="EG31" i="148"/>
  <c r="EF31" i="148"/>
  <c r="EE31" i="148"/>
  <c r="ED31" i="148"/>
  <c r="EC31" i="148"/>
  <c r="EJ31" i="148" s="1"/>
  <c r="EI30" i="148"/>
  <c r="EH30" i="148"/>
  <c r="EG30" i="148"/>
  <c r="EF30" i="148"/>
  <c r="EE30" i="148"/>
  <c r="ED30" i="148"/>
  <c r="EC30" i="148"/>
  <c r="EJ30" i="148" s="1"/>
  <c r="EI27" i="148"/>
  <c r="EH27" i="148"/>
  <c r="EG27" i="148"/>
  <c r="EF27" i="148"/>
  <c r="EE27" i="148"/>
  <c r="ED27" i="148"/>
  <c r="EC27" i="148"/>
  <c r="EJ27" i="148" s="1"/>
  <c r="EI26" i="148"/>
  <c r="EH26" i="148"/>
  <c r="EG26" i="148"/>
  <c r="EF26" i="148"/>
  <c r="EE26" i="148"/>
  <c r="ED26" i="148"/>
  <c r="EC26" i="148"/>
  <c r="EJ26" i="148" s="1"/>
  <c r="EI25" i="148"/>
  <c r="EH25" i="148"/>
  <c r="EG25" i="148"/>
  <c r="EF25" i="148"/>
  <c r="EE25" i="148"/>
  <c r="ED25" i="148"/>
  <c r="EC25" i="148"/>
  <c r="EJ25" i="148" s="1"/>
  <c r="EI22" i="148"/>
  <c r="EH22" i="148"/>
  <c r="EG22" i="148"/>
  <c r="EF22" i="148"/>
  <c r="EE22" i="148"/>
  <c r="ED22" i="148"/>
  <c r="EC22" i="148"/>
  <c r="EJ22" i="148" s="1"/>
  <c r="EI21" i="148"/>
  <c r="EH21" i="148"/>
  <c r="EG21" i="148"/>
  <c r="EF21" i="148"/>
  <c r="EE21" i="148"/>
  <c r="ED21" i="148"/>
  <c r="EC21" i="148"/>
  <c r="EJ21" i="148" s="1"/>
  <c r="EI20" i="148"/>
  <c r="EH20" i="148"/>
  <c r="EG20" i="148"/>
  <c r="EF20" i="148"/>
  <c r="EE20" i="148"/>
  <c r="ED20" i="148"/>
  <c r="EC20" i="148"/>
  <c r="EJ20" i="148" s="1"/>
  <c r="EI19" i="148"/>
  <c r="EH19" i="148"/>
  <c r="EG19" i="148"/>
  <c r="EF19" i="148"/>
  <c r="EE19" i="148"/>
  <c r="ED19" i="148"/>
  <c r="EC19" i="148"/>
  <c r="EJ19" i="148" s="1"/>
  <c r="EI18" i="148"/>
  <c r="EH18" i="148"/>
  <c r="EG18" i="148"/>
  <c r="EF18" i="148"/>
  <c r="EE18" i="148"/>
  <c r="ED18" i="148"/>
  <c r="EC18" i="148"/>
  <c r="EJ18" i="148" s="1"/>
  <c r="EI17" i="148"/>
  <c r="EH17" i="148"/>
  <c r="EG17" i="148"/>
  <c r="EF17" i="148"/>
  <c r="EE17" i="148"/>
  <c r="ED17" i="148"/>
  <c r="EC17" i="148"/>
  <c r="EJ17" i="148" s="1"/>
  <c r="EI16" i="148"/>
  <c r="EH16" i="148"/>
  <c r="EG16" i="148"/>
  <c r="EF16" i="148"/>
  <c r="EE16" i="148"/>
  <c r="ED16" i="148"/>
  <c r="EC16" i="148"/>
  <c r="EJ16" i="148" s="1"/>
  <c r="EI15" i="148"/>
  <c r="EH15" i="148"/>
  <c r="EG15" i="148"/>
  <c r="EF15" i="148"/>
  <c r="EE15" i="148"/>
  <c r="ED15" i="148"/>
  <c r="EC15" i="148"/>
  <c r="EJ15" i="148" s="1"/>
  <c r="EI14" i="148"/>
  <c r="EH14" i="148"/>
  <c r="EG14" i="148"/>
  <c r="EF14" i="148"/>
  <c r="EE14" i="148"/>
  <c r="ED14" i="148"/>
  <c r="EC14" i="148"/>
  <c r="EJ14" i="148" s="1"/>
  <c r="EI11" i="148"/>
  <c r="EH11" i="148"/>
  <c r="EG11" i="148"/>
  <c r="EF11" i="148"/>
  <c r="EE11" i="148"/>
  <c r="ED11" i="148"/>
  <c r="EC11" i="148"/>
  <c r="EJ11" i="148" s="1"/>
  <c r="EI10" i="148"/>
  <c r="EH10" i="148"/>
  <c r="EG10" i="148"/>
  <c r="EF10" i="148"/>
  <c r="EE10" i="148"/>
  <c r="ED10" i="148"/>
  <c r="EC10" i="148"/>
  <c r="EJ10" i="148" s="1"/>
  <c r="EI7" i="148"/>
  <c r="EH7" i="148"/>
  <c r="EG7" i="148"/>
  <c r="EF7" i="148"/>
  <c r="EE7" i="148"/>
  <c r="ED7" i="148"/>
  <c r="EC7" i="148"/>
  <c r="EJ7" i="148" s="1"/>
</calcChain>
</file>

<file path=xl/sharedStrings.xml><?xml version="1.0" encoding="utf-8"?>
<sst xmlns="http://schemas.openxmlformats.org/spreadsheetml/2006/main" count="12703" uniqueCount="477">
  <si>
    <t>Valor
estimado</t>
  </si>
  <si>
    <t>Intervalo de
confianza al 95%</t>
  </si>
  <si>
    <t>Coeficiente
de
Variación</t>
  </si>
  <si>
    <t>Inferior</t>
  </si>
  <si>
    <t>Superior</t>
  </si>
  <si>
    <t>Total</t>
  </si>
  <si>
    <t>Área de residencia</t>
  </si>
  <si>
    <t>Urbana</t>
  </si>
  <si>
    <t>Rural</t>
  </si>
  <si>
    <t>Lima Metropolitana</t>
  </si>
  <si>
    <t>Resto Costa</t>
  </si>
  <si>
    <t>Sierra</t>
  </si>
  <si>
    <t>Selva</t>
  </si>
  <si>
    <t>Quintil inferior</t>
  </si>
  <si>
    <t>Segundo quintil</t>
  </si>
  <si>
    <t>Quintil intermedio</t>
  </si>
  <si>
    <t>Quintil superior</t>
  </si>
  <si>
    <t>Departamento</t>
  </si>
  <si>
    <t>Amazonas</t>
  </si>
  <si>
    <t>Áncash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</si>
  <si>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</si>
  <si>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</si>
  <si>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</si>
  <si>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</si>
  <si>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</si>
  <si>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</si>
  <si>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</si>
  <si>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</si>
  <si>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</si>
  <si>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</si>
  <si>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</si>
  <si>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</si>
  <si>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</si>
  <si>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</si>
  <si>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</si>
  <si>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</si>
  <si>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</si>
  <si>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</si>
  <si>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</si>
  <si>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</si>
  <si>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Número de
Casos sin
Ponderar</t>
  </si>
  <si>
    <t>Apurímac</t>
  </si>
  <si>
    <t>Cuarto quintil</t>
  </si>
  <si>
    <t>Error Estándar</t>
  </si>
  <si>
    <t>Número de
Casos Ponderados</t>
  </si>
  <si>
    <t>Desviación estandar</t>
  </si>
  <si>
    <t>Número de
Casos ponderados</t>
  </si>
  <si>
    <t>Desviación Estándar</t>
  </si>
  <si>
    <t>Número de
Casos 
Ponderados</t>
  </si>
  <si>
    <t>Costa</t>
  </si>
  <si>
    <t>Sierra urbana</t>
  </si>
  <si>
    <t>Sierra rural</t>
  </si>
  <si>
    <t>Selva urbana</t>
  </si>
  <si>
    <t>Selva rural</t>
  </si>
  <si>
    <t>Dominio de residencia</t>
  </si>
  <si>
    <t>Secundaria</t>
  </si>
  <si>
    <t>Educación de la madre</t>
  </si>
  <si>
    <t>Característica 
seleccionada</t>
  </si>
  <si>
    <t xml:space="preserve"> - </t>
  </si>
  <si>
    <t>Ámbito JUNTOS</t>
  </si>
  <si>
    <t>2009-2010</t>
  </si>
  <si>
    <t>1er. Semestre 2011</t>
  </si>
  <si>
    <t>2010-2011</t>
  </si>
  <si>
    <t>2012 1er Semestre P/</t>
  </si>
  <si>
    <t>Junio 2007 a/</t>
  </si>
  <si>
    <t>2007 a/</t>
  </si>
  <si>
    <t>-</t>
  </si>
  <si>
    <t>2013  1er Semestre P/</t>
  </si>
  <si>
    <t>2013 1er Semestre P/</t>
  </si>
  <si>
    <t>2011-2012</t>
  </si>
  <si>
    <t>2013 P/</t>
  </si>
  <si>
    <t>(53,6)</t>
  </si>
  <si>
    <t>(50,7)</t>
  </si>
  <si>
    <t>(88,9)</t>
  </si>
  <si>
    <t>(34,6)</t>
  </si>
  <si>
    <t>(25,4)</t>
  </si>
  <si>
    <t>(32,0)</t>
  </si>
  <si>
    <t>(47,3)</t>
  </si>
  <si>
    <t>(37,0)</t>
  </si>
  <si>
    <t>(33,4)</t>
  </si>
  <si>
    <t>(58,8)</t>
  </si>
  <si>
    <t>(52,0)</t>
  </si>
  <si>
    <t>(39,4)</t>
  </si>
  <si>
    <t>Quintil de bienestar</t>
  </si>
  <si>
    <t>Sin nivel / Primaria</t>
  </si>
  <si>
    <t>Lima  1/</t>
  </si>
  <si>
    <t>Total  1/</t>
  </si>
  <si>
    <t>n.c.</t>
  </si>
  <si>
    <t>2014 1er. Semestre P/</t>
  </si>
  <si>
    <t>(85,0)</t>
  </si>
  <si>
    <t>(43,1)</t>
  </si>
  <si>
    <t>(81,5)</t>
  </si>
  <si>
    <t>(28,3)</t>
  </si>
  <si>
    <t>(44,1)</t>
  </si>
  <si>
    <t>(26,4)</t>
  </si>
  <si>
    <t>(55,0)</t>
  </si>
  <si>
    <t>(45,5)</t>
  </si>
  <si>
    <t>Prov. Const. del Callao</t>
  </si>
  <si>
    <t>Provincia de Lima  2/</t>
  </si>
  <si>
    <t>Provincia de Lima  3/</t>
  </si>
  <si>
    <t>Lima provincias  4/</t>
  </si>
  <si>
    <t>2014  P/</t>
  </si>
  <si>
    <t>(40,2)</t>
  </si>
  <si>
    <t>(41,9)</t>
  </si>
  <si>
    <t>(77,5)</t>
  </si>
  <si>
    <t>(37,5)</t>
  </si>
  <si>
    <t>(40,5)</t>
  </si>
  <si>
    <t>(56,1)</t>
  </si>
  <si>
    <t>(39,0)</t>
  </si>
  <si>
    <t>Estadísticos univariantes</t>
  </si>
  <si>
    <t>Estimación</t>
  </si>
  <si>
    <t>Error típico</t>
  </si>
  <si>
    <t>Intervalo de confianza al 95%</t>
  </si>
  <si>
    <t>Coeficiente de variación</t>
  </si>
  <si>
    <t>Tamaño de la población</t>
  </si>
  <si>
    <t>Recuento no ponderado</t>
  </si>
  <si>
    <t>Media</t>
  </si>
  <si>
    <t>1 Amazonas</t>
  </si>
  <si>
    <t>2 Ancash</t>
  </si>
  <si>
    <t>3 Apurimac</t>
  </si>
  <si>
    <t>4 Arequipa</t>
  </si>
  <si>
    <t>5 Ayacucho</t>
  </si>
  <si>
    <t>6 Cajamarca</t>
  </si>
  <si>
    <t>7 Callao</t>
  </si>
  <si>
    <t>8 Cusco</t>
  </si>
  <si>
    <t>9 Huancavelica</t>
  </si>
  <si>
    <t>10 Huanuco</t>
  </si>
  <si>
    <t>11 Ica</t>
  </si>
  <si>
    <t>12 Junin</t>
  </si>
  <si>
    <t>13 La Libertad</t>
  </si>
  <si>
    <t>14 Lambayeque</t>
  </si>
  <si>
    <t>15 Lima</t>
  </si>
  <si>
    <t>16 Loreto</t>
  </si>
  <si>
    <t>17 Madre de Dios</t>
  </si>
  <si>
    <t>18 Moquegua</t>
  </si>
  <si>
    <t>19 Pasco</t>
  </si>
  <si>
    <t>20 Piura</t>
  </si>
  <si>
    <t>21 Puno</t>
  </si>
  <si>
    <t>22 San Martin</t>
  </si>
  <si>
    <t>23 Tacna</t>
  </si>
  <si>
    <t>24 Tumbes</t>
  </si>
  <si>
    <t>25 Ucayali</t>
  </si>
  <si>
    <t>lima</t>
  </si>
  <si>
    <t>1,00 Provincia de Lima</t>
  </si>
  <si>
    <t>2,00 Lima Provincias</t>
  </si>
  <si>
    <t>1 Urban</t>
  </si>
  <si>
    <t>2 Rural</t>
  </si>
  <si>
    <t>1,00 Costa</t>
  </si>
  <si>
    <t>3,00 Sierra</t>
  </si>
  <si>
    <t>4,00 Selva</t>
  </si>
  <si>
    <t>1,00 Lima metropolitana</t>
  </si>
  <si>
    <t>2,00 Resto costa</t>
  </si>
  <si>
    <t>3,00 Sierra Urbana</t>
  </si>
  <si>
    <t>4,00 Sierra Rural</t>
  </si>
  <si>
    <t>5,00 Selva Urbana</t>
  </si>
  <si>
    <t>6,00 Selva Rural</t>
  </si>
  <si>
    <t>1,00 Sin nivel /Primaria</t>
  </si>
  <si>
    <t>2,00 Secundaria</t>
  </si>
  <si>
    <t>3,00 Superior</t>
  </si>
  <si>
    <t>1 Poorest</t>
  </si>
  <si>
    <t>2 Poorer</t>
  </si>
  <si>
    <t>3 Middle</t>
  </si>
  <si>
    <t>4 Richer</t>
  </si>
  <si>
    <t>5 Richest</t>
  </si>
  <si>
    <t>Lima y Callao</t>
  </si>
  <si>
    <t>CUADRO Nº 36A: PROPORCIÓN DE PARTO DEL ÚLTIMO NACIMIENTO EN LOS 5 AÑOS ANTES DE LA ENCUESTA ATENDIDO POR PROFESIONAL 
DE LA SALUD, SEGÚN DEPARTAMENTO, 2009-2014</t>
  </si>
  <si>
    <t>CUADRO Nº 35A: PROPORCIÓN DE PARTO DE GESTANTES PROCEDENTES DEL ÁREA RURAL DEL ÚLTIMO NACIMIENTO EN LOS 5 AÑOS
 ANTES DE LA ENCUESTA ATENDIDO POR PROFESIONAL DE LA SALUD, SEGÚN DEPARTAMENTO, 2009-2010 Y 2011-2014</t>
  </si>
  <si>
    <t>CUADRO Nº 34A: PROPORCIÓN DE PARTO EN ESTABLECIMIENTO DE SALUD DEL ÚLTIMO NACIMIENTO EN LOS 5 AÑOS 
ANTES DE LA ENCUESTA, SEGÚN DEPARTAMENTO, 2009-2014</t>
  </si>
  <si>
    <t>CUADRO Nº 33A: PROPORCIÓN DE PARTO EN ESTABLECIMIENTO DE SALUD DE GESTANTES DEL ÁREA RURAL DEL ÚLTIMO NACIMIENTO
 DE LOS 5 AÑOS ANTES DE LA ENCUESTA, SEGÚN DEPARTAMENTO, 2009-2010 Y 2011-2014</t>
  </si>
  <si>
    <t>2012-2013</t>
  </si>
  <si>
    <t>2013-2014</t>
  </si>
  <si>
    <r>
      <t xml:space="preserve">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</si>
  <si>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( ) Comprende a estimadores con coeficiente de variación mayor a 15% considerados como referenciales.
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</si>
  <si>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t>CUADRO Nº 36: PROPORCIÓN DE PARTO DEL ÚLTIMO NACIMIENTO EN LOS 5 AÑOS ANTES DE LA ENCUESTA ATENDIDO POR PROFESIONAL DE LA SALUD,
 SEGÚN CARACTERÍSTICA SELECCIONADA, 2009-2015 I Semestre</t>
  </si>
  <si>
    <t>CUADRO Nº 35: PROPORCIÓN DE PARTO DE GESTANTES PROCEDENTES DEL ÁREA RURAL DEL ÚLTIMO NACIMIENTO EN LOS 5 AÑOS ANTES DE 
LA ENCUESTA ATENDIDO POR PROFESIONAL DE LA SALUD, SEGÚN  CARACTERÍSTICA SELECCIONADA, 2009-2015 I Semestre</t>
  </si>
  <si>
    <t>CUADRO Nº 34: PROPORCIÓN DE PARTO EN ESTABLECIMIENTO DE SALUD DEL ÚLTIMO NACIMIENTO EN LOS 5 AÑOS ANTES DE LA ENCUESTA, 
SEGÚN CARACTERÍSTICA SELECCIONADA, 2009-2015 I Semestre</t>
  </si>
  <si>
    <t>CUADRO Nº 33: PROPORCIÓN DE PARTOS EN ESTABLECIMIENTO DE SALUD DE GESTANTES DEL ÁREA RURAL DEL ÚLTIMO NACIMIENTO
 DE LOS 5 AÑOS ANTES DE LA ENCUESTA, SEGÚN CARACTERÍSTICA SELECCIONADA, 2009-2015 I Semestre</t>
  </si>
  <si>
    <t>2015  I Semestre</t>
  </si>
  <si>
    <r>
      <t xml:space="preserve">P/ Preliminar.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</si>
  <si>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P/ Preliminar.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</si>
  <si>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( ) Comprende a estimadores con coeficiente de variación mayor a 15% considerados como referenciales.
P/ Preliminar.
n.c.: No Corresponde por ser información para el área rural.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</si>
  <si>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r>
      <t xml:space="preserve">Nota: El ámbito JUNTOS, comprende los distritos que cayeron en la muestra en el año correspondiente.
P/ Preliminar.
n.c.: No Corresponde por ser información para el área rural.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Informática.</t>
    </r>
  </si>
  <si>
    <t>Type of place of residence</t>
  </si>
  <si>
    <t>Region natural</t>
  </si>
  <si>
    <t>Región natural/área de residencia</t>
  </si>
  <si>
    <t>Nivel de educación de la madre</t>
  </si>
  <si>
    <t>Wealth index</t>
  </si>
  <si>
    <t>Region</t>
  </si>
  <si>
    <t>lima_callao</t>
  </si>
  <si>
    <t>1,00</t>
  </si>
  <si>
    <t>(71,3)</t>
  </si>
  <si>
    <t>(25,7)</t>
  </si>
  <si>
    <t>(44,9)</t>
  </si>
  <si>
    <t>(75,0)</t>
  </si>
  <si>
    <t>(65,1)</t>
  </si>
  <si>
    <t>(44,8)</t>
  </si>
  <si>
    <t>parto en establecimiento de salud</t>
  </si>
  <si>
    <t>Parto atendido por prof salud</t>
  </si>
  <si>
    <t>2015 - I Semestre (nuevo factor) P/</t>
  </si>
  <si>
    <t>(74,1)</t>
  </si>
  <si>
    <t>(65,8)</t>
  </si>
  <si>
    <t>(33,6)</t>
  </si>
  <si>
    <t>(59,0)</t>
  </si>
  <si>
    <t>(58,5)</t>
  </si>
  <si>
    <t>(53,3)</t>
  </si>
  <si>
    <t>2015 P/</t>
  </si>
  <si>
    <t>2015 (V005F)</t>
  </si>
  <si>
    <t>2016 - I Semestre</t>
  </si>
  <si>
    <t>Test de diferencias de medias</t>
  </si>
  <si>
    <t>2016-I/
2015</t>
  </si>
  <si>
    <t>2015/
2011</t>
  </si>
  <si>
    <t>2016 - I Semestre  P/</t>
  </si>
  <si>
    <t>CUADRO Nº 25: PROPORCIÓN DE MUJERES EN EDAD FÉRTIL QUE CONOCE ALGÚN MÉTODO DE PLANIFICACIÓN FAMILIAR,
 SEGÚN CARACTERÍSTICA SELECCIONADA, 2011-2016 I Semestre</t>
  </si>
  <si>
    <t>CUADRO Nº 25A: PROPORCIÓN DE MUJERES EN EDAD FÉRTIL QUE CONOCE ALGÚN MÉTODO DE PLANIFICACIÓN FAMILIAR,
 SEGÚN DEPARTAMENTO, 2011-2015</t>
  </si>
  <si>
    <t>Diferencia ENDES 2014 ANUAL-UNIDA)</t>
  </si>
  <si>
    <t>Estadístico de Prueba Z</t>
  </si>
  <si>
    <t>Valor P</t>
  </si>
  <si>
    <t>estrellitas</t>
  </si>
  <si>
    <t>Test de diferencias</t>
  </si>
  <si>
    <t>2015 (Jaime Mujica)</t>
  </si>
  <si>
    <r>
      <t xml:space="preserve">P/ Preliminar.
1/ A partir del año 2014 se presenta el departamento de Lima de manera independiente de la Provincia Constitucional del Callao.
2/ Comprende los 43 distritos que conforman la provincia de Lima.
3/ Comprende las provincias: Barranca, Cajatambo, Canta, Cañete, Huaral, Huarochirí, Huaura, Oyón y Yauyos.
* Diferencia significativa (p &lt; 0.10).
**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</si>
  <si>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t xml:space="preserve">Nota: El ámbito JUNTOS, comprende los distritos que cayeron en la muestra en el año correspondiente.
P/ Preliminar.
* Diferencia significativa (p &lt; 0.10).
** Diferencia altamente significativa (p &lt; 0.0 5).
*** Diferencia muy altamente significativa (p &lt; 0.01).
</t>
    </r>
    <r>
      <rPr>
        <b/>
        <sz val="11"/>
        <rFont val="Times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</si>
  <si>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2014-2015</t>
  </si>
  <si>
    <t>conoce cualquier metodo de PF</t>
  </si>
  <si>
    <t>juntos</t>
  </si>
  <si>
    <t>Conoce - JUNTOS</t>
  </si>
  <si>
    <t>Conoce</t>
  </si>
  <si>
    <t>Diferencias</t>
  </si>
  <si>
    <t>Región Lima  3/</t>
  </si>
  <si>
    <t/>
  </si>
  <si>
    <t>**</t>
  </si>
  <si>
    <t>*</t>
  </si>
  <si>
    <t>***</t>
  </si>
  <si>
    <t>2016-2017</t>
  </si>
  <si>
    <r>
      <t xml:space="preserve">Nota: A partir del año 2014 se presenta la provincia de Lima, Región Lima y la Provincia Constitucional del Callao de manera independiente.
( ) Comprende a estimadores con coeficiente de variación mayor a 15% considerados como referenciales.
1/ La estimación del total nacional corresponde a la información anual y el departamental a la información de dos años hasta el 2013-2014. A partir del 2014-2015, se presenta por grupos de departamento, clasificados de acuerdo a la escala del documento INEI-OPS. Perú: Situación y Perspectivas de la Mortalidad por Sexo y Grupos de Edad, Nacional y por Departamentos, 1990-2025. (Metodología y Tablas de Mortalidad). Lima, julio 2010. Págs. 70-71. Así el grupo 1 (Amazonas, Apurímac, Ayacucho, Cusco, Huancavelica, Puno y Ucayali): Media Alta, su esperanza de vida al nacer es menor a 71 años; Grupo 2 (Huánuco, Junín, Loreto, Pasco y San Martín): Media,  se encuentra entre 71,0 a 71,9 años; Grupo 3 (Áncash, Cajamarca, Madre de Dios, Piura, Tacna, Tumbes):  Media Baja, está  entre los 72,0 a 74,9 años; y el Grupo 4 (Arequipa, Ica, La Libertad, Lambayeque, Lima, Moquegua y Provincia Constitucional del Callao): Baja, tiene una esperanza de vida al nacer de  75 años y más.
2/ Comprende los 43 distritos que conforman la provincia de Lima.
3/ Comprende las provincias: Barranca, Cajatambo, Canta, Cañete, Huaral, Huarochirí, Huaura, Oyón y Yauyos.
*     Diferencia significativa (p &lt; 0.10).
**   Diferencia altamente significativa (p &lt; 0.0 5).
*** Diferencia muy altamente significativa (p &lt; 0.01).
</t>
    </r>
    <r>
      <rPr>
        <b/>
        <sz val="12"/>
        <rFont val="Times"/>
        <family val="1"/>
      </rPr>
      <t>Fuente</t>
    </r>
    <r>
      <rPr>
        <sz val="12"/>
        <rFont val="Times"/>
        <family val="1"/>
      </rPr>
      <t>: Instituto Nacional de Estadística e Informática - Encuesta Demográfica y de Salud Familiar.</t>
    </r>
  </si>
  <si>
    <t>2016-2017/
2011-2012</t>
  </si>
  <si>
    <t>2016-2017/
2014-2015</t>
  </si>
  <si>
    <r>
      <t xml:space="preserve">CUADRO Nº 23A: TASA DE MORTALIDAD NEONATAL DE LOS 10 AÑOS ANTERIORES A LA ENCUESTA,
SEGÚN DEPARTAMENTO, 2011-2012, 2012-2013, 2013-2014, 2014-2015 Y 2016-2017 
</t>
    </r>
    <r>
      <rPr>
        <sz val="18"/>
        <rFont val="Times"/>
        <family val="1"/>
      </rPr>
      <t>(Por cada mil nacidos vivos)</t>
    </r>
  </si>
  <si>
    <t>Nivel de educación</t>
  </si>
  <si>
    <t>Costa urbana</t>
  </si>
  <si>
    <t>Lima Metropolitana  1/</t>
  </si>
  <si>
    <t>Departamento de Lima  2/</t>
  </si>
  <si>
    <t xml:space="preserve">Quintil de bienestar </t>
  </si>
  <si>
    <t>(9,6)</t>
  </si>
  <si>
    <t>(8,9)</t>
  </si>
  <si>
    <t>(8,1)</t>
  </si>
  <si>
    <t>(10,4)</t>
  </si>
  <si>
    <t>(13,9)</t>
  </si>
  <si>
    <t>(8,0)</t>
  </si>
  <si>
    <t>75,16382018 - I Semestre P/62963</t>
  </si>
  <si>
    <t>1,44882190662018 - I Semestre P/</t>
  </si>
  <si>
    <t>3,5662018 - I Semestre P/352206</t>
  </si>
  <si>
    <t>Costa rural</t>
  </si>
  <si>
    <t>2018 - I Semestre P/</t>
  </si>
  <si>
    <t>(49,5)</t>
  </si>
  <si>
    <t>(25,8)</t>
  </si>
  <si>
    <t>(24,7)</t>
  </si>
  <si>
    <t>(57,1)</t>
  </si>
  <si>
    <t>(42,6)</t>
  </si>
  <si>
    <t>(49,6)</t>
  </si>
  <si>
    <t>(44,2)</t>
  </si>
  <si>
    <t>99,4602018 - I Semestre P/471352</t>
  </si>
  <si>
    <t>(22,6)</t>
  </si>
  <si>
    <t>7,98192018 - I Semestre P/858244</t>
  </si>
  <si>
    <t>(7,4)</t>
  </si>
  <si>
    <t>(31,1)</t>
  </si>
  <si>
    <t>(3,2)</t>
  </si>
  <si>
    <t>(10,7)</t>
  </si>
  <si>
    <t>(11,3)</t>
  </si>
  <si>
    <t>(10,5)</t>
  </si>
  <si>
    <t>(14,7)</t>
  </si>
  <si>
    <t>(14,3)</t>
  </si>
  <si>
    <t>(16,9)</t>
  </si>
  <si>
    <t>(14,9)</t>
  </si>
  <si>
    <t>(14,4)</t>
  </si>
  <si>
    <t>(17,2)</t>
  </si>
  <si>
    <t>(9,9)</t>
  </si>
  <si>
    <t>(13,8)</t>
  </si>
  <si>
    <t>(21,6)</t>
  </si>
  <si>
    <t>(30,8)</t>
  </si>
  <si>
    <t>(26,8)</t>
  </si>
  <si>
    <t>(37,8)</t>
  </si>
  <si>
    <t>(30,4)</t>
  </si>
  <si>
    <t>(13,0)</t>
  </si>
  <si>
    <t>(13,7)</t>
  </si>
  <si>
    <t>(20,7)</t>
  </si>
  <si>
    <t>(9,8)</t>
  </si>
  <si>
    <t>(12,2)</t>
  </si>
  <si>
    <t>(13,2)</t>
  </si>
  <si>
    <t>(11,8)</t>
  </si>
  <si>
    <t>(8,8)</t>
  </si>
  <si>
    <t>(13,5)</t>
  </si>
  <si>
    <t>(8,6)</t>
  </si>
  <si>
    <t>(9,4)</t>
  </si>
  <si>
    <t>(10,0)</t>
  </si>
  <si>
    <t>(15,0)</t>
  </si>
  <si>
    <t>(9,1)</t>
  </si>
  <si>
    <t>(8,2)</t>
  </si>
  <si>
    <t>(11,4)</t>
  </si>
  <si>
    <t>(10,1)</t>
  </si>
  <si>
    <t>(12,8)</t>
  </si>
  <si>
    <t>(29,0)</t>
  </si>
  <si>
    <t>(9,3)</t>
  </si>
  <si>
    <t>(13,6)</t>
  </si>
  <si>
    <t>(19,1)</t>
  </si>
  <si>
    <t>(17,6)</t>
  </si>
  <si>
    <t>(17,9)</t>
  </si>
  <si>
    <t>(18,5)</t>
  </si>
  <si>
    <t>(15,4)</t>
  </si>
  <si>
    <t>(14,8)</t>
  </si>
  <si>
    <t>(19,4)</t>
  </si>
  <si>
    <t>(11,1)</t>
  </si>
  <si>
    <t>(23,7)</t>
  </si>
  <si>
    <t>(2,3)</t>
  </si>
  <si>
    <t>(2,8)</t>
  </si>
  <si>
    <t>(3,4)</t>
  </si>
  <si>
    <t>(3,9)</t>
  </si>
  <si>
    <t>(5,0)</t>
  </si>
  <si>
    <t>(4,6)</t>
  </si>
  <si>
    <t>(18,3)</t>
  </si>
  <si>
    <t>(14,1)</t>
  </si>
  <si>
    <t>(29,2)</t>
  </si>
  <si>
    <t>(30,6)</t>
  </si>
  <si>
    <t>(35,8)</t>
  </si>
  <si>
    <t>(18,1)</t>
  </si>
  <si>
    <t>(15,6)</t>
  </si>
  <si>
    <t>(11,2)</t>
  </si>
  <si>
    <t>(14,5)</t>
  </si>
  <si>
    <t>(28,5)</t>
  </si>
  <si>
    <t>(32,7)</t>
  </si>
  <si>
    <t>(9,2)</t>
  </si>
  <si>
    <t>(7,7)</t>
  </si>
  <si>
    <t>(10,2)</t>
  </si>
  <si>
    <t>(12,1)</t>
  </si>
  <si>
    <t>8,24746970082018 - I Semestre P/</t>
  </si>
  <si>
    <t>(13,4)</t>
  </si>
  <si>
    <t>(22,8)</t>
  </si>
  <si>
    <t>(43,4)</t>
  </si>
  <si>
    <t>(48,2)</t>
  </si>
  <si>
    <t>(42,5)</t>
  </si>
  <si>
    <t>(41,2)</t>
  </si>
  <si>
    <t>(6,0)</t>
  </si>
  <si>
    <t>(5,2)</t>
  </si>
  <si>
    <t>(5,9)</t>
  </si>
  <si>
    <t>(6,1)</t>
  </si>
  <si>
    <t>Desviación
estándar</t>
  </si>
  <si>
    <t xml:space="preserve"> </t>
  </si>
  <si>
    <t>(10,6)</t>
  </si>
  <si>
    <t>(17,1)</t>
  </si>
  <si>
    <t>(16,7)</t>
  </si>
  <si>
    <t>(17,5)</t>
  </si>
  <si>
    <t>(12,9)</t>
  </si>
  <si>
    <t>(15,7)</t>
  </si>
  <si>
    <t>(16,1)</t>
  </si>
  <si>
    <t>(9,0)</t>
  </si>
  <si>
    <t>(11,9)</t>
  </si>
  <si>
    <t>(8,7)</t>
  </si>
  <si>
    <t>(20,9)</t>
  </si>
  <si>
    <t>(18,4)</t>
  </si>
  <si>
    <t>(16,3)</t>
  </si>
  <si>
    <t>(15,5)</t>
  </si>
  <si>
    <t>(12,3)</t>
  </si>
  <si>
    <t>(38,0)</t>
  </si>
  <si>
    <t>(12,5)</t>
  </si>
  <si>
    <t>(11,6)</t>
  </si>
  <si>
    <t>(4,9)</t>
  </si>
  <si>
    <t>(6,2)</t>
  </si>
  <si>
    <t>(5,1)</t>
  </si>
  <si>
    <t>(4,8)</t>
  </si>
  <si>
    <t>(6,9)</t>
  </si>
  <si>
    <t>(4,0)</t>
  </si>
  <si>
    <t>2020 a/</t>
  </si>
  <si>
    <t>73,2018 - I Semestre P/ - I Semestre P/290029158</t>
  </si>
  <si>
    <t>error estándar</t>
  </si>
  <si>
    <t>1,92018 - I Semestre P/951167347</t>
  </si>
  <si>
    <t>2017-2018</t>
  </si>
  <si>
    <t>2019-2020</t>
  </si>
  <si>
    <t>2020-2021</t>
  </si>
  <si>
    <t>2021-2022</t>
  </si>
  <si>
    <t>Desviación estándar</t>
  </si>
  <si>
    <t>Mortalidad</t>
  </si>
  <si>
    <t>2016-2017/
2013</t>
  </si>
  <si>
    <t>2017-2018/
2016-2017</t>
  </si>
  <si>
    <t>Neonatal 1/</t>
  </si>
  <si>
    <t>Infantil 2/</t>
  </si>
  <si>
    <t xml:space="preserve">Área de residencia </t>
  </si>
  <si>
    <t>2015-2016</t>
  </si>
  <si>
    <t xml:space="preserve">2016-2017 </t>
  </si>
  <si>
    <t>2023 / 2018</t>
  </si>
  <si>
    <t>2023 / 2022</t>
  </si>
  <si>
    <t>(3,5)</t>
  </si>
  <si>
    <t>2018-2019</t>
  </si>
  <si>
    <t>2022-2023</t>
  </si>
  <si>
    <t>Total 1/</t>
  </si>
  <si>
    <t>Lima Metropolitana  2/</t>
  </si>
  <si>
    <t>Departamento de Lima  3/</t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</si>
  <si>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*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</si>
  <si>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2"/>
        <rFont val="Times"/>
      </rPr>
      <t>Nota:</t>
    </r>
    <r>
      <rPr>
        <sz val="12"/>
        <rFont val="Times"/>
        <family val="1"/>
      </rPr>
      <t xml:space="preserve">
( ) Comprende a estimadores con coeficiente de variación mayor a 15% considerados como referenciales.
1/ Mortalidad Neonatal: Probabilidad de morir durante el primer mes de vida.
*    Diferencia significativa (p &lt; 0.10).
**   Diferencia altamente significativa (p &lt; 0.0 5).
*** Diferencia muy altamente significativa (p &lt; 0.01).
</t>
    </r>
    <r>
      <rPr>
        <b/>
        <sz val="12"/>
        <rFont val="Times"/>
        <family val="1"/>
      </rPr>
      <t>Fuente:</t>
    </r>
    <r>
      <rPr>
        <sz val="12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</si>
  <si>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1/ Mortalidad Neonatal: Probabilidad de morir durante el primer mes de vida.
2/  Mortalidad Infantil: Probabilidad de morir durante el primer año de vida.
*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</si>
  <si>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</t>
    </r>
    <r>
      <rPr>
        <sz val="11"/>
        <rFont val="Times"/>
        <family val="1"/>
      </rPr>
      <t>: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</si>
  <si>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Comprende los 43 distritos que conforman Lima Metropolitana. Según Ley 31140  que modifica la Ley 27783.
2/ Comprende las provincias: Barranca, Cajatambo, Canta, Cañete, Huaral, Huarochirí, Huaura, Oyón y Yauyos. SSegún Ley 31140  que modifica la Ley 27783.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</si>
  <si>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 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</si>
  <si>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</si>
  <si>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</si>
  <si>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*     Diferencia significativa (p &lt; 0.10)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</si>
  <si>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a/ Resultados obtenidos de entrevista presencial
( ) Comprende a estimadores con coeficiente de variación mayor a 15% considerados como referenciales.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</si>
  <si>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</si>
  <si>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</si>
  <si>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</si>
  <si>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*     Diferencia significativa (p &lt; 0.10)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</si>
  <si>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La estimación del total nacional corresponde a la información anual y a nivel departamental corresponde la información de dos años.
2/ Comprende los 43 distritos que conforman Lima Metropolitana. Según Ley 31140  que modifica la Ley 27783.
3/ Comprende las provincias: Barranca, Cajatambo, Canta, Cañete, Huaral, Huarochirí, Huaura, Oyón y Yauyos. Según Ley 31140  que modifica la Ley 27783.
( ) Comprende a estimadores con coeficiente de variación mayor a 15% considerados como referenciales.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</si>
  <si>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( ) Comprende a estimadores con coeficiente de variación mayor a 15% considerados como referenciales.
n.c.: No Corresponde por ser información para el área rural.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</si>
  <si>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Parto institucional, se refiere a los partos ocurridos en establecimiento de salud y que fueron atendidos por profesional de la salud: Médico, Obstetriz y/o Enfermera.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</si>
  <si>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Parto institucional, se refiere a los partos ocurridos en establecimiento de salud y que fueron atendidos por profesional de la salud: Médico, Obstetriz y/o Enfermera.
*     Diferencia significativa (p &lt; 0.10) 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</si>
  <si>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Parto institucional, se refiere a los partos ocurridos en establecimiento de salud y que fueron atendidos por profesional de la salud: Médico, Obstetriz y/o Enfermera.
( ) Comprende a estimadores con coeficiente de variación mayor a 15% considerados como referenciales.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</si>
  <si>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Parto institucional, se refiere a los partos ocurridos en establecimiento de salud y que fueron atendidos por profesional de la salud: Médico, Obstetriz y/o Enfermera.
( ) Comprende a estimadores con coeficiente de variación mayor a 15% considerados como referenciales.
n.c.: No Corresponde por ser información para el área rural.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</si>
  <si>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Mujeres en unión son las casada o convivientes. El ámbito JUNTOS, comprende los distritos que cayeron en la muestra en el año correspondiente.
*     Diferencia significativa (p &lt; 0.10)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</si>
  <si>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 
Mujeres en unión son las casada o convivientes. El ámbito JUNTOS, comprende los distritos que cayeron en la muestra en el año correspondiente.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</si>
  <si>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 
Mujeres en unión son las casadas o convivientes. 
* 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</si>
  <si>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</si>
  <si>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0.10).
**   Diferencia altamente significativa (p &lt; 0.0 5).
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</si>
  <si>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2023-2024</t>
  </si>
  <si>
    <t>2023-
2024/
2017-
2018</t>
  </si>
  <si>
    <t>2023-
2024/
2022-
2023</t>
  </si>
  <si>
    <t>CUADRO Nº 22: TASA GLOBAL DE FECUNDIDAD DE LOS 3 AÑOS ANTERIORES A LA ENCUESTA, 
SEGÚN ÁREA DE RESIDENCIA, 2017-2018 AL 2024</t>
  </si>
  <si>
    <t>2024/
2017-
2018</t>
  </si>
  <si>
    <t>2024/
2023</t>
  </si>
  <si>
    <t>CUADRO Nº 22A: TASA GLOBAL DE FECUNDIDAD DE LOS 3 AÑOS ANTERIORES A LA ENCUESTA,
SEGÚN DEPARTAMENTO, 2017-2018 AL 2024</t>
  </si>
  <si>
    <t>CUADRO Nº 23: PORCENTAJE DE MUJERES EN UNIÓN QUE USA ACTUALMENTE ALGÚN MÉTODO DE PLANIFICACIÓN FAMILIAR, SEGÚN CARACTERÍSTICA SELECCIONADA, 2019-2024</t>
  </si>
  <si>
    <t>2024 / 2019</t>
  </si>
  <si>
    <t>2024 / 2023</t>
  </si>
  <si>
    <t>CUADRO Nº 23A: PORCENTAJE DE MUJERES EN UNIÓN QUE USA ACTUALMENTE ALGÚN MÉTODO DE PLANIFICACIÓN FAMILIAR,  SEGÚN DEPARTAMENTO, 2019-2024</t>
  </si>
  <si>
    <t>2024 /
 2019</t>
  </si>
  <si>
    <t>2024 /
 2023</t>
  </si>
  <si>
    <t>CUADRO Nº 24: PORCENTAJE DE MUJERES EN UNIÓN QUE USA ACTUALMENTE ALGÚN MÉTODO MODERNO DE PLANIFICACIÓN FAMILIAR, SEGÚN CARACTERÍSTICA SELECCIONADA, 2019-2024</t>
  </si>
  <si>
    <t>CUADRO Nº 24A: PORCENTAJE DE MUJERES EN UNIÓN QUE USA ACTUALMENTE ALGÚN MÉTODO MODERNO DE PLANIFICACIÓN FAMILIAR, SEGÚN DEPARTAMENTO, 2019-2024</t>
  </si>
  <si>
    <t>CUADRO Nº 25: PORCENTAJE DE MUJERES EN UNIÓN QUE USA ACTUALMENTE ALGÚN MÉTODO TRADICIONAL DE PLANIFICACIÓN FAMILIAR, SEGÚN CARACTERÍSTICA SELECCIONADA, 2019-2024</t>
  </si>
  <si>
    <t>CUADRO Nº 25A: PORCENTAJE DE MUJERES EN UNIÓN QUE USA ACTUALMENTE ALGÚN MÉTODO TRADICIONAL DE PLANIFICACIÓN FAMILIAR, SEGÚN DEPARTAMENTO, 2019-2024</t>
  </si>
  <si>
    <t>CUADRO Nº 26: PORCENTAJE DE PARTO INSTITUCIONAL DE GESTANTES PROCEDENTES DEL ÁREA RURAL DEL ÚLTIMO NACIMIENTO EN LOS 5 AÑOS  ANTES DE LA ENCUESTA, SEGÚN CARACTERÍSTICA SELECCIONADA, 
2019-2024</t>
  </si>
  <si>
    <t>CUADRO Nº 26A: PORCENTAJE DE PARTO INSTITUCIONAL DE GESTANTES PROCEDENTES DEL ÁREA RURAL DEL ÚLTIMO NACIMIENTO EN LOS 5 AÑOS ANTES DE LA ENCUESTA, SEGÚN DEPARTAMENTO, 2019-2024</t>
  </si>
  <si>
    <t>CUADRO Nº 27: PORCENTAJE DE PARTO INSTITUCIONAL DEL ÚLTIMO NACIMIENTO EN LOS 5 AÑOS ANTES DE LA ENCUESTA,  SEGÚN CARACTERÍSTICA SELECCIONADA, 2019-2024</t>
  </si>
  <si>
    <t>CUADRO Nº 27A: PORCENTAJE DE PARTO INSTITUCIONAL DEL ÚLTIMO NACIMIENTO EN LOS 5 AÑOS ANTES DE LA ENCUESTA,  SEGÚN DEPARTAMENTO, 2019-2024</t>
  </si>
  <si>
    <t>CUADRO Nº 28: PORCENTAJE DE NACIMIENTOS POR CESÁREA PROCEDENTES DEL ÁREA RURAL DE LOS ÚLTIMOS 5 AÑOS ANTERIORES A LA  ENCUESTA, SEGÚN CARACTERÍSTICA SELECCIONADA, 2019-2024</t>
  </si>
  <si>
    <t>CUADRO Nº 29: PORCENTAJE DE NACIMIENTOS POR CESÁREA DE LOS ÚLTIMOS 5 AÑOS ANTERIORES A LA ENCUESTA, SEGÚN CARACTERÍSTICA SELECCIONADA, 2019-2024</t>
  </si>
  <si>
    <t>CUADRO Nº 29A: PORCENTAJE DE NACIMIENTOS POR CESÁREA DE LOS ÚLTIMOS 5 AÑOS ANTERIORES A LA ENCUESTA, SEGÚN DEPARTAMENTO, 2019-2024</t>
  </si>
  <si>
    <t>CUADRO Nº 30: PORCENTAJE DE NACIDOS VIVOS CON EDAD GESTACIONAL MENOR A 37 SEMANAS EN LOS 5 AÑOS ANTES DE LA ENCUESTA, SEGÚN CARACTERÍSTICA SELECCIONADA, 2019-2024</t>
  </si>
  <si>
    <t>CUADRO Nº 30A: PORCENTAJE DE NACIDOS VIVOS CON EDAD GESTACIONAL MENOR A 37 SEMANAS EN LOS 5 AÑOS ANTES DE LA ENCUESTA, SEGÚN DEPARTAMENTO, 2019-2024</t>
  </si>
  <si>
    <t>CUADRO Nº 31: PORCENTAJE DE MUJERES EN UNIÓN CON DEMANDA INSATISFECHA DE PLANIFICACIÓN FAMILIAR, SEGÚN CARACTERÍSTICA SELECCIONADA, 2019-2024</t>
  </si>
  <si>
    <t>CUADRO Nº 32: PORCENTAJE DE GESTANTES QUE EN ÚLTIMO NACIMIENTO EN LOS 5 AÑOS ANTES DE LA ENCUESTA RECIBIÓ SU PRIMER CONTROL PRENATAL  EN EL 1ER TRIMESTRE DE GESTACIÓN, SEGÚN CARACTERÍSTICA SELECCIONADA, 2019-2024</t>
  </si>
  <si>
    <t>CUADRO Nº 32A: PORCENTAJE DE GESTANTES QUE EN ÚLTIMO NACIMIENTO EN LOS 5 AÑOS ANTES DE LA ENCUESTA RECIBIÓ SU PRIMER CONTROL PRENATAL  EN EL 1ER TRIMESTRE DE GESTACIÓN, SEGÚN DEPARTAMENTO, 
2019-2024</t>
  </si>
  <si>
    <t>CUADRO Nº 33: PORCENTAJE DE GESTANTES QUE EN ÚLTIMO NACIMIENTO EN LOS 5 AÑOS ANTES DE LA ENCUESTA RECIBIERON 6 O MÁS CONTROLES PRENATALES, SEGÚN CARACTERÍSTICA SELECCIONADA, 
2019-2024</t>
  </si>
  <si>
    <t>CUADRO Nº 33A: PORCENTAJE DE GESTANTES QUE EN ÚLTIMO NACIMIENTO EN LOS 5 AÑOS ANTES DE LA ENCUESTA RECIBIERON 6 O MÁS CONTROLES PRENATALES, SEGÚN DEPARTAMENTO, 2019-2024</t>
  </si>
  <si>
    <t>CUADRO Nº 34: PORCENTAJE DE GESTANTES QUE  CONSUMIERON SUPLEMENTO DE HIERRO EN ÚLTIMO NACIMIENTO ANTERIOR A  LA ENCUESTA, SEGÚN CARACTERÍSTICA SELECCIONADA, 2019-2024</t>
  </si>
  <si>
    <t>CUADRO Nº 34A: PORCENTAJE DE GESTANTES QUE  CONSUMIERON SUPLEMENTO DE HIERRO EN ÚLTIMO NACIMIENTO ANTERIOR A  LA ENCUESTA,  SEGÚN DEPARTAMENTO, 2019-2024</t>
  </si>
  <si>
    <t>2023-2024 / 2018-2019</t>
  </si>
  <si>
    <t>2023-2024 / 2022-2023</t>
  </si>
  <si>
    <r>
      <t xml:space="preserve">CUADRO Nº 20: TASA DE MORTALIDAD NEONATAL 1/  DE LOS 10 AÑOS ANTERIORES A LA ENCUESTA,
SEGÚN ÁREA DE RESIDENCIA, 2017-2018 AL 2023-2024
</t>
    </r>
    <r>
      <rPr>
        <sz val="18"/>
        <rFont val="Times"/>
      </rPr>
      <t>(Por cada mil nacidos vivos)</t>
    </r>
  </si>
  <si>
    <r>
      <t xml:space="preserve">CUADRO Nº 21: TASA DE MORTALIDAD NEONATAL E INFANTIL DE LOS 5 AÑOS ANTERIORES A LA ENCUESTA,
2017-2018 AL 2023-2024
</t>
    </r>
    <r>
      <rPr>
        <sz val="18"/>
        <rFont val="Times"/>
        <family val="1"/>
      </rPr>
      <t>(Por cada mil nacidos vivos)</t>
    </r>
  </si>
  <si>
    <t>CUADRO Nº 28A: PORCENTAJE DE NACIMIENTOS POR CESÁREA PROCEDENTES DEL ÁREA RURAL DE LOS ÚLTIMOS 5 AÑOS  ANTERIORES A LA ENCUESTA, SEGÚN DEPARTAMENTO, 2018-2019, 2019-2020, 2020-2021, 2021-2022, 2022-2023 Y 2023-2024</t>
  </si>
  <si>
    <t>(13,1)</t>
  </si>
  <si>
    <t>(2,5)</t>
  </si>
  <si>
    <t>(8,3)</t>
  </si>
  <si>
    <t>(19,8)</t>
  </si>
  <si>
    <t>(6,6)</t>
  </si>
  <si>
    <t>(28,2)</t>
  </si>
  <si>
    <t xml:space="preserve">                    </t>
  </si>
  <si>
    <t>CUADRO Nº 23.1: PORCENTAJE DE MUJERES EN UNIÓN QUE USA ACTUALMENTE ALGÚN MÉTODO DE PLANIFICACIÓN FAMILIAR (DEFINITIVOS Y/O TEMPORALES), SEGÚN CARACTERÍSTICA SELECCIONADA, 2019-2024</t>
  </si>
  <si>
    <t>(Según Norma Técnica de Salud de Planificación Familiar –NTS N°124-2016-MINSA-V.01)</t>
  </si>
  <si>
    <t>CUADRO Nº 23.1A: PORCENTAJE DE MUJERES EN UNIÓN QUE USA ACTUALMENTE ALGÚN MÉTODO DE PLANIFICACIÓN FAMILIAR (DEFINITIVOS Y/O TEMPORALES),  SEGÚN DEPARTAMENTO, 2019-2024</t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</si>
  <si>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1/ Comprende los 43 distritos que conforman Lima Metropolitana. Según Ley 31140  que modifica la Ley 27783.
2/ Comprende las provincias: Barranca, Cajatambo, Canta, Cañete, Huaral, Huarochirí, Huaura, Oyón y Yauyos. Según Ley 31140  que modifica la Ley 27783.
Métodos definitivos: esterilización femenina y masculina
Métodos temporales: píldora, DIU, inyección, implantes, condón masculino o femenino, uso vaginal, MELA, anticoncepción oral de emergencia y abstinencia periodica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</si>
  <si>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r>
      <rPr>
        <b/>
        <sz val="11"/>
        <rFont val="Times"/>
      </rPr>
      <t xml:space="preserve">Nota:
</t>
    </r>
    <r>
      <rPr>
        <sz val="11"/>
        <rFont val="Times"/>
      </rPr>
      <t>Métodos definitivos: esterilización femenina y masculina
Métodos temporales: píldora, DIU, inyección, implantes, condón masculino o femenino, uso vaginal, MELA, anticoncepción oral de emergencia y abstinencia periodica</t>
    </r>
    <r>
      <rPr>
        <sz val="11"/>
        <rFont val="Times"/>
        <family val="1"/>
      </rPr>
      <t xml:space="preserve">
*    Diferencia significativa (p &lt; 0.10)   **   Diferencia altamente significativa (p &lt; 0.0 5)   *** Diferencia muy altamente significativa (p &lt; 0.01).
</t>
    </r>
    <r>
      <rPr>
        <b/>
        <sz val="11"/>
        <rFont val="Times"/>
        <family val="1"/>
      </rPr>
      <t>Fuente:</t>
    </r>
    <r>
      <rPr>
        <sz val="11"/>
        <rFont val="Times"/>
        <family val="1"/>
      </rPr>
      <t xml:space="preserve"> Instituto Nacional de Estadística e Informática - Encuesta Demográfica y de Salud Familiar.</t>
    </r>
  </si>
  <si>
    <t>(21,3)</t>
  </si>
  <si>
    <t>(6,8)</t>
  </si>
  <si>
    <t>(21,1)</t>
  </si>
  <si>
    <t>(31,4)</t>
  </si>
  <si>
    <t>(11,0)</t>
  </si>
  <si>
    <r>
      <rPr>
        <b/>
        <sz val="11"/>
        <rFont val="Times"/>
      </rPr>
      <t>Nota:</t>
    </r>
    <r>
      <rPr>
        <sz val="11"/>
        <rFont val="Times"/>
        <family val="1"/>
      </rPr>
      <t xml:space="preserve">
Mujeres en unión son las casada o convivientes. El ámbito JUNTOS, comprende los distritos que cayeron en la muestra en el año correspondiente.
( ) Comprende a estimadores con coeficiente de variación mayor a 15% considerados como referenciales.
1/ Comprende los 43 distritos que conforman Lima Metropolitana. Según Ley 31140  que modifica la Ley 27783.
2/ Comprende las provincias: Barranca, Cajatambo, Canta, Cañete, Huaral, Huarochirí, Huaura, Oyón y Yauyos. Según Ley 31140  que modifica la Ley 27783.
*     Diferencia significativa (p &lt; 0.10)  **   Diferencia altamente significativa (p &lt; 0.0 5)  *** Diferencia muy altamente significativa (p &lt; 0.01).
</t>
    </r>
    <r>
      <rPr>
        <b/>
        <sz val="11"/>
        <rFont val="Times"/>
        <family val="1"/>
      </rPr>
      <t xml:space="preserve">Fuente: </t>
    </r>
    <r>
      <rPr>
        <sz val="11"/>
        <rFont val="Times"/>
        <family val="1"/>
      </rPr>
      <t>Instituto Nacional de Estadística e Informática - Encuesta Demográfica y de Salud Familiar.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</si>
</sst>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164" formatCode="0.0"/>
    <numFmt numFmtId="165" formatCode="###\ ###"/>
    <numFmt numFmtId="166" formatCode="#,##0.0"/>
    <numFmt numFmtId="167" formatCode="\(0.0\)"/>
    <numFmt numFmtId="168" formatCode="\(0\)"/>
    <numFmt numFmtId="169" formatCode="\(#.0\)"/>
    <numFmt numFmtId="170" formatCode="\(#\)"/>
    <numFmt numFmtId="171" formatCode="####.0000"/>
    <numFmt numFmtId="172" formatCode="####.00000"/>
    <numFmt numFmtId="173" formatCode="####.000"/>
    <numFmt numFmtId="174" formatCode="###0.000"/>
    <numFmt numFmtId="175" formatCode="###0"/>
    <numFmt numFmtId="176" formatCode="###0.0000"/>
    <numFmt numFmtId="177" formatCode="###0.00000"/>
    <numFmt numFmtId="178" formatCode="#,##0.000"/>
    <numFmt numFmtId="179" formatCode="0.000"/>
    <numFmt numFmtId="180" formatCode="#.##"/>
    <numFmt numFmtId="181" formatCode="###.#"/>
    <numFmt numFmtId="182" formatCode="#.##0"/>
    <numFmt numFmtId="183" formatCode="###"/>
    <numFmt numFmtId="184" formatCode="###.0"/>
    <numFmt numFmtId="185" formatCode="###.00"/>
  </numFmts>
  <fonts count="104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6"/>
      <name val="Times"/>
      <family val="1"/>
    </font>
    <font>
      <sz val="16"/>
      <name val="Times"/>
      <family val="1"/>
    </font>
    <font>
      <sz val="10"/>
      <name val="Times"/>
      <family val="1"/>
    </font>
    <font>
      <b/>
      <sz val="12"/>
      <name val="Times"/>
      <family val="1"/>
    </font>
    <font>
      <b/>
      <sz val="10.5"/>
      <name val="Times"/>
      <family val="1"/>
    </font>
    <font>
      <b/>
      <sz val="14"/>
      <name val="Times"/>
      <family val="1"/>
    </font>
    <font>
      <sz val="14"/>
      <name val="Times"/>
      <family val="1"/>
    </font>
    <font>
      <sz val="10.5"/>
      <name val="Times"/>
      <family val="1"/>
    </font>
    <font>
      <sz val="9"/>
      <name val="Times"/>
      <family val="1"/>
    </font>
    <font>
      <b/>
      <sz val="9"/>
      <name val="Times"/>
      <family val="1"/>
    </font>
    <font>
      <b/>
      <sz val="10"/>
      <name val="Times"/>
      <family val="1"/>
    </font>
    <font>
      <b/>
      <sz val="8"/>
      <name val="Times"/>
      <family val="1"/>
    </font>
    <font>
      <sz val="8"/>
      <name val="Times"/>
      <family val="1"/>
    </font>
    <font>
      <sz val="12"/>
      <name val="Times"/>
      <family val="1"/>
    </font>
    <font>
      <b/>
      <sz val="11"/>
      <name val="Times"/>
      <family val="1"/>
    </font>
    <font>
      <sz val="11"/>
      <name val="Times"/>
      <family val="1"/>
    </font>
    <font>
      <b/>
      <sz val="14"/>
      <color indexed="8"/>
      <name val="Times"/>
      <family val="1"/>
    </font>
    <font>
      <b/>
      <sz val="9"/>
      <color indexed="8"/>
      <name val="Arial Bold"/>
    </font>
    <font>
      <sz val="9"/>
      <color indexed="8"/>
      <name val="Arial"/>
      <family val="2"/>
    </font>
    <font>
      <b/>
      <sz val="12"/>
      <color indexed="8"/>
      <name val="Times"/>
      <family val="1"/>
    </font>
    <font>
      <sz val="10"/>
      <name val="Arial"/>
      <family val="2"/>
    </font>
    <font>
      <sz val="9"/>
      <color indexed="8"/>
      <name val="Arial"/>
      <family val="2"/>
    </font>
    <font>
      <b/>
      <sz val="15"/>
      <name val="Times"/>
      <family val="1"/>
    </font>
    <font>
      <sz val="15"/>
      <name val="Times"/>
      <family val="1"/>
    </font>
    <font>
      <b/>
      <sz val="15"/>
      <color theme="1"/>
      <name val="Times"/>
      <family val="1"/>
    </font>
    <font>
      <b/>
      <sz val="18"/>
      <name val="Times"/>
      <family val="1"/>
    </font>
    <font>
      <sz val="18"/>
      <name val="Times"/>
      <family val="1"/>
    </font>
    <font>
      <b/>
      <sz val="16"/>
      <color theme="1"/>
      <name val="Times"/>
      <family val="1"/>
    </font>
    <font>
      <sz val="10"/>
      <color rgb="FF7030A0"/>
      <name val="Times"/>
      <family val="1"/>
    </font>
    <font>
      <b/>
      <sz val="16"/>
      <color rgb="FF7030A0"/>
      <name val="Times"/>
      <family val="1"/>
    </font>
    <font>
      <b/>
      <sz val="12"/>
      <color rgb="FF7030A0"/>
      <name val="Times"/>
      <family val="1"/>
    </font>
    <font>
      <b/>
      <sz val="15"/>
      <color rgb="FF7030A0"/>
      <name val="Times"/>
      <family val="1"/>
    </font>
    <font>
      <sz val="15"/>
      <color rgb="FF7030A0"/>
      <name val="Times"/>
      <family val="1"/>
    </font>
    <font>
      <sz val="14"/>
      <color rgb="FF7030A0"/>
      <name val="Times"/>
      <family val="1"/>
    </font>
    <font>
      <b/>
      <sz val="14"/>
      <color rgb="FF7030A0"/>
      <name val="Times"/>
      <family val="1"/>
    </font>
    <font>
      <b/>
      <sz val="11"/>
      <color rgb="FF7030A0"/>
      <name val="Times"/>
      <family val="1"/>
    </font>
    <font>
      <sz val="9"/>
      <color rgb="FF7030A0"/>
      <name val="Times"/>
      <family val="1"/>
    </font>
    <font>
      <sz val="11"/>
      <color rgb="FF7030A0"/>
      <name val="Times"/>
      <family val="1"/>
    </font>
    <font>
      <sz val="8"/>
      <color rgb="FF7030A0"/>
      <name val="Times"/>
      <family val="1"/>
    </font>
    <font>
      <sz val="10.5"/>
      <color rgb="FF7030A0"/>
      <name val="Times"/>
      <family val="1"/>
    </font>
    <font>
      <b/>
      <sz val="11"/>
      <color theme="1"/>
      <name val="Times"/>
      <family val="1"/>
    </font>
    <font>
      <b/>
      <sz val="12"/>
      <color theme="1"/>
      <name val="Times"/>
      <family val="1"/>
    </font>
    <font>
      <b/>
      <sz val="11"/>
      <color theme="1"/>
      <name val="Calibri"/>
      <family val="2"/>
      <scheme val="minor"/>
    </font>
    <font>
      <sz val="14"/>
      <name val="Times"/>
    </font>
    <font>
      <b/>
      <sz val="14"/>
      <color rgb="FF0000FF"/>
      <name val="Times"/>
      <family val="1"/>
    </font>
    <font>
      <b/>
      <sz val="11.5"/>
      <name val="Times"/>
      <family val="1"/>
    </font>
    <font>
      <sz val="16"/>
      <color rgb="FF7030A0"/>
      <name val="Times"/>
      <family val="1"/>
    </font>
    <font>
      <b/>
      <sz val="11"/>
      <name val="Times"/>
    </font>
    <font>
      <b/>
      <sz val="16"/>
      <color rgb="FF0000FF"/>
      <name val="Times"/>
      <family val="1"/>
    </font>
    <font>
      <b/>
      <sz val="16"/>
      <color rgb="FFFF0000"/>
      <name val="Times"/>
      <family val="1"/>
    </font>
    <font>
      <sz val="16"/>
      <color rgb="FFFF0000"/>
      <name val="Times"/>
      <family val="1"/>
    </font>
    <font>
      <b/>
      <sz val="15"/>
      <color rgb="FFFF0000"/>
      <name val="Times"/>
      <family val="1"/>
    </font>
    <font>
      <b/>
      <sz val="12"/>
      <color rgb="FFFF0000"/>
      <name val="Times"/>
      <family val="1"/>
    </font>
    <font>
      <sz val="16"/>
      <name val="Times New Roman"/>
      <family val="1"/>
    </font>
    <font>
      <sz val="14"/>
      <color rgb="FFFF0000"/>
      <name val="Times"/>
      <family val="1"/>
    </font>
    <font>
      <b/>
      <sz val="16"/>
      <name val="Times New Roman"/>
      <family val="1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0.5"/>
      <name val="Times"/>
    </font>
    <font>
      <b/>
      <sz val="16"/>
      <name val="Times"/>
    </font>
    <font>
      <sz val="7"/>
      <name val="Times"/>
      <family val="1"/>
    </font>
    <font>
      <sz val="22"/>
      <name val="Times"/>
      <family val="1"/>
    </font>
    <font>
      <b/>
      <sz val="11"/>
      <color rgb="FFFF0000"/>
      <name val="Times"/>
      <family val="1"/>
    </font>
    <font>
      <sz val="10"/>
      <color theme="1"/>
      <name val="Times"/>
      <family val="1"/>
    </font>
    <font>
      <sz val="8"/>
      <color theme="1"/>
      <name val="Times"/>
      <family val="1"/>
    </font>
    <font>
      <sz val="18"/>
      <name val="Times"/>
    </font>
    <font>
      <sz val="16"/>
      <name val="Times"/>
    </font>
    <font>
      <b/>
      <sz val="10.5"/>
      <name val="Times"/>
    </font>
    <font>
      <sz val="11"/>
      <color rgb="FFFF0000"/>
      <name val="Times"/>
      <family val="1"/>
    </font>
    <font>
      <sz val="10"/>
      <color rgb="FFFF0000"/>
      <name val="Times"/>
      <family val="1"/>
    </font>
    <font>
      <sz val="11"/>
      <name val="Times"/>
    </font>
    <font>
      <b/>
      <sz val="12"/>
      <name val="Times"/>
    </font>
    <font>
      <sz val="12"/>
      <name val="Times"/>
    </font>
    <font>
      <sz val="16"/>
      <color rgb="FFFF0000"/>
      <name val="Times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D9D9D9"/>
        <bgColor indexed="64"/>
      </patternFill>
    </fill>
  </fills>
  <borders count="2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/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/>
      <diagonal/>
    </border>
    <border>
      <left/>
      <right/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thin">
        <color theme="0" tint="-0.14996795556505021"/>
      </left>
      <right/>
      <top/>
      <bottom style="thin">
        <color theme="0" tint="-0.14993743705557422"/>
      </bottom>
      <diagonal/>
    </border>
    <border>
      <left/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 style="thin">
        <color theme="0" tint="-0.14993743705557422"/>
      </left>
      <right/>
      <top/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6795556505021"/>
      </right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4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indexed="64"/>
      </top>
      <bottom style="thin">
        <color theme="4" tint="-0.2499465926084170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/>
      <bottom/>
      <diagonal/>
    </border>
    <border>
      <left/>
      <right style="thin">
        <color theme="0" tint="-0.14993743705557422"/>
      </right>
      <top/>
      <bottom style="thin">
        <color theme="0" tint="-0.14996795556505021"/>
      </bottom>
      <diagonal/>
    </border>
    <border>
      <left style="thin">
        <color theme="0" tint="-0.149906918546098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double">
        <color indexed="64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8764000366222"/>
      </bottom>
      <diagonal/>
    </border>
    <border>
      <left/>
      <right/>
      <top style="thin">
        <color theme="0" tint="-0.1498764000366222"/>
      </top>
      <bottom style="thin">
        <color theme="0" tint="-0.1498458815271462"/>
      </bottom>
      <diagonal/>
    </border>
    <border>
      <left/>
      <right style="thin">
        <color theme="0" tint="-0.14990691854609822"/>
      </right>
      <top style="thin">
        <color theme="0" tint="-0.1498764000366222"/>
      </top>
      <bottom style="thin">
        <color theme="0" tint="-0.149845881527146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6795556505021"/>
      </right>
      <top style="thin">
        <color theme="0" tint="-0.14990691854609822"/>
      </top>
      <bottom style="thin">
        <color theme="0" tint="-0.1498764000366222"/>
      </bottom>
      <diagonal/>
    </border>
    <border>
      <left/>
      <right style="thin">
        <color theme="0" tint="-0.14996795556505021"/>
      </right>
      <top style="thin">
        <color theme="0" tint="-0.1498764000366222"/>
      </top>
      <bottom style="thin">
        <color theme="0" tint="-0.1498458815271462"/>
      </bottom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6795556505021"/>
      </left>
      <right/>
      <top style="thin">
        <color theme="0" tint="-0.14990691854609822"/>
      </top>
      <bottom style="thin">
        <color theme="0" tint="-0.1498764000366222"/>
      </bottom>
      <diagonal/>
    </border>
    <border>
      <left style="thin">
        <color theme="0" tint="-0.14996795556505021"/>
      </left>
      <right/>
      <top style="thin">
        <color theme="0" tint="-0.1498764000366222"/>
      </top>
      <bottom style="thin">
        <color theme="0" tint="-0.1498458815271462"/>
      </bottom>
      <diagonal/>
    </border>
    <border>
      <left/>
      <right/>
      <top style="thin">
        <color theme="0" tint="-0.1498458815271462"/>
      </top>
      <bottom style="thin">
        <color theme="0" tint="-0.14981536301767021"/>
      </bottom>
      <diagonal/>
    </border>
    <border>
      <left/>
      <right style="thin">
        <color theme="0" tint="-0.14996795556505021"/>
      </right>
      <top style="thin">
        <color theme="0" tint="-0.1498458815271462"/>
      </top>
      <bottom style="thin">
        <color theme="0" tint="-0.14981536301767021"/>
      </bottom>
      <diagonal/>
    </border>
    <border>
      <left style="thin">
        <color theme="0" tint="-0.14996795556505021"/>
      </left>
      <right/>
      <top style="thin">
        <color theme="0" tint="-0.1498458815271462"/>
      </top>
      <bottom style="thin">
        <color theme="0" tint="-0.1498153630176702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theme="0" tint="-0.14993743705557422"/>
      </right>
      <top/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8764000366222"/>
      </bottom>
      <diagonal/>
    </border>
    <border>
      <left/>
      <right style="thin">
        <color theme="0" tint="-0.14993743705557422"/>
      </right>
      <top style="thin">
        <color theme="0" tint="-0.1498764000366222"/>
      </top>
      <bottom style="thin">
        <color theme="0" tint="-0.1498458815271462"/>
      </bottom>
      <diagonal/>
    </border>
    <border>
      <left/>
      <right style="thin">
        <color theme="0" tint="-0.14993743705557422"/>
      </right>
      <top style="thin">
        <color theme="0" tint="-0.1498458815271462"/>
      </top>
      <bottom style="thin">
        <color theme="0" tint="-0.14981536301767021"/>
      </bottom>
      <diagonal/>
    </border>
    <border>
      <left/>
      <right/>
      <top style="thin">
        <color theme="0" tint="-0.14981536301767021"/>
      </top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8764000366222"/>
      </top>
      <bottom/>
      <diagonal/>
    </border>
    <border>
      <left/>
      <right style="thin">
        <color theme="0" tint="-0.14996795556505021"/>
      </right>
      <top style="thin">
        <color theme="0" tint="-0.1498764000366222"/>
      </top>
      <bottom/>
      <diagonal/>
    </border>
    <border>
      <left style="thin">
        <color theme="0" tint="-0.14996795556505021"/>
      </left>
      <right/>
      <top style="thin">
        <color theme="0" tint="-0.1498764000366222"/>
      </top>
      <bottom/>
      <diagonal/>
    </border>
    <border>
      <left/>
      <right style="thin">
        <color theme="0" tint="-0.14993743705557422"/>
      </right>
      <top style="thin">
        <color theme="0" tint="-0.1498764000366222"/>
      </top>
      <bottom/>
      <diagonal/>
    </border>
    <border>
      <left/>
      <right style="thin">
        <color theme="0" tint="-0.14990691854609822"/>
      </right>
      <top style="thin">
        <color theme="0" tint="-0.14993743705557422"/>
      </top>
      <bottom/>
      <diagonal/>
    </border>
    <border>
      <left/>
      <right style="thin">
        <color theme="0" tint="-0.14990691854609822"/>
      </right>
      <top/>
      <bottom/>
      <diagonal/>
    </border>
    <border>
      <left/>
      <right style="thin">
        <color theme="0" tint="-0.14990691854609822"/>
      </right>
      <top/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8764000366222"/>
      </bottom>
      <diagonal/>
    </border>
    <border>
      <left/>
      <right style="thin">
        <color theme="0" tint="-0.14990691854609822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rgb="FFE4E4E4"/>
      </right>
      <top/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E4E4E4"/>
      </right>
      <top/>
      <bottom style="thin">
        <color theme="0" tint="-0.14996795556505021"/>
      </bottom>
      <diagonal/>
    </border>
    <border>
      <left/>
      <right style="thin">
        <color rgb="FFE4E4E4"/>
      </right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rgb="FFE4E4E4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rgb="FFE4E4E4"/>
      </right>
      <top style="thin">
        <color theme="0" tint="-0.14990691854609822"/>
      </top>
      <bottom style="thin">
        <color theme="0" tint="-0.1498764000366222"/>
      </bottom>
      <diagonal/>
    </border>
    <border>
      <left/>
      <right style="thin">
        <color rgb="FFE4E4E4"/>
      </right>
      <top style="thin">
        <color theme="0" tint="-0.1498764000366222"/>
      </top>
      <bottom style="thin">
        <color theme="0" tint="-0.1498458815271462"/>
      </bottom>
      <diagonal/>
    </border>
    <border>
      <left/>
      <right style="thin">
        <color theme="0" tint="-0.14990691854609822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/>
      <right style="thin">
        <color theme="0" tint="-0.14996795556505021"/>
      </right>
      <top/>
      <bottom style="thin">
        <color theme="0" tint="-0.149906918546098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 style="thin">
        <color theme="0" tint="-0.14990691854609822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81536301767021"/>
      </top>
      <bottom style="thin">
        <color theme="0" tint="-0.14978484450819421"/>
      </bottom>
      <diagonal/>
    </border>
    <border>
      <left/>
      <right/>
      <top style="thin">
        <color theme="0" tint="-0.14981536301767021"/>
      </top>
      <bottom style="thin">
        <color theme="0" tint="-0.14978484450819421"/>
      </bottom>
      <diagonal/>
    </border>
    <border>
      <left style="thin">
        <color theme="0" tint="-0.14996795556505021"/>
      </left>
      <right/>
      <top style="thin">
        <color theme="0" tint="-0.14981536301767021"/>
      </top>
      <bottom style="thin">
        <color theme="0" tint="-0.14978484450819421"/>
      </bottom>
      <diagonal/>
    </border>
    <border>
      <left/>
      <right style="thin">
        <color theme="0" tint="-0.14993743705557422"/>
      </right>
      <top style="thin">
        <color theme="0" tint="-0.14981536301767021"/>
      </top>
      <bottom style="thin">
        <color theme="0" tint="-0.14978484450819421"/>
      </bottom>
      <diagonal/>
    </border>
    <border>
      <left/>
      <right style="thin">
        <color theme="0" tint="-0.14996795556505021"/>
      </right>
      <top style="thin">
        <color theme="0" tint="-0.14978484450819421"/>
      </top>
      <bottom style="thin">
        <color theme="0" tint="-0.14975432599871821"/>
      </bottom>
      <diagonal/>
    </border>
    <border>
      <left/>
      <right/>
      <top style="thin">
        <color theme="0" tint="-0.14978484450819421"/>
      </top>
      <bottom style="thin">
        <color theme="0" tint="-0.14975432599871821"/>
      </bottom>
      <diagonal/>
    </border>
    <border>
      <left style="thin">
        <color theme="0" tint="-0.14996795556505021"/>
      </left>
      <right/>
      <top style="thin">
        <color theme="0" tint="-0.14978484450819421"/>
      </top>
      <bottom style="thin">
        <color theme="0" tint="-0.14975432599871821"/>
      </bottom>
      <diagonal/>
    </border>
    <border>
      <left/>
      <right style="thin">
        <color theme="0" tint="-0.14993743705557422"/>
      </right>
      <top style="thin">
        <color theme="0" tint="-0.14978484450819421"/>
      </top>
      <bottom style="thin">
        <color theme="0" tint="-0.14975432599871821"/>
      </bottom>
      <diagonal/>
    </border>
    <border>
      <left style="thin">
        <color theme="0" tint="-0.14996795556505021"/>
      </left>
      <right/>
      <top style="thin">
        <color theme="0" tint="-0.14975432599871821"/>
      </top>
      <bottom/>
      <diagonal/>
    </border>
    <border>
      <left/>
      <right/>
      <top style="thin">
        <color theme="0" tint="-0.14975432599871821"/>
      </top>
      <bottom/>
      <diagonal/>
    </border>
    <border>
      <left style="thin">
        <color theme="0" tint="-0.14990691854609822"/>
      </left>
      <right/>
      <top style="thin">
        <color theme="0" tint="-0.1498458815271462"/>
      </top>
      <bottom style="thin">
        <color theme="0" tint="-0.14981536301767021"/>
      </bottom>
      <diagonal/>
    </border>
    <border>
      <left/>
      <right/>
      <top style="thin">
        <color theme="0" tint="-0.14975432599871821"/>
      </top>
      <bottom style="thin">
        <color theme="0" tint="-0.14972380748924222"/>
      </bottom>
      <diagonal/>
    </border>
    <border>
      <left/>
      <right style="thin">
        <color theme="0" tint="-0.14996795556505021"/>
      </right>
      <top style="thin">
        <color theme="0" tint="-0.14975432599871821"/>
      </top>
      <bottom style="thin">
        <color theme="0" tint="-0.14972380748924222"/>
      </bottom>
      <diagonal/>
    </border>
    <border>
      <left style="thin">
        <color theme="0" tint="-0.14996795556505021"/>
      </left>
      <right/>
      <top style="thin">
        <color theme="0" tint="-0.14975432599871821"/>
      </top>
      <bottom style="thin">
        <color theme="0" tint="-0.14972380748924222"/>
      </bottom>
      <diagonal/>
    </border>
    <border>
      <left/>
      <right/>
      <top style="thin">
        <color theme="0" tint="-0.14972380748924222"/>
      </top>
      <bottom style="thin">
        <color theme="0" tint="-0.14969328897976622"/>
      </bottom>
      <diagonal/>
    </border>
    <border>
      <left/>
      <right style="thin">
        <color theme="0" tint="-0.14996795556505021"/>
      </right>
      <top style="thin">
        <color theme="0" tint="-0.14972380748924222"/>
      </top>
      <bottom style="thin">
        <color theme="0" tint="-0.14969328897976622"/>
      </bottom>
      <diagonal/>
    </border>
    <border>
      <left style="thin">
        <color theme="0" tint="-0.14996795556505021"/>
      </left>
      <right/>
      <top style="thin">
        <color theme="0" tint="-0.14972380748924222"/>
      </top>
      <bottom style="thin">
        <color theme="0" tint="-0.14969328897976622"/>
      </bottom>
      <diagonal/>
    </border>
    <border>
      <left/>
      <right/>
      <top style="thin">
        <color theme="0" tint="-0.14969328897976622"/>
      </top>
      <bottom style="thin">
        <color theme="0" tint="-0.14966277047029022"/>
      </bottom>
      <diagonal/>
    </border>
    <border>
      <left/>
      <right style="thin">
        <color theme="0" tint="-0.14996795556505021"/>
      </right>
      <top style="thin">
        <color theme="0" tint="-0.14969328897976622"/>
      </top>
      <bottom style="thin">
        <color theme="0" tint="-0.14966277047029022"/>
      </bottom>
      <diagonal/>
    </border>
    <border>
      <left style="thin">
        <color theme="0" tint="-0.14996795556505021"/>
      </left>
      <right/>
      <top style="thin">
        <color theme="0" tint="-0.14969328897976622"/>
      </top>
      <bottom style="thin">
        <color theme="0" tint="-0.14966277047029022"/>
      </bottom>
      <diagonal/>
    </border>
    <border>
      <left/>
      <right/>
      <top style="thin">
        <color theme="0" tint="-0.14966277047029022"/>
      </top>
      <bottom style="thin">
        <color theme="0" tint="-0.14963225196081423"/>
      </bottom>
      <diagonal/>
    </border>
    <border>
      <left/>
      <right style="thin">
        <color theme="0" tint="-0.14996795556505021"/>
      </right>
      <top style="thin">
        <color theme="0" tint="-0.14966277047029022"/>
      </top>
      <bottom style="thin">
        <color theme="0" tint="-0.14963225196081423"/>
      </bottom>
      <diagonal/>
    </border>
    <border>
      <left style="thin">
        <color theme="0" tint="-0.14996795556505021"/>
      </left>
      <right/>
      <top style="thin">
        <color theme="0" tint="-0.14966277047029022"/>
      </top>
      <bottom style="thin">
        <color theme="0" tint="-0.14963225196081423"/>
      </bottom>
      <diagonal/>
    </border>
    <border>
      <left/>
      <right/>
      <top style="thin">
        <color theme="0" tint="-0.14963225196081423"/>
      </top>
      <bottom style="thin">
        <color theme="0" tint="-0.14960173345133823"/>
      </bottom>
      <diagonal/>
    </border>
    <border>
      <left/>
      <right style="thin">
        <color theme="0" tint="-0.14996795556505021"/>
      </right>
      <top style="thin">
        <color theme="0" tint="-0.14963225196081423"/>
      </top>
      <bottom style="thin">
        <color theme="0" tint="-0.14960173345133823"/>
      </bottom>
      <diagonal/>
    </border>
    <border>
      <left style="thin">
        <color theme="0" tint="-0.14996795556505021"/>
      </left>
      <right/>
      <top style="thin">
        <color theme="0" tint="-0.14963225196081423"/>
      </top>
      <bottom style="thin">
        <color theme="0" tint="-0.14960173345133823"/>
      </bottom>
      <diagonal/>
    </border>
    <border>
      <left style="thin">
        <color theme="0" tint="-0.14990691854609822"/>
      </left>
      <right/>
      <top style="thin">
        <color theme="0" tint="-0.14996795556505021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8458815271462"/>
      </top>
      <bottom style="thin">
        <color theme="0" tint="-0.14981536301767021"/>
      </bottom>
      <diagonal/>
    </border>
    <border>
      <left/>
      <right style="thin">
        <color theme="0" tint="-0.14981536301767021"/>
      </right>
      <top style="thin">
        <color theme="0" tint="-0.1498458815271462"/>
      </top>
      <bottom style="thin">
        <color theme="0" tint="-0.14981536301767021"/>
      </bottom>
      <diagonal/>
    </border>
    <border>
      <left/>
      <right style="thin">
        <color theme="0" tint="-0.14981536301767021"/>
      </right>
      <top/>
      <bottom style="thin">
        <color theme="0" tint="-0.14996795556505021"/>
      </bottom>
      <diagonal/>
    </border>
    <border>
      <left/>
      <right style="thin">
        <color theme="0" tint="-0.14981536301767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81536301767021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 style="thin">
        <color theme="0" tint="-0.1498458815271462"/>
      </top>
      <bottom style="thin">
        <color theme="0" tint="-0.14981536301767021"/>
      </bottom>
      <diagonal/>
    </border>
    <border>
      <left style="thin">
        <color theme="0" tint="-0.14993743705557422"/>
      </left>
      <right/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 style="thin">
        <color theme="0" tint="-0.14990691854609822"/>
      </bottom>
      <diagonal/>
    </border>
    <border>
      <left style="thin">
        <color rgb="FFE4E4E4"/>
      </left>
      <right/>
      <top/>
      <bottom style="thin">
        <color theme="0" tint="-0.14990691854609822"/>
      </bottom>
      <diagonal/>
    </border>
    <border>
      <left/>
      <right style="thin">
        <color rgb="FFE4E4E4"/>
      </right>
      <top/>
      <bottom style="thin">
        <color theme="0" tint="-0.14990691854609822"/>
      </bottom>
      <diagonal/>
    </border>
    <border>
      <left style="thin">
        <color rgb="FFE4E4E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rgb="FFE4E4E4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E4E4E4"/>
      </left>
      <right/>
      <top/>
      <bottom/>
      <diagonal/>
    </border>
    <border>
      <left/>
      <right style="thin">
        <color rgb="FFE4E4E4"/>
      </right>
      <top style="thin">
        <color theme="0" tint="-0.14993743705557422"/>
      </top>
      <bottom/>
      <diagonal/>
    </border>
    <border>
      <left/>
      <right style="thin">
        <color rgb="FFE4E4E4"/>
      </right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60173345133823"/>
      </top>
      <bottom style="thin">
        <color theme="0" tint="-0.14957121494186223"/>
      </bottom>
      <diagonal/>
    </border>
    <border>
      <left style="thin">
        <color theme="0" tint="-0.14996795556505021"/>
      </left>
      <right/>
      <top style="thin">
        <color theme="0" tint="-0.14960173345133823"/>
      </top>
      <bottom style="thin">
        <color theme="0" tint="-0.14957121494186223"/>
      </bottom>
      <diagonal/>
    </border>
    <border>
      <left/>
      <right style="thin">
        <color theme="0" tint="-0.14996795556505021"/>
      </right>
      <top style="thin">
        <color theme="0" tint="-0.14960173345133823"/>
      </top>
      <bottom style="thin">
        <color theme="0" tint="-0.14957121494186223"/>
      </bottom>
      <diagonal/>
    </border>
    <border>
      <left/>
      <right/>
      <top style="thin">
        <color theme="0" tint="-0.14993743705557422"/>
      </top>
      <bottom style="thin">
        <color theme="0" tint="-0.1498764000366222"/>
      </bottom>
      <diagonal/>
    </border>
    <border>
      <left/>
      <right/>
      <top style="thin">
        <color theme="0" tint="-0.14996795556505021"/>
      </top>
      <bottom style="thin">
        <color theme="0" tint="-0.1498764000366222"/>
      </bottom>
      <diagonal/>
    </border>
    <border>
      <left/>
      <right/>
      <top/>
      <bottom style="thin">
        <color theme="0" tint="-0.1498764000366222"/>
      </bottom>
      <diagonal/>
    </border>
    <border>
      <left/>
      <right style="thin">
        <color theme="0" tint="-0.14990691854609822"/>
      </right>
      <top style="thin">
        <color theme="0" tint="-0.14981536301767021"/>
      </top>
      <bottom style="thin">
        <color theme="0" tint="-0.14978484450819421"/>
      </bottom>
      <diagonal/>
    </border>
    <border>
      <left/>
      <right/>
      <top style="thin">
        <color theme="0" tint="-0.14957121494186223"/>
      </top>
      <bottom style="thin">
        <color theme="0" tint="-0.14954069643238624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8764000366222"/>
      </bottom>
      <diagonal/>
    </border>
    <border>
      <left/>
      <right style="thin">
        <color theme="0" tint="-0.14990691854609822"/>
      </right>
      <top style="thin">
        <color theme="0" tint="-0.14996795556505021"/>
      </top>
      <bottom style="thin">
        <color theme="0" tint="-0.1498764000366222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8764000366222"/>
      </bottom>
      <diagonal/>
    </border>
    <border>
      <left style="thin">
        <color theme="0" tint="-0.14996795556505021"/>
      </left>
      <right/>
      <top style="thin">
        <color theme="0" tint="-0.14957121494186223"/>
      </top>
      <bottom style="thin">
        <color theme="0" tint="-0.14954069643238624"/>
      </bottom>
      <diagonal/>
    </border>
    <border>
      <left/>
      <right style="thin">
        <color theme="0" tint="-0.14990691854609822"/>
      </right>
      <top style="thin">
        <color theme="0" tint="-0.14957121494186223"/>
      </top>
      <bottom style="thin">
        <color theme="0" tint="-0.14954069643238624"/>
      </bottom>
      <diagonal/>
    </border>
    <border>
      <left/>
      <right style="thin">
        <color theme="0" tint="-0.14996795556505021"/>
      </right>
      <top style="thin">
        <color theme="0" tint="-0.14957121494186223"/>
      </top>
      <bottom style="thin">
        <color theme="0" tint="-0.14954069643238624"/>
      </bottom>
      <diagonal/>
    </border>
    <border>
      <left/>
      <right style="thin">
        <color theme="0" tint="-0.14990691854609822"/>
      </right>
      <top style="thin">
        <color theme="0" tint="-0.14960173345133823"/>
      </top>
      <bottom style="thin">
        <color theme="0" tint="-0.14957121494186223"/>
      </bottom>
      <diagonal/>
    </border>
    <border>
      <left/>
      <right style="thin">
        <color theme="0" tint="-0.14990691854609822"/>
      </right>
      <top style="thin">
        <color theme="0" tint="-0.14963225196081423"/>
      </top>
      <bottom style="thin">
        <color theme="0" tint="-0.14960173345133823"/>
      </bottom>
      <diagonal/>
    </border>
    <border>
      <left/>
      <right style="thin">
        <color theme="0" tint="-0.14990691854609822"/>
      </right>
      <top style="thin">
        <color theme="0" tint="-0.14978484450819421"/>
      </top>
      <bottom style="thin">
        <color theme="0" tint="-0.14975432599871821"/>
      </bottom>
      <diagonal/>
    </border>
    <border>
      <left/>
      <right style="thin">
        <color rgb="FFE4E4E4"/>
      </right>
      <top/>
      <bottom style="double">
        <color auto="1"/>
      </bottom>
      <diagonal/>
    </border>
    <border>
      <left/>
      <right style="thin">
        <color rgb="FFE4E4E4"/>
      </right>
      <top style="thin">
        <color theme="0" tint="-0.14996795556505021"/>
      </top>
      <bottom/>
      <diagonal/>
    </border>
    <border>
      <left/>
      <right/>
      <top/>
      <bottom style="thin">
        <color theme="0" tint="-0.1498458815271462"/>
      </bottom>
      <diagonal/>
    </border>
    <border>
      <left/>
      <right style="thin">
        <color theme="0" tint="-0.14996795556505021"/>
      </right>
      <top/>
      <bottom style="thin">
        <color theme="0" tint="-0.1498458815271462"/>
      </bottom>
      <diagonal/>
    </border>
    <border>
      <left style="thin">
        <color theme="0" tint="-0.14996795556505021"/>
      </left>
      <right/>
      <top/>
      <bottom style="thin">
        <color theme="0" tint="-0.1498458815271462"/>
      </bottom>
      <diagonal/>
    </border>
    <border>
      <left style="thin">
        <color theme="0" tint="-0.14993743705557422"/>
      </left>
      <right/>
      <top/>
      <bottom style="thin">
        <color theme="0" tint="-0.1498458815271462"/>
      </bottom>
      <diagonal/>
    </border>
    <border>
      <left/>
      <right/>
      <top style="thin">
        <color theme="0" tint="-0.149845881527146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8458815271462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845881527146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 style="thin">
        <color theme="0" tint="-0.1498458815271462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6795556505021"/>
      </bottom>
      <diagonal/>
    </border>
  </borders>
  <cellStyleXfs count="169">
    <xf numFmtId="0" fontId="0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11" fillId="0" borderId="0"/>
    <xf numFmtId="0" fontId="34" fillId="0" borderId="0"/>
    <xf numFmtId="0" fontId="8" fillId="0" borderId="0"/>
    <xf numFmtId="0" fontId="7" fillId="0" borderId="0"/>
    <xf numFmtId="0" fontId="70" fillId="0" borderId="0" applyNumberFormat="0" applyFill="0" applyBorder="0" applyAlignment="0" applyProtection="0"/>
    <xf numFmtId="0" fontId="71" fillId="5" borderId="0" applyNumberFormat="0" applyBorder="0" applyAlignment="0" applyProtection="0"/>
    <xf numFmtId="0" fontId="71" fillId="6" borderId="0" applyNumberFormat="0" applyBorder="0" applyAlignment="0" applyProtection="0"/>
    <xf numFmtId="0" fontId="71" fillId="7" borderId="0" applyNumberFormat="0" applyBorder="0" applyAlignment="0" applyProtection="0"/>
    <xf numFmtId="0" fontId="71" fillId="8" borderId="0" applyNumberFormat="0" applyBorder="0" applyAlignment="0" applyProtection="0"/>
    <xf numFmtId="0" fontId="71" fillId="9" borderId="0" applyNumberFormat="0" applyBorder="0" applyAlignment="0" applyProtection="0"/>
    <xf numFmtId="0" fontId="71" fillId="10" borderId="0" applyNumberFormat="0" applyBorder="0" applyAlignment="0" applyProtection="0"/>
    <xf numFmtId="0" fontId="71" fillId="11" borderId="0" applyNumberFormat="0" applyBorder="0" applyAlignment="0" applyProtection="0"/>
    <xf numFmtId="0" fontId="71" fillId="12" borderId="0" applyNumberFormat="0" applyBorder="0" applyAlignment="0" applyProtection="0"/>
    <xf numFmtId="0" fontId="71" fillId="13" borderId="0" applyNumberFormat="0" applyBorder="0" applyAlignment="0" applyProtection="0"/>
    <xf numFmtId="0" fontId="71" fillId="8" borderId="0" applyNumberFormat="0" applyBorder="0" applyAlignment="0" applyProtection="0"/>
    <xf numFmtId="0" fontId="71" fillId="11" borderId="0" applyNumberFormat="0" applyBorder="0" applyAlignment="0" applyProtection="0"/>
    <xf numFmtId="0" fontId="71" fillId="14" borderId="0" applyNumberFormat="0" applyBorder="0" applyAlignment="0" applyProtection="0"/>
    <xf numFmtId="0" fontId="72" fillId="15" borderId="0" applyNumberFormat="0" applyBorder="0" applyAlignment="0" applyProtection="0"/>
    <xf numFmtId="0" fontId="72" fillId="12" borderId="0" applyNumberFormat="0" applyBorder="0" applyAlignment="0" applyProtection="0"/>
    <xf numFmtId="0" fontId="72" fillId="13" borderId="0" applyNumberFormat="0" applyBorder="0" applyAlignment="0" applyProtection="0"/>
    <xf numFmtId="0" fontId="72" fillId="16" borderId="0" applyNumberFormat="0" applyBorder="0" applyAlignment="0" applyProtection="0"/>
    <xf numFmtId="0" fontId="72" fillId="17" borderId="0" applyNumberFormat="0" applyBorder="0" applyAlignment="0" applyProtection="0"/>
    <xf numFmtId="0" fontId="72" fillId="18" borderId="0" applyNumberFormat="0" applyBorder="0" applyAlignment="0" applyProtection="0"/>
    <xf numFmtId="0" fontId="73" fillId="7" borderId="0" applyNumberFormat="0" applyBorder="0" applyAlignment="0" applyProtection="0"/>
    <xf numFmtId="0" fontId="74" fillId="19" borderId="96" applyNumberFormat="0" applyAlignment="0" applyProtection="0"/>
    <xf numFmtId="0" fontId="75" fillId="20" borderId="97" applyNumberFormat="0" applyAlignment="0" applyProtection="0"/>
    <xf numFmtId="0" fontId="76" fillId="0" borderId="98" applyNumberFormat="0" applyFill="0" applyAlignment="0" applyProtection="0"/>
    <xf numFmtId="0" fontId="77" fillId="0" borderId="0" applyNumberFormat="0" applyFill="0" applyBorder="0" applyAlignment="0" applyProtection="0"/>
    <xf numFmtId="0" fontId="72" fillId="21" borderId="0" applyNumberFormat="0" applyBorder="0" applyAlignment="0" applyProtection="0"/>
    <xf numFmtId="0" fontId="72" fillId="22" borderId="0" applyNumberFormat="0" applyBorder="0" applyAlignment="0" applyProtection="0"/>
    <xf numFmtId="0" fontId="72" fillId="23" borderId="0" applyNumberFormat="0" applyBorder="0" applyAlignment="0" applyProtection="0"/>
    <xf numFmtId="0" fontId="72" fillId="16" borderId="0" applyNumberFormat="0" applyBorder="0" applyAlignment="0" applyProtection="0"/>
    <xf numFmtId="0" fontId="72" fillId="17" borderId="0" applyNumberFormat="0" applyBorder="0" applyAlignment="0" applyProtection="0"/>
    <xf numFmtId="0" fontId="72" fillId="24" borderId="0" applyNumberFormat="0" applyBorder="0" applyAlignment="0" applyProtection="0"/>
    <xf numFmtId="0" fontId="78" fillId="10" borderId="96" applyNumberFormat="0" applyAlignment="0" applyProtection="0"/>
    <xf numFmtId="0" fontId="79" fillId="6" borderId="0" applyNumberFormat="0" applyBorder="0" applyAlignment="0" applyProtection="0"/>
    <xf numFmtId="0" fontId="80" fillId="25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26" borderId="99" applyNumberFormat="0" applyFont="0" applyAlignment="0" applyProtection="0"/>
    <xf numFmtId="0" fontId="81" fillId="19" borderId="100" applyNumberFormat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01" applyNumberFormat="0" applyFill="0" applyAlignment="0" applyProtection="0"/>
    <xf numFmtId="0" fontId="86" fillId="0" borderId="102" applyNumberFormat="0" applyFill="0" applyAlignment="0" applyProtection="0"/>
    <xf numFmtId="0" fontId="77" fillId="0" borderId="103" applyNumberFormat="0" applyFill="0" applyAlignment="0" applyProtection="0"/>
    <xf numFmtId="0" fontId="87" fillId="0" borderId="104" applyNumberFormat="0" applyFill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0"/>
    <xf numFmtId="0" fontId="4" fillId="0" borderId="0"/>
    <xf numFmtId="0" fontId="3" fillId="0" borderId="0"/>
    <xf numFmtId="0" fontId="2" fillId="0" borderId="0"/>
    <xf numFmtId="0" fontId="2" fillId="0" borderId="0"/>
    <xf numFmtId="0" fontId="1" fillId="0" borderId="0"/>
  </cellStyleXfs>
  <cellXfs count="3646">
    <xf numFmtId="0" fontId="0" fillId="0" borderId="0" xfId="0"/>
    <xf numFmtId="0" fontId="16" fillId="2" borderId="0" xfId="7" applyFont="1" applyFill="1"/>
    <xf numFmtId="0" fontId="16" fillId="2" borderId="0" xfId="0" applyFont="1" applyFill="1"/>
    <xf numFmtId="0" fontId="21" fillId="2" borderId="0" xfId="7" applyFont="1" applyFill="1"/>
    <xf numFmtId="0" fontId="18" fillId="2" borderId="0" xfId="0" applyFont="1" applyFill="1" applyAlignment="1">
      <alignment horizontal="center" vertical="center" wrapText="1"/>
    </xf>
    <xf numFmtId="0" fontId="21" fillId="2" borderId="0" xfId="0" applyFont="1" applyFill="1"/>
    <xf numFmtId="164" fontId="21" fillId="2" borderId="0" xfId="7" applyNumberFormat="1" applyFont="1" applyFill="1" applyAlignment="1">
      <alignment horizontal="right" indent="2"/>
    </xf>
    <xf numFmtId="164" fontId="16" fillId="2" borderId="0" xfId="7" applyNumberFormat="1" applyFont="1" applyFill="1" applyAlignment="1">
      <alignment horizontal="right" indent="2"/>
    </xf>
    <xf numFmtId="0" fontId="25" fillId="2" borderId="0" xfId="0" applyFont="1" applyFill="1" applyAlignment="1">
      <alignment vertical="center"/>
    </xf>
    <xf numFmtId="1" fontId="26" fillId="2" borderId="0" xfId="0" applyNumberFormat="1" applyFont="1" applyFill="1" applyAlignment="1">
      <alignment horizontal="right" indent="2"/>
    </xf>
    <xf numFmtId="3" fontId="16" fillId="2" borderId="0" xfId="0" applyNumberFormat="1" applyFont="1" applyFill="1"/>
    <xf numFmtId="0" fontId="21" fillId="2" borderId="0" xfId="0" applyFont="1" applyFill="1" applyAlignment="1">
      <alignment vertical="center"/>
    </xf>
    <xf numFmtId="0" fontId="28" fillId="2" borderId="0" xfId="0" applyFont="1" applyFill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22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26" fillId="2" borderId="0" xfId="0" applyFont="1" applyFill="1"/>
    <xf numFmtId="3" fontId="26" fillId="2" borderId="0" xfId="0" applyNumberFormat="1" applyFont="1" applyFill="1"/>
    <xf numFmtId="0" fontId="26" fillId="2" borderId="0" xfId="0" applyFont="1" applyFill="1" applyAlignment="1">
      <alignment vertical="center"/>
    </xf>
    <xf numFmtId="0" fontId="22" fillId="2" borderId="0" xfId="0" applyFont="1" applyFill="1"/>
    <xf numFmtId="0" fontId="27" fillId="2" borderId="0" xfId="0" applyFont="1" applyFill="1"/>
    <xf numFmtId="165" fontId="19" fillId="2" borderId="0" xfId="0" applyNumberFormat="1" applyFont="1" applyFill="1" applyAlignment="1">
      <alignment horizontal="right" vertical="center" indent="1"/>
    </xf>
    <xf numFmtId="164" fontId="19" fillId="2" borderId="0" xfId="0" applyNumberFormat="1" applyFont="1" applyFill="1" applyAlignment="1">
      <alignment horizontal="right" vertical="center" indent="1"/>
    </xf>
    <xf numFmtId="165" fontId="20" fillId="2" borderId="0" xfId="0" applyNumberFormat="1" applyFont="1" applyFill="1" applyAlignment="1">
      <alignment horizontal="right" vertical="center" indent="1"/>
    </xf>
    <xf numFmtId="1" fontId="20" fillId="2" borderId="0" xfId="0" applyNumberFormat="1" applyFont="1" applyFill="1" applyAlignment="1">
      <alignment horizontal="right" vertical="center" indent="1"/>
    </xf>
    <xf numFmtId="164" fontId="20" fillId="2" borderId="0" xfId="0" applyNumberFormat="1" applyFont="1" applyFill="1" applyAlignment="1">
      <alignment horizontal="right" vertical="center" indent="1"/>
    </xf>
    <xf numFmtId="1" fontId="25" fillId="2" borderId="0" xfId="0" applyNumberFormat="1" applyFont="1" applyFill="1" applyAlignment="1">
      <alignment horizontal="right" indent="2"/>
    </xf>
    <xf numFmtId="3" fontId="20" fillId="2" borderId="0" xfId="0" applyNumberFormat="1" applyFont="1" applyFill="1" applyAlignment="1">
      <alignment horizontal="right" vertical="center" indent="1"/>
    </xf>
    <xf numFmtId="0" fontId="25" fillId="2" borderId="0" xfId="0" applyFont="1" applyFill="1"/>
    <xf numFmtId="0" fontId="16" fillId="2" borderId="0" xfId="6" applyFont="1" applyFill="1"/>
    <xf numFmtId="0" fontId="18" fillId="2" borderId="0" xfId="6" applyFont="1" applyFill="1" applyAlignment="1">
      <alignment horizontal="center" vertical="center" wrapText="1"/>
    </xf>
    <xf numFmtId="0" fontId="21" fillId="2" borderId="0" xfId="6" applyFont="1" applyFill="1"/>
    <xf numFmtId="1" fontId="19" fillId="2" borderId="0" xfId="6" applyNumberFormat="1" applyFont="1" applyFill="1" applyAlignment="1">
      <alignment horizontal="right" indent="2"/>
    </xf>
    <xf numFmtId="164" fontId="20" fillId="2" borderId="0" xfId="6" applyNumberFormat="1" applyFont="1" applyFill="1" applyAlignment="1">
      <alignment horizontal="right" vertical="center" indent="1"/>
    </xf>
    <xf numFmtId="1" fontId="20" fillId="2" borderId="0" xfId="6" applyNumberFormat="1" applyFont="1" applyFill="1" applyAlignment="1">
      <alignment horizontal="right" vertical="center" indent="1"/>
    </xf>
    <xf numFmtId="166" fontId="20" fillId="2" borderId="0" xfId="0" applyNumberFormat="1" applyFont="1" applyFill="1" applyAlignment="1">
      <alignment horizontal="right" vertical="center" indent="1"/>
    </xf>
    <xf numFmtId="3" fontId="19" fillId="2" borderId="0" xfId="0" applyNumberFormat="1" applyFont="1" applyFill="1" applyAlignment="1">
      <alignment horizontal="right" vertical="center" indent="1"/>
    </xf>
    <xf numFmtId="0" fontId="20" fillId="2" borderId="0" xfId="6" applyFont="1" applyFill="1"/>
    <xf numFmtId="1" fontId="21" fillId="2" borderId="0" xfId="6" applyNumberFormat="1" applyFont="1" applyFill="1" applyAlignment="1">
      <alignment horizontal="right" indent="2"/>
    </xf>
    <xf numFmtId="164" fontId="21" fillId="2" borderId="0" xfId="6" applyNumberFormat="1" applyFont="1" applyFill="1" applyAlignment="1">
      <alignment horizontal="right" indent="1"/>
    </xf>
    <xf numFmtId="1" fontId="21" fillId="2" borderId="0" xfId="6" applyNumberFormat="1" applyFont="1" applyFill="1" applyAlignment="1">
      <alignment horizontal="right" indent="1"/>
    </xf>
    <xf numFmtId="165" fontId="21" fillId="2" borderId="0" xfId="0" applyNumberFormat="1" applyFont="1" applyFill="1" applyAlignment="1">
      <alignment horizontal="right" indent="1"/>
    </xf>
    <xf numFmtId="164" fontId="21" fillId="2" borderId="0" xfId="6" applyNumberFormat="1" applyFont="1" applyFill="1" applyAlignment="1">
      <alignment horizontal="right" vertical="center" indent="1"/>
    </xf>
    <xf numFmtId="1" fontId="21" fillId="2" borderId="0" xfId="6" applyNumberFormat="1" applyFont="1" applyFill="1" applyAlignment="1">
      <alignment horizontal="right" vertical="center" indent="1"/>
    </xf>
    <xf numFmtId="165" fontId="21" fillId="2" borderId="0" xfId="0" applyNumberFormat="1" applyFont="1" applyFill="1" applyAlignment="1">
      <alignment horizontal="right" vertical="center" indent="1"/>
    </xf>
    <xf numFmtId="1" fontId="21" fillId="2" borderId="0" xfId="0" applyNumberFormat="1" applyFont="1" applyFill="1" applyAlignment="1">
      <alignment horizontal="right" vertical="center" indent="1"/>
    </xf>
    <xf numFmtId="0" fontId="22" fillId="2" borderId="0" xfId="0" applyFont="1" applyFill="1" applyAlignment="1">
      <alignment horizontal="left" vertical="center" wrapText="1"/>
    </xf>
    <xf numFmtId="164" fontId="16" fillId="2" borderId="0" xfId="6" applyNumberFormat="1" applyFont="1" applyFill="1" applyAlignment="1">
      <alignment horizontal="right" indent="2"/>
    </xf>
    <xf numFmtId="0" fontId="26" fillId="2" borderId="0" xfId="6" applyFont="1" applyFill="1" applyAlignment="1">
      <alignment vertical="center"/>
    </xf>
    <xf numFmtId="0" fontId="26" fillId="2" borderId="0" xfId="6" applyFont="1" applyFill="1"/>
    <xf numFmtId="0" fontId="16" fillId="2" borderId="0" xfId="1" applyFont="1" applyFill="1"/>
    <xf numFmtId="0" fontId="21" fillId="2" borderId="0" xfId="1" applyFont="1" applyFill="1"/>
    <xf numFmtId="0" fontId="18" fillId="2" borderId="0" xfId="1" applyFont="1" applyFill="1"/>
    <xf numFmtId="164" fontId="21" fillId="2" borderId="0" xfId="1" applyNumberFormat="1" applyFont="1" applyFill="1" applyAlignment="1">
      <alignment horizontal="right" indent="2"/>
    </xf>
    <xf numFmtId="165" fontId="20" fillId="2" borderId="0" xfId="0" applyNumberFormat="1" applyFont="1" applyFill="1" applyAlignment="1">
      <alignment vertical="center"/>
    </xf>
    <xf numFmtId="0" fontId="26" fillId="2" borderId="0" xfId="1" applyFont="1" applyFill="1"/>
    <xf numFmtId="0" fontId="25" fillId="2" borderId="0" xfId="1" applyFont="1" applyFill="1"/>
    <xf numFmtId="1" fontId="19" fillId="2" borderId="0" xfId="6" applyNumberFormat="1" applyFont="1" applyFill="1" applyAlignment="1">
      <alignment vertical="center"/>
    </xf>
    <xf numFmtId="164" fontId="20" fillId="2" borderId="0" xfId="6" applyNumberFormat="1" applyFont="1" applyFill="1" applyAlignment="1">
      <alignment vertical="center"/>
    </xf>
    <xf numFmtId="1" fontId="20" fillId="2" borderId="0" xfId="6" applyNumberFormat="1" applyFont="1" applyFill="1" applyAlignment="1">
      <alignment vertical="center"/>
    </xf>
    <xf numFmtId="0" fontId="25" fillId="2" borderId="0" xfId="6" applyFont="1" applyFill="1"/>
    <xf numFmtId="164" fontId="22" fillId="2" borderId="0" xfId="6" applyNumberFormat="1" applyFont="1" applyFill="1" applyAlignment="1">
      <alignment horizontal="right" indent="2"/>
    </xf>
    <xf numFmtId="0" fontId="22" fillId="2" borderId="0" xfId="6" applyFont="1" applyFill="1"/>
    <xf numFmtId="164" fontId="20" fillId="2" borderId="0" xfId="6" applyNumberFormat="1" applyFont="1" applyFill="1"/>
    <xf numFmtId="0" fontId="27" fillId="2" borderId="0" xfId="0" applyFont="1" applyFill="1" applyAlignment="1">
      <alignment vertical="center"/>
    </xf>
    <xf numFmtId="0" fontId="28" fillId="2" borderId="0" xfId="6" applyFont="1" applyFill="1" applyAlignment="1">
      <alignment horizontal="center" vertical="center" wrapText="1"/>
    </xf>
    <xf numFmtId="165" fontId="20" fillId="2" borderId="0" xfId="0" applyNumberFormat="1" applyFont="1" applyFill="1" applyAlignment="1">
      <alignment horizontal="right" vertical="center"/>
    </xf>
    <xf numFmtId="0" fontId="22" fillId="2" borderId="0" xfId="6" applyFont="1" applyFill="1" applyAlignment="1">
      <alignment horizontal="right"/>
    </xf>
    <xf numFmtId="0" fontId="23" fillId="2" borderId="0" xfId="0" applyFont="1" applyFill="1" applyAlignment="1">
      <alignment vertical="center"/>
    </xf>
    <xf numFmtId="164" fontId="23" fillId="2" borderId="0" xfId="6" applyNumberFormat="1" applyFont="1" applyFill="1" applyAlignment="1">
      <alignment horizontal="right" indent="2"/>
    </xf>
    <xf numFmtId="1" fontId="23" fillId="2" borderId="0" xfId="6" applyNumberFormat="1" applyFont="1" applyFill="1" applyAlignment="1">
      <alignment horizontal="right" indent="2"/>
    </xf>
    <xf numFmtId="164" fontId="23" fillId="2" borderId="0" xfId="0" applyNumberFormat="1" applyFont="1" applyFill="1" applyAlignment="1">
      <alignment horizontal="right" indent="2"/>
    </xf>
    <xf numFmtId="1" fontId="22" fillId="2" borderId="0" xfId="6" applyNumberFormat="1" applyFont="1" applyFill="1" applyAlignment="1">
      <alignment horizontal="right" indent="2"/>
    </xf>
    <xf numFmtId="164" fontId="22" fillId="2" borderId="0" xfId="0" applyNumberFormat="1" applyFont="1" applyFill="1" applyAlignment="1">
      <alignment horizontal="right" indent="2"/>
    </xf>
    <xf numFmtId="0" fontId="15" fillId="2" borderId="0" xfId="7" applyFont="1" applyFill="1"/>
    <xf numFmtId="0" fontId="20" fillId="2" borderId="0" xfId="7" applyFont="1" applyFill="1"/>
    <xf numFmtId="0" fontId="28" fillId="2" borderId="0" xfId="7" applyFont="1" applyFill="1"/>
    <xf numFmtId="3" fontId="22" fillId="2" borderId="0" xfId="0" applyNumberFormat="1" applyFont="1" applyFill="1" applyAlignment="1">
      <alignment vertical="center"/>
    </xf>
    <xf numFmtId="0" fontId="19" fillId="2" borderId="0" xfId="6" applyFont="1" applyFill="1"/>
    <xf numFmtId="0" fontId="21" fillId="2" borderId="0" xfId="0" applyFont="1" applyFill="1" applyAlignment="1">
      <alignment horizontal="left" vertical="center" indent="1"/>
    </xf>
    <xf numFmtId="166" fontId="16" fillId="2" borderId="0" xfId="0" applyNumberFormat="1" applyFont="1" applyFill="1" applyAlignment="1">
      <alignment horizontal="right" vertical="center" indent="1"/>
    </xf>
    <xf numFmtId="3" fontId="16" fillId="2" borderId="0" xfId="0" applyNumberFormat="1" applyFont="1" applyFill="1" applyAlignment="1">
      <alignment horizontal="right" vertical="center" indent="1"/>
    </xf>
    <xf numFmtId="0" fontId="21" fillId="2" borderId="0" xfId="1" applyFont="1" applyFill="1" applyAlignment="1">
      <alignment horizontal="right" indent="2"/>
    </xf>
    <xf numFmtId="0" fontId="17" fillId="2" borderId="3" xfId="0" applyFont="1" applyFill="1" applyBorder="1" applyAlignment="1">
      <alignment horizontal="center" vertical="center"/>
    </xf>
    <xf numFmtId="0" fontId="22" fillId="2" borderId="4" xfId="0" applyFont="1" applyFill="1" applyBorder="1" applyAlignment="1">
      <alignment vertical="center"/>
    </xf>
    <xf numFmtId="164" fontId="22" fillId="2" borderId="4" xfId="0" applyNumberFormat="1" applyFont="1" applyFill="1" applyBorder="1" applyAlignment="1">
      <alignment horizontal="right" vertical="center" indent="1"/>
    </xf>
    <xf numFmtId="165" fontId="22" fillId="2" borderId="4" xfId="0" applyNumberFormat="1" applyFont="1" applyFill="1" applyBorder="1" applyAlignment="1">
      <alignment horizontal="right" vertical="center" indent="1"/>
    </xf>
    <xf numFmtId="1" fontId="22" fillId="2" borderId="4" xfId="0" applyNumberFormat="1" applyFont="1" applyFill="1" applyBorder="1" applyAlignment="1">
      <alignment horizontal="right" vertical="center" indent="1"/>
    </xf>
    <xf numFmtId="0" fontId="26" fillId="2" borderId="4" xfId="0" applyFont="1" applyFill="1" applyBorder="1" applyAlignment="1">
      <alignment vertical="center"/>
    </xf>
    <xf numFmtId="165" fontId="21" fillId="2" borderId="4" xfId="0" applyNumberFormat="1" applyFont="1" applyFill="1" applyBorder="1" applyAlignment="1">
      <alignment horizontal="right" vertical="center" indent="1"/>
    </xf>
    <xf numFmtId="0" fontId="21" fillId="2" borderId="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3" xfId="6" applyFont="1" applyFill="1" applyBorder="1" applyAlignment="1">
      <alignment horizontal="center" vertical="center"/>
    </xf>
    <xf numFmtId="0" fontId="19" fillId="2" borderId="3" xfId="6" applyFont="1" applyFill="1" applyBorder="1" applyAlignment="1">
      <alignment horizontal="center" vertical="center"/>
    </xf>
    <xf numFmtId="0" fontId="22" fillId="2" borderId="4" xfId="6" applyFont="1" applyFill="1" applyBorder="1"/>
    <xf numFmtId="164" fontId="22" fillId="2" borderId="4" xfId="6" applyNumberFormat="1" applyFont="1" applyFill="1" applyBorder="1" applyAlignment="1">
      <alignment horizontal="right" indent="2"/>
    </xf>
    <xf numFmtId="164" fontId="22" fillId="2" borderId="4" xfId="0" applyNumberFormat="1" applyFont="1" applyFill="1" applyBorder="1" applyAlignment="1">
      <alignment horizontal="right" indent="2"/>
    </xf>
    <xf numFmtId="166" fontId="16" fillId="2" borderId="4" xfId="0" applyNumberFormat="1" applyFont="1" applyFill="1" applyBorder="1"/>
    <xf numFmtId="3" fontId="16" fillId="2" borderId="4" xfId="0" applyNumberFormat="1" applyFont="1" applyFill="1" applyBorder="1"/>
    <xf numFmtId="0" fontId="18" fillId="2" borderId="5" xfId="6" applyFont="1" applyFill="1" applyBorder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165" fontId="19" fillId="3" borderId="0" xfId="0" applyNumberFormat="1" applyFont="1" applyFill="1" applyAlignment="1">
      <alignment horizontal="right" vertical="center" indent="1"/>
    </xf>
    <xf numFmtId="1" fontId="19" fillId="3" borderId="0" xfId="0" applyNumberFormat="1" applyFont="1" applyFill="1" applyAlignment="1">
      <alignment horizontal="right" vertical="center" indent="1"/>
    </xf>
    <xf numFmtId="3" fontId="19" fillId="3" borderId="0" xfId="0" applyNumberFormat="1" applyFont="1" applyFill="1" applyAlignment="1">
      <alignment horizontal="right" vertical="center" indent="1"/>
    </xf>
    <xf numFmtId="165" fontId="20" fillId="2" borderId="7" xfId="0" applyNumberFormat="1" applyFont="1" applyFill="1" applyBorder="1" applyAlignment="1">
      <alignment horizontal="right" vertical="center" indent="1"/>
    </xf>
    <xf numFmtId="164" fontId="20" fillId="2" borderId="7" xfId="0" applyNumberFormat="1" applyFont="1" applyFill="1" applyBorder="1" applyAlignment="1">
      <alignment horizontal="right" vertical="center" indent="1"/>
    </xf>
    <xf numFmtId="3" fontId="20" fillId="2" borderId="7" xfId="0" applyNumberFormat="1" applyFont="1" applyFill="1" applyBorder="1" applyAlignment="1">
      <alignment horizontal="right" vertical="center" indent="1"/>
    </xf>
    <xf numFmtId="165" fontId="20" fillId="2" borderId="12" xfId="0" applyNumberFormat="1" applyFont="1" applyFill="1" applyBorder="1" applyAlignment="1">
      <alignment horizontal="right" vertical="center" indent="1"/>
    </xf>
    <xf numFmtId="164" fontId="20" fillId="2" borderId="12" xfId="0" applyNumberFormat="1" applyFont="1" applyFill="1" applyBorder="1" applyAlignment="1">
      <alignment horizontal="right" vertical="center" indent="1"/>
    </xf>
    <xf numFmtId="3" fontId="20" fillId="2" borderId="12" xfId="0" applyNumberFormat="1" applyFont="1" applyFill="1" applyBorder="1" applyAlignment="1">
      <alignment horizontal="right" vertical="center" indent="1"/>
    </xf>
    <xf numFmtId="165" fontId="20" fillId="2" borderId="9" xfId="0" applyNumberFormat="1" applyFont="1" applyFill="1" applyBorder="1" applyAlignment="1">
      <alignment horizontal="right" vertical="center" indent="1"/>
    </xf>
    <xf numFmtId="165" fontId="21" fillId="2" borderId="9" xfId="0" applyNumberFormat="1" applyFont="1" applyFill="1" applyBorder="1" applyAlignment="1">
      <alignment horizontal="right" vertical="center" indent="1"/>
    </xf>
    <xf numFmtId="0" fontId="21" fillId="2" borderId="4" xfId="0" applyFont="1" applyFill="1" applyBorder="1" applyAlignment="1">
      <alignment vertical="center"/>
    </xf>
    <xf numFmtId="164" fontId="21" fillId="2" borderId="4" xfId="0" applyNumberFormat="1" applyFont="1" applyFill="1" applyBorder="1" applyAlignment="1">
      <alignment horizontal="right" vertical="center" indent="1"/>
    </xf>
    <xf numFmtId="1" fontId="21" fillId="2" borderId="4" xfId="0" applyNumberFormat="1" applyFont="1" applyFill="1" applyBorder="1" applyAlignment="1">
      <alignment horizontal="right" vertical="center" indent="1"/>
    </xf>
    <xf numFmtId="164" fontId="26" fillId="2" borderId="4" xfId="0" applyNumberFormat="1" applyFont="1" applyFill="1" applyBorder="1" applyAlignment="1">
      <alignment horizontal="right" indent="2"/>
    </xf>
    <xf numFmtId="164" fontId="16" fillId="2" borderId="4" xfId="0" applyNumberFormat="1" applyFont="1" applyFill="1" applyBorder="1" applyAlignment="1">
      <alignment horizontal="right" indent="2"/>
    </xf>
    <xf numFmtId="0" fontId="29" fillId="2" borderId="4" xfId="0" applyFont="1" applyFill="1" applyBorder="1" applyAlignment="1">
      <alignment vertical="center"/>
    </xf>
    <xf numFmtId="3" fontId="29" fillId="2" borderId="4" xfId="0" applyNumberFormat="1" applyFont="1" applyFill="1" applyBorder="1" applyAlignment="1">
      <alignment vertical="center"/>
    </xf>
    <xf numFmtId="0" fontId="17" fillId="2" borderId="0" xfId="0" applyFont="1" applyFill="1" applyAlignment="1">
      <alignment vertical="center"/>
    </xf>
    <xf numFmtId="164" fontId="22" fillId="2" borderId="4" xfId="6" applyNumberFormat="1" applyFont="1" applyFill="1" applyBorder="1" applyAlignment="1">
      <alignment horizontal="right" vertical="center" indent="1"/>
    </xf>
    <xf numFmtId="0" fontId="20" fillId="2" borderId="4" xfId="6" applyFont="1" applyFill="1" applyBorder="1"/>
    <xf numFmtId="164" fontId="20" fillId="2" borderId="4" xfId="6" applyNumberFormat="1" applyFont="1" applyFill="1" applyBorder="1" applyAlignment="1">
      <alignment horizontal="right" indent="2"/>
    </xf>
    <xf numFmtId="164" fontId="20" fillId="2" borderId="4" xfId="6" applyNumberFormat="1" applyFont="1" applyFill="1" applyBorder="1"/>
    <xf numFmtId="164" fontId="20" fillId="2" borderId="4" xfId="0" applyNumberFormat="1" applyFont="1" applyFill="1" applyBorder="1"/>
    <xf numFmtId="0" fontId="19" fillId="2" borderId="3" xfId="6" applyFont="1" applyFill="1" applyBorder="1" applyAlignment="1">
      <alignment horizontal="center" vertical="center" wrapText="1"/>
    </xf>
    <xf numFmtId="0" fontId="28" fillId="2" borderId="5" xfId="6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 vertical="center"/>
    </xf>
    <xf numFmtId="0" fontId="22" fillId="2" borderId="4" xfId="1" applyFont="1" applyFill="1" applyBorder="1"/>
    <xf numFmtId="164" fontId="22" fillId="2" borderId="4" xfId="1" applyNumberFormat="1" applyFont="1" applyFill="1" applyBorder="1" applyAlignment="1">
      <alignment horizontal="right" indent="2"/>
    </xf>
    <xf numFmtId="165" fontId="22" fillId="2" borderId="4" xfId="0" applyNumberFormat="1" applyFont="1" applyFill="1" applyBorder="1" applyAlignment="1">
      <alignment horizontal="right" indent="2"/>
    </xf>
    <xf numFmtId="0" fontId="26" fillId="2" borderId="4" xfId="1" applyFont="1" applyFill="1" applyBorder="1"/>
    <xf numFmtId="0" fontId="21" fillId="2" borderId="4" xfId="6" applyFont="1" applyFill="1" applyBorder="1"/>
    <xf numFmtId="164" fontId="21" fillId="2" borderId="4" xfId="6" applyNumberFormat="1" applyFont="1" applyFill="1" applyBorder="1" applyAlignment="1">
      <alignment horizontal="right" indent="2"/>
    </xf>
    <xf numFmtId="164" fontId="21" fillId="2" borderId="4" xfId="0" applyNumberFormat="1" applyFont="1" applyFill="1" applyBorder="1" applyAlignment="1">
      <alignment horizontal="right" indent="2"/>
    </xf>
    <xf numFmtId="164" fontId="19" fillId="3" borderId="0" xfId="0" applyNumberFormat="1" applyFont="1" applyFill="1" applyAlignment="1">
      <alignment horizontal="right" vertical="center" indent="1"/>
    </xf>
    <xf numFmtId="165" fontId="20" fillId="2" borderId="15" xfId="0" applyNumberFormat="1" applyFont="1" applyFill="1" applyBorder="1" applyAlignment="1">
      <alignment horizontal="right" vertical="center" indent="1"/>
    </xf>
    <xf numFmtId="164" fontId="21" fillId="2" borderId="0" xfId="6" applyNumberFormat="1" applyFont="1" applyFill="1" applyAlignment="1">
      <alignment vertical="center"/>
    </xf>
    <xf numFmtId="165" fontId="21" fillId="2" borderId="0" xfId="0" applyNumberFormat="1" applyFont="1" applyFill="1" applyAlignment="1">
      <alignment vertical="center"/>
    </xf>
    <xf numFmtId="166" fontId="16" fillId="2" borderId="8" xfId="0" applyNumberFormat="1" applyFont="1" applyFill="1" applyBorder="1" applyAlignment="1">
      <alignment vertical="center"/>
    </xf>
    <xf numFmtId="166" fontId="16" fillId="2" borderId="0" xfId="0" applyNumberFormat="1" applyFont="1" applyFill="1" applyAlignment="1">
      <alignment vertical="center"/>
    </xf>
    <xf numFmtId="3" fontId="22" fillId="2" borderId="4" xfId="0" applyNumberFormat="1" applyFont="1" applyFill="1" applyBorder="1" applyAlignment="1">
      <alignment horizontal="right" vertical="center" indent="1"/>
    </xf>
    <xf numFmtId="0" fontId="17" fillId="2" borderId="0" xfId="0" applyFont="1" applyFill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vertical="center"/>
    </xf>
    <xf numFmtId="0" fontId="17" fillId="2" borderId="5" xfId="0" applyFont="1" applyFill="1" applyBorder="1"/>
    <xf numFmtId="0" fontId="17" fillId="2" borderId="0" xfId="0" applyFont="1" applyFill="1"/>
    <xf numFmtId="0" fontId="17" fillId="2" borderId="0" xfId="1" applyFont="1" applyFill="1"/>
    <xf numFmtId="0" fontId="17" fillId="2" borderId="5" xfId="1" applyFont="1" applyFill="1" applyBorder="1"/>
    <xf numFmtId="0" fontId="27" fillId="2" borderId="5" xfId="0" applyFont="1" applyFill="1" applyBorder="1" applyAlignment="1">
      <alignment vertical="center"/>
    </xf>
    <xf numFmtId="0" fontId="19" fillId="2" borderId="0" xfId="2" applyFont="1" applyFill="1" applyAlignment="1">
      <alignment horizontal="center" vertical="center"/>
    </xf>
    <xf numFmtId="3" fontId="29" fillId="2" borderId="0" xfId="0" applyNumberFormat="1" applyFont="1" applyFill="1" applyAlignment="1">
      <alignment vertical="center"/>
    </xf>
    <xf numFmtId="0" fontId="16" fillId="2" borderId="0" xfId="107" applyFont="1" applyFill="1" applyAlignment="1">
      <alignment vertical="center" wrapText="1"/>
    </xf>
    <xf numFmtId="3" fontId="17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17" fillId="2" borderId="0" xfId="7" applyFont="1" applyFill="1" applyAlignment="1">
      <alignment horizontal="center" vertical="center" wrapText="1"/>
    </xf>
    <xf numFmtId="0" fontId="20" fillId="2" borderId="0" xfId="0" applyFont="1" applyFill="1"/>
    <xf numFmtId="0" fontId="30" fillId="0" borderId="0" xfId="57" applyFont="1" applyAlignment="1">
      <alignment horizontal="center" vertical="center" wrapText="1"/>
    </xf>
    <xf numFmtId="0" fontId="20" fillId="2" borderId="0" xfId="0" applyFont="1" applyFill="1" applyAlignment="1">
      <alignment vertical="center"/>
    </xf>
    <xf numFmtId="0" fontId="29" fillId="2" borderId="0" xfId="0" applyFont="1" applyFill="1" applyAlignment="1">
      <alignment vertical="center"/>
    </xf>
    <xf numFmtId="0" fontId="18" fillId="2" borderId="0" xfId="0" applyFont="1" applyFill="1"/>
    <xf numFmtId="0" fontId="32" fillId="0" borderId="28" xfId="0" applyFont="1" applyBorder="1" applyAlignment="1">
      <alignment horizontal="left" vertical="top" wrapText="1"/>
    </xf>
    <xf numFmtId="0" fontId="32" fillId="0" borderId="29" xfId="0" applyFont="1" applyBorder="1" applyAlignment="1">
      <alignment horizontal="left" vertical="top" wrapText="1"/>
    </xf>
    <xf numFmtId="171" fontId="32" fillId="0" borderId="30" xfId="0" applyNumberFormat="1" applyFont="1" applyBorder="1" applyAlignment="1">
      <alignment horizontal="right" vertical="top"/>
    </xf>
    <xf numFmtId="172" fontId="32" fillId="0" borderId="31" xfId="0" applyNumberFormat="1" applyFont="1" applyBorder="1" applyAlignment="1">
      <alignment horizontal="right" vertical="top"/>
    </xf>
    <xf numFmtId="171" fontId="32" fillId="0" borderId="31" xfId="0" applyNumberFormat="1" applyFont="1" applyBorder="1" applyAlignment="1">
      <alignment horizontal="right" vertical="top"/>
    </xf>
    <xf numFmtId="173" fontId="32" fillId="0" borderId="31" xfId="0" applyNumberFormat="1" applyFont="1" applyBorder="1" applyAlignment="1">
      <alignment horizontal="right" vertical="top"/>
    </xf>
    <xf numFmtId="174" fontId="32" fillId="0" borderId="31" xfId="0" applyNumberFormat="1" applyFont="1" applyBorder="1" applyAlignment="1">
      <alignment horizontal="right" vertical="top"/>
    </xf>
    <xf numFmtId="175" fontId="32" fillId="0" borderId="32" xfId="0" applyNumberFormat="1" applyFont="1" applyBorder="1" applyAlignment="1">
      <alignment horizontal="right" vertical="top"/>
    </xf>
    <xf numFmtId="0" fontId="16" fillId="2" borderId="0" xfId="108" applyFont="1" applyFill="1"/>
    <xf numFmtId="0" fontId="27" fillId="2" borderId="0" xfId="108" applyFont="1" applyFill="1"/>
    <xf numFmtId="0" fontId="33" fillId="0" borderId="0" xfId="57" applyFont="1" applyAlignment="1">
      <alignment horizontal="center" vertical="center" wrapText="1"/>
    </xf>
    <xf numFmtId="0" fontId="27" fillId="0" borderId="0" xfId="58" applyFont="1"/>
    <xf numFmtId="0" fontId="32" fillId="0" borderId="33" xfId="0" applyFont="1" applyBorder="1" applyAlignment="1">
      <alignment horizontal="left" vertical="top" wrapText="1"/>
    </xf>
    <xf numFmtId="0" fontId="32" fillId="0" borderId="19" xfId="0" applyFont="1" applyBorder="1" applyAlignment="1">
      <alignment horizontal="left" vertical="top" wrapText="1"/>
    </xf>
    <xf numFmtId="171" fontId="32" fillId="0" borderId="35" xfId="0" applyNumberFormat="1" applyFont="1" applyBorder="1" applyAlignment="1">
      <alignment horizontal="right" vertical="top"/>
    </xf>
    <xf numFmtId="172" fontId="32" fillId="0" borderId="36" xfId="0" applyNumberFormat="1" applyFont="1" applyBorder="1" applyAlignment="1">
      <alignment horizontal="right" vertical="top"/>
    </xf>
    <xf numFmtId="171" fontId="32" fillId="0" borderId="36" xfId="0" applyNumberFormat="1" applyFont="1" applyBorder="1" applyAlignment="1">
      <alignment horizontal="right" vertical="top"/>
    </xf>
    <xf numFmtId="173" fontId="32" fillId="0" borderId="36" xfId="0" applyNumberFormat="1" applyFont="1" applyBorder="1" applyAlignment="1">
      <alignment horizontal="right" vertical="top"/>
    </xf>
    <xf numFmtId="174" fontId="32" fillId="0" borderId="36" xfId="0" applyNumberFormat="1" applyFont="1" applyBorder="1" applyAlignment="1">
      <alignment horizontal="right" vertical="top"/>
    </xf>
    <xf numFmtId="175" fontId="32" fillId="0" borderId="37" xfId="0" applyNumberFormat="1" applyFont="1" applyBorder="1" applyAlignment="1">
      <alignment horizontal="right" vertical="top"/>
    </xf>
    <xf numFmtId="0" fontId="32" fillId="0" borderId="0" xfId="0" applyFont="1" applyAlignment="1">
      <alignment horizontal="left" vertical="top" wrapText="1"/>
    </xf>
    <xf numFmtId="0" fontId="32" fillId="0" borderId="39" xfId="0" applyFont="1" applyBorder="1" applyAlignment="1">
      <alignment horizontal="left" vertical="top" wrapText="1"/>
    </xf>
    <xf numFmtId="171" fontId="32" fillId="0" borderId="40" xfId="0" applyNumberFormat="1" applyFont="1" applyBorder="1" applyAlignment="1">
      <alignment horizontal="right" vertical="top"/>
    </xf>
    <xf numFmtId="172" fontId="32" fillId="0" borderId="41" xfId="0" applyNumberFormat="1" applyFont="1" applyBorder="1" applyAlignment="1">
      <alignment horizontal="right" vertical="top"/>
    </xf>
    <xf numFmtId="171" fontId="32" fillId="0" borderId="41" xfId="0" applyNumberFormat="1" applyFont="1" applyBorder="1" applyAlignment="1">
      <alignment horizontal="right" vertical="top"/>
    </xf>
    <xf numFmtId="173" fontId="32" fillId="0" borderId="41" xfId="0" applyNumberFormat="1" applyFont="1" applyBorder="1" applyAlignment="1">
      <alignment horizontal="right" vertical="top"/>
    </xf>
    <xf numFmtId="174" fontId="32" fillId="0" borderId="41" xfId="0" applyNumberFormat="1" applyFont="1" applyBorder="1" applyAlignment="1">
      <alignment horizontal="right" vertical="top"/>
    </xf>
    <xf numFmtId="175" fontId="32" fillId="0" borderId="42" xfId="0" applyNumberFormat="1" applyFont="1" applyBorder="1" applyAlignment="1">
      <alignment horizontal="right" vertical="top"/>
    </xf>
    <xf numFmtId="0" fontId="16" fillId="0" borderId="0" xfId="58" applyFont="1"/>
    <xf numFmtId="0" fontId="32" fillId="0" borderId="34" xfId="0" applyFont="1" applyBorder="1" applyAlignment="1">
      <alignment horizontal="left" vertical="top" wrapText="1"/>
    </xf>
    <xf numFmtId="0" fontId="32" fillId="0" borderId="24" xfId="0" applyFont="1" applyBorder="1" applyAlignment="1">
      <alignment horizontal="left" vertical="top" wrapText="1"/>
    </xf>
    <xf numFmtId="171" fontId="32" fillId="0" borderId="43" xfId="0" applyNumberFormat="1" applyFont="1" applyBorder="1" applyAlignment="1">
      <alignment horizontal="right" vertical="top"/>
    </xf>
    <xf numFmtId="172" fontId="32" fillId="0" borderId="44" xfId="0" applyNumberFormat="1" applyFont="1" applyBorder="1" applyAlignment="1">
      <alignment horizontal="right" vertical="top"/>
    </xf>
    <xf numFmtId="171" fontId="32" fillId="0" borderId="44" xfId="0" applyNumberFormat="1" applyFont="1" applyBorder="1" applyAlignment="1">
      <alignment horizontal="right" vertical="top"/>
    </xf>
    <xf numFmtId="173" fontId="32" fillId="0" borderId="44" xfId="0" applyNumberFormat="1" applyFont="1" applyBorder="1" applyAlignment="1">
      <alignment horizontal="right" vertical="top"/>
    </xf>
    <xf numFmtId="174" fontId="32" fillId="0" borderId="44" xfId="0" applyNumberFormat="1" applyFont="1" applyBorder="1" applyAlignment="1">
      <alignment horizontal="right" vertical="top"/>
    </xf>
    <xf numFmtId="175" fontId="32" fillId="0" borderId="45" xfId="0" applyNumberFormat="1" applyFont="1" applyBorder="1" applyAlignment="1">
      <alignment horizontal="right" vertical="top"/>
    </xf>
    <xf numFmtId="164" fontId="20" fillId="2" borderId="0" xfId="7" applyNumberFormat="1" applyFont="1" applyFill="1" applyAlignment="1">
      <alignment horizontal="right" indent="2"/>
    </xf>
    <xf numFmtId="0" fontId="14" fillId="2" borderId="0" xfId="0" applyFont="1" applyFill="1" applyAlignment="1">
      <alignment horizontal="center" vertical="center" wrapText="1"/>
    </xf>
    <xf numFmtId="0" fontId="18" fillId="2" borderId="0" xfId="2" applyFont="1" applyFill="1" applyAlignment="1">
      <alignment horizontal="center" vertical="center"/>
    </xf>
    <xf numFmtId="0" fontId="11" fillId="0" borderId="0" xfId="109"/>
    <xf numFmtId="0" fontId="35" fillId="0" borderId="28" xfId="110" applyFont="1" applyBorder="1" applyAlignment="1">
      <alignment horizontal="left" vertical="top" wrapText="1"/>
    </xf>
    <xf numFmtId="0" fontId="35" fillId="0" borderId="29" xfId="110" applyFont="1" applyBorder="1" applyAlignment="1">
      <alignment horizontal="left" vertical="top" wrapText="1"/>
    </xf>
    <xf numFmtId="171" fontId="35" fillId="0" borderId="30" xfId="110" applyNumberFormat="1" applyFont="1" applyBorder="1" applyAlignment="1">
      <alignment horizontal="right" vertical="top"/>
    </xf>
    <xf numFmtId="172" fontId="35" fillId="0" borderId="31" xfId="110" applyNumberFormat="1" applyFont="1" applyBorder="1" applyAlignment="1">
      <alignment horizontal="right" vertical="top"/>
    </xf>
    <xf numFmtId="171" fontId="35" fillId="0" borderId="31" xfId="110" applyNumberFormat="1" applyFont="1" applyBorder="1" applyAlignment="1">
      <alignment horizontal="right" vertical="top"/>
    </xf>
    <xf numFmtId="173" fontId="35" fillId="0" borderId="31" xfId="110" applyNumberFormat="1" applyFont="1" applyBorder="1" applyAlignment="1">
      <alignment horizontal="right" vertical="top"/>
    </xf>
    <xf numFmtId="174" fontId="35" fillId="0" borderId="31" xfId="110" applyNumberFormat="1" applyFont="1" applyBorder="1" applyAlignment="1">
      <alignment horizontal="right" vertical="top"/>
    </xf>
    <xf numFmtId="175" fontId="35" fillId="0" borderId="32" xfId="110" applyNumberFormat="1" applyFont="1" applyBorder="1" applyAlignment="1">
      <alignment horizontal="right" vertical="top"/>
    </xf>
    <xf numFmtId="0" fontId="34" fillId="0" borderId="0" xfId="110"/>
    <xf numFmtId="0" fontId="36" fillId="2" borderId="3" xfId="0" applyFont="1" applyFill="1" applyBorder="1" applyAlignment="1">
      <alignment horizontal="center" vertical="center"/>
    </xf>
    <xf numFmtId="0" fontId="37" fillId="2" borderId="3" xfId="6" applyFont="1" applyFill="1" applyBorder="1"/>
    <xf numFmtId="0" fontId="37" fillId="2" borderId="3" xfId="0" applyFont="1" applyFill="1" applyBorder="1"/>
    <xf numFmtId="0" fontId="36" fillId="3" borderId="0" xfId="0" applyFont="1" applyFill="1" applyAlignment="1">
      <alignment vertical="center"/>
    </xf>
    <xf numFmtId="1" fontId="36" fillId="3" borderId="0" xfId="6" applyNumberFormat="1" applyFont="1" applyFill="1" applyAlignment="1">
      <alignment horizontal="right" indent="2"/>
    </xf>
    <xf numFmtId="164" fontId="36" fillId="3" borderId="0" xfId="6" applyNumberFormat="1" applyFont="1" applyFill="1"/>
    <xf numFmtId="1" fontId="36" fillId="3" borderId="0" xfId="6" applyNumberFormat="1" applyFont="1" applyFill="1"/>
    <xf numFmtId="165" fontId="36" fillId="3" borderId="0" xfId="0" applyNumberFormat="1" applyFont="1" applyFill="1"/>
    <xf numFmtId="164" fontId="36" fillId="3" borderId="0" xfId="6" applyNumberFormat="1" applyFont="1" applyFill="1" applyAlignment="1">
      <alignment vertical="center"/>
    </xf>
    <xf numFmtId="164" fontId="36" fillId="3" borderId="0" xfId="6" applyNumberFormat="1" applyFont="1" applyFill="1" applyAlignment="1">
      <alignment horizontal="right" vertical="center" indent="1"/>
    </xf>
    <xf numFmtId="1" fontId="36" fillId="3" borderId="0" xfId="6" applyNumberFormat="1" applyFont="1" applyFill="1" applyAlignment="1">
      <alignment horizontal="right" vertical="center" indent="1"/>
    </xf>
    <xf numFmtId="165" fontId="36" fillId="3" borderId="0" xfId="0" applyNumberFormat="1" applyFont="1" applyFill="1" applyAlignment="1">
      <alignment horizontal="right" vertical="center" indent="1"/>
    </xf>
    <xf numFmtId="1" fontId="36" fillId="3" borderId="0" xfId="0" applyNumberFormat="1" applyFont="1" applyFill="1" applyAlignment="1">
      <alignment horizontal="right" vertical="center" indent="1"/>
    </xf>
    <xf numFmtId="164" fontId="36" fillId="3" borderId="8" xfId="6" applyNumberFormat="1" applyFont="1" applyFill="1" applyBorder="1" applyAlignment="1">
      <alignment vertical="center"/>
    </xf>
    <xf numFmtId="165" fontId="36" fillId="3" borderId="9" xfId="0" applyNumberFormat="1" applyFont="1" applyFill="1" applyBorder="1" applyAlignment="1">
      <alignment horizontal="right" vertical="center" indent="1"/>
    </xf>
    <xf numFmtId="166" fontId="36" fillId="3" borderId="0" xfId="6" applyNumberFormat="1" applyFont="1" applyFill="1" applyAlignment="1">
      <alignment vertical="center"/>
    </xf>
    <xf numFmtId="166" fontId="36" fillId="3" borderId="0" xfId="6" applyNumberFormat="1" applyFont="1" applyFill="1" applyAlignment="1">
      <alignment horizontal="right" vertical="center" indent="1"/>
    </xf>
    <xf numFmtId="3" fontId="36" fillId="3" borderId="0" xfId="6" applyNumberFormat="1" applyFont="1" applyFill="1" applyAlignment="1">
      <alignment horizontal="right" vertical="center" indent="1"/>
    </xf>
    <xf numFmtId="166" fontId="36" fillId="3" borderId="0" xfId="0" applyNumberFormat="1" applyFont="1" applyFill="1" applyAlignment="1">
      <alignment horizontal="right" vertical="center" indent="1"/>
    </xf>
    <xf numFmtId="4" fontId="36" fillId="3" borderId="0" xfId="0" applyNumberFormat="1" applyFont="1" applyFill="1" applyAlignment="1">
      <alignment horizontal="right" vertical="center" indent="1"/>
    </xf>
    <xf numFmtId="3" fontId="36" fillId="3" borderId="0" xfId="0" applyNumberFormat="1" applyFont="1" applyFill="1" applyAlignment="1">
      <alignment horizontal="right" vertical="center" indent="1"/>
    </xf>
    <xf numFmtId="166" fontId="36" fillId="3" borderId="8" xfId="0" applyNumberFormat="1" applyFont="1" applyFill="1" applyBorder="1" applyAlignment="1">
      <alignment vertical="center"/>
    </xf>
    <xf numFmtId="166" fontId="36" fillId="3" borderId="0" xfId="0" applyNumberFormat="1" applyFont="1" applyFill="1" applyAlignment="1">
      <alignment vertical="center"/>
    </xf>
    <xf numFmtId="166" fontId="36" fillId="3" borderId="8" xfId="0" applyNumberFormat="1" applyFont="1" applyFill="1" applyBorder="1" applyAlignment="1">
      <alignment horizontal="right" vertical="center" indent="1"/>
    </xf>
    <xf numFmtId="0" fontId="36" fillId="2" borderId="0" xfId="6" applyFont="1" applyFill="1"/>
    <xf numFmtId="1" fontId="36" fillId="2" borderId="0" xfId="6" applyNumberFormat="1" applyFont="1" applyFill="1" applyAlignment="1">
      <alignment horizontal="right" indent="2"/>
    </xf>
    <xf numFmtId="164" fontId="37" fillId="2" borderId="0" xfId="6" applyNumberFormat="1" applyFont="1" applyFill="1"/>
    <xf numFmtId="1" fontId="37" fillId="2" borderId="0" xfId="6" applyNumberFormat="1" applyFont="1" applyFill="1"/>
    <xf numFmtId="165" fontId="37" fillId="2" borderId="0" xfId="0" applyNumberFormat="1" applyFont="1" applyFill="1"/>
    <xf numFmtId="1" fontId="36" fillId="2" borderId="0" xfId="6" applyNumberFormat="1" applyFont="1" applyFill="1"/>
    <xf numFmtId="164" fontId="37" fillId="2" borderId="0" xfId="6" applyNumberFormat="1" applyFont="1" applyFill="1" applyAlignment="1">
      <alignment vertical="center"/>
    </xf>
    <xf numFmtId="164" fontId="37" fillId="2" borderId="0" xfId="6" applyNumberFormat="1" applyFont="1" applyFill="1" applyAlignment="1">
      <alignment horizontal="right" vertical="center" indent="1"/>
    </xf>
    <xf numFmtId="1" fontId="37" fillId="2" borderId="0" xfId="6" applyNumberFormat="1" applyFont="1" applyFill="1" applyAlignment="1">
      <alignment horizontal="right" vertical="center" indent="1"/>
    </xf>
    <xf numFmtId="165" fontId="37" fillId="2" borderId="0" xfId="0" applyNumberFormat="1" applyFont="1" applyFill="1" applyAlignment="1">
      <alignment horizontal="right" vertical="center" indent="1"/>
    </xf>
    <xf numFmtId="1" fontId="37" fillId="2" borderId="0" xfId="0" applyNumberFormat="1" applyFont="1" applyFill="1" applyAlignment="1">
      <alignment horizontal="right" vertical="center" indent="1"/>
    </xf>
    <xf numFmtId="164" fontId="37" fillId="2" borderId="8" xfId="6" applyNumberFormat="1" applyFont="1" applyFill="1" applyBorder="1" applyAlignment="1">
      <alignment vertical="center"/>
    </xf>
    <xf numFmtId="165" fontId="37" fillId="2" borderId="9" xfId="0" applyNumberFormat="1" applyFont="1" applyFill="1" applyBorder="1" applyAlignment="1">
      <alignment horizontal="right" vertical="center" indent="1"/>
    </xf>
    <xf numFmtId="166" fontId="37" fillId="2" borderId="0" xfId="0" applyNumberFormat="1" applyFont="1" applyFill="1" applyAlignment="1">
      <alignment vertical="center"/>
    </xf>
    <xf numFmtId="166" fontId="37" fillId="2" borderId="0" xfId="0" applyNumberFormat="1" applyFont="1" applyFill="1" applyAlignment="1">
      <alignment horizontal="right" vertical="center" indent="1"/>
    </xf>
    <xf numFmtId="3" fontId="37" fillId="2" borderId="0" xfId="0" applyNumberFormat="1" applyFont="1" applyFill="1" applyAlignment="1">
      <alignment horizontal="right" vertical="center" indent="1"/>
    </xf>
    <xf numFmtId="166" fontId="37" fillId="2" borderId="8" xfId="0" applyNumberFormat="1" applyFont="1" applyFill="1" applyBorder="1" applyAlignment="1">
      <alignment vertical="center"/>
    </xf>
    <xf numFmtId="166" fontId="37" fillId="2" borderId="8" xfId="0" applyNumberFormat="1" applyFont="1" applyFill="1" applyBorder="1" applyAlignment="1">
      <alignment horizontal="right" vertical="center" indent="1"/>
    </xf>
    <xf numFmtId="0" fontId="36" fillId="4" borderId="0" xfId="6" applyFont="1" applyFill="1"/>
    <xf numFmtId="1" fontId="36" fillId="4" borderId="0" xfId="6" applyNumberFormat="1" applyFont="1" applyFill="1" applyAlignment="1">
      <alignment horizontal="right" indent="2"/>
    </xf>
    <xf numFmtId="164" fontId="37" fillId="4" borderId="0" xfId="6" applyNumberFormat="1" applyFont="1" applyFill="1"/>
    <xf numFmtId="1" fontId="37" fillId="4" borderId="0" xfId="6" applyNumberFormat="1" applyFont="1" applyFill="1"/>
    <xf numFmtId="165" fontId="37" fillId="4" borderId="0" xfId="0" applyNumberFormat="1" applyFont="1" applyFill="1"/>
    <xf numFmtId="1" fontId="36" fillId="4" borderId="0" xfId="6" applyNumberFormat="1" applyFont="1" applyFill="1"/>
    <xf numFmtId="164" fontId="37" fillId="4" borderId="0" xfId="6" applyNumberFormat="1" applyFont="1" applyFill="1" applyAlignment="1">
      <alignment vertical="center"/>
    </xf>
    <xf numFmtId="164" fontId="37" fillId="4" borderId="0" xfId="6" applyNumberFormat="1" applyFont="1" applyFill="1" applyAlignment="1">
      <alignment horizontal="right" vertical="center" indent="1"/>
    </xf>
    <xf numFmtId="1" fontId="37" fillId="4" borderId="0" xfId="6" applyNumberFormat="1" applyFont="1" applyFill="1" applyAlignment="1">
      <alignment horizontal="right" vertical="center" indent="1"/>
    </xf>
    <xf numFmtId="165" fontId="37" fillId="4" borderId="0" xfId="0" applyNumberFormat="1" applyFont="1" applyFill="1" applyAlignment="1">
      <alignment horizontal="right" vertical="center" indent="1"/>
    </xf>
    <xf numFmtId="1" fontId="37" fillId="4" borderId="0" xfId="0" applyNumberFormat="1" applyFont="1" applyFill="1" applyAlignment="1">
      <alignment horizontal="right" vertical="center" indent="1"/>
    </xf>
    <xf numFmtId="164" fontId="37" fillId="4" borderId="8" xfId="6" applyNumberFormat="1" applyFont="1" applyFill="1" applyBorder="1" applyAlignment="1">
      <alignment vertical="center"/>
    </xf>
    <xf numFmtId="165" fontId="37" fillId="4" borderId="9" xfId="0" applyNumberFormat="1" applyFont="1" applyFill="1" applyBorder="1" applyAlignment="1">
      <alignment horizontal="right" vertical="center" indent="1"/>
    </xf>
    <xf numFmtId="166" fontId="37" fillId="4" borderId="0" xfId="0" applyNumberFormat="1" applyFont="1" applyFill="1" applyAlignment="1">
      <alignment vertical="center"/>
    </xf>
    <xf numFmtId="166" fontId="37" fillId="4" borderId="0" xfId="0" applyNumberFormat="1" applyFont="1" applyFill="1" applyAlignment="1">
      <alignment horizontal="right" vertical="center" indent="1"/>
    </xf>
    <xf numFmtId="3" fontId="37" fillId="4" borderId="0" xfId="0" applyNumberFormat="1" applyFont="1" applyFill="1" applyAlignment="1">
      <alignment horizontal="right" vertical="center" indent="1"/>
    </xf>
    <xf numFmtId="166" fontId="37" fillId="4" borderId="8" xfId="0" applyNumberFormat="1" applyFont="1" applyFill="1" applyBorder="1" applyAlignment="1">
      <alignment vertical="center"/>
    </xf>
    <xf numFmtId="166" fontId="37" fillId="4" borderId="8" xfId="0" applyNumberFormat="1" applyFont="1" applyFill="1" applyBorder="1" applyAlignment="1">
      <alignment horizontal="right" vertical="center" indent="1"/>
    </xf>
    <xf numFmtId="0" fontId="37" fillId="2" borderId="0" xfId="6" applyFont="1" applyFill="1" applyAlignment="1">
      <alignment horizontal="left" indent="1"/>
    </xf>
    <xf numFmtId="1" fontId="37" fillId="2" borderId="0" xfId="6" applyNumberFormat="1" applyFont="1" applyFill="1" applyAlignment="1">
      <alignment horizontal="right" indent="2"/>
    </xf>
    <xf numFmtId="164" fontId="37" fillId="2" borderId="0" xfId="0" applyNumberFormat="1" applyFont="1" applyFill="1" applyAlignment="1">
      <alignment horizontal="right" vertical="center" indent="1"/>
    </xf>
    <xf numFmtId="0" fontId="37" fillId="2" borderId="12" xfId="6" applyFont="1" applyFill="1" applyBorder="1" applyAlignment="1">
      <alignment horizontal="left" indent="1"/>
    </xf>
    <xf numFmtId="1" fontId="37" fillId="2" borderId="12" xfId="6" applyNumberFormat="1" applyFont="1" applyFill="1" applyBorder="1" applyAlignment="1">
      <alignment horizontal="right" indent="2"/>
    </xf>
    <xf numFmtId="164" fontId="37" fillId="2" borderId="12" xfId="6" applyNumberFormat="1" applyFont="1" applyFill="1" applyBorder="1"/>
    <xf numFmtId="1" fontId="37" fillId="2" borderId="12" xfId="6" applyNumberFormat="1" applyFont="1" applyFill="1" applyBorder="1"/>
    <xf numFmtId="165" fontId="37" fillId="2" borderId="12" xfId="0" applyNumberFormat="1" applyFont="1" applyFill="1" applyBorder="1"/>
    <xf numFmtId="164" fontId="37" fillId="2" borderId="12" xfId="6" applyNumberFormat="1" applyFont="1" applyFill="1" applyBorder="1" applyAlignment="1">
      <alignment vertical="center"/>
    </xf>
    <xf numFmtId="164" fontId="37" fillId="2" borderId="12" xfId="6" applyNumberFormat="1" applyFont="1" applyFill="1" applyBorder="1" applyAlignment="1">
      <alignment horizontal="right" vertical="center" indent="1"/>
    </xf>
    <xf numFmtId="1" fontId="37" fillId="2" borderId="12" xfId="6" applyNumberFormat="1" applyFont="1" applyFill="1" applyBorder="1" applyAlignment="1">
      <alignment horizontal="right" vertical="center" indent="1"/>
    </xf>
    <xf numFmtId="165" fontId="37" fillId="2" borderId="12" xfId="0" applyNumberFormat="1" applyFont="1" applyFill="1" applyBorder="1" applyAlignment="1">
      <alignment horizontal="right" vertical="center" indent="1"/>
    </xf>
    <xf numFmtId="1" fontId="37" fillId="2" borderId="12" xfId="0" applyNumberFormat="1" applyFont="1" applyFill="1" applyBorder="1" applyAlignment="1">
      <alignment horizontal="right" vertical="center" indent="1"/>
    </xf>
    <xf numFmtId="165" fontId="37" fillId="2" borderId="14" xfId="0" applyNumberFormat="1" applyFont="1" applyFill="1" applyBorder="1" applyAlignment="1">
      <alignment horizontal="right" vertical="center" indent="1"/>
    </xf>
    <xf numFmtId="164" fontId="37" fillId="2" borderId="12" xfId="0" applyNumberFormat="1" applyFont="1" applyFill="1" applyBorder="1" applyAlignment="1">
      <alignment horizontal="right" vertical="center" indent="1"/>
    </xf>
    <xf numFmtId="166" fontId="37" fillId="2" borderId="12" xfId="0" applyNumberFormat="1" applyFont="1" applyFill="1" applyBorder="1" applyAlignment="1">
      <alignment vertical="center"/>
    </xf>
    <xf numFmtId="166" fontId="37" fillId="2" borderId="12" xfId="0" applyNumberFormat="1" applyFont="1" applyFill="1" applyBorder="1" applyAlignment="1">
      <alignment horizontal="right" vertical="center" indent="1"/>
    </xf>
    <xf numFmtId="3" fontId="37" fillId="2" borderId="12" xfId="0" applyNumberFormat="1" applyFont="1" applyFill="1" applyBorder="1" applyAlignment="1">
      <alignment horizontal="right" vertical="center" indent="1"/>
    </xf>
    <xf numFmtId="166" fontId="37" fillId="2" borderId="13" xfId="0" applyNumberFormat="1" applyFont="1" applyFill="1" applyBorder="1" applyAlignment="1">
      <alignment vertical="center"/>
    </xf>
    <xf numFmtId="166" fontId="37" fillId="2" borderId="13" xfId="0" applyNumberFormat="1" applyFont="1" applyFill="1" applyBorder="1" applyAlignment="1">
      <alignment horizontal="right" vertical="center" indent="1"/>
    </xf>
    <xf numFmtId="0" fontId="37" fillId="2" borderId="0" xfId="6" applyFont="1" applyFill="1"/>
    <xf numFmtId="0" fontId="36" fillId="4" borderId="0" xfId="0" applyFont="1" applyFill="1" applyAlignment="1">
      <alignment vertical="center"/>
    </xf>
    <xf numFmtId="1" fontId="37" fillId="4" borderId="0" xfId="6" applyNumberFormat="1" applyFont="1" applyFill="1" applyAlignment="1">
      <alignment horizontal="right" indent="2"/>
    </xf>
    <xf numFmtId="164" fontId="37" fillId="4" borderId="0" xfId="0" applyNumberFormat="1" applyFont="1" applyFill="1" applyAlignment="1">
      <alignment horizontal="right" vertical="center" indent="1"/>
    </xf>
    <xf numFmtId="0" fontId="37" fillId="4" borderId="0" xfId="0" applyFont="1" applyFill="1" applyAlignment="1">
      <alignment horizontal="right" vertical="center" indent="1"/>
    </xf>
    <xf numFmtId="0" fontId="36" fillId="2" borderId="0" xfId="0" applyFont="1" applyFill="1" applyAlignment="1">
      <alignment horizontal="left" vertical="center" indent="1"/>
    </xf>
    <xf numFmtId="164" fontId="36" fillId="2" borderId="0" xfId="6" applyNumberFormat="1" applyFont="1" applyFill="1"/>
    <xf numFmtId="165" fontId="36" fillId="2" borderId="0" xfId="0" applyNumberFormat="1" applyFont="1" applyFill="1"/>
    <xf numFmtId="164" fontId="36" fillId="2" borderId="0" xfId="6" applyNumberFormat="1" applyFont="1" applyFill="1" applyAlignment="1">
      <alignment vertical="center"/>
    </xf>
    <xf numFmtId="164" fontId="36" fillId="2" borderId="0" xfId="6" applyNumberFormat="1" applyFont="1" applyFill="1" applyAlignment="1">
      <alignment horizontal="right" vertical="center" indent="1"/>
    </xf>
    <xf numFmtId="1" fontId="36" fillId="2" borderId="0" xfId="6" applyNumberFormat="1" applyFont="1" applyFill="1" applyAlignment="1">
      <alignment horizontal="right" vertical="center" indent="1"/>
    </xf>
    <xf numFmtId="165" fontId="36" fillId="2" borderId="0" xfId="0" applyNumberFormat="1" applyFont="1" applyFill="1" applyAlignment="1">
      <alignment horizontal="right" vertical="center" indent="1"/>
    </xf>
    <xf numFmtId="1" fontId="36" fillId="2" borderId="0" xfId="0" applyNumberFormat="1" applyFont="1" applyFill="1" applyAlignment="1">
      <alignment horizontal="right" vertical="center" indent="1"/>
    </xf>
    <xf numFmtId="165" fontId="36" fillId="2" borderId="9" xfId="0" applyNumberFormat="1" applyFont="1" applyFill="1" applyBorder="1" applyAlignment="1">
      <alignment horizontal="right" vertical="center" indent="1"/>
    </xf>
    <xf numFmtId="164" fontId="36" fillId="2" borderId="0" xfId="0" applyNumberFormat="1" applyFont="1" applyFill="1" applyAlignment="1">
      <alignment horizontal="right" vertical="center" indent="1"/>
    </xf>
    <xf numFmtId="166" fontId="36" fillId="2" borderId="0" xfId="0" applyNumberFormat="1" applyFont="1" applyFill="1" applyAlignment="1">
      <alignment vertical="center"/>
    </xf>
    <xf numFmtId="166" fontId="36" fillId="2" borderId="0" xfId="0" applyNumberFormat="1" applyFont="1" applyFill="1" applyAlignment="1">
      <alignment horizontal="right" vertical="center" indent="1"/>
    </xf>
    <xf numFmtId="3" fontId="36" fillId="2" borderId="0" xfId="0" applyNumberFormat="1" applyFont="1" applyFill="1" applyAlignment="1">
      <alignment horizontal="right" vertical="center" indent="1"/>
    </xf>
    <xf numFmtId="166" fontId="36" fillId="2" borderId="8" xfId="0" applyNumberFormat="1" applyFont="1" applyFill="1" applyBorder="1" applyAlignment="1">
      <alignment vertical="center"/>
    </xf>
    <xf numFmtId="166" fontId="36" fillId="2" borderId="8" xfId="0" applyNumberFormat="1" applyFont="1" applyFill="1" applyBorder="1" applyAlignment="1">
      <alignment horizontal="right" vertical="center" indent="1"/>
    </xf>
    <xf numFmtId="0" fontId="37" fillId="2" borderId="7" xfId="0" applyFont="1" applyFill="1" applyBorder="1" applyAlignment="1">
      <alignment horizontal="left" vertical="center" indent="2"/>
    </xf>
    <xf numFmtId="1" fontId="37" fillId="2" borderId="7" xfId="6" applyNumberFormat="1" applyFont="1" applyFill="1" applyBorder="1" applyAlignment="1">
      <alignment horizontal="right" indent="2"/>
    </xf>
    <xf numFmtId="164" fontId="37" fillId="2" borderId="7" xfId="6" applyNumberFormat="1" applyFont="1" applyFill="1" applyBorder="1"/>
    <xf numFmtId="1" fontId="37" fillId="2" borderId="7" xfId="6" applyNumberFormat="1" applyFont="1" applyFill="1" applyBorder="1"/>
    <xf numFmtId="165" fontId="37" fillId="2" borderId="7" xfId="0" applyNumberFormat="1" applyFont="1" applyFill="1" applyBorder="1"/>
    <xf numFmtId="164" fontId="37" fillId="2" borderId="7" xfId="6" applyNumberFormat="1" applyFont="1" applyFill="1" applyBorder="1" applyAlignment="1">
      <alignment vertical="center"/>
    </xf>
    <xf numFmtId="164" fontId="37" fillId="2" borderId="7" xfId="6" applyNumberFormat="1" applyFont="1" applyFill="1" applyBorder="1" applyAlignment="1">
      <alignment horizontal="right" vertical="center" indent="1"/>
    </xf>
    <xf numFmtId="1" fontId="37" fillId="2" borderId="7" xfId="6" applyNumberFormat="1" applyFont="1" applyFill="1" applyBorder="1" applyAlignment="1">
      <alignment horizontal="right" vertical="center" indent="1"/>
    </xf>
    <xf numFmtId="165" fontId="37" fillId="2" borderId="7" xfId="0" applyNumberFormat="1" applyFont="1" applyFill="1" applyBorder="1" applyAlignment="1">
      <alignment horizontal="right" vertical="center" indent="1"/>
    </xf>
    <xf numFmtId="1" fontId="37" fillId="2" borderId="7" xfId="0" applyNumberFormat="1" applyFont="1" applyFill="1" applyBorder="1" applyAlignment="1">
      <alignment horizontal="right" vertical="center" indent="1"/>
    </xf>
    <xf numFmtId="164" fontId="37" fillId="2" borderId="10" xfId="6" applyNumberFormat="1" applyFont="1" applyFill="1" applyBorder="1" applyAlignment="1">
      <alignment vertical="center"/>
    </xf>
    <xf numFmtId="165" fontId="37" fillId="2" borderId="11" xfId="0" applyNumberFormat="1" applyFont="1" applyFill="1" applyBorder="1" applyAlignment="1">
      <alignment horizontal="right" vertical="center" indent="1"/>
    </xf>
    <xf numFmtId="164" fontId="37" fillId="2" borderId="7" xfId="0" applyNumberFormat="1" applyFont="1" applyFill="1" applyBorder="1" applyAlignment="1">
      <alignment horizontal="right" vertical="center" indent="1"/>
    </xf>
    <xf numFmtId="166" fontId="37" fillId="2" borderId="7" xfId="0" applyNumberFormat="1" applyFont="1" applyFill="1" applyBorder="1" applyAlignment="1">
      <alignment vertical="center"/>
    </xf>
    <xf numFmtId="166" fontId="37" fillId="2" borderId="7" xfId="0" applyNumberFormat="1" applyFont="1" applyFill="1" applyBorder="1" applyAlignment="1">
      <alignment horizontal="right" vertical="center" indent="1"/>
    </xf>
    <xf numFmtId="3" fontId="37" fillId="2" borderId="7" xfId="0" applyNumberFormat="1" applyFont="1" applyFill="1" applyBorder="1" applyAlignment="1">
      <alignment horizontal="right" vertical="center" indent="1"/>
    </xf>
    <xf numFmtId="166" fontId="37" fillId="2" borderId="10" xfId="0" applyNumberFormat="1" applyFont="1" applyFill="1" applyBorder="1" applyAlignment="1">
      <alignment vertical="center"/>
    </xf>
    <xf numFmtId="166" fontId="37" fillId="2" borderId="10" xfId="0" applyNumberFormat="1" applyFont="1" applyFill="1" applyBorder="1" applyAlignment="1">
      <alignment horizontal="right" vertical="center" indent="1"/>
    </xf>
    <xf numFmtId="0" fontId="36" fillId="2" borderId="7" xfId="0" applyFont="1" applyFill="1" applyBorder="1" applyAlignment="1">
      <alignment horizontal="left" vertical="center" indent="1"/>
    </xf>
    <xf numFmtId="164" fontId="36" fillId="2" borderId="7" xfId="6" applyNumberFormat="1" applyFont="1" applyFill="1" applyBorder="1"/>
    <xf numFmtId="1" fontId="36" fillId="2" borderId="7" xfId="6" applyNumberFormat="1" applyFont="1" applyFill="1" applyBorder="1"/>
    <xf numFmtId="165" fontId="36" fillId="2" borderId="7" xfId="0" applyNumberFormat="1" applyFont="1" applyFill="1" applyBorder="1"/>
    <xf numFmtId="164" fontId="36" fillId="2" borderId="7" xfId="6" applyNumberFormat="1" applyFont="1" applyFill="1" applyBorder="1" applyAlignment="1">
      <alignment vertical="center"/>
    </xf>
    <xf numFmtId="164" fontId="36" fillId="2" borderId="7" xfId="6" applyNumberFormat="1" applyFont="1" applyFill="1" applyBorder="1" applyAlignment="1">
      <alignment horizontal="right" vertical="center" indent="1"/>
    </xf>
    <xf numFmtId="1" fontId="36" fillId="2" borderId="7" xfId="6" applyNumberFormat="1" applyFont="1" applyFill="1" applyBorder="1" applyAlignment="1">
      <alignment horizontal="right" vertical="center" indent="1"/>
    </xf>
    <xf numFmtId="165" fontId="36" fillId="2" borderId="7" xfId="0" applyNumberFormat="1" applyFont="1" applyFill="1" applyBorder="1" applyAlignment="1">
      <alignment horizontal="right" vertical="center" indent="1"/>
    </xf>
    <xf numFmtId="1" fontId="36" fillId="2" borderId="7" xfId="0" applyNumberFormat="1" applyFont="1" applyFill="1" applyBorder="1" applyAlignment="1">
      <alignment horizontal="right" vertical="center" indent="1"/>
    </xf>
    <xf numFmtId="165" fontId="36" fillId="2" borderId="11" xfId="0" applyNumberFormat="1" applyFont="1" applyFill="1" applyBorder="1" applyAlignment="1">
      <alignment horizontal="right" vertical="center" indent="1"/>
    </xf>
    <xf numFmtId="164" fontId="36" fillId="2" borderId="7" xfId="0" applyNumberFormat="1" applyFont="1" applyFill="1" applyBorder="1" applyAlignment="1">
      <alignment horizontal="right" vertical="center" indent="1"/>
    </xf>
    <xf numFmtId="166" fontId="36" fillId="2" borderId="7" xfId="0" applyNumberFormat="1" applyFont="1" applyFill="1" applyBorder="1" applyAlignment="1">
      <alignment vertical="center"/>
    </xf>
    <xf numFmtId="166" fontId="36" fillId="2" borderId="7" xfId="0" applyNumberFormat="1" applyFont="1" applyFill="1" applyBorder="1" applyAlignment="1">
      <alignment horizontal="right" vertical="center" indent="1"/>
    </xf>
    <xf numFmtId="3" fontId="36" fillId="2" borderId="7" xfId="0" applyNumberFormat="1" applyFont="1" applyFill="1" applyBorder="1" applyAlignment="1">
      <alignment horizontal="right" vertical="center" indent="1"/>
    </xf>
    <xf numFmtId="166" fontId="36" fillId="2" borderId="10" xfId="0" applyNumberFormat="1" applyFont="1" applyFill="1" applyBorder="1" applyAlignment="1">
      <alignment vertical="center"/>
    </xf>
    <xf numFmtId="166" fontId="36" fillId="2" borderId="10" xfId="0" applyNumberFormat="1" applyFont="1" applyFill="1" applyBorder="1" applyAlignment="1">
      <alignment horizontal="right" vertical="center" indent="1"/>
    </xf>
    <xf numFmtId="0" fontId="37" fillId="2" borderId="7" xfId="6" applyFont="1" applyFill="1" applyBorder="1"/>
    <xf numFmtId="0" fontId="37" fillId="2" borderId="0" xfId="0" applyFont="1" applyFill="1" applyAlignment="1">
      <alignment horizontal="left" vertical="center" indent="2"/>
    </xf>
    <xf numFmtId="0" fontId="37" fillId="2" borderId="0" xfId="0" applyFont="1" applyFill="1" applyAlignment="1">
      <alignment vertical="center"/>
    </xf>
    <xf numFmtId="0" fontId="37" fillId="2" borderId="0" xfId="0" applyFont="1" applyFill="1" applyAlignment="1">
      <alignment horizontal="left" vertical="center" indent="1"/>
    </xf>
    <xf numFmtId="0" fontId="37" fillId="2" borderId="7" xfId="0" applyFont="1" applyFill="1" applyBorder="1" applyAlignment="1">
      <alignment horizontal="left" vertical="center" indent="1"/>
    </xf>
    <xf numFmtId="165" fontId="37" fillId="2" borderId="0" xfId="0" applyNumberFormat="1" applyFont="1" applyFill="1" applyAlignment="1">
      <alignment vertical="center"/>
    </xf>
    <xf numFmtId="0" fontId="36" fillId="4" borderId="0" xfId="0" applyFont="1" applyFill="1" applyAlignment="1">
      <alignment vertical="center" wrapText="1"/>
    </xf>
    <xf numFmtId="165" fontId="37" fillId="4" borderId="0" xfId="0" applyNumberFormat="1" applyFont="1" applyFill="1" applyAlignment="1">
      <alignment vertical="center"/>
    </xf>
    <xf numFmtId="0" fontId="37" fillId="2" borderId="3" xfId="1" applyFont="1" applyFill="1" applyBorder="1"/>
    <xf numFmtId="0" fontId="36" fillId="3" borderId="0" xfId="1" applyFont="1" applyFill="1" applyAlignment="1">
      <alignment horizontal="left" vertical="center" wrapText="1" indent="1"/>
    </xf>
    <xf numFmtId="164" fontId="36" fillId="3" borderId="0" xfId="1" applyNumberFormat="1" applyFont="1" applyFill="1" applyAlignment="1">
      <alignment horizontal="right" indent="2"/>
    </xf>
    <xf numFmtId="164" fontId="36" fillId="3" borderId="0" xfId="1" applyNumberFormat="1" applyFont="1" applyFill="1" applyAlignment="1">
      <alignment vertical="center"/>
    </xf>
    <xf numFmtId="1" fontId="36" fillId="3" borderId="0" xfId="1" applyNumberFormat="1" applyFont="1" applyFill="1" applyAlignment="1">
      <alignment vertical="center"/>
    </xf>
    <xf numFmtId="164" fontId="36" fillId="3" borderId="0" xfId="1" applyNumberFormat="1" applyFont="1" applyFill="1" applyAlignment="1">
      <alignment horizontal="right" vertical="center" indent="1"/>
    </xf>
    <xf numFmtId="0" fontId="36" fillId="3" borderId="0" xfId="1" applyFont="1" applyFill="1" applyAlignment="1">
      <alignment horizontal="right" vertical="center" indent="1"/>
    </xf>
    <xf numFmtId="164" fontId="36" fillId="3" borderId="0" xfId="0" applyNumberFormat="1" applyFont="1" applyFill="1" applyAlignment="1">
      <alignment horizontal="right" vertical="center" indent="1"/>
    </xf>
    <xf numFmtId="164" fontId="36" fillId="3" borderId="8" xfId="0" applyNumberFormat="1" applyFont="1" applyFill="1" applyBorder="1" applyAlignment="1">
      <alignment horizontal="right" vertical="center" indent="1"/>
    </xf>
    <xf numFmtId="2" fontId="36" fillId="3" borderId="0" xfId="0" applyNumberFormat="1" applyFont="1" applyFill="1" applyAlignment="1">
      <alignment horizontal="right" vertical="center" indent="1"/>
    </xf>
    <xf numFmtId="164" fontId="36" fillId="3" borderId="0" xfId="0" applyNumberFormat="1" applyFont="1" applyFill="1" applyAlignment="1">
      <alignment vertical="center"/>
    </xf>
    <xf numFmtId="0" fontId="37" fillId="2" borderId="0" xfId="1" applyFont="1" applyFill="1"/>
    <xf numFmtId="164" fontId="37" fillId="2" borderId="0" xfId="1" applyNumberFormat="1" applyFont="1" applyFill="1" applyAlignment="1">
      <alignment horizontal="right" indent="2"/>
    </xf>
    <xf numFmtId="164" fontId="37" fillId="2" borderId="0" xfId="1" applyNumberFormat="1" applyFont="1" applyFill="1" applyAlignment="1">
      <alignment vertical="center"/>
    </xf>
    <xf numFmtId="0" fontId="37" fillId="2" borderId="0" xfId="1" applyFont="1" applyFill="1" applyAlignment="1">
      <alignment horizontal="right" vertical="center" indent="1"/>
    </xf>
    <xf numFmtId="0" fontId="37" fillId="2" borderId="0" xfId="0" applyFont="1" applyFill="1" applyAlignment="1">
      <alignment horizontal="right" vertical="center" indent="1"/>
    </xf>
    <xf numFmtId="0" fontId="37" fillId="2" borderId="9" xfId="0" applyFont="1" applyFill="1" applyBorder="1" applyAlignment="1">
      <alignment horizontal="right" vertical="center" indent="1"/>
    </xf>
    <xf numFmtId="164" fontId="36" fillId="2" borderId="8" xfId="0" applyNumberFormat="1" applyFont="1" applyFill="1" applyBorder="1" applyAlignment="1">
      <alignment horizontal="right" vertical="center" indent="1"/>
    </xf>
    <xf numFmtId="164" fontId="36" fillId="2" borderId="0" xfId="0" applyNumberFormat="1" applyFont="1" applyFill="1" applyAlignment="1">
      <alignment vertical="center"/>
    </xf>
    <xf numFmtId="0" fontId="37" fillId="2" borderId="0" xfId="0" applyFont="1" applyFill="1" applyAlignment="1">
      <alignment horizontal="left" vertical="center" wrapText="1" indent="1"/>
    </xf>
    <xf numFmtId="164" fontId="37" fillId="2" borderId="0" xfId="1" applyNumberFormat="1" applyFont="1" applyFill="1" applyAlignment="1">
      <alignment horizontal="right" vertical="center" indent="1"/>
    </xf>
    <xf numFmtId="1" fontId="37" fillId="2" borderId="0" xfId="1" applyNumberFormat="1" applyFont="1" applyFill="1" applyAlignment="1">
      <alignment horizontal="right" vertical="center" indent="1"/>
    </xf>
    <xf numFmtId="164" fontId="37" fillId="2" borderId="8" xfId="0" applyNumberFormat="1" applyFont="1" applyFill="1" applyBorder="1" applyAlignment="1">
      <alignment horizontal="right" vertical="center" indent="1"/>
    </xf>
    <xf numFmtId="164" fontId="37" fillId="2" borderId="0" xfId="0" applyNumberFormat="1" applyFont="1" applyFill="1" applyAlignment="1">
      <alignment vertical="center"/>
    </xf>
    <xf numFmtId="0" fontId="37" fillId="2" borderId="7" xfId="0" applyFont="1" applyFill="1" applyBorder="1" applyAlignment="1">
      <alignment horizontal="left" vertical="center" wrapText="1" indent="1"/>
    </xf>
    <xf numFmtId="164" fontId="37" fillId="2" borderId="7" xfId="1" applyNumberFormat="1" applyFont="1" applyFill="1" applyBorder="1" applyAlignment="1">
      <alignment horizontal="right" indent="2"/>
    </xf>
    <xf numFmtId="164" fontId="37" fillId="2" borderId="7" xfId="1" applyNumberFormat="1" applyFont="1" applyFill="1" applyBorder="1" applyAlignment="1">
      <alignment vertical="center"/>
    </xf>
    <xf numFmtId="165" fontId="37" fillId="2" borderId="7" xfId="0" applyNumberFormat="1" applyFont="1" applyFill="1" applyBorder="1" applyAlignment="1">
      <alignment vertical="center"/>
    </xf>
    <xf numFmtId="164" fontId="37" fillId="2" borderId="7" xfId="1" applyNumberFormat="1" applyFont="1" applyFill="1" applyBorder="1" applyAlignment="1">
      <alignment horizontal="right" vertical="center" indent="1"/>
    </xf>
    <xf numFmtId="1" fontId="37" fillId="2" borderId="7" xfId="1" applyNumberFormat="1" applyFont="1" applyFill="1" applyBorder="1" applyAlignment="1">
      <alignment horizontal="right" vertical="center" indent="1"/>
    </xf>
    <xf numFmtId="164" fontId="37" fillId="2" borderId="10" xfId="0" applyNumberFormat="1" applyFont="1" applyFill="1" applyBorder="1" applyAlignment="1">
      <alignment horizontal="right" vertical="center" indent="1"/>
    </xf>
    <xf numFmtId="164" fontId="37" fillId="2" borderId="7" xfId="0" applyNumberFormat="1" applyFont="1" applyFill="1" applyBorder="1" applyAlignment="1">
      <alignment vertical="center"/>
    </xf>
    <xf numFmtId="164" fontId="37" fillId="2" borderId="13" xfId="0" applyNumberFormat="1" applyFont="1" applyFill="1" applyBorder="1" applyAlignment="1">
      <alignment horizontal="right" vertical="center" indent="1"/>
    </xf>
    <xf numFmtId="164" fontId="37" fillId="2" borderId="12" xfId="0" applyNumberFormat="1" applyFont="1" applyFill="1" applyBorder="1" applyAlignment="1">
      <alignment vertical="center"/>
    </xf>
    <xf numFmtId="1" fontId="36" fillId="3" borderId="0" xfId="6" applyNumberFormat="1" applyFont="1" applyFill="1" applyAlignment="1">
      <alignment vertical="center"/>
    </xf>
    <xf numFmtId="165" fontId="36" fillId="3" borderId="0" xfId="0" applyNumberFormat="1" applyFont="1" applyFill="1" applyAlignment="1">
      <alignment vertical="center"/>
    </xf>
    <xf numFmtId="164" fontId="36" fillId="3" borderId="8" xfId="6" applyNumberFormat="1" applyFont="1" applyFill="1" applyBorder="1" applyAlignment="1">
      <alignment horizontal="right" vertical="center" indent="1"/>
    </xf>
    <xf numFmtId="1" fontId="37" fillId="2" borderId="0" xfId="6" applyNumberFormat="1" applyFont="1" applyFill="1" applyAlignment="1">
      <alignment vertical="center"/>
    </xf>
    <xf numFmtId="1" fontId="36" fillId="2" borderId="0" xfId="6" applyNumberFormat="1" applyFont="1" applyFill="1" applyAlignment="1">
      <alignment vertical="center"/>
    </xf>
    <xf numFmtId="164" fontId="37" fillId="2" borderId="8" xfId="6" applyNumberFormat="1" applyFont="1" applyFill="1" applyBorder="1" applyAlignment="1">
      <alignment horizontal="right" vertical="center" indent="1"/>
    </xf>
    <xf numFmtId="0" fontId="36" fillId="4" borderId="0" xfId="6" applyFont="1" applyFill="1" applyAlignment="1">
      <alignment vertical="center"/>
    </xf>
    <xf numFmtId="1" fontId="37" fillId="4" borderId="0" xfId="6" applyNumberFormat="1" applyFont="1" applyFill="1" applyAlignment="1">
      <alignment vertical="center"/>
    </xf>
    <xf numFmtId="1" fontId="36" fillId="4" borderId="0" xfId="6" applyNumberFormat="1" applyFont="1" applyFill="1" applyAlignment="1">
      <alignment vertical="center"/>
    </xf>
    <xf numFmtId="164" fontId="37" fillId="4" borderId="8" xfId="6" applyNumberFormat="1" applyFont="1" applyFill="1" applyBorder="1" applyAlignment="1">
      <alignment horizontal="right" vertical="center" indent="1"/>
    </xf>
    <xf numFmtId="0" fontId="37" fillId="2" borderId="0" xfId="6" applyFont="1" applyFill="1" applyAlignment="1">
      <alignment horizontal="left" vertical="center" indent="1"/>
    </xf>
    <xf numFmtId="1" fontId="37" fillId="2" borderId="12" xfId="6" applyNumberFormat="1" applyFont="1" applyFill="1" applyBorder="1" applyAlignment="1">
      <alignment vertical="center"/>
    </xf>
    <xf numFmtId="165" fontId="37" fillId="2" borderId="12" xfId="0" applyNumberFormat="1" applyFont="1" applyFill="1" applyBorder="1" applyAlignment="1">
      <alignment vertical="center"/>
    </xf>
    <xf numFmtId="165" fontId="36" fillId="2" borderId="0" xfId="0" applyNumberFormat="1" applyFont="1" applyFill="1" applyAlignment="1">
      <alignment vertical="center"/>
    </xf>
    <xf numFmtId="164" fontId="36" fillId="2" borderId="8" xfId="6" applyNumberFormat="1" applyFont="1" applyFill="1" applyBorder="1" applyAlignment="1">
      <alignment horizontal="right" vertical="center" indent="1"/>
    </xf>
    <xf numFmtId="1" fontId="37" fillId="2" borderId="7" xfId="6" applyNumberFormat="1" applyFont="1" applyFill="1" applyBorder="1" applyAlignment="1">
      <alignment vertical="center"/>
    </xf>
    <xf numFmtId="164" fontId="37" fillId="2" borderId="10" xfId="6" applyNumberFormat="1" applyFont="1" applyFill="1" applyBorder="1" applyAlignment="1">
      <alignment horizontal="right" vertical="center" indent="1"/>
    </xf>
    <xf numFmtId="1" fontId="36" fillId="2" borderId="7" xfId="6" applyNumberFormat="1" applyFont="1" applyFill="1" applyBorder="1" applyAlignment="1">
      <alignment vertical="center"/>
    </xf>
    <xf numFmtId="165" fontId="36" fillId="2" borderId="7" xfId="0" applyNumberFormat="1" applyFont="1" applyFill="1" applyBorder="1" applyAlignment="1">
      <alignment vertical="center"/>
    </xf>
    <xf numFmtId="164" fontId="36" fillId="2" borderId="10" xfId="6" applyNumberFormat="1" applyFont="1" applyFill="1" applyBorder="1" applyAlignment="1">
      <alignment horizontal="right" vertical="center" indent="1"/>
    </xf>
    <xf numFmtId="0" fontId="37" fillId="2" borderId="7" xfId="6" applyFont="1" applyFill="1" applyBorder="1" applyAlignment="1">
      <alignment vertical="center"/>
    </xf>
    <xf numFmtId="0" fontId="36" fillId="2" borderId="0" xfId="0" applyFont="1" applyFill="1" applyAlignment="1">
      <alignment vertical="center"/>
    </xf>
    <xf numFmtId="0" fontId="39" fillId="2" borderId="0" xfId="0" applyFont="1" applyFill="1" applyAlignment="1">
      <alignment horizontal="center" vertical="center" wrapText="1"/>
    </xf>
    <xf numFmtId="0" fontId="40" fillId="2" borderId="0" xfId="0" applyFont="1" applyFill="1"/>
    <xf numFmtId="0" fontId="37" fillId="2" borderId="0" xfId="0" applyFont="1" applyFill="1"/>
    <xf numFmtId="0" fontId="37" fillId="2" borderId="15" xfId="6" applyFont="1" applyFill="1" applyBorder="1" applyAlignment="1">
      <alignment horizontal="left" vertical="center" indent="1"/>
    </xf>
    <xf numFmtId="1" fontId="37" fillId="2" borderId="15" xfId="6" applyNumberFormat="1" applyFont="1" applyFill="1" applyBorder="1" applyAlignment="1">
      <alignment horizontal="right" indent="2"/>
    </xf>
    <xf numFmtId="164" fontId="37" fillId="2" borderId="15" xfId="6" applyNumberFormat="1" applyFont="1" applyFill="1" applyBorder="1" applyAlignment="1">
      <alignment vertical="center"/>
    </xf>
    <xf numFmtId="1" fontId="37" fillId="2" borderId="15" xfId="6" applyNumberFormat="1" applyFont="1" applyFill="1" applyBorder="1" applyAlignment="1">
      <alignment vertical="center"/>
    </xf>
    <xf numFmtId="165" fontId="37" fillId="2" borderId="15" xfId="0" applyNumberFormat="1" applyFont="1" applyFill="1" applyBorder="1" applyAlignment="1">
      <alignment vertical="center"/>
    </xf>
    <xf numFmtId="164" fontId="37" fillId="2" borderId="15" xfId="6" applyNumberFormat="1" applyFont="1" applyFill="1" applyBorder="1" applyAlignment="1">
      <alignment horizontal="right" vertical="center" indent="1"/>
    </xf>
    <xf numFmtId="1" fontId="37" fillId="2" borderId="15" xfId="6" applyNumberFormat="1" applyFont="1" applyFill="1" applyBorder="1" applyAlignment="1">
      <alignment horizontal="right" vertical="center" indent="1"/>
    </xf>
    <xf numFmtId="165" fontId="37" fillId="2" borderId="15" xfId="0" applyNumberFormat="1" applyFont="1" applyFill="1" applyBorder="1" applyAlignment="1">
      <alignment horizontal="right" vertical="center" indent="1"/>
    </xf>
    <xf numFmtId="1" fontId="37" fillId="2" borderId="15" xfId="0" applyNumberFormat="1" applyFont="1" applyFill="1" applyBorder="1" applyAlignment="1">
      <alignment horizontal="right" vertical="center" indent="1"/>
    </xf>
    <xf numFmtId="164" fontId="37" fillId="2" borderId="16" xfId="6" applyNumberFormat="1" applyFont="1" applyFill="1" applyBorder="1" applyAlignment="1">
      <alignment horizontal="right" vertical="center" indent="1"/>
    </xf>
    <xf numFmtId="165" fontId="37" fillId="2" borderId="17" xfId="0" applyNumberFormat="1" applyFont="1" applyFill="1" applyBorder="1" applyAlignment="1">
      <alignment horizontal="right" vertical="center" indent="1"/>
    </xf>
    <xf numFmtId="164" fontId="37" fillId="2" borderId="15" xfId="0" applyNumberFormat="1" applyFont="1" applyFill="1" applyBorder="1" applyAlignment="1">
      <alignment horizontal="right" vertical="center" indent="1"/>
    </xf>
    <xf numFmtId="166" fontId="37" fillId="2" borderId="15" xfId="0" applyNumberFormat="1" applyFont="1" applyFill="1" applyBorder="1" applyAlignment="1">
      <alignment horizontal="right" vertical="center" indent="1"/>
    </xf>
    <xf numFmtId="3" fontId="37" fillId="2" borderId="15" xfId="0" applyNumberFormat="1" applyFont="1" applyFill="1" applyBorder="1" applyAlignment="1">
      <alignment horizontal="right" vertical="center" indent="1"/>
    </xf>
    <xf numFmtId="166" fontId="37" fillId="2" borderId="16" xfId="0" applyNumberFormat="1" applyFont="1" applyFill="1" applyBorder="1" applyAlignment="1">
      <alignment horizontal="right" vertical="center" indent="1"/>
    </xf>
    <xf numFmtId="169" fontId="37" fillId="2" borderId="7" xfId="0" applyNumberFormat="1" applyFont="1" applyFill="1" applyBorder="1" applyAlignment="1">
      <alignment horizontal="right" vertical="center" indent="1"/>
    </xf>
    <xf numFmtId="0" fontId="36" fillId="3" borderId="0" xfId="0" applyFont="1" applyFill="1" applyAlignment="1">
      <alignment horizontal="left" vertical="center" wrapText="1" indent="1"/>
    </xf>
    <xf numFmtId="164" fontId="36" fillId="3" borderId="0" xfId="0" applyNumberFormat="1" applyFont="1" applyFill="1" applyAlignment="1">
      <alignment horizontal="right" indent="1"/>
    </xf>
    <xf numFmtId="164" fontId="36" fillId="3" borderId="0" xfId="0" applyNumberFormat="1" applyFont="1" applyFill="1"/>
    <xf numFmtId="1" fontId="36" fillId="3" borderId="0" xfId="0" applyNumberFormat="1" applyFont="1" applyFill="1"/>
    <xf numFmtId="164" fontId="36" fillId="3" borderId="0" xfId="5" applyNumberFormat="1" applyFont="1" applyFill="1" applyAlignment="1">
      <alignment horizontal="right" vertical="center" indent="1"/>
    </xf>
    <xf numFmtId="165" fontId="36" fillId="3" borderId="0" xfId="5" applyNumberFormat="1" applyFont="1" applyFill="1" applyAlignment="1">
      <alignment horizontal="right" vertical="center" indent="1"/>
    </xf>
    <xf numFmtId="0" fontId="36" fillId="3" borderId="0" xfId="0" applyFont="1" applyFill="1" applyAlignment="1">
      <alignment horizontal="right" vertical="center" indent="1"/>
    </xf>
    <xf numFmtId="1" fontId="36" fillId="3" borderId="0" xfId="5" applyNumberFormat="1" applyFont="1" applyFill="1" applyAlignment="1">
      <alignment horizontal="right" vertical="center" indent="1"/>
    </xf>
    <xf numFmtId="3" fontId="36" fillId="3" borderId="0" xfId="5" applyNumberFormat="1" applyFont="1" applyFill="1" applyAlignment="1">
      <alignment horizontal="right" vertical="center" indent="1"/>
    </xf>
    <xf numFmtId="164" fontId="36" fillId="3" borderId="8" xfId="5" applyNumberFormat="1" applyFont="1" applyFill="1" applyBorder="1" applyAlignment="1">
      <alignment horizontal="right" vertical="center" indent="1"/>
    </xf>
    <xf numFmtId="3" fontId="36" fillId="3" borderId="9" xfId="5" applyNumberFormat="1" applyFont="1" applyFill="1" applyBorder="1" applyAlignment="1">
      <alignment horizontal="right" vertical="center" indent="1"/>
    </xf>
    <xf numFmtId="166" fontId="36" fillId="3" borderId="8" xfId="5" applyNumberFormat="1" applyFont="1" applyFill="1" applyBorder="1" applyAlignment="1">
      <alignment horizontal="right" vertical="center" indent="1"/>
    </xf>
    <xf numFmtId="166" fontId="36" fillId="3" borderId="0" xfId="5" applyNumberFormat="1" applyFont="1" applyFill="1" applyAlignment="1">
      <alignment horizontal="right" vertical="center" indent="1"/>
    </xf>
    <xf numFmtId="0" fontId="36" fillId="2" borderId="0" xfId="0" applyFont="1" applyFill="1" applyAlignment="1">
      <alignment horizontal="center" vertical="center" wrapText="1"/>
    </xf>
    <xf numFmtId="0" fontId="37" fillId="2" borderId="0" xfId="0" applyFont="1" applyFill="1" applyAlignment="1">
      <alignment horizontal="right" wrapText="1" indent="1"/>
    </xf>
    <xf numFmtId="0" fontId="36" fillId="2" borderId="0" xfId="0" applyFont="1" applyFill="1" applyAlignment="1">
      <alignment wrapText="1"/>
    </xf>
    <xf numFmtId="0" fontId="36" fillId="2" borderId="0" xfId="0" applyFont="1" applyFill="1" applyAlignment="1">
      <alignment horizontal="right" vertical="center" wrapText="1" indent="1"/>
    </xf>
    <xf numFmtId="0" fontId="37" fillId="2" borderId="0" xfId="0" applyFont="1" applyFill="1" applyAlignment="1">
      <alignment horizontal="right" vertical="center" wrapText="1" indent="1"/>
    </xf>
    <xf numFmtId="1" fontId="36" fillId="2" borderId="0" xfId="0" applyNumberFormat="1" applyFont="1" applyFill="1" applyAlignment="1">
      <alignment horizontal="right" vertical="center" wrapText="1" indent="1"/>
    </xf>
    <xf numFmtId="0" fontId="37" fillId="2" borderId="8" xfId="0" applyFont="1" applyFill="1" applyBorder="1" applyAlignment="1">
      <alignment horizontal="right" vertical="center" wrapText="1" indent="1"/>
    </xf>
    <xf numFmtId="3" fontId="37" fillId="2" borderId="9" xfId="0" applyNumberFormat="1" applyFont="1" applyFill="1" applyBorder="1" applyAlignment="1">
      <alignment horizontal="right" vertical="center" indent="1"/>
    </xf>
    <xf numFmtId="164" fontId="37" fillId="2" borderId="0" xfId="0" applyNumberFormat="1" applyFont="1" applyFill="1" applyAlignment="1">
      <alignment horizontal="right" indent="1"/>
    </xf>
    <xf numFmtId="164" fontId="37" fillId="2" borderId="0" xfId="0" applyNumberFormat="1" applyFont="1" applyFill="1"/>
    <xf numFmtId="1" fontId="37" fillId="2" borderId="0" xfId="0" applyNumberFormat="1" applyFont="1" applyFill="1"/>
    <xf numFmtId="164" fontId="37" fillId="2" borderId="7" xfId="0" applyNumberFormat="1" applyFont="1" applyFill="1" applyBorder="1" applyAlignment="1">
      <alignment horizontal="right" indent="1"/>
    </xf>
    <xf numFmtId="164" fontId="37" fillId="2" borderId="7" xfId="0" applyNumberFormat="1" applyFont="1" applyFill="1" applyBorder="1"/>
    <xf numFmtId="1" fontId="37" fillId="2" borderId="7" xfId="0" applyNumberFormat="1" applyFont="1" applyFill="1" applyBorder="1"/>
    <xf numFmtId="3" fontId="37" fillId="2" borderId="11" xfId="0" applyNumberFormat="1" applyFont="1" applyFill="1" applyBorder="1" applyAlignment="1">
      <alignment horizontal="right" vertical="center" indent="1"/>
    </xf>
    <xf numFmtId="169" fontId="37" fillId="2" borderId="10" xfId="0" applyNumberFormat="1" applyFont="1" applyFill="1" applyBorder="1" applyAlignment="1">
      <alignment horizontal="right" vertical="center" indent="1"/>
    </xf>
    <xf numFmtId="169" fontId="37" fillId="2" borderId="0" xfId="0" applyNumberFormat="1" applyFont="1" applyFill="1" applyAlignment="1">
      <alignment horizontal="right" vertical="center" indent="1"/>
    </xf>
    <xf numFmtId="169" fontId="37" fillId="2" borderId="8" xfId="0" applyNumberFormat="1" applyFont="1" applyFill="1" applyBorder="1" applyAlignment="1">
      <alignment horizontal="right" vertical="center" indent="1"/>
    </xf>
    <xf numFmtId="0" fontId="36" fillId="2" borderId="3" xfId="2" applyFont="1" applyFill="1" applyBorder="1" applyAlignment="1">
      <alignment horizontal="center" vertical="center"/>
    </xf>
    <xf numFmtId="0" fontId="37" fillId="2" borderId="3" xfId="0" applyFont="1" applyFill="1" applyBorder="1" applyAlignment="1">
      <alignment vertical="center"/>
    </xf>
    <xf numFmtId="0" fontId="37" fillId="2" borderId="7" xfId="6" applyFont="1" applyFill="1" applyBorder="1" applyAlignment="1">
      <alignment horizontal="left" vertical="center" indent="1"/>
    </xf>
    <xf numFmtId="1" fontId="36" fillId="3" borderId="0" xfId="0" applyNumberFormat="1" applyFont="1" applyFill="1" applyAlignment="1">
      <alignment vertical="center"/>
    </xf>
    <xf numFmtId="165" fontId="36" fillId="3" borderId="9" xfId="5" applyNumberFormat="1" applyFont="1" applyFill="1" applyBorder="1" applyAlignment="1">
      <alignment horizontal="right" vertical="center" indent="1"/>
    </xf>
    <xf numFmtId="0" fontId="36" fillId="2" borderId="0" xfId="0" applyFont="1" applyFill="1" applyAlignment="1">
      <alignment vertical="center" wrapText="1"/>
    </xf>
    <xf numFmtId="1" fontId="37" fillId="2" borderId="0" xfId="0" applyNumberFormat="1" applyFont="1" applyFill="1" applyAlignment="1">
      <alignment vertical="center"/>
    </xf>
    <xf numFmtId="1" fontId="37" fillId="2" borderId="7" xfId="0" applyNumberFormat="1" applyFont="1" applyFill="1" applyBorder="1" applyAlignment="1">
      <alignment vertical="center"/>
    </xf>
    <xf numFmtId="166" fontId="36" fillId="3" borderId="8" xfId="6" applyNumberFormat="1" applyFont="1" applyFill="1" applyBorder="1" applyAlignment="1">
      <alignment horizontal="right" vertical="center" indent="1"/>
    </xf>
    <xf numFmtId="166" fontId="36" fillId="3" borderId="0" xfId="7" applyNumberFormat="1" applyFont="1" applyFill="1" applyAlignment="1">
      <alignment horizontal="right" vertical="center" indent="1"/>
    </xf>
    <xf numFmtId="166" fontId="36" fillId="3" borderId="0" xfId="7" applyNumberFormat="1" applyFont="1" applyFill="1" applyAlignment="1">
      <alignment horizontal="right" vertical="center"/>
    </xf>
    <xf numFmtId="3" fontId="36" fillId="3" borderId="0" xfId="7" applyNumberFormat="1" applyFont="1" applyFill="1" applyAlignment="1">
      <alignment horizontal="right" vertical="center" indent="1"/>
    </xf>
    <xf numFmtId="166" fontId="37" fillId="4" borderId="0" xfId="0" applyNumberFormat="1" applyFont="1" applyFill="1" applyAlignment="1">
      <alignment horizontal="right" vertical="center"/>
    </xf>
    <xf numFmtId="166" fontId="37" fillId="2" borderId="15" xfId="0" applyNumberFormat="1" applyFont="1" applyFill="1" applyBorder="1" applyAlignment="1">
      <alignment horizontal="right" vertical="center"/>
    </xf>
    <xf numFmtId="166" fontId="37" fillId="2" borderId="0" xfId="6" applyNumberFormat="1" applyFont="1" applyFill="1" applyAlignment="1">
      <alignment horizontal="right" vertical="center" indent="1"/>
    </xf>
    <xf numFmtId="3" fontId="37" fillId="2" borderId="0" xfId="6" applyNumberFormat="1" applyFont="1" applyFill="1" applyAlignment="1">
      <alignment horizontal="right" vertical="center" indent="1"/>
    </xf>
    <xf numFmtId="166" fontId="37" fillId="2" borderId="8" xfId="6" applyNumberFormat="1" applyFont="1" applyFill="1" applyBorder="1" applyAlignment="1">
      <alignment horizontal="right" vertical="center" indent="1"/>
    </xf>
    <xf numFmtId="166" fontId="37" fillId="2" borderId="0" xfId="7" applyNumberFormat="1" applyFont="1" applyFill="1" applyAlignment="1">
      <alignment horizontal="right" vertical="center" indent="1"/>
    </xf>
    <xf numFmtId="166" fontId="37" fillId="2" borderId="0" xfId="7" applyNumberFormat="1" applyFont="1" applyFill="1" applyAlignment="1">
      <alignment horizontal="right" vertical="center"/>
    </xf>
    <xf numFmtId="3" fontId="37" fillId="2" borderId="0" xfId="7" applyNumberFormat="1" applyFont="1" applyFill="1" applyAlignment="1">
      <alignment horizontal="right" vertical="center" indent="1"/>
    </xf>
    <xf numFmtId="166" fontId="37" fillId="2" borderId="0" xfId="0" applyNumberFormat="1" applyFont="1" applyFill="1" applyAlignment="1">
      <alignment horizontal="right" vertical="center"/>
    </xf>
    <xf numFmtId="166" fontId="37" fillId="2" borderId="7" xfId="0" applyNumberFormat="1" applyFont="1" applyFill="1" applyBorder="1" applyAlignment="1">
      <alignment horizontal="right" vertical="center"/>
    </xf>
    <xf numFmtId="165" fontId="37" fillId="4" borderId="8" xfId="0" applyNumberFormat="1" applyFont="1" applyFill="1" applyBorder="1" applyAlignment="1">
      <alignment horizontal="right" vertical="center" indent="1"/>
    </xf>
    <xf numFmtId="165" fontId="37" fillId="4" borderId="0" xfId="0" applyNumberFormat="1" applyFont="1" applyFill="1" applyAlignment="1">
      <alignment horizontal="right" vertical="center"/>
    </xf>
    <xf numFmtId="166" fontId="37" fillId="2" borderId="9" xfId="0" applyNumberFormat="1" applyFont="1" applyFill="1" applyBorder="1" applyAlignment="1">
      <alignment horizontal="right" vertical="center" indent="1"/>
    </xf>
    <xf numFmtId="0" fontId="36" fillId="3" borderId="0" xfId="6" applyFont="1" applyFill="1" applyAlignment="1">
      <alignment vertical="center"/>
    </xf>
    <xf numFmtId="1" fontId="36" fillId="2" borderId="7" xfId="6" applyNumberFormat="1" applyFont="1" applyFill="1" applyBorder="1" applyAlignment="1">
      <alignment horizontal="right" indent="2"/>
    </xf>
    <xf numFmtId="0" fontId="37" fillId="2" borderId="7" xfId="6" applyFont="1" applyFill="1" applyBorder="1" applyAlignment="1">
      <alignment horizontal="right" vertical="center" indent="1"/>
    </xf>
    <xf numFmtId="0" fontId="37" fillId="2" borderId="0" xfId="6" applyFont="1" applyFill="1" applyAlignment="1">
      <alignment vertical="center"/>
    </xf>
    <xf numFmtId="166" fontId="36" fillId="3" borderId="0" xfId="6" applyNumberFormat="1" applyFont="1" applyFill="1" applyAlignment="1">
      <alignment horizontal="right" vertical="center"/>
    </xf>
    <xf numFmtId="0" fontId="37" fillId="2" borderId="15" xfId="6" applyFont="1" applyFill="1" applyBorder="1" applyAlignment="1">
      <alignment horizontal="left" indent="1"/>
    </xf>
    <xf numFmtId="164" fontId="37" fillId="2" borderId="15" xfId="6" applyNumberFormat="1" applyFont="1" applyFill="1" applyBorder="1"/>
    <xf numFmtId="1" fontId="37" fillId="2" borderId="15" xfId="6" applyNumberFormat="1" applyFont="1" applyFill="1" applyBorder="1"/>
    <xf numFmtId="165" fontId="37" fillId="2" borderId="15" xfId="0" applyNumberFormat="1" applyFont="1" applyFill="1" applyBorder="1"/>
    <xf numFmtId="166" fontId="37" fillId="2" borderId="0" xfId="6" applyNumberFormat="1" applyFont="1" applyFill="1" applyAlignment="1">
      <alignment horizontal="right" vertical="center"/>
    </xf>
    <xf numFmtId="166" fontId="37" fillId="2" borderId="7" xfId="6" applyNumberFormat="1" applyFont="1" applyFill="1" applyBorder="1" applyAlignment="1">
      <alignment horizontal="right" vertical="center" indent="1"/>
    </xf>
    <xf numFmtId="3" fontId="37" fillId="2" borderId="7" xfId="6" applyNumberFormat="1" applyFont="1" applyFill="1" applyBorder="1" applyAlignment="1">
      <alignment horizontal="right" vertical="center" indent="1"/>
    </xf>
    <xf numFmtId="165" fontId="37" fillId="2" borderId="8" xfId="0" applyNumberFormat="1" applyFont="1" applyFill="1" applyBorder="1" applyAlignment="1">
      <alignment horizontal="right" vertical="center" indent="1"/>
    </xf>
    <xf numFmtId="165" fontId="37" fillId="2" borderId="0" xfId="0" applyNumberFormat="1" applyFont="1" applyFill="1" applyAlignment="1">
      <alignment horizontal="right" vertical="center"/>
    </xf>
    <xf numFmtId="0" fontId="36" fillId="2" borderId="0" xfId="6" applyFont="1" applyFill="1" applyAlignment="1">
      <alignment vertical="center"/>
    </xf>
    <xf numFmtId="0" fontId="37" fillId="2" borderId="0" xfId="0" applyFont="1" applyFill="1" applyAlignment="1">
      <alignment horizontal="left" vertical="center"/>
    </xf>
    <xf numFmtId="164" fontId="37" fillId="2" borderId="0" xfId="6" applyNumberFormat="1" applyFont="1" applyFill="1" applyAlignment="1">
      <alignment horizontal="right" indent="1"/>
    </xf>
    <xf numFmtId="1" fontId="36" fillId="2" borderId="0" xfId="6" applyNumberFormat="1" applyFont="1" applyFill="1" applyAlignment="1">
      <alignment horizontal="right" indent="1"/>
    </xf>
    <xf numFmtId="0" fontId="37" fillId="2" borderId="0" xfId="6" applyFont="1" applyFill="1" applyAlignment="1">
      <alignment horizontal="right" vertical="center" indent="1"/>
    </xf>
    <xf numFmtId="0" fontId="37" fillId="2" borderId="7" xfId="0" applyFont="1" applyFill="1" applyBorder="1" applyAlignment="1">
      <alignment horizontal="right" vertical="center" indent="1"/>
    </xf>
    <xf numFmtId="0" fontId="36" fillId="4" borderId="0" xfId="6" applyFont="1" applyFill="1" applyAlignment="1">
      <alignment vertical="center" wrapText="1"/>
    </xf>
    <xf numFmtId="1" fontId="36" fillId="4" borderId="0" xfId="6" applyNumberFormat="1" applyFont="1" applyFill="1" applyAlignment="1">
      <alignment horizontal="right" wrapText="1"/>
    </xf>
    <xf numFmtId="164" fontId="37" fillId="4" borderId="0" xfId="6" applyNumberFormat="1" applyFont="1" applyFill="1" applyAlignment="1">
      <alignment vertical="center" wrapText="1"/>
    </xf>
    <xf numFmtId="1" fontId="37" fillId="4" borderId="0" xfId="6" applyNumberFormat="1" applyFont="1" applyFill="1" applyAlignment="1">
      <alignment vertical="center" wrapText="1"/>
    </xf>
    <xf numFmtId="165" fontId="37" fillId="4" borderId="0" xfId="0" applyNumberFormat="1" applyFont="1" applyFill="1" applyAlignment="1">
      <alignment vertical="center" wrapText="1"/>
    </xf>
    <xf numFmtId="1" fontId="36" fillId="4" borderId="0" xfId="6" applyNumberFormat="1" applyFont="1" applyFill="1" applyAlignment="1">
      <alignment vertical="center" wrapText="1"/>
    </xf>
    <xf numFmtId="164" fontId="37" fillId="4" borderId="0" xfId="6" applyNumberFormat="1" applyFont="1" applyFill="1" applyAlignment="1">
      <alignment horizontal="right" vertical="center" wrapText="1"/>
    </xf>
    <xf numFmtId="1" fontId="37" fillId="4" borderId="0" xfId="6" applyNumberFormat="1" applyFont="1" applyFill="1" applyAlignment="1">
      <alignment horizontal="right" vertical="center" wrapText="1"/>
    </xf>
    <xf numFmtId="165" fontId="37" fillId="4" borderId="0" xfId="0" applyNumberFormat="1" applyFont="1" applyFill="1" applyAlignment="1">
      <alignment horizontal="right" vertical="center" wrapText="1"/>
    </xf>
    <xf numFmtId="1" fontId="37" fillId="4" borderId="0" xfId="0" applyNumberFormat="1" applyFont="1" applyFill="1" applyAlignment="1">
      <alignment horizontal="right" vertical="center" wrapText="1"/>
    </xf>
    <xf numFmtId="166" fontId="37" fillId="4" borderId="0" xfId="0" applyNumberFormat="1" applyFont="1" applyFill="1" applyAlignment="1">
      <alignment horizontal="right" vertical="center" wrapText="1"/>
    </xf>
    <xf numFmtId="3" fontId="37" fillId="4" borderId="0" xfId="0" applyNumberFormat="1" applyFont="1" applyFill="1" applyAlignment="1">
      <alignment horizontal="right" vertical="center" wrapText="1"/>
    </xf>
    <xf numFmtId="0" fontId="37" fillId="2" borderId="15" xfId="6" applyFont="1" applyFill="1" applyBorder="1" applyAlignment="1">
      <alignment horizontal="left" vertical="center"/>
    </xf>
    <xf numFmtId="0" fontId="37" fillId="2" borderId="0" xfId="6" applyFont="1" applyFill="1" applyAlignment="1">
      <alignment horizontal="left" vertical="center"/>
    </xf>
    <xf numFmtId="1" fontId="37" fillId="4" borderId="0" xfId="6" applyNumberFormat="1" applyFont="1" applyFill="1" applyAlignment="1">
      <alignment horizontal="right" wrapText="1"/>
    </xf>
    <xf numFmtId="164" fontId="37" fillId="4" borderId="8" xfId="6" applyNumberFormat="1" applyFont="1" applyFill="1" applyBorder="1" applyAlignment="1">
      <alignment horizontal="right" vertical="center" wrapText="1"/>
    </xf>
    <xf numFmtId="165" fontId="37" fillId="4" borderId="9" xfId="0" applyNumberFormat="1" applyFont="1" applyFill="1" applyBorder="1" applyAlignment="1">
      <alignment horizontal="right" vertical="center" wrapText="1"/>
    </xf>
    <xf numFmtId="166" fontId="37" fillId="4" borderId="8" xfId="0" applyNumberFormat="1" applyFont="1" applyFill="1" applyBorder="1" applyAlignment="1">
      <alignment horizontal="right" vertical="center" wrapText="1"/>
    </xf>
    <xf numFmtId="3" fontId="37" fillId="2" borderId="0" xfId="0" applyNumberFormat="1" applyFont="1" applyFill="1" applyAlignment="1">
      <alignment vertical="center"/>
    </xf>
    <xf numFmtId="1" fontId="37" fillId="2" borderId="12" xfId="0" applyNumberFormat="1" applyFont="1" applyFill="1" applyBorder="1"/>
    <xf numFmtId="3" fontId="37" fillId="2" borderId="12" xfId="0" applyNumberFormat="1" applyFont="1" applyFill="1" applyBorder="1" applyAlignment="1">
      <alignment vertical="center"/>
    </xf>
    <xf numFmtId="3" fontId="37" fillId="4" borderId="0" xfId="0" applyNumberFormat="1" applyFont="1" applyFill="1" applyAlignment="1">
      <alignment vertical="center"/>
    </xf>
    <xf numFmtId="3" fontId="36" fillId="2" borderId="0" xfId="0" applyNumberFormat="1" applyFont="1" applyFill="1" applyAlignment="1">
      <alignment vertical="center"/>
    </xf>
    <xf numFmtId="3" fontId="37" fillId="2" borderId="7" xfId="0" applyNumberFormat="1" applyFont="1" applyFill="1" applyBorder="1" applyAlignment="1">
      <alignment vertical="center"/>
    </xf>
    <xf numFmtId="3" fontId="36" fillId="2" borderId="7" xfId="0" applyNumberFormat="1" applyFont="1" applyFill="1" applyBorder="1" applyAlignment="1">
      <alignment vertical="center"/>
    </xf>
    <xf numFmtId="169" fontId="37" fillId="2" borderId="8" xfId="0" applyNumberFormat="1" applyFont="1" applyFill="1" applyBorder="1" applyAlignment="1">
      <alignment vertical="center"/>
    </xf>
    <xf numFmtId="1" fontId="37" fillId="2" borderId="0" xfId="6" applyNumberFormat="1" applyFont="1" applyFill="1" applyAlignment="1">
      <alignment horizontal="right" indent="1"/>
    </xf>
    <xf numFmtId="165" fontId="37" fillId="2" borderId="0" xfId="0" applyNumberFormat="1" applyFont="1" applyFill="1" applyAlignment="1">
      <alignment horizontal="right" indent="1"/>
    </xf>
    <xf numFmtId="3" fontId="36" fillId="3" borderId="0" xfId="0" applyNumberFormat="1" applyFont="1" applyFill="1" applyAlignment="1">
      <alignment vertical="center"/>
    </xf>
    <xf numFmtId="0" fontId="37" fillId="2" borderId="52" xfId="0" applyFont="1" applyFill="1" applyBorder="1" applyAlignment="1">
      <alignment horizontal="right" vertical="center" indent="1"/>
    </xf>
    <xf numFmtId="164" fontId="37" fillId="2" borderId="51" xfId="0" applyNumberFormat="1" applyFont="1" applyFill="1" applyBorder="1" applyAlignment="1">
      <alignment horizontal="right" vertical="center" indent="1"/>
    </xf>
    <xf numFmtId="0" fontId="37" fillId="2" borderId="51" xfId="0" applyFont="1" applyFill="1" applyBorder="1" applyAlignment="1">
      <alignment horizontal="right" vertical="center" indent="1"/>
    </xf>
    <xf numFmtId="164" fontId="37" fillId="2" borderId="15" xfId="6" applyNumberFormat="1" applyFont="1" applyFill="1" applyBorder="1" applyAlignment="1">
      <alignment horizontal="right" vertical="center"/>
    </xf>
    <xf numFmtId="0" fontId="35" fillId="0" borderId="26" xfId="110" applyFont="1" applyBorder="1" applyAlignment="1">
      <alignment horizontal="center" wrapText="1"/>
    </xf>
    <xf numFmtId="0" fontId="37" fillId="2" borderId="12" xfId="0" applyFont="1" applyFill="1" applyBorder="1" applyAlignment="1">
      <alignment horizontal="left" vertical="center" wrapText="1" indent="1"/>
    </xf>
    <xf numFmtId="1" fontId="37" fillId="2" borderId="12" xfId="0" applyNumberFormat="1" applyFont="1" applyFill="1" applyBorder="1" applyAlignment="1">
      <alignment vertical="center"/>
    </xf>
    <xf numFmtId="3" fontId="37" fillId="2" borderId="14" xfId="0" applyNumberFormat="1" applyFont="1" applyFill="1" applyBorder="1" applyAlignment="1">
      <alignment horizontal="right" vertical="center" indent="1"/>
    </xf>
    <xf numFmtId="0" fontId="37" fillId="2" borderId="12" xfId="0" applyFont="1" applyFill="1" applyBorder="1" applyAlignment="1">
      <alignment horizontal="right" vertical="center" indent="1"/>
    </xf>
    <xf numFmtId="164" fontId="37" fillId="2" borderId="12" xfId="0" applyNumberFormat="1" applyFont="1" applyFill="1" applyBorder="1" applyAlignment="1">
      <alignment horizontal="right" indent="1"/>
    </xf>
    <xf numFmtId="164" fontId="37" fillId="2" borderId="12" xfId="0" applyNumberFormat="1" applyFont="1" applyFill="1" applyBorder="1"/>
    <xf numFmtId="164" fontId="37" fillId="2" borderId="12" xfId="1" applyNumberFormat="1" applyFont="1" applyFill="1" applyBorder="1" applyAlignment="1">
      <alignment horizontal="right" indent="2"/>
    </xf>
    <xf numFmtId="164" fontId="37" fillId="2" borderId="12" xfId="1" applyNumberFormat="1" applyFont="1" applyFill="1" applyBorder="1" applyAlignment="1">
      <alignment vertical="center"/>
    </xf>
    <xf numFmtId="164" fontId="37" fillId="2" borderId="12" xfId="1" applyNumberFormat="1" applyFont="1" applyFill="1" applyBorder="1" applyAlignment="1">
      <alignment horizontal="right" vertical="center" indent="1"/>
    </xf>
    <xf numFmtId="1" fontId="37" fillId="2" borderId="12" xfId="1" applyNumberFormat="1" applyFont="1" applyFill="1" applyBorder="1" applyAlignment="1">
      <alignment horizontal="right" vertical="center" indent="1"/>
    </xf>
    <xf numFmtId="164" fontId="36" fillId="3" borderId="0" xfId="6" applyNumberFormat="1" applyFont="1" applyFill="1" applyAlignment="1">
      <alignment horizontal="right" vertical="center"/>
    </xf>
    <xf numFmtId="164" fontId="20" fillId="2" borderId="0" xfId="6" applyNumberFormat="1" applyFont="1" applyFill="1" applyAlignment="1">
      <alignment horizontal="right" vertical="center"/>
    </xf>
    <xf numFmtId="164" fontId="37" fillId="4" borderId="0" xfId="6" applyNumberFormat="1" applyFont="1" applyFill="1" applyAlignment="1">
      <alignment horizontal="right" vertical="center"/>
    </xf>
    <xf numFmtId="164" fontId="37" fillId="2" borderId="0" xfId="6" applyNumberFormat="1" applyFont="1" applyFill="1" applyAlignment="1">
      <alignment horizontal="right" vertical="center"/>
    </xf>
    <xf numFmtId="164" fontId="37" fillId="2" borderId="7" xfId="6" applyNumberFormat="1" applyFont="1" applyFill="1" applyBorder="1" applyAlignment="1">
      <alignment horizontal="right" vertical="center"/>
    </xf>
    <xf numFmtId="164" fontId="36" fillId="3" borderId="8" xfId="6" applyNumberFormat="1" applyFont="1" applyFill="1" applyBorder="1" applyAlignment="1">
      <alignment horizontal="right" vertical="center"/>
    </xf>
    <xf numFmtId="164" fontId="20" fillId="2" borderId="8" xfId="6" applyNumberFormat="1" applyFont="1" applyFill="1" applyBorder="1" applyAlignment="1">
      <alignment horizontal="right" vertical="center"/>
    </xf>
    <xf numFmtId="164" fontId="37" fillId="2" borderId="16" xfId="6" applyNumberFormat="1" applyFont="1" applyFill="1" applyBorder="1" applyAlignment="1">
      <alignment horizontal="right" vertical="center"/>
    </xf>
    <xf numFmtId="164" fontId="37" fillId="2" borderId="8" xfId="6" applyNumberFormat="1" applyFont="1" applyFill="1" applyBorder="1" applyAlignment="1">
      <alignment horizontal="right" vertical="center"/>
    </xf>
    <xf numFmtId="164" fontId="37" fillId="4" borderId="8" xfId="6" applyNumberFormat="1" applyFont="1" applyFill="1" applyBorder="1" applyAlignment="1">
      <alignment horizontal="right" vertical="center"/>
    </xf>
    <xf numFmtId="169" fontId="37" fillId="2" borderId="8" xfId="0" applyNumberFormat="1" applyFont="1" applyFill="1" applyBorder="1" applyAlignment="1">
      <alignment horizontal="right" vertical="center"/>
    </xf>
    <xf numFmtId="164" fontId="37" fillId="2" borderId="10" xfId="6" applyNumberFormat="1" applyFont="1" applyFill="1" applyBorder="1" applyAlignment="1">
      <alignment horizontal="right" vertical="center"/>
    </xf>
    <xf numFmtId="1" fontId="21" fillId="2" borderId="0" xfId="6" applyNumberFormat="1" applyFont="1" applyFill="1" applyAlignment="1">
      <alignment vertical="center"/>
    </xf>
    <xf numFmtId="3" fontId="36" fillId="3" borderId="0" xfId="6" applyNumberFormat="1" applyFont="1" applyFill="1" applyAlignment="1">
      <alignment vertical="center"/>
    </xf>
    <xf numFmtId="165" fontId="36" fillId="3" borderId="9" xfId="0" applyNumberFormat="1" applyFont="1" applyFill="1" applyBorder="1" applyAlignment="1">
      <alignment horizontal="right" vertical="center"/>
    </xf>
    <xf numFmtId="165" fontId="37" fillId="2" borderId="9" xfId="0" applyNumberFormat="1" applyFont="1" applyFill="1" applyBorder="1" applyAlignment="1">
      <alignment horizontal="right" vertical="center"/>
    </xf>
    <xf numFmtId="165" fontId="37" fillId="4" borderId="9" xfId="0" applyNumberFormat="1" applyFont="1" applyFill="1" applyBorder="1" applyAlignment="1">
      <alignment horizontal="right" vertical="center"/>
    </xf>
    <xf numFmtId="165" fontId="37" fillId="2" borderId="14" xfId="0" applyNumberFormat="1" applyFont="1" applyFill="1" applyBorder="1" applyAlignment="1">
      <alignment horizontal="right" vertical="center"/>
    </xf>
    <xf numFmtId="165" fontId="36" fillId="2" borderId="9" xfId="0" applyNumberFormat="1" applyFont="1" applyFill="1" applyBorder="1" applyAlignment="1">
      <alignment horizontal="right" vertical="center"/>
    </xf>
    <xf numFmtId="165" fontId="37" fillId="2" borderId="11" xfId="0" applyNumberFormat="1" applyFont="1" applyFill="1" applyBorder="1" applyAlignment="1">
      <alignment horizontal="right" vertical="center"/>
    </xf>
    <xf numFmtId="165" fontId="36" fillId="2" borderId="11" xfId="0" applyNumberFormat="1" applyFont="1" applyFill="1" applyBorder="1" applyAlignment="1">
      <alignment horizontal="right" vertical="center"/>
    </xf>
    <xf numFmtId="165" fontId="21" fillId="2" borderId="9" xfId="0" applyNumberFormat="1" applyFont="1" applyFill="1" applyBorder="1" applyAlignment="1">
      <alignment horizontal="right" vertical="center"/>
    </xf>
    <xf numFmtId="166" fontId="20" fillId="2" borderId="8" xfId="0" applyNumberFormat="1" applyFont="1" applyFill="1" applyBorder="1" applyAlignment="1">
      <alignment vertical="center"/>
    </xf>
    <xf numFmtId="3" fontId="20" fillId="2" borderId="0" xfId="0" applyNumberFormat="1" applyFont="1" applyFill="1" applyAlignment="1">
      <alignment vertical="center"/>
    </xf>
    <xf numFmtId="166" fontId="37" fillId="2" borderId="7" xfId="6" applyNumberFormat="1" applyFont="1" applyFill="1" applyBorder="1" applyAlignment="1">
      <alignment horizontal="right" vertical="center"/>
    </xf>
    <xf numFmtId="166" fontId="36" fillId="3" borderId="8" xfId="6" applyNumberFormat="1" applyFont="1" applyFill="1" applyBorder="1" applyAlignment="1">
      <alignment horizontal="right" vertical="center"/>
    </xf>
    <xf numFmtId="166" fontId="37" fillId="2" borderId="8" xfId="0" applyNumberFormat="1" applyFont="1" applyFill="1" applyBorder="1" applyAlignment="1">
      <alignment horizontal="right" vertical="center"/>
    </xf>
    <xf numFmtId="166" fontId="37" fillId="2" borderId="16" xfId="0" applyNumberFormat="1" applyFont="1" applyFill="1" applyBorder="1" applyAlignment="1">
      <alignment horizontal="right" vertical="center"/>
    </xf>
    <xf numFmtId="166" fontId="37" fillId="2" borderId="8" xfId="6" applyNumberFormat="1" applyFont="1" applyFill="1" applyBorder="1" applyAlignment="1">
      <alignment horizontal="right" vertical="center"/>
    </xf>
    <xf numFmtId="166" fontId="37" fillId="4" borderId="8" xfId="0" applyNumberFormat="1" applyFont="1" applyFill="1" applyBorder="1" applyAlignment="1">
      <alignment horizontal="right" vertical="center"/>
    </xf>
    <xf numFmtId="166" fontId="37" fillId="2" borderId="10" xfId="0" applyNumberFormat="1" applyFont="1" applyFill="1" applyBorder="1" applyAlignment="1">
      <alignment horizontal="right" vertical="center"/>
    </xf>
    <xf numFmtId="165" fontId="37" fillId="2" borderId="8" xfId="0" applyNumberFormat="1" applyFont="1" applyFill="1" applyBorder="1" applyAlignment="1">
      <alignment horizontal="right" vertical="center"/>
    </xf>
    <xf numFmtId="165" fontId="37" fillId="4" borderId="8" xfId="0" applyNumberFormat="1" applyFont="1" applyFill="1" applyBorder="1" applyAlignment="1">
      <alignment horizontal="right" vertical="center"/>
    </xf>
    <xf numFmtId="166" fontId="36" fillId="3" borderId="8" xfId="7" applyNumberFormat="1" applyFont="1" applyFill="1" applyBorder="1" applyAlignment="1">
      <alignment horizontal="right" vertical="center"/>
    </xf>
    <xf numFmtId="166" fontId="37" fillId="2" borderId="8" xfId="7" applyNumberFormat="1" applyFont="1" applyFill="1" applyBorder="1" applyAlignment="1">
      <alignment horizontal="right" vertical="center"/>
    </xf>
    <xf numFmtId="165" fontId="20" fillId="2" borderId="8" xfId="0" applyNumberFormat="1" applyFont="1" applyFill="1" applyBorder="1" applyAlignment="1">
      <alignment horizontal="right" vertical="center"/>
    </xf>
    <xf numFmtId="0" fontId="14" fillId="0" borderId="0" xfId="0" applyFont="1" applyAlignment="1">
      <alignment horizontal="center" vertical="center" wrapText="1"/>
    </xf>
    <xf numFmtId="3" fontId="16" fillId="0" borderId="0" xfId="0" applyNumberFormat="1" applyFont="1"/>
    <xf numFmtId="0" fontId="19" fillId="0" borderId="0" xfId="2" applyFont="1" applyAlignment="1">
      <alignment horizontal="center" vertical="center"/>
    </xf>
    <xf numFmtId="3" fontId="17" fillId="0" borderId="0" xfId="0" applyNumberFormat="1" applyFont="1" applyAlignment="1">
      <alignment horizontal="center" vertical="center" wrapText="1"/>
    </xf>
    <xf numFmtId="3" fontId="22" fillId="0" borderId="0" xfId="0" applyNumberFormat="1" applyFont="1" applyAlignment="1">
      <alignment vertical="center"/>
    </xf>
    <xf numFmtId="164" fontId="19" fillId="3" borderId="8" xfId="0" applyNumberFormat="1" applyFont="1" applyFill="1" applyBorder="1" applyAlignment="1">
      <alignment horizontal="right" vertical="center" indent="1"/>
    </xf>
    <xf numFmtId="164" fontId="19" fillId="3" borderId="0" xfId="0" applyNumberFormat="1" applyFont="1" applyFill="1" applyAlignment="1">
      <alignment vertical="center"/>
    </xf>
    <xf numFmtId="3" fontId="19" fillId="0" borderId="0" xfId="0" applyNumberFormat="1" applyFont="1" applyAlignment="1">
      <alignment horizontal="right" vertical="center" indent="1"/>
    </xf>
    <xf numFmtId="164" fontId="19" fillId="2" borderId="8" xfId="0" applyNumberFormat="1" applyFont="1" applyFill="1" applyBorder="1" applyAlignment="1">
      <alignment horizontal="right" vertical="center" indent="1"/>
    </xf>
    <xf numFmtId="164" fontId="19" fillId="2" borderId="0" xfId="0" applyNumberFormat="1" applyFont="1" applyFill="1" applyAlignment="1">
      <alignment vertical="center"/>
    </xf>
    <xf numFmtId="164" fontId="20" fillId="2" borderId="48" xfId="0" applyNumberFormat="1" applyFont="1" applyFill="1" applyBorder="1" applyAlignment="1">
      <alignment horizontal="right" vertical="center" indent="1"/>
    </xf>
    <xf numFmtId="164" fontId="20" fillId="2" borderId="49" xfId="0" applyNumberFormat="1" applyFont="1" applyFill="1" applyBorder="1" applyAlignment="1">
      <alignment horizontal="right" vertical="center" indent="1"/>
    </xf>
    <xf numFmtId="164" fontId="20" fillId="2" borderId="49" xfId="0" applyNumberFormat="1" applyFont="1" applyFill="1" applyBorder="1" applyAlignment="1">
      <alignment vertical="center"/>
    </xf>
    <xf numFmtId="3" fontId="20" fillId="2" borderId="49" xfId="0" applyNumberFormat="1" applyFont="1" applyFill="1" applyBorder="1" applyAlignment="1">
      <alignment horizontal="right" vertical="center" indent="1"/>
    </xf>
    <xf numFmtId="3" fontId="20" fillId="0" borderId="0" xfId="0" applyNumberFormat="1" applyFont="1" applyAlignment="1">
      <alignment horizontal="right" vertical="center" indent="1"/>
    </xf>
    <xf numFmtId="164" fontId="20" fillId="2" borderId="50" xfId="0" applyNumberFormat="1" applyFont="1" applyFill="1" applyBorder="1" applyAlignment="1">
      <alignment horizontal="right" vertical="center" indent="1"/>
    </xf>
    <xf numFmtId="164" fontId="20" fillId="2" borderId="50" xfId="0" applyNumberFormat="1" applyFont="1" applyFill="1" applyBorder="1" applyAlignment="1">
      <alignment vertical="center"/>
    </xf>
    <xf numFmtId="3" fontId="20" fillId="2" borderId="50" xfId="0" applyNumberFormat="1" applyFont="1" applyFill="1" applyBorder="1" applyAlignment="1">
      <alignment horizontal="right" vertical="center" indent="1"/>
    </xf>
    <xf numFmtId="164" fontId="20" fillId="2" borderId="10" xfId="0" applyNumberFormat="1" applyFont="1" applyFill="1" applyBorder="1" applyAlignment="1">
      <alignment horizontal="right" vertical="center" indent="1"/>
    </xf>
    <xf numFmtId="164" fontId="20" fillId="2" borderId="7" xfId="0" applyNumberFormat="1" applyFont="1" applyFill="1" applyBorder="1" applyAlignment="1">
      <alignment vertical="center"/>
    </xf>
    <xf numFmtId="164" fontId="20" fillId="2" borderId="52" xfId="0" applyNumberFormat="1" applyFont="1" applyFill="1" applyBorder="1" applyAlignment="1">
      <alignment horizontal="right" vertical="center" indent="1"/>
    </xf>
    <xf numFmtId="164" fontId="20" fillId="2" borderId="12" xfId="0" applyNumberFormat="1" applyFont="1" applyFill="1" applyBorder="1" applyAlignment="1">
      <alignment vertical="center"/>
    </xf>
    <xf numFmtId="164" fontId="20" fillId="2" borderId="55" xfId="0" applyNumberFormat="1" applyFont="1" applyFill="1" applyBorder="1" applyAlignment="1">
      <alignment horizontal="right" vertical="center" indent="1"/>
    </xf>
    <xf numFmtId="0" fontId="32" fillId="0" borderId="0" xfId="111" applyFont="1" applyAlignment="1">
      <alignment horizontal="left" vertical="top" wrapText="1"/>
    </xf>
    <xf numFmtId="171" fontId="32" fillId="0" borderId="0" xfId="111" applyNumberFormat="1" applyFont="1" applyAlignment="1">
      <alignment horizontal="right" vertical="top"/>
    </xf>
    <xf numFmtId="172" fontId="32" fillId="0" borderId="0" xfId="111" applyNumberFormat="1" applyFont="1" applyAlignment="1">
      <alignment horizontal="right" vertical="top"/>
    </xf>
    <xf numFmtId="173" fontId="32" fillId="0" borderId="0" xfId="111" applyNumberFormat="1" applyFont="1" applyAlignment="1">
      <alignment horizontal="right" vertical="top"/>
    </xf>
    <xf numFmtId="174" fontId="32" fillId="0" borderId="0" xfId="111" applyNumberFormat="1" applyFont="1" applyAlignment="1">
      <alignment horizontal="right" vertical="top"/>
    </xf>
    <xf numFmtId="175" fontId="32" fillId="0" borderId="0" xfId="111" applyNumberFormat="1" applyFont="1" applyAlignment="1">
      <alignment horizontal="right" vertical="top"/>
    </xf>
    <xf numFmtId="3" fontId="29" fillId="0" borderId="0" xfId="0" applyNumberFormat="1" applyFont="1" applyAlignment="1">
      <alignment vertical="center"/>
    </xf>
    <xf numFmtId="0" fontId="16" fillId="0" borderId="0" xfId="107" applyFont="1" applyAlignment="1">
      <alignment vertical="center" wrapText="1"/>
    </xf>
    <xf numFmtId="3" fontId="26" fillId="0" borderId="0" xfId="0" applyNumberFormat="1" applyFont="1"/>
    <xf numFmtId="0" fontId="37" fillId="2" borderId="53" xfId="0" applyFont="1" applyFill="1" applyBorder="1" applyAlignment="1">
      <alignment horizontal="right" vertical="center" indent="1"/>
    </xf>
    <xf numFmtId="0" fontId="35" fillId="0" borderId="23" xfId="112" applyFont="1" applyBorder="1" applyAlignment="1">
      <alignment horizontal="left" vertical="top" wrapText="1"/>
    </xf>
    <xf numFmtId="0" fontId="35" fillId="0" borderId="34" xfId="112" applyFont="1" applyBorder="1" applyAlignment="1">
      <alignment horizontal="left" vertical="top" wrapText="1"/>
    </xf>
    <xf numFmtId="0" fontId="35" fillId="0" borderId="24" xfId="112" applyFont="1" applyBorder="1" applyAlignment="1">
      <alignment horizontal="left" vertical="top" wrapText="1"/>
    </xf>
    <xf numFmtId="171" fontId="35" fillId="0" borderId="43" xfId="112" applyNumberFormat="1" applyFont="1" applyBorder="1" applyAlignment="1">
      <alignment horizontal="right" vertical="top"/>
    </xf>
    <xf numFmtId="172" fontId="35" fillId="0" borderId="44" xfId="112" applyNumberFormat="1" applyFont="1" applyBorder="1" applyAlignment="1">
      <alignment horizontal="right" vertical="top"/>
    </xf>
    <xf numFmtId="171" fontId="35" fillId="0" borderId="44" xfId="112" applyNumberFormat="1" applyFont="1" applyBorder="1" applyAlignment="1">
      <alignment horizontal="right" vertical="top"/>
    </xf>
    <xf numFmtId="173" fontId="35" fillId="0" borderId="44" xfId="112" applyNumberFormat="1" applyFont="1" applyBorder="1" applyAlignment="1">
      <alignment horizontal="right" vertical="top"/>
    </xf>
    <xf numFmtId="174" fontId="35" fillId="0" borderId="44" xfId="112" applyNumberFormat="1" applyFont="1" applyBorder="1" applyAlignment="1">
      <alignment horizontal="right" vertical="top"/>
    </xf>
    <xf numFmtId="175" fontId="35" fillId="0" borderId="45" xfId="112" applyNumberFormat="1" applyFont="1" applyBorder="1" applyAlignment="1">
      <alignment horizontal="right" vertical="top"/>
    </xf>
    <xf numFmtId="0" fontId="34" fillId="0" borderId="0" xfId="112"/>
    <xf numFmtId="0" fontId="35" fillId="0" borderId="61" xfId="110" applyFont="1" applyBorder="1" applyAlignment="1">
      <alignment horizontal="left" vertical="top" wrapText="1"/>
    </xf>
    <xf numFmtId="0" fontId="32" fillId="0" borderId="26" xfId="0" applyFont="1" applyBorder="1" applyAlignment="1">
      <alignment horizontal="center" wrapText="1"/>
    </xf>
    <xf numFmtId="0" fontId="42" fillId="2" borderId="0" xfId="0" applyFont="1" applyFill="1"/>
    <xf numFmtId="3" fontId="42" fillId="2" borderId="0" xfId="0" applyNumberFormat="1" applyFont="1" applyFill="1"/>
    <xf numFmtId="0" fontId="44" fillId="2" borderId="5" xfId="0" applyFont="1" applyFill="1" applyBorder="1" applyAlignment="1">
      <alignment horizontal="center" vertical="center" wrapText="1"/>
    </xf>
    <xf numFmtId="166" fontId="45" fillId="3" borderId="0" xfId="0" applyNumberFormat="1" applyFont="1" applyFill="1" applyAlignment="1">
      <alignment horizontal="right" vertical="center" indent="1"/>
    </xf>
    <xf numFmtId="166" fontId="45" fillId="3" borderId="0" xfId="0" applyNumberFormat="1" applyFont="1" applyFill="1" applyAlignment="1">
      <alignment vertical="center"/>
    </xf>
    <xf numFmtId="3" fontId="45" fillId="3" borderId="0" xfId="0" applyNumberFormat="1" applyFont="1" applyFill="1" applyAlignment="1">
      <alignment horizontal="right" vertical="center" indent="1"/>
    </xf>
    <xf numFmtId="166" fontId="46" fillId="2" borderId="0" xfId="0" applyNumberFormat="1" applyFont="1" applyFill="1" applyAlignment="1">
      <alignment horizontal="right" vertical="center" indent="1"/>
    </xf>
    <xf numFmtId="166" fontId="46" fillId="2" borderId="0" xfId="0" applyNumberFormat="1" applyFont="1" applyFill="1" applyAlignment="1">
      <alignment vertical="center"/>
    </xf>
    <xf numFmtId="166" fontId="46" fillId="4" borderId="0" xfId="0" applyNumberFormat="1" applyFont="1" applyFill="1" applyAlignment="1">
      <alignment horizontal="right" vertical="center" indent="1"/>
    </xf>
    <xf numFmtId="166" fontId="46" fillId="4" borderId="0" xfId="0" applyNumberFormat="1" applyFont="1" applyFill="1" applyAlignment="1">
      <alignment vertical="center"/>
    </xf>
    <xf numFmtId="3" fontId="46" fillId="2" borderId="0" xfId="0" applyNumberFormat="1" applyFont="1" applyFill="1" applyAlignment="1">
      <alignment horizontal="right" vertical="center" indent="1"/>
    </xf>
    <xf numFmtId="166" fontId="46" fillId="2" borderId="12" xfId="0" applyNumberFormat="1" applyFont="1" applyFill="1" applyBorder="1" applyAlignment="1">
      <alignment horizontal="right" vertical="center" indent="1"/>
    </xf>
    <xf numFmtId="166" fontId="46" fillId="2" borderId="12" xfId="0" applyNumberFormat="1" applyFont="1" applyFill="1" applyBorder="1" applyAlignment="1">
      <alignment vertical="center"/>
    </xf>
    <xf numFmtId="3" fontId="46" fillId="2" borderId="12" xfId="0" applyNumberFormat="1" applyFont="1" applyFill="1" applyBorder="1" applyAlignment="1">
      <alignment horizontal="right" vertical="center" indent="1"/>
    </xf>
    <xf numFmtId="3" fontId="46" fillId="4" borderId="0" xfId="0" applyNumberFormat="1" applyFont="1" applyFill="1" applyAlignment="1">
      <alignment horizontal="right" vertical="center" indent="1"/>
    </xf>
    <xf numFmtId="166" fontId="45" fillId="2" borderId="0" xfId="0" applyNumberFormat="1" applyFont="1" applyFill="1" applyAlignment="1">
      <alignment horizontal="right" vertical="center" indent="1"/>
    </xf>
    <xf numFmtId="166" fontId="45" fillId="2" borderId="0" xfId="0" applyNumberFormat="1" applyFont="1" applyFill="1" applyAlignment="1">
      <alignment vertical="center"/>
    </xf>
    <xf numFmtId="3" fontId="45" fillId="2" borderId="0" xfId="0" applyNumberFormat="1" applyFont="1" applyFill="1" applyAlignment="1">
      <alignment horizontal="right" vertical="center" indent="1"/>
    </xf>
    <xf numFmtId="166" fontId="46" fillId="2" borderId="7" xfId="0" applyNumberFormat="1" applyFont="1" applyFill="1" applyBorder="1" applyAlignment="1">
      <alignment horizontal="right" vertical="center" indent="1"/>
    </xf>
    <xf numFmtId="166" fontId="46" fillId="2" borderId="7" xfId="0" applyNumberFormat="1" applyFont="1" applyFill="1" applyBorder="1" applyAlignment="1">
      <alignment vertical="center"/>
    </xf>
    <xf numFmtId="3" fontId="46" fillId="2" borderId="7" xfId="0" applyNumberFormat="1" applyFont="1" applyFill="1" applyBorder="1" applyAlignment="1">
      <alignment horizontal="right" vertical="center" indent="1"/>
    </xf>
    <xf numFmtId="166" fontId="45" fillId="2" borderId="7" xfId="0" applyNumberFormat="1" applyFont="1" applyFill="1" applyBorder="1" applyAlignment="1">
      <alignment horizontal="right" vertical="center" indent="1"/>
    </xf>
    <xf numFmtId="166" fontId="45" fillId="2" borderId="7" xfId="0" applyNumberFormat="1" applyFont="1" applyFill="1" applyBorder="1" applyAlignment="1">
      <alignment vertical="center"/>
    </xf>
    <xf numFmtId="3" fontId="45" fillId="2" borderId="7" xfId="0" applyNumberFormat="1" applyFont="1" applyFill="1" applyBorder="1" applyAlignment="1">
      <alignment horizontal="right" vertical="center" indent="1"/>
    </xf>
    <xf numFmtId="3" fontId="47" fillId="2" borderId="0" xfId="0" applyNumberFormat="1" applyFont="1" applyFill="1" applyAlignment="1">
      <alignment horizontal="right" vertical="center" indent="1"/>
    </xf>
    <xf numFmtId="166" fontId="42" fillId="2" borderId="0" xfId="0" applyNumberFormat="1" applyFont="1" applyFill="1"/>
    <xf numFmtId="0" fontId="42" fillId="2" borderId="3" xfId="0" applyFont="1" applyFill="1" applyBorder="1"/>
    <xf numFmtId="3" fontId="42" fillId="2" borderId="3" xfId="0" applyNumberFormat="1" applyFont="1" applyFill="1" applyBorder="1"/>
    <xf numFmtId="0" fontId="43" fillId="2" borderId="0" xfId="0" applyFont="1" applyFill="1" applyAlignment="1">
      <alignment horizontal="center" vertical="center" wrapText="1"/>
    </xf>
    <xf numFmtId="0" fontId="49" fillId="2" borderId="5" xfId="0" applyFont="1" applyFill="1" applyBorder="1" applyAlignment="1">
      <alignment horizontal="center" vertical="center" wrapText="1"/>
    </xf>
    <xf numFmtId="0" fontId="50" fillId="2" borderId="0" xfId="0" applyFont="1" applyFill="1" applyAlignment="1">
      <alignment vertical="center"/>
    </xf>
    <xf numFmtId="3" fontId="50" fillId="2" borderId="0" xfId="0" applyNumberFormat="1" applyFont="1" applyFill="1" applyAlignment="1">
      <alignment vertical="center"/>
    </xf>
    <xf numFmtId="164" fontId="48" fillId="3" borderId="8" xfId="0" applyNumberFormat="1" applyFont="1" applyFill="1" applyBorder="1" applyAlignment="1">
      <alignment horizontal="right" vertical="center" indent="1"/>
    </xf>
    <xf numFmtId="164" fontId="48" fillId="3" borderId="0" xfId="0" applyNumberFormat="1" applyFont="1" applyFill="1" applyAlignment="1">
      <alignment horizontal="right" vertical="center" indent="1"/>
    </xf>
    <xf numFmtId="164" fontId="48" fillId="3" borderId="0" xfId="0" applyNumberFormat="1" applyFont="1" applyFill="1" applyAlignment="1">
      <alignment vertical="center"/>
    </xf>
    <xf numFmtId="1" fontId="48" fillId="3" borderId="0" xfId="0" applyNumberFormat="1" applyFont="1" applyFill="1" applyAlignment="1">
      <alignment horizontal="right" vertical="center" indent="1"/>
    </xf>
    <xf numFmtId="3" fontId="48" fillId="3" borderId="0" xfId="0" applyNumberFormat="1" applyFont="1" applyFill="1" applyAlignment="1">
      <alignment horizontal="right" vertical="center" indent="1"/>
    </xf>
    <xf numFmtId="164" fontId="48" fillId="2" borderId="8" xfId="0" applyNumberFormat="1" applyFont="1" applyFill="1" applyBorder="1" applyAlignment="1">
      <alignment horizontal="right" vertical="center" indent="1"/>
    </xf>
    <xf numFmtId="164" fontId="48" fillId="2" borderId="0" xfId="0" applyNumberFormat="1" applyFont="1" applyFill="1" applyAlignment="1">
      <alignment horizontal="right" vertical="center" indent="1"/>
    </xf>
    <xf numFmtId="164" fontId="48" fillId="2" borderId="0" xfId="0" applyNumberFormat="1" applyFont="1" applyFill="1" applyAlignment="1">
      <alignment vertical="center"/>
    </xf>
    <xf numFmtId="3" fontId="48" fillId="2" borderId="0" xfId="0" applyNumberFormat="1" applyFont="1" applyFill="1" applyAlignment="1">
      <alignment horizontal="right" vertical="center" indent="1"/>
    </xf>
    <xf numFmtId="164" fontId="47" fillId="2" borderId="48" xfId="0" applyNumberFormat="1" applyFont="1" applyFill="1" applyBorder="1" applyAlignment="1">
      <alignment horizontal="right" vertical="center" indent="1"/>
    </xf>
    <xf numFmtId="164" fontId="47" fillId="2" borderId="49" xfId="0" applyNumberFormat="1" applyFont="1" applyFill="1" applyBorder="1" applyAlignment="1">
      <alignment horizontal="right" vertical="center" indent="1"/>
    </xf>
    <xf numFmtId="164" fontId="47" fillId="2" borderId="49" xfId="0" applyNumberFormat="1" applyFont="1" applyFill="1" applyBorder="1" applyAlignment="1">
      <alignment vertical="center"/>
    </xf>
    <xf numFmtId="3" fontId="47" fillId="2" borderId="49" xfId="0" applyNumberFormat="1" applyFont="1" applyFill="1" applyBorder="1" applyAlignment="1">
      <alignment horizontal="right" vertical="center" indent="1"/>
    </xf>
    <xf numFmtId="164" fontId="47" fillId="2" borderId="50" xfId="0" applyNumberFormat="1" applyFont="1" applyFill="1" applyBorder="1" applyAlignment="1">
      <alignment horizontal="right" vertical="center" indent="1"/>
    </xf>
    <xf numFmtId="164" fontId="47" fillId="2" borderId="50" xfId="0" applyNumberFormat="1" applyFont="1" applyFill="1" applyBorder="1" applyAlignment="1">
      <alignment vertical="center"/>
    </xf>
    <xf numFmtId="3" fontId="47" fillId="2" borderId="50" xfId="0" applyNumberFormat="1" applyFont="1" applyFill="1" applyBorder="1" applyAlignment="1">
      <alignment horizontal="right" vertical="center" indent="1"/>
    </xf>
    <xf numFmtId="164" fontId="47" fillId="2" borderId="10" xfId="0" applyNumberFormat="1" applyFont="1" applyFill="1" applyBorder="1" applyAlignment="1">
      <alignment horizontal="right" vertical="center" indent="1"/>
    </xf>
    <xf numFmtId="164" fontId="47" fillId="2" borderId="7" xfId="0" applyNumberFormat="1" applyFont="1" applyFill="1" applyBorder="1" applyAlignment="1">
      <alignment horizontal="right" vertical="center" indent="1"/>
    </xf>
    <xf numFmtId="164" fontId="47" fillId="2" borderId="7" xfId="0" applyNumberFormat="1" applyFont="1" applyFill="1" applyBorder="1" applyAlignment="1">
      <alignment vertical="center"/>
    </xf>
    <xf numFmtId="3" fontId="47" fillId="2" borderId="7" xfId="0" applyNumberFormat="1" applyFont="1" applyFill="1" applyBorder="1" applyAlignment="1">
      <alignment horizontal="right" vertical="center" indent="1"/>
    </xf>
    <xf numFmtId="164" fontId="47" fillId="2" borderId="52" xfId="0" applyNumberFormat="1" applyFont="1" applyFill="1" applyBorder="1" applyAlignment="1">
      <alignment horizontal="right" vertical="center" indent="1"/>
    </xf>
    <xf numFmtId="164" fontId="47" fillId="2" borderId="12" xfId="0" applyNumberFormat="1" applyFont="1" applyFill="1" applyBorder="1" applyAlignment="1">
      <alignment horizontal="right" vertical="center" indent="1"/>
    </xf>
    <xf numFmtId="164" fontId="47" fillId="2" borderId="12" xfId="0" applyNumberFormat="1" applyFont="1" applyFill="1" applyBorder="1" applyAlignment="1">
      <alignment vertical="center"/>
    </xf>
    <xf numFmtId="164" fontId="47" fillId="2" borderId="55" xfId="0" applyNumberFormat="1" applyFont="1" applyFill="1" applyBorder="1" applyAlignment="1">
      <alignment horizontal="right" vertical="center" indent="1"/>
    </xf>
    <xf numFmtId="3" fontId="47" fillId="2" borderId="12" xfId="0" applyNumberFormat="1" applyFont="1" applyFill="1" applyBorder="1" applyAlignment="1">
      <alignment horizontal="right" vertical="center" indent="1"/>
    </xf>
    <xf numFmtId="0" fontId="51" fillId="2" borderId="4" xfId="0" applyFont="1" applyFill="1" applyBorder="1" applyAlignment="1">
      <alignment vertical="center"/>
    </xf>
    <xf numFmtId="3" fontId="51" fillId="2" borderId="4" xfId="0" applyNumberFormat="1" applyFont="1" applyFill="1" applyBorder="1" applyAlignment="1">
      <alignment vertical="center"/>
    </xf>
    <xf numFmtId="0" fontId="52" fillId="2" borderId="0" xfId="0" applyFont="1" applyFill="1"/>
    <xf numFmtId="3" fontId="52" fillId="2" borderId="0" xfId="0" applyNumberFormat="1" applyFont="1" applyFill="1"/>
    <xf numFmtId="166" fontId="45" fillId="3" borderId="8" xfId="0" applyNumberFormat="1" applyFont="1" applyFill="1" applyBorder="1" applyAlignment="1">
      <alignment horizontal="right" vertical="center" indent="1"/>
    </xf>
    <xf numFmtId="166" fontId="46" fillId="2" borderId="8" xfId="0" applyNumberFormat="1" applyFont="1" applyFill="1" applyBorder="1" applyAlignment="1">
      <alignment horizontal="right" vertical="center" indent="1"/>
    </xf>
    <xf numFmtId="166" fontId="46" fillId="4" borderId="8" xfId="0" applyNumberFormat="1" applyFont="1" applyFill="1" applyBorder="1" applyAlignment="1">
      <alignment horizontal="right" vertical="center" indent="1"/>
    </xf>
    <xf numFmtId="166" fontId="46" fillId="2" borderId="13" xfId="0" applyNumberFormat="1" applyFont="1" applyFill="1" applyBorder="1" applyAlignment="1">
      <alignment horizontal="right" vertical="center" indent="1"/>
    </xf>
    <xf numFmtId="166" fontId="45" fillId="2" borderId="8" xfId="0" applyNumberFormat="1" applyFont="1" applyFill="1" applyBorder="1" applyAlignment="1">
      <alignment horizontal="right" vertical="center" indent="1"/>
    </xf>
    <xf numFmtId="166" fontId="46" fillId="2" borderId="10" xfId="0" applyNumberFormat="1" applyFont="1" applyFill="1" applyBorder="1" applyAlignment="1">
      <alignment horizontal="right" vertical="center" indent="1"/>
    </xf>
    <xf numFmtId="166" fontId="45" fillId="2" borderId="10" xfId="0" applyNumberFormat="1" applyFont="1" applyFill="1" applyBorder="1" applyAlignment="1">
      <alignment horizontal="right" vertical="center" indent="1"/>
    </xf>
    <xf numFmtId="164" fontId="22" fillId="2" borderId="0" xfId="0" applyNumberFormat="1" applyFont="1" applyFill="1" applyAlignment="1">
      <alignment horizontal="right" vertical="center" indent="1"/>
    </xf>
    <xf numFmtId="0" fontId="42" fillId="2" borderId="0" xfId="7" applyFont="1" applyFill="1"/>
    <xf numFmtId="0" fontId="53" fillId="2" borderId="0" xfId="7" applyFont="1" applyFill="1"/>
    <xf numFmtId="165" fontId="47" fillId="2" borderId="0" xfId="0" applyNumberFormat="1" applyFont="1" applyFill="1" applyAlignment="1">
      <alignment horizontal="right" vertical="center" indent="1"/>
    </xf>
    <xf numFmtId="165" fontId="47" fillId="2" borderId="0" xfId="0" applyNumberFormat="1" applyFont="1" applyFill="1" applyAlignment="1">
      <alignment horizontal="right" vertical="center"/>
    </xf>
    <xf numFmtId="166" fontId="46" fillId="2" borderId="0" xfId="0" applyNumberFormat="1" applyFont="1" applyFill="1" applyAlignment="1">
      <alignment horizontal="right" vertical="center"/>
    </xf>
    <xf numFmtId="164" fontId="47" fillId="2" borderId="4" xfId="0" applyNumberFormat="1" applyFont="1" applyFill="1" applyBorder="1"/>
    <xf numFmtId="0" fontId="47" fillId="2" borderId="0" xfId="7" applyFont="1" applyFill="1"/>
    <xf numFmtId="0" fontId="46" fillId="2" borderId="52" xfId="0" applyFont="1" applyFill="1" applyBorder="1" applyAlignment="1">
      <alignment horizontal="right" vertical="center" indent="1"/>
    </xf>
    <xf numFmtId="0" fontId="46" fillId="2" borderId="0" xfId="0" applyFont="1" applyFill="1" applyAlignment="1">
      <alignment horizontal="right" vertical="center" indent="1"/>
    </xf>
    <xf numFmtId="0" fontId="46" fillId="2" borderId="53" xfId="0" applyFont="1" applyFill="1" applyBorder="1" applyAlignment="1">
      <alignment horizontal="right" vertical="center" indent="1"/>
    </xf>
    <xf numFmtId="166" fontId="45" fillId="3" borderId="0" xfId="7" applyNumberFormat="1" applyFont="1" applyFill="1" applyAlignment="1">
      <alignment horizontal="right" vertical="center" indent="1"/>
    </xf>
    <xf numFmtId="166" fontId="45" fillId="3" borderId="0" xfId="7" applyNumberFormat="1" applyFont="1" applyFill="1" applyAlignment="1">
      <alignment horizontal="right" vertical="center"/>
    </xf>
    <xf numFmtId="3" fontId="45" fillId="3" borderId="0" xfId="7" applyNumberFormat="1" applyFont="1" applyFill="1" applyAlignment="1">
      <alignment horizontal="right" vertical="center" indent="1"/>
    </xf>
    <xf numFmtId="166" fontId="46" fillId="4" borderId="0" xfId="0" applyNumberFormat="1" applyFont="1" applyFill="1" applyAlignment="1">
      <alignment horizontal="right" vertical="center"/>
    </xf>
    <xf numFmtId="166" fontId="46" fillId="2" borderId="15" xfId="0" applyNumberFormat="1" applyFont="1" applyFill="1" applyBorder="1" applyAlignment="1">
      <alignment horizontal="right" vertical="center" indent="1"/>
    </xf>
    <xf numFmtId="166" fontId="46" fillId="2" borderId="15" xfId="0" applyNumberFormat="1" applyFont="1" applyFill="1" applyBorder="1" applyAlignment="1">
      <alignment horizontal="right" vertical="center"/>
    </xf>
    <xf numFmtId="3" fontId="46" fillId="2" borderId="15" xfId="0" applyNumberFormat="1" applyFont="1" applyFill="1" applyBorder="1" applyAlignment="1">
      <alignment horizontal="right" vertical="center" indent="1"/>
    </xf>
    <xf numFmtId="166" fontId="46" fillId="2" borderId="0" xfId="7" applyNumberFormat="1" applyFont="1" applyFill="1" applyAlignment="1">
      <alignment horizontal="right" vertical="center" indent="1"/>
    </xf>
    <xf numFmtId="166" fontId="46" fillId="2" borderId="0" xfId="7" applyNumberFormat="1" applyFont="1" applyFill="1" applyAlignment="1">
      <alignment horizontal="right" vertical="center"/>
    </xf>
    <xf numFmtId="3" fontId="46" fillId="2" borderId="0" xfId="7" applyNumberFormat="1" applyFont="1" applyFill="1" applyAlignment="1">
      <alignment horizontal="right" vertical="center" indent="1"/>
    </xf>
    <xf numFmtId="166" fontId="46" fillId="2" borderId="7" xfId="0" applyNumberFormat="1" applyFont="1" applyFill="1" applyBorder="1" applyAlignment="1">
      <alignment horizontal="right" vertical="center"/>
    </xf>
    <xf numFmtId="165" fontId="46" fillId="4" borderId="0" xfId="0" applyNumberFormat="1" applyFont="1" applyFill="1" applyAlignment="1">
      <alignment horizontal="right" vertical="center" indent="1"/>
    </xf>
    <xf numFmtId="165" fontId="46" fillId="4" borderId="0" xfId="0" applyNumberFormat="1" applyFont="1" applyFill="1" applyAlignment="1">
      <alignment horizontal="right" vertical="center"/>
    </xf>
    <xf numFmtId="166" fontId="45" fillId="3" borderId="8" xfId="7" applyNumberFormat="1" applyFont="1" applyFill="1" applyBorder="1" applyAlignment="1">
      <alignment horizontal="right" vertical="center"/>
    </xf>
    <xf numFmtId="166" fontId="46" fillId="2" borderId="8" xfId="0" applyNumberFormat="1" applyFont="1" applyFill="1" applyBorder="1" applyAlignment="1">
      <alignment horizontal="right" vertical="center"/>
    </xf>
    <xf numFmtId="166" fontId="46" fillId="2" borderId="16" xfId="0" applyNumberFormat="1" applyFont="1" applyFill="1" applyBorder="1" applyAlignment="1">
      <alignment horizontal="right" vertical="center"/>
    </xf>
    <xf numFmtId="166" fontId="46" fillId="2" borderId="8" xfId="7" applyNumberFormat="1" applyFont="1" applyFill="1" applyBorder="1" applyAlignment="1">
      <alignment horizontal="right" vertical="center"/>
    </xf>
    <xf numFmtId="166" fontId="46" fillId="4" borderId="8" xfId="0" applyNumberFormat="1" applyFont="1" applyFill="1" applyBorder="1" applyAlignment="1">
      <alignment horizontal="right" vertical="center"/>
    </xf>
    <xf numFmtId="166" fontId="46" fillId="2" borderId="10" xfId="0" applyNumberFormat="1" applyFont="1" applyFill="1" applyBorder="1" applyAlignment="1">
      <alignment horizontal="right" vertical="center"/>
    </xf>
    <xf numFmtId="165" fontId="46" fillId="2" borderId="8" xfId="0" applyNumberFormat="1" applyFont="1" applyFill="1" applyBorder="1" applyAlignment="1">
      <alignment horizontal="right" vertical="center"/>
    </xf>
    <xf numFmtId="165" fontId="46" fillId="2" borderId="0" xfId="0" applyNumberFormat="1" applyFont="1" applyFill="1" applyAlignment="1">
      <alignment horizontal="right" vertical="center" indent="1"/>
    </xf>
    <xf numFmtId="165" fontId="46" fillId="2" borderId="0" xfId="0" applyNumberFormat="1" applyFont="1" applyFill="1" applyAlignment="1">
      <alignment horizontal="right" vertical="center"/>
    </xf>
    <xf numFmtId="165" fontId="46" fillId="4" borderId="8" xfId="0" applyNumberFormat="1" applyFont="1" applyFill="1" applyBorder="1" applyAlignment="1">
      <alignment horizontal="right" vertical="center"/>
    </xf>
    <xf numFmtId="165" fontId="47" fillId="2" borderId="8" xfId="0" applyNumberFormat="1" applyFont="1" applyFill="1" applyBorder="1" applyAlignment="1">
      <alignment horizontal="right" vertical="center"/>
    </xf>
    <xf numFmtId="176" fontId="32" fillId="0" borderId="41" xfId="0" applyNumberFormat="1" applyFont="1" applyBorder="1" applyAlignment="1">
      <alignment horizontal="right" vertical="top"/>
    </xf>
    <xf numFmtId="0" fontId="32" fillId="0" borderId="28" xfId="0" applyFont="1" applyBorder="1" applyAlignment="1">
      <alignment horizontal="left" vertical="top"/>
    </xf>
    <xf numFmtId="0" fontId="32" fillId="0" borderId="61" xfId="0" applyFont="1" applyBorder="1" applyAlignment="1">
      <alignment horizontal="left" vertical="top" wrapText="1"/>
    </xf>
    <xf numFmtId="0" fontId="39" fillId="2" borderId="0" xfId="6" applyFont="1" applyFill="1" applyAlignment="1">
      <alignment vertical="center" wrapText="1"/>
    </xf>
    <xf numFmtId="0" fontId="17" fillId="2" borderId="3" xfId="1" applyFont="1" applyFill="1" applyBorder="1" applyAlignment="1">
      <alignment horizontal="center" vertical="center"/>
    </xf>
    <xf numFmtId="0" fontId="26" fillId="2" borderId="0" xfId="1" applyFont="1" applyFill="1" applyAlignment="1">
      <alignment horizontal="center" vertical="center"/>
    </xf>
    <xf numFmtId="0" fontId="18" fillId="2" borderId="0" xfId="1" applyFont="1" applyFill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36" fillId="2" borderId="3" xfId="1" applyFont="1" applyFill="1" applyBorder="1" applyAlignment="1">
      <alignment horizontal="center" vertical="center"/>
    </xf>
    <xf numFmtId="0" fontId="16" fillId="2" borderId="4" xfId="0" applyFont="1" applyFill="1" applyBorder="1"/>
    <xf numFmtId="3" fontId="26" fillId="2" borderId="4" xfId="0" applyNumberFormat="1" applyFont="1" applyFill="1" applyBorder="1"/>
    <xf numFmtId="176" fontId="32" fillId="0" borderId="44" xfId="0" applyNumberFormat="1" applyFont="1" applyBorder="1" applyAlignment="1">
      <alignment horizontal="right" vertical="top"/>
    </xf>
    <xf numFmtId="176" fontId="32" fillId="0" borderId="43" xfId="0" applyNumberFormat="1" applyFont="1" applyBorder="1" applyAlignment="1">
      <alignment horizontal="right" vertical="top"/>
    </xf>
    <xf numFmtId="177" fontId="32" fillId="0" borderId="44" xfId="0" applyNumberFormat="1" applyFont="1" applyBorder="1" applyAlignment="1">
      <alignment horizontal="right" vertical="top"/>
    </xf>
    <xf numFmtId="0" fontId="32" fillId="0" borderId="18" xfId="0" applyFont="1" applyBorder="1" applyAlignment="1">
      <alignment horizontal="left" vertical="top" wrapText="1"/>
    </xf>
    <xf numFmtId="0" fontId="32" fillId="0" borderId="38" xfId="0" applyFont="1" applyBorder="1" applyAlignment="1">
      <alignment horizontal="left" vertical="top" wrapText="1"/>
    </xf>
    <xf numFmtId="0" fontId="32" fillId="0" borderId="23" xfId="0" applyFont="1" applyBorder="1" applyAlignment="1">
      <alignment horizontal="left" vertical="top" wrapText="1"/>
    </xf>
    <xf numFmtId="0" fontId="32" fillId="0" borderId="0" xfId="0" applyFont="1" applyAlignment="1">
      <alignment horizontal="center" wrapText="1"/>
    </xf>
    <xf numFmtId="0" fontId="32" fillId="0" borderId="0" xfId="0" applyFont="1" applyAlignment="1">
      <alignment horizontal="left" vertical="top"/>
    </xf>
    <xf numFmtId="171" fontId="32" fillId="0" borderId="0" xfId="0" applyNumberFormat="1" applyFont="1" applyAlignment="1">
      <alignment horizontal="right" vertical="top"/>
    </xf>
    <xf numFmtId="172" fontId="32" fillId="0" borderId="0" xfId="0" applyNumberFormat="1" applyFont="1" applyAlignment="1">
      <alignment horizontal="right" vertical="top"/>
    </xf>
    <xf numFmtId="176" fontId="32" fillId="0" borderId="0" xfId="0" applyNumberFormat="1" applyFont="1" applyAlignment="1">
      <alignment horizontal="right" vertical="top"/>
    </xf>
    <xf numFmtId="173" fontId="32" fillId="0" borderId="0" xfId="0" applyNumberFormat="1" applyFont="1" applyAlignment="1">
      <alignment horizontal="right" vertical="top"/>
    </xf>
    <xf numFmtId="174" fontId="32" fillId="0" borderId="0" xfId="0" applyNumberFormat="1" applyFont="1" applyAlignment="1">
      <alignment horizontal="right" vertical="top"/>
    </xf>
    <xf numFmtId="175" fontId="32" fillId="0" borderId="0" xfId="0" applyNumberFormat="1" applyFont="1" applyAlignment="1">
      <alignment horizontal="right" vertical="top"/>
    </xf>
    <xf numFmtId="3" fontId="17" fillId="2" borderId="5" xfId="0" applyNumberFormat="1" applyFont="1" applyFill="1" applyBorder="1" applyAlignment="1">
      <alignment horizontal="center" vertical="center" wrapText="1"/>
    </xf>
    <xf numFmtId="0" fontId="19" fillId="2" borderId="3" xfId="2" applyFont="1" applyFill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/>
    </xf>
    <xf numFmtId="0" fontId="43" fillId="2" borderId="0" xfId="0" applyFont="1" applyFill="1" applyAlignment="1">
      <alignment horizontal="center" vertical="center"/>
    </xf>
    <xf numFmtId="3" fontId="54" fillId="2" borderId="5" xfId="0" quotePrefix="1" applyNumberFormat="1" applyFont="1" applyFill="1" applyBorder="1" applyAlignment="1">
      <alignment horizontal="center" vertical="center" wrapText="1"/>
    </xf>
    <xf numFmtId="3" fontId="54" fillId="2" borderId="5" xfId="0" applyNumberFormat="1" applyFont="1" applyFill="1" applyBorder="1" applyAlignment="1">
      <alignment horizontal="center" vertical="center" wrapText="1"/>
    </xf>
    <xf numFmtId="164" fontId="47" fillId="2" borderId="46" xfId="0" applyNumberFormat="1" applyFont="1" applyFill="1" applyBorder="1" applyAlignment="1">
      <alignment horizontal="right" vertical="center" indent="1"/>
    </xf>
    <xf numFmtId="164" fontId="47" fillId="2" borderId="47" xfId="0" applyNumberFormat="1" applyFont="1" applyFill="1" applyBorder="1" applyAlignment="1">
      <alignment horizontal="right" vertical="center" indent="1"/>
    </xf>
    <xf numFmtId="164" fontId="47" fillId="2" borderId="47" xfId="0" applyNumberFormat="1" applyFont="1" applyFill="1" applyBorder="1" applyAlignment="1">
      <alignment vertical="center"/>
    </xf>
    <xf numFmtId="3" fontId="47" fillId="2" borderId="47" xfId="0" applyNumberFormat="1" applyFont="1" applyFill="1" applyBorder="1" applyAlignment="1">
      <alignment horizontal="right" vertical="center" indent="1"/>
    </xf>
    <xf numFmtId="164" fontId="20" fillId="2" borderId="63" xfId="0" applyNumberFormat="1" applyFont="1" applyFill="1" applyBorder="1" applyAlignment="1">
      <alignment horizontal="right" vertical="center" indent="1"/>
    </xf>
    <xf numFmtId="3" fontId="51" fillId="2" borderId="0" xfId="0" applyNumberFormat="1" applyFont="1" applyFill="1" applyAlignment="1">
      <alignment vertical="center"/>
    </xf>
    <xf numFmtId="0" fontId="16" fillId="2" borderId="0" xfId="0" applyFont="1" applyFill="1" applyAlignment="1">
      <alignment vertical="center" wrapText="1"/>
    </xf>
    <xf numFmtId="3" fontId="49" fillId="2" borderId="0" xfId="0" applyNumberFormat="1" applyFont="1" applyFill="1" applyAlignment="1">
      <alignment horizontal="center" vertical="center" wrapText="1"/>
    </xf>
    <xf numFmtId="3" fontId="49" fillId="2" borderId="5" xfId="0" applyNumberFormat="1" applyFont="1" applyFill="1" applyBorder="1" applyAlignment="1">
      <alignment horizontal="center" vertical="center" wrapText="1"/>
    </xf>
    <xf numFmtId="3" fontId="55" fillId="2" borderId="5" xfId="0" quotePrefix="1" applyNumberFormat="1" applyFont="1" applyFill="1" applyBorder="1" applyAlignment="1">
      <alignment horizontal="center" vertical="center" wrapText="1"/>
    </xf>
    <xf numFmtId="3" fontId="55" fillId="2" borderId="5" xfId="0" applyNumberFormat="1" applyFont="1" applyFill="1" applyBorder="1" applyAlignment="1">
      <alignment horizontal="center" vertical="center" wrapText="1"/>
    </xf>
    <xf numFmtId="0" fontId="39" fillId="2" borderId="0" xfId="0" applyFont="1" applyFill="1" applyAlignment="1">
      <alignment vertical="center" wrapText="1"/>
    </xf>
    <xf numFmtId="0" fontId="15" fillId="2" borderId="0" xfId="0" applyFont="1" applyFill="1"/>
    <xf numFmtId="0" fontId="41" fillId="2" borderId="3" xfId="0" applyFont="1" applyFill="1" applyBorder="1" applyAlignment="1">
      <alignment horizontal="center" vertical="center"/>
    </xf>
    <xf numFmtId="3" fontId="54" fillId="2" borderId="0" xfId="0" applyNumberFormat="1" applyFont="1" applyFill="1" applyAlignment="1">
      <alignment horizontal="center" vertical="center" wrapText="1"/>
    </xf>
    <xf numFmtId="0" fontId="16" fillId="0" borderId="0" xfId="0" applyFont="1"/>
    <xf numFmtId="0" fontId="20" fillId="2" borderId="3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8" fillId="2" borderId="5" xfId="0" applyFont="1" applyFill="1" applyBorder="1" applyAlignment="1">
      <alignment vertical="center"/>
    </xf>
    <xf numFmtId="0" fontId="22" fillId="2" borderId="0" xfId="0" applyFont="1" applyFill="1" applyAlignment="1">
      <alignment horizontal="center"/>
    </xf>
    <xf numFmtId="3" fontId="19" fillId="3" borderId="0" xfId="0" applyNumberFormat="1" applyFont="1" applyFill="1" applyAlignment="1">
      <alignment vertical="center"/>
    </xf>
    <xf numFmtId="0" fontId="19" fillId="3" borderId="0" xfId="0" applyFont="1" applyFill="1" applyAlignment="1">
      <alignment horizontal="right" vertical="center" indent="1"/>
    </xf>
    <xf numFmtId="164" fontId="19" fillId="3" borderId="0" xfId="0" applyNumberFormat="1" applyFont="1" applyFill="1" applyAlignment="1">
      <alignment horizontal="right" vertical="center"/>
    </xf>
    <xf numFmtId="164" fontId="57" fillId="3" borderId="8" xfId="0" applyNumberFormat="1" applyFont="1" applyFill="1" applyBorder="1" applyAlignment="1">
      <alignment horizontal="right" vertical="center" indent="1"/>
    </xf>
    <xf numFmtId="166" fontId="27" fillId="2" borderId="0" xfId="0" applyNumberFormat="1" applyFont="1" applyFill="1" applyAlignment="1">
      <alignment horizontal="center"/>
    </xf>
    <xf numFmtId="4" fontId="21" fillId="2" borderId="0" xfId="0" applyNumberFormat="1" applyFont="1" applyFill="1" applyAlignment="1">
      <alignment horizontal="center"/>
    </xf>
    <xf numFmtId="178" fontId="21" fillId="2" borderId="0" xfId="0" applyNumberFormat="1" applyFont="1" applyFill="1" applyAlignment="1">
      <alignment horizontal="center"/>
    </xf>
    <xf numFmtId="0" fontId="21" fillId="2" borderId="0" xfId="0" applyFont="1" applyFill="1" applyAlignment="1">
      <alignment horizontal="center"/>
    </xf>
    <xf numFmtId="166" fontId="21" fillId="2" borderId="0" xfId="0" applyNumberFormat="1" applyFont="1" applyFill="1" applyAlignment="1">
      <alignment horizontal="center"/>
    </xf>
    <xf numFmtId="3" fontId="19" fillId="2" borderId="0" xfId="0" applyNumberFormat="1" applyFont="1" applyFill="1" applyAlignment="1">
      <alignment vertical="center"/>
    </xf>
    <xf numFmtId="0" fontId="19" fillId="2" borderId="0" xfId="0" applyFont="1" applyFill="1" applyAlignment="1">
      <alignment horizontal="right" vertical="center" indent="1"/>
    </xf>
    <xf numFmtId="164" fontId="19" fillId="2" borderId="0" xfId="0" applyNumberFormat="1" applyFont="1" applyFill="1" applyAlignment="1">
      <alignment horizontal="right" vertical="center"/>
    </xf>
    <xf numFmtId="164" fontId="20" fillId="2" borderId="8" xfId="0" applyNumberFormat="1" applyFont="1" applyFill="1" applyBorder="1" applyAlignment="1">
      <alignment horizontal="right" vertical="center" indent="1"/>
    </xf>
    <xf numFmtId="164" fontId="20" fillId="2" borderId="0" xfId="0" applyNumberFormat="1" applyFont="1" applyFill="1" applyAlignment="1">
      <alignment vertical="center"/>
    </xf>
    <xf numFmtId="0" fontId="20" fillId="2" borderId="0" xfId="0" applyFont="1" applyFill="1" applyAlignment="1">
      <alignment horizontal="right" vertical="center" indent="1"/>
    </xf>
    <xf numFmtId="164" fontId="20" fillId="2" borderId="0" xfId="0" applyNumberFormat="1" applyFont="1" applyFill="1" applyAlignment="1">
      <alignment horizontal="right" vertical="center"/>
    </xf>
    <xf numFmtId="3" fontId="20" fillId="2" borderId="7" xfId="0" applyNumberFormat="1" applyFont="1" applyFill="1" applyBorder="1" applyAlignment="1">
      <alignment vertical="center"/>
    </xf>
    <xf numFmtId="0" fontId="20" fillId="2" borderId="7" xfId="0" applyFont="1" applyFill="1" applyBorder="1" applyAlignment="1">
      <alignment horizontal="right" vertical="center" indent="1"/>
    </xf>
    <xf numFmtId="164" fontId="20" fillId="2" borderId="7" xfId="0" applyNumberFormat="1" applyFont="1" applyFill="1" applyBorder="1" applyAlignment="1">
      <alignment horizontal="right" vertical="center"/>
    </xf>
    <xf numFmtId="167" fontId="20" fillId="2" borderId="7" xfId="0" applyNumberFormat="1" applyFont="1" applyFill="1" applyBorder="1" applyAlignment="1">
      <alignment horizontal="right" vertical="center"/>
    </xf>
    <xf numFmtId="0" fontId="20" fillId="2" borderId="15" xfId="0" applyFont="1" applyFill="1" applyBorder="1" applyAlignment="1">
      <alignment horizontal="right" vertical="center" indent="1"/>
    </xf>
    <xf numFmtId="164" fontId="20" fillId="2" borderId="15" xfId="0" applyNumberFormat="1" applyFont="1" applyFill="1" applyBorder="1" applyAlignment="1">
      <alignment horizontal="right" vertical="center"/>
    </xf>
    <xf numFmtId="164" fontId="20" fillId="2" borderId="15" xfId="0" applyNumberFormat="1" applyFont="1" applyFill="1" applyBorder="1" applyAlignment="1">
      <alignment horizontal="right" vertical="center" indent="1"/>
    </xf>
    <xf numFmtId="164" fontId="20" fillId="2" borderId="63" xfId="0" applyNumberFormat="1" applyFont="1" applyFill="1" applyBorder="1" applyAlignment="1">
      <alignment vertical="center"/>
    </xf>
    <xf numFmtId="3" fontId="20" fillId="2" borderId="63" xfId="0" applyNumberFormat="1" applyFont="1" applyFill="1" applyBorder="1" applyAlignment="1">
      <alignment horizontal="right" vertical="center" indent="1"/>
    </xf>
    <xf numFmtId="3" fontId="20" fillId="2" borderId="63" xfId="0" applyNumberFormat="1" applyFont="1" applyFill="1" applyBorder="1" applyAlignment="1">
      <alignment vertical="center"/>
    </xf>
    <xf numFmtId="0" fontId="20" fillId="2" borderId="63" xfId="0" applyFont="1" applyFill="1" applyBorder="1" applyAlignment="1">
      <alignment horizontal="right" vertical="center" indent="1"/>
    </xf>
    <xf numFmtId="164" fontId="20" fillId="2" borderId="63" xfId="0" applyNumberFormat="1" applyFont="1" applyFill="1" applyBorder="1" applyAlignment="1">
      <alignment horizontal="right" vertical="center"/>
    </xf>
    <xf numFmtId="165" fontId="20" fillId="2" borderId="63" xfId="0" applyNumberFormat="1" applyFont="1" applyFill="1" applyBorder="1" applyAlignment="1">
      <alignment horizontal="right" vertical="center" indent="1"/>
    </xf>
    <xf numFmtId="164" fontId="20" fillId="2" borderId="70" xfId="0" applyNumberFormat="1" applyFont="1" applyFill="1" applyBorder="1" applyAlignment="1">
      <alignment horizontal="right" vertical="center" indent="1"/>
    </xf>
    <xf numFmtId="164" fontId="20" fillId="2" borderId="13" xfId="0" applyNumberFormat="1" applyFont="1" applyFill="1" applyBorder="1" applyAlignment="1">
      <alignment horizontal="right" vertical="center" indent="1"/>
    </xf>
    <xf numFmtId="3" fontId="20" fillId="2" borderId="12" xfId="0" applyNumberFormat="1" applyFont="1" applyFill="1" applyBorder="1" applyAlignment="1">
      <alignment vertical="center"/>
    </xf>
    <xf numFmtId="0" fontId="20" fillId="2" borderId="12" xfId="0" applyFont="1" applyFill="1" applyBorder="1" applyAlignment="1">
      <alignment horizontal="right" vertical="center" indent="1"/>
    </xf>
    <xf numFmtId="164" fontId="20" fillId="2" borderId="12" xfId="0" applyNumberFormat="1" applyFont="1" applyFill="1" applyBorder="1" applyAlignment="1">
      <alignment horizontal="right" vertical="center"/>
    </xf>
    <xf numFmtId="166" fontId="27" fillId="2" borderId="0" xfId="0" applyNumberFormat="1" applyFont="1" applyFill="1"/>
    <xf numFmtId="166" fontId="21" fillId="2" borderId="0" xfId="0" applyNumberFormat="1" applyFont="1" applyFill="1"/>
    <xf numFmtId="0" fontId="58" fillId="2" borderId="3" xfId="0" applyFont="1" applyFill="1" applyBorder="1" applyAlignment="1">
      <alignment horizontal="center" vertical="center"/>
    </xf>
    <xf numFmtId="0" fontId="41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59" fillId="2" borderId="0" xfId="0" applyFont="1" applyFill="1"/>
    <xf numFmtId="0" fontId="28" fillId="2" borderId="0" xfId="0" applyFont="1" applyFill="1"/>
    <xf numFmtId="0" fontId="59" fillId="2" borderId="0" xfId="0" applyFont="1" applyFill="1" applyAlignment="1">
      <alignment horizontal="center" vertical="center" wrapText="1"/>
    </xf>
    <xf numFmtId="0" fontId="59" fillId="2" borderId="5" xfId="0" applyFont="1" applyFill="1" applyBorder="1"/>
    <xf numFmtId="0" fontId="59" fillId="2" borderId="5" xfId="0" applyFont="1" applyFill="1" applyBorder="1" applyAlignment="1">
      <alignment horizontal="center" vertical="center" wrapText="1"/>
    </xf>
    <xf numFmtId="166" fontId="14" fillId="3" borderId="8" xfId="0" applyNumberFormat="1" applyFont="1" applyFill="1" applyBorder="1" applyAlignment="1">
      <alignment horizontal="right" vertical="center" indent="1"/>
    </xf>
    <xf numFmtId="166" fontId="14" fillId="3" borderId="0" xfId="0" applyNumberFormat="1" applyFont="1" applyFill="1" applyAlignment="1">
      <alignment horizontal="right" vertical="center" indent="1"/>
    </xf>
    <xf numFmtId="3" fontId="14" fillId="3" borderId="0" xfId="0" applyNumberFormat="1" applyFont="1" applyFill="1" applyAlignment="1">
      <alignment horizontal="right" vertical="center" indent="1"/>
    </xf>
    <xf numFmtId="0" fontId="15" fillId="3" borderId="0" xfId="0" applyFont="1" applyFill="1" applyAlignment="1">
      <alignment horizontal="right" vertical="center" indent="1"/>
    </xf>
    <xf numFmtId="164" fontId="14" fillId="3" borderId="8" xfId="0" applyNumberFormat="1" applyFont="1" applyFill="1" applyBorder="1" applyAlignment="1">
      <alignment vertical="center"/>
    </xf>
    <xf numFmtId="164" fontId="14" fillId="3" borderId="0" xfId="0" applyNumberFormat="1" applyFont="1" applyFill="1" applyAlignment="1">
      <alignment horizontal="right" vertical="center" indent="1"/>
    </xf>
    <xf numFmtId="1" fontId="14" fillId="3" borderId="0" xfId="0" applyNumberFormat="1" applyFont="1" applyFill="1" applyAlignment="1">
      <alignment horizontal="right" vertical="center" indent="1"/>
    </xf>
    <xf numFmtId="165" fontId="14" fillId="3" borderId="9" xfId="0" applyNumberFormat="1" applyFont="1" applyFill="1" applyBorder="1" applyAlignment="1">
      <alignment horizontal="right" vertical="center" indent="1"/>
    </xf>
    <xf numFmtId="166" fontId="43" fillId="3" borderId="8" xfId="0" applyNumberFormat="1" applyFont="1" applyFill="1" applyBorder="1" applyAlignment="1">
      <alignment horizontal="right" vertical="center" indent="1"/>
    </xf>
    <xf numFmtId="166" fontId="43" fillId="3" borderId="0" xfId="0" applyNumberFormat="1" applyFont="1" applyFill="1" applyAlignment="1">
      <alignment horizontal="right" vertical="center" indent="1"/>
    </xf>
    <xf numFmtId="3" fontId="43" fillId="3" borderId="0" xfId="0" applyNumberFormat="1" applyFont="1" applyFill="1" applyAlignment="1">
      <alignment horizontal="right" vertical="center" indent="1"/>
    </xf>
    <xf numFmtId="164" fontId="21" fillId="2" borderId="0" xfId="0" applyNumberFormat="1" applyFont="1" applyFill="1" applyAlignment="1">
      <alignment horizontal="right" indent="2"/>
    </xf>
    <xf numFmtId="164" fontId="14" fillId="3" borderId="9" xfId="0" applyNumberFormat="1" applyFont="1" applyFill="1" applyBorder="1" applyAlignment="1">
      <alignment horizontal="right" vertical="center" indent="1"/>
    </xf>
    <xf numFmtId="164" fontId="14" fillId="3" borderId="71" xfId="0" applyNumberFormat="1" applyFont="1" applyFill="1" applyBorder="1" applyAlignment="1">
      <alignment horizontal="right" vertical="center" indent="1"/>
    </xf>
    <xf numFmtId="164" fontId="14" fillId="3" borderId="8" xfId="0" applyNumberFormat="1" applyFont="1" applyFill="1" applyBorder="1" applyAlignment="1">
      <alignment horizontal="right" vertical="center" indent="1"/>
    </xf>
    <xf numFmtId="165" fontId="14" fillId="3" borderId="0" xfId="0" applyNumberFormat="1" applyFont="1" applyFill="1" applyAlignment="1">
      <alignment horizontal="right" vertical="center" indent="1"/>
    </xf>
    <xf numFmtId="0" fontId="16" fillId="2" borderId="0" xfId="0" applyFont="1" applyFill="1" applyAlignment="1">
      <alignment vertical="center"/>
    </xf>
    <xf numFmtId="2" fontId="21" fillId="2" borderId="0" xfId="0" applyNumberFormat="1" applyFont="1" applyFill="1"/>
    <xf numFmtId="179" fontId="21" fillId="2" borderId="0" xfId="0" applyNumberFormat="1" applyFont="1" applyFill="1" applyAlignment="1">
      <alignment horizontal="center"/>
    </xf>
    <xf numFmtId="164" fontId="21" fillId="2" borderId="0" xfId="0" applyNumberFormat="1" applyFont="1" applyFill="1" applyAlignment="1">
      <alignment horizontal="center"/>
    </xf>
    <xf numFmtId="166" fontId="15" fillId="2" borderId="8" xfId="0" applyNumberFormat="1" applyFont="1" applyFill="1" applyBorder="1" applyAlignment="1">
      <alignment horizontal="right" vertical="center" indent="1"/>
    </xf>
    <xf numFmtId="166" fontId="15" fillId="2" borderId="0" xfId="0" applyNumberFormat="1" applyFont="1" applyFill="1" applyAlignment="1">
      <alignment horizontal="right" vertical="center" indent="1"/>
    </xf>
    <xf numFmtId="3" fontId="15" fillId="2" borderId="0" xfId="0" applyNumberFormat="1" applyFont="1" applyFill="1" applyAlignment="1">
      <alignment horizontal="right" vertical="center" indent="1"/>
    </xf>
    <xf numFmtId="0" fontId="15" fillId="2" borderId="0" xfId="0" applyFont="1" applyFill="1" applyAlignment="1">
      <alignment horizontal="right" vertical="center" indent="1"/>
    </xf>
    <xf numFmtId="164" fontId="15" fillId="2" borderId="8" xfId="0" applyNumberFormat="1" applyFont="1" applyFill="1" applyBorder="1" applyAlignment="1">
      <alignment vertical="center"/>
    </xf>
    <xf numFmtId="164" fontId="15" fillId="2" borderId="0" xfId="0" applyNumberFormat="1" applyFont="1" applyFill="1" applyAlignment="1">
      <alignment horizontal="right" vertical="center" indent="1"/>
    </xf>
    <xf numFmtId="1" fontId="15" fillId="2" borderId="0" xfId="0" applyNumberFormat="1" applyFont="1" applyFill="1" applyAlignment="1">
      <alignment horizontal="right" vertical="center" indent="1"/>
    </xf>
    <xf numFmtId="165" fontId="15" fillId="2" borderId="9" xfId="0" applyNumberFormat="1" applyFont="1" applyFill="1" applyBorder="1" applyAlignment="1">
      <alignment horizontal="right" vertical="center" indent="1"/>
    </xf>
    <xf numFmtId="166" fontId="60" fillId="2" borderId="8" xfId="0" applyNumberFormat="1" applyFont="1" applyFill="1" applyBorder="1" applyAlignment="1">
      <alignment horizontal="right" vertical="center" indent="1"/>
    </xf>
    <xf numFmtId="166" fontId="60" fillId="2" borderId="0" xfId="0" applyNumberFormat="1" applyFont="1" applyFill="1" applyAlignment="1">
      <alignment horizontal="right" vertical="center" indent="1"/>
    </xf>
    <xf numFmtId="3" fontId="60" fillId="2" borderId="0" xfId="0" applyNumberFormat="1" applyFont="1" applyFill="1" applyAlignment="1">
      <alignment horizontal="right" vertical="center" indent="1"/>
    </xf>
    <xf numFmtId="164" fontId="15" fillId="2" borderId="9" xfId="0" applyNumberFormat="1" applyFont="1" applyFill="1" applyBorder="1" applyAlignment="1">
      <alignment horizontal="right" vertical="center" indent="1"/>
    </xf>
    <xf numFmtId="164" fontId="15" fillId="2" borderId="71" xfId="0" applyNumberFormat="1" applyFont="1" applyFill="1" applyBorder="1" applyAlignment="1">
      <alignment horizontal="right" vertical="center" indent="1"/>
    </xf>
    <xf numFmtId="164" fontId="15" fillId="2" borderId="8" xfId="0" applyNumberFormat="1" applyFont="1" applyFill="1" applyBorder="1" applyAlignment="1">
      <alignment horizontal="right" vertical="center" indent="1"/>
    </xf>
    <xf numFmtId="165" fontId="15" fillId="2" borderId="0" xfId="0" applyNumberFormat="1" applyFont="1" applyFill="1" applyAlignment="1">
      <alignment horizontal="right" vertical="center" indent="1"/>
    </xf>
    <xf numFmtId="166" fontId="15" fillId="4" borderId="8" xfId="0" applyNumberFormat="1" applyFont="1" applyFill="1" applyBorder="1" applyAlignment="1">
      <alignment horizontal="right" vertical="center"/>
    </xf>
    <xf numFmtId="166" fontId="15" fillId="4" borderId="0" xfId="0" applyNumberFormat="1" applyFont="1" applyFill="1" applyAlignment="1">
      <alignment horizontal="right" vertical="center"/>
    </xf>
    <xf numFmtId="3" fontId="15" fillId="4" borderId="0" xfId="0" applyNumberFormat="1" applyFont="1" applyFill="1" applyAlignment="1">
      <alignment horizontal="right" vertical="center"/>
    </xf>
    <xf numFmtId="0" fontId="15" fillId="4" borderId="0" xfId="0" applyFont="1" applyFill="1" applyAlignment="1">
      <alignment horizontal="right" vertical="center" indent="1"/>
    </xf>
    <xf numFmtId="164" fontId="15" fillId="4" borderId="8" xfId="0" applyNumberFormat="1" applyFont="1" applyFill="1" applyBorder="1" applyAlignment="1">
      <alignment vertical="center"/>
    </xf>
    <xf numFmtId="164" fontId="15" fillId="4" borderId="0" xfId="0" applyNumberFormat="1" applyFont="1" applyFill="1" applyAlignment="1">
      <alignment horizontal="right" vertical="center" indent="1"/>
    </xf>
    <xf numFmtId="1" fontId="15" fillId="4" borderId="0" xfId="0" applyNumberFormat="1" applyFont="1" applyFill="1" applyAlignment="1">
      <alignment horizontal="right" vertical="center" indent="1"/>
    </xf>
    <xf numFmtId="165" fontId="15" fillId="4" borderId="9" xfId="0" applyNumberFormat="1" applyFont="1" applyFill="1" applyBorder="1" applyAlignment="1">
      <alignment horizontal="right" vertical="center" indent="1"/>
    </xf>
    <xf numFmtId="166" fontId="60" fillId="4" borderId="8" xfId="0" applyNumberFormat="1" applyFont="1" applyFill="1" applyBorder="1" applyAlignment="1">
      <alignment horizontal="right" vertical="center"/>
    </xf>
    <xf numFmtId="166" fontId="60" fillId="4" borderId="0" xfId="0" applyNumberFormat="1" applyFont="1" applyFill="1" applyAlignment="1">
      <alignment horizontal="right" vertical="center"/>
    </xf>
    <xf numFmtId="3" fontId="60" fillId="4" borderId="0" xfId="0" applyNumberFormat="1" applyFont="1" applyFill="1" applyAlignment="1">
      <alignment horizontal="right" vertical="center"/>
    </xf>
    <xf numFmtId="164" fontId="15" fillId="4" borderId="9" xfId="0" applyNumberFormat="1" applyFont="1" applyFill="1" applyBorder="1" applyAlignment="1">
      <alignment horizontal="right" vertical="center" indent="1"/>
    </xf>
    <xf numFmtId="164" fontId="15" fillId="4" borderId="71" xfId="0" applyNumberFormat="1" applyFont="1" applyFill="1" applyBorder="1" applyAlignment="1">
      <alignment horizontal="right" vertical="center" indent="1"/>
    </xf>
    <xf numFmtId="164" fontId="15" fillId="4" borderId="8" xfId="0" applyNumberFormat="1" applyFont="1" applyFill="1" applyBorder="1" applyAlignment="1">
      <alignment horizontal="right" vertical="center" indent="1"/>
    </xf>
    <xf numFmtId="165" fontId="15" fillId="4" borderId="0" xfId="0" applyNumberFormat="1" applyFont="1" applyFill="1" applyAlignment="1">
      <alignment horizontal="right" vertical="center" indent="1"/>
    </xf>
    <xf numFmtId="166" fontId="15" fillId="2" borderId="13" xfId="0" applyNumberFormat="1" applyFont="1" applyFill="1" applyBorder="1" applyAlignment="1">
      <alignment horizontal="right" vertical="center" indent="1"/>
    </xf>
    <xf numFmtId="166" fontId="15" fillId="2" borderId="12" xfId="0" applyNumberFormat="1" applyFont="1" applyFill="1" applyBorder="1" applyAlignment="1">
      <alignment horizontal="right" vertical="center" indent="1"/>
    </xf>
    <xf numFmtId="3" fontId="15" fillId="2" borderId="12" xfId="0" applyNumberFormat="1" applyFont="1" applyFill="1" applyBorder="1" applyAlignment="1">
      <alignment horizontal="right" vertical="center" indent="1"/>
    </xf>
    <xf numFmtId="0" fontId="15" fillId="2" borderId="12" xfId="0" applyFont="1" applyFill="1" applyBorder="1" applyAlignment="1">
      <alignment horizontal="right" vertical="center" indent="1"/>
    </xf>
    <xf numFmtId="164" fontId="15" fillId="2" borderId="13" xfId="0" applyNumberFormat="1" applyFont="1" applyFill="1" applyBorder="1" applyAlignment="1">
      <alignment vertical="center"/>
    </xf>
    <xf numFmtId="164" fontId="15" fillId="2" borderId="12" xfId="0" applyNumberFormat="1" applyFont="1" applyFill="1" applyBorder="1" applyAlignment="1">
      <alignment horizontal="right" vertical="center" indent="1"/>
    </xf>
    <xf numFmtId="1" fontId="15" fillId="2" borderId="12" xfId="0" applyNumberFormat="1" applyFont="1" applyFill="1" applyBorder="1" applyAlignment="1">
      <alignment horizontal="right" vertical="center" indent="1"/>
    </xf>
    <xf numFmtId="165" fontId="15" fillId="2" borderId="14" xfId="0" applyNumberFormat="1" applyFont="1" applyFill="1" applyBorder="1" applyAlignment="1">
      <alignment horizontal="right" vertical="center" indent="1"/>
    </xf>
    <xf numFmtId="166" fontId="60" fillId="2" borderId="13" xfId="0" applyNumberFormat="1" applyFont="1" applyFill="1" applyBorder="1" applyAlignment="1">
      <alignment horizontal="right" vertical="center" indent="1"/>
    </xf>
    <xf numFmtId="166" fontId="60" fillId="2" borderId="12" xfId="0" applyNumberFormat="1" applyFont="1" applyFill="1" applyBorder="1" applyAlignment="1">
      <alignment horizontal="right" vertical="center" indent="1"/>
    </xf>
    <xf numFmtId="3" fontId="60" fillId="2" borderId="12" xfId="0" applyNumberFormat="1" applyFont="1" applyFill="1" applyBorder="1" applyAlignment="1">
      <alignment horizontal="right" vertical="center" indent="1"/>
    </xf>
    <xf numFmtId="164" fontId="15" fillId="2" borderId="14" xfId="0" applyNumberFormat="1" applyFont="1" applyFill="1" applyBorder="1" applyAlignment="1">
      <alignment horizontal="right" vertical="center" indent="1"/>
    </xf>
    <xf numFmtId="164" fontId="15" fillId="2" borderId="72" xfId="0" applyNumberFormat="1" applyFont="1" applyFill="1" applyBorder="1" applyAlignment="1">
      <alignment horizontal="right" vertical="center" indent="1"/>
    </xf>
    <xf numFmtId="164" fontId="15" fillId="2" borderId="13" xfId="0" applyNumberFormat="1" applyFont="1" applyFill="1" applyBorder="1" applyAlignment="1">
      <alignment horizontal="right" vertical="center" indent="1"/>
    </xf>
    <xf numFmtId="165" fontId="15" fillId="2" borderId="12" xfId="0" applyNumberFormat="1" applyFont="1" applyFill="1" applyBorder="1" applyAlignment="1">
      <alignment horizontal="right" vertical="center" indent="1"/>
    </xf>
    <xf numFmtId="0" fontId="15" fillId="4" borderId="9" xfId="0" applyFont="1" applyFill="1" applyBorder="1" applyAlignment="1">
      <alignment horizontal="right" vertical="center" indent="1"/>
    </xf>
    <xf numFmtId="0" fontId="15" fillId="4" borderId="71" xfId="0" applyFont="1" applyFill="1" applyBorder="1" applyAlignment="1">
      <alignment horizontal="right" vertical="center" indent="1"/>
    </xf>
    <xf numFmtId="0" fontId="15" fillId="4" borderId="8" xfId="0" applyFont="1" applyFill="1" applyBorder="1" applyAlignment="1">
      <alignment horizontal="right" vertical="center" indent="1"/>
    </xf>
    <xf numFmtId="166" fontId="14" fillId="2" borderId="8" xfId="0" applyNumberFormat="1" applyFont="1" applyFill="1" applyBorder="1" applyAlignment="1">
      <alignment horizontal="right" vertical="center" indent="1"/>
    </xf>
    <xf numFmtId="166" fontId="14" fillId="2" borderId="0" xfId="0" applyNumberFormat="1" applyFont="1" applyFill="1" applyAlignment="1">
      <alignment horizontal="right" vertical="center" indent="1"/>
    </xf>
    <xf numFmtId="3" fontId="14" fillId="2" borderId="0" xfId="0" applyNumberFormat="1" applyFont="1" applyFill="1" applyAlignment="1">
      <alignment horizontal="right" vertical="center" indent="1"/>
    </xf>
    <xf numFmtId="164" fontId="14" fillId="2" borderId="8" xfId="0" applyNumberFormat="1" applyFont="1" applyFill="1" applyBorder="1" applyAlignment="1">
      <alignment vertical="center"/>
    </xf>
    <xf numFmtId="164" fontId="14" fillId="2" borderId="0" xfId="0" applyNumberFormat="1" applyFont="1" applyFill="1" applyAlignment="1">
      <alignment horizontal="right" vertical="center" indent="1"/>
    </xf>
    <xf numFmtId="1" fontId="14" fillId="2" borderId="0" xfId="0" applyNumberFormat="1" applyFont="1" applyFill="1" applyAlignment="1">
      <alignment horizontal="right" vertical="center" indent="1"/>
    </xf>
    <xf numFmtId="165" fontId="14" fillId="2" borderId="9" xfId="0" applyNumberFormat="1" applyFont="1" applyFill="1" applyBorder="1" applyAlignment="1">
      <alignment horizontal="right" vertical="center" indent="1"/>
    </xf>
    <xf numFmtId="166" fontId="43" fillId="2" borderId="8" xfId="0" applyNumberFormat="1" applyFont="1" applyFill="1" applyBorder="1" applyAlignment="1">
      <alignment horizontal="right" vertical="center" indent="1"/>
    </xf>
    <xf numFmtId="166" fontId="43" fillId="2" borderId="0" xfId="0" applyNumberFormat="1" applyFont="1" applyFill="1" applyAlignment="1">
      <alignment horizontal="right" vertical="center" indent="1"/>
    </xf>
    <xf numFmtId="3" fontId="43" fillId="2" borderId="0" xfId="0" applyNumberFormat="1" applyFont="1" applyFill="1" applyAlignment="1">
      <alignment horizontal="right" vertical="center" indent="1"/>
    </xf>
    <xf numFmtId="164" fontId="14" fillId="2" borderId="9" xfId="0" applyNumberFormat="1" applyFont="1" applyFill="1" applyBorder="1" applyAlignment="1">
      <alignment horizontal="right" vertical="center" indent="1"/>
    </xf>
    <xf numFmtId="164" fontId="14" fillId="2" borderId="71" xfId="0" applyNumberFormat="1" applyFont="1" applyFill="1" applyBorder="1" applyAlignment="1">
      <alignment horizontal="right" vertical="center" indent="1"/>
    </xf>
    <xf numFmtId="164" fontId="14" fillId="2" borderId="8" xfId="0" applyNumberFormat="1" applyFont="1" applyFill="1" applyBorder="1" applyAlignment="1">
      <alignment horizontal="right" vertical="center" indent="1"/>
    </xf>
    <xf numFmtId="165" fontId="14" fillId="2" borderId="0" xfId="0" applyNumberFormat="1" applyFont="1" applyFill="1" applyAlignment="1">
      <alignment horizontal="right" vertical="center" indent="1"/>
    </xf>
    <xf numFmtId="166" fontId="15" fillId="2" borderId="10" xfId="0" applyNumberFormat="1" applyFont="1" applyFill="1" applyBorder="1" applyAlignment="1">
      <alignment horizontal="right" vertical="center" indent="1"/>
    </xf>
    <xf numFmtId="166" fontId="15" fillId="2" borderId="7" xfId="0" applyNumberFormat="1" applyFont="1" applyFill="1" applyBorder="1" applyAlignment="1">
      <alignment horizontal="right" vertical="center" indent="1"/>
    </xf>
    <xf numFmtId="3" fontId="15" fillId="2" borderId="7" xfId="0" applyNumberFormat="1" applyFont="1" applyFill="1" applyBorder="1" applyAlignment="1">
      <alignment horizontal="right" vertical="center" indent="1"/>
    </xf>
    <xf numFmtId="0" fontId="15" fillId="2" borderId="7" xfId="0" applyFont="1" applyFill="1" applyBorder="1" applyAlignment="1">
      <alignment horizontal="right" vertical="center" indent="1"/>
    </xf>
    <xf numFmtId="164" fontId="15" fillId="2" borderId="10" xfId="0" applyNumberFormat="1" applyFont="1" applyFill="1" applyBorder="1" applyAlignment="1">
      <alignment vertical="center"/>
    </xf>
    <xf numFmtId="164" fontId="15" fillId="2" borderId="7" xfId="0" applyNumberFormat="1" applyFont="1" applyFill="1" applyBorder="1" applyAlignment="1">
      <alignment horizontal="right" vertical="center" indent="1"/>
    </xf>
    <xf numFmtId="1" fontId="15" fillId="2" borderId="7" xfId="0" applyNumberFormat="1" applyFont="1" applyFill="1" applyBorder="1" applyAlignment="1">
      <alignment horizontal="right" vertical="center" indent="1"/>
    </xf>
    <xf numFmtId="165" fontId="15" fillId="2" borderId="11" xfId="0" applyNumberFormat="1" applyFont="1" applyFill="1" applyBorder="1" applyAlignment="1">
      <alignment horizontal="right" vertical="center" indent="1"/>
    </xf>
    <xf numFmtId="166" fontId="60" fillId="2" borderId="10" xfId="0" applyNumberFormat="1" applyFont="1" applyFill="1" applyBorder="1" applyAlignment="1">
      <alignment horizontal="right" vertical="center" indent="1"/>
    </xf>
    <xf numFmtId="166" fontId="60" fillId="2" borderId="7" xfId="0" applyNumberFormat="1" applyFont="1" applyFill="1" applyBorder="1" applyAlignment="1">
      <alignment horizontal="right" vertical="center" indent="1"/>
    </xf>
    <xf numFmtId="3" fontId="60" fillId="2" borderId="7" xfId="0" applyNumberFormat="1" applyFont="1" applyFill="1" applyBorder="1" applyAlignment="1">
      <alignment horizontal="right" vertical="center" indent="1"/>
    </xf>
    <xf numFmtId="164" fontId="15" fillId="2" borderId="11" xfId="0" applyNumberFormat="1" applyFont="1" applyFill="1" applyBorder="1" applyAlignment="1">
      <alignment horizontal="right" vertical="center" indent="1"/>
    </xf>
    <xf numFmtId="164" fontId="15" fillId="2" borderId="73" xfId="0" applyNumberFormat="1" applyFont="1" applyFill="1" applyBorder="1" applyAlignment="1">
      <alignment horizontal="right" vertical="center" indent="1"/>
    </xf>
    <xf numFmtId="164" fontId="15" fillId="2" borderId="10" xfId="0" applyNumberFormat="1" applyFont="1" applyFill="1" applyBorder="1" applyAlignment="1">
      <alignment horizontal="right" vertical="center" indent="1"/>
    </xf>
    <xf numFmtId="165" fontId="15" fillId="2" borderId="7" xfId="0" applyNumberFormat="1" applyFont="1" applyFill="1" applyBorder="1" applyAlignment="1">
      <alignment horizontal="right" vertical="center" indent="1"/>
    </xf>
    <xf numFmtId="166" fontId="14" fillId="2" borderId="10" xfId="0" applyNumberFormat="1" applyFont="1" applyFill="1" applyBorder="1" applyAlignment="1">
      <alignment horizontal="right" vertical="center" indent="1"/>
    </xf>
    <xf numFmtId="166" fontId="14" fillId="2" borderId="7" xfId="0" applyNumberFormat="1" applyFont="1" applyFill="1" applyBorder="1" applyAlignment="1">
      <alignment horizontal="right" vertical="center" indent="1"/>
    </xf>
    <xf numFmtId="3" fontId="14" fillId="2" borderId="7" xfId="0" applyNumberFormat="1" applyFont="1" applyFill="1" applyBorder="1" applyAlignment="1">
      <alignment horizontal="right" vertical="center" indent="1"/>
    </xf>
    <xf numFmtId="164" fontId="14" fillId="2" borderId="10" xfId="0" applyNumberFormat="1" applyFont="1" applyFill="1" applyBorder="1" applyAlignment="1">
      <alignment vertical="center"/>
    </xf>
    <xf numFmtId="164" fontId="14" fillId="2" borderId="7" xfId="0" applyNumberFormat="1" applyFont="1" applyFill="1" applyBorder="1" applyAlignment="1">
      <alignment horizontal="right" vertical="center" indent="1"/>
    </xf>
    <xf numFmtId="1" fontId="14" fillId="2" borderId="7" xfId="0" applyNumberFormat="1" applyFont="1" applyFill="1" applyBorder="1" applyAlignment="1">
      <alignment horizontal="right" vertical="center" indent="1"/>
    </xf>
    <xf numFmtId="165" fontId="14" fillId="2" borderId="11" xfId="0" applyNumberFormat="1" applyFont="1" applyFill="1" applyBorder="1" applyAlignment="1">
      <alignment horizontal="right" vertical="center" indent="1"/>
    </xf>
    <xf numFmtId="166" fontId="43" fillId="2" borderId="10" xfId="0" applyNumberFormat="1" applyFont="1" applyFill="1" applyBorder="1" applyAlignment="1">
      <alignment horizontal="right" vertical="center" indent="1"/>
    </xf>
    <xf numFmtId="166" fontId="43" fillId="2" borderId="7" xfId="0" applyNumberFormat="1" applyFont="1" applyFill="1" applyBorder="1" applyAlignment="1">
      <alignment horizontal="right" vertical="center" indent="1"/>
    </xf>
    <xf numFmtId="3" fontId="43" fillId="2" borderId="7" xfId="0" applyNumberFormat="1" applyFont="1" applyFill="1" applyBorder="1" applyAlignment="1">
      <alignment horizontal="right" vertical="center" indent="1"/>
    </xf>
    <xf numFmtId="164" fontId="14" fillId="2" borderId="11" xfId="0" applyNumberFormat="1" applyFont="1" applyFill="1" applyBorder="1" applyAlignment="1">
      <alignment horizontal="right" vertical="center" indent="1"/>
    </xf>
    <xf numFmtId="164" fontId="14" fillId="2" borderId="73" xfId="0" applyNumberFormat="1" applyFont="1" applyFill="1" applyBorder="1" applyAlignment="1">
      <alignment horizontal="right" vertical="center" indent="1"/>
    </xf>
    <xf numFmtId="164" fontId="14" fillId="2" borderId="10" xfId="0" applyNumberFormat="1" applyFont="1" applyFill="1" applyBorder="1" applyAlignment="1">
      <alignment horizontal="right" vertical="center" indent="1"/>
    </xf>
    <xf numFmtId="165" fontId="14" fillId="2" borderId="7" xfId="0" applyNumberFormat="1" applyFont="1" applyFill="1" applyBorder="1" applyAlignment="1">
      <alignment horizontal="right" vertical="center" indent="1"/>
    </xf>
    <xf numFmtId="169" fontId="15" fillId="2" borderId="8" xfId="0" applyNumberFormat="1" applyFont="1" applyFill="1" applyBorder="1" applyAlignment="1">
      <alignment vertical="center"/>
    </xf>
    <xf numFmtId="164" fontId="16" fillId="2" borderId="0" xfId="0" applyNumberFormat="1" applyFont="1" applyFill="1" applyAlignment="1">
      <alignment horizontal="right" indent="2"/>
    </xf>
    <xf numFmtId="176" fontId="32" fillId="0" borderId="36" xfId="0" applyNumberFormat="1" applyFont="1" applyBorder="1" applyAlignment="1">
      <alignment horizontal="right" vertical="top"/>
    </xf>
    <xf numFmtId="176" fontId="32" fillId="0" borderId="40" xfId="0" applyNumberFormat="1" applyFont="1" applyBorder="1" applyAlignment="1">
      <alignment horizontal="right" vertical="top"/>
    </xf>
    <xf numFmtId="177" fontId="32" fillId="0" borderId="41" xfId="0" applyNumberFormat="1" applyFont="1" applyBorder="1" applyAlignment="1">
      <alignment horizontal="right" vertical="top"/>
    </xf>
    <xf numFmtId="176" fontId="32" fillId="0" borderId="31" xfId="0" applyNumberFormat="1" applyFont="1" applyBorder="1" applyAlignment="1">
      <alignment horizontal="right" vertical="top"/>
    </xf>
    <xf numFmtId="3" fontId="14" fillId="3" borderId="0" xfId="0" applyNumberFormat="1" applyFont="1" applyFill="1" applyAlignment="1">
      <alignment vertical="center"/>
    </xf>
    <xf numFmtId="3" fontId="15" fillId="2" borderId="0" xfId="0" applyNumberFormat="1" applyFont="1" applyFill="1" applyAlignment="1">
      <alignment vertical="center"/>
    </xf>
    <xf numFmtId="3" fontId="15" fillId="4" borderId="0" xfId="0" applyNumberFormat="1" applyFont="1" applyFill="1" applyAlignment="1">
      <alignment vertical="center"/>
    </xf>
    <xf numFmtId="3" fontId="15" fillId="2" borderId="12" xfId="0" applyNumberFormat="1" applyFont="1" applyFill="1" applyBorder="1" applyAlignment="1">
      <alignment vertical="center"/>
    </xf>
    <xf numFmtId="3" fontId="14" fillId="2" borderId="0" xfId="0" applyNumberFormat="1" applyFont="1" applyFill="1" applyAlignment="1">
      <alignment vertical="center"/>
    </xf>
    <xf numFmtId="3" fontId="15" fillId="2" borderId="7" xfId="0" applyNumberFormat="1" applyFont="1" applyFill="1" applyBorder="1" applyAlignment="1">
      <alignment vertical="center"/>
    </xf>
    <xf numFmtId="3" fontId="14" fillId="2" borderId="7" xfId="0" applyNumberFormat="1" applyFont="1" applyFill="1" applyBorder="1" applyAlignment="1">
      <alignment vertical="center"/>
    </xf>
    <xf numFmtId="0" fontId="15" fillId="2" borderId="0" xfId="0" applyFont="1" applyFill="1" applyAlignment="1">
      <alignment vertical="center"/>
    </xf>
    <xf numFmtId="165" fontId="14" fillId="3" borderId="9" xfId="0" applyNumberFormat="1" applyFont="1" applyFill="1" applyBorder="1" applyAlignment="1">
      <alignment vertical="center"/>
    </xf>
    <xf numFmtId="165" fontId="15" fillId="2" borderId="9" xfId="0" applyNumberFormat="1" applyFont="1" applyFill="1" applyBorder="1" applyAlignment="1">
      <alignment vertical="center"/>
    </xf>
    <xf numFmtId="164" fontId="14" fillId="2" borderId="8" xfId="0" applyNumberFormat="1" applyFont="1" applyFill="1" applyBorder="1" applyAlignment="1">
      <alignment horizontal="right" vertical="center"/>
    </xf>
    <xf numFmtId="164" fontId="15" fillId="2" borderId="10" xfId="0" applyNumberFormat="1" applyFont="1" applyFill="1" applyBorder="1" applyAlignment="1">
      <alignment horizontal="right" vertical="center"/>
    </xf>
    <xf numFmtId="164" fontId="15" fillId="2" borderId="8" xfId="0" applyNumberFormat="1" applyFont="1" applyFill="1" applyBorder="1" applyAlignment="1">
      <alignment horizontal="right" vertical="center"/>
    </xf>
    <xf numFmtId="0" fontId="15" fillId="2" borderId="3" xfId="0" applyFont="1" applyFill="1" applyBorder="1"/>
    <xf numFmtId="0" fontId="62" fillId="2" borderId="3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vertical="center"/>
    </xf>
    <xf numFmtId="3" fontId="14" fillId="3" borderId="9" xfId="5" applyNumberFormat="1" applyFont="1" applyFill="1" applyBorder="1" applyAlignment="1">
      <alignment horizontal="right" vertical="center" indent="1"/>
    </xf>
    <xf numFmtId="164" fontId="14" fillId="3" borderId="0" xfId="0" applyNumberFormat="1" applyFont="1" applyFill="1" applyAlignment="1">
      <alignment horizontal="right" vertical="center"/>
    </xf>
    <xf numFmtId="3" fontId="15" fillId="2" borderId="9" xfId="0" applyNumberFormat="1" applyFont="1" applyFill="1" applyBorder="1" applyAlignment="1">
      <alignment horizontal="right" vertical="center" indent="1"/>
    </xf>
    <xf numFmtId="164" fontId="14" fillId="2" borderId="0" xfId="0" applyNumberFormat="1" applyFont="1" applyFill="1" applyAlignment="1">
      <alignment horizontal="right" vertical="center"/>
    </xf>
    <xf numFmtId="164" fontId="15" fillId="2" borderId="49" xfId="0" applyNumberFormat="1" applyFont="1" applyFill="1" applyBorder="1" applyAlignment="1">
      <alignment horizontal="right" vertical="center" indent="1"/>
    </xf>
    <xf numFmtId="3" fontId="15" fillId="2" borderId="49" xfId="0" applyNumberFormat="1" applyFont="1" applyFill="1" applyBorder="1" applyAlignment="1">
      <alignment horizontal="right" vertical="center" indent="1"/>
    </xf>
    <xf numFmtId="164" fontId="15" fillId="2" borderId="0" xfId="0" applyNumberFormat="1" applyFont="1" applyFill="1" applyAlignment="1">
      <alignment horizontal="right" vertical="center"/>
    </xf>
    <xf numFmtId="3" fontId="15" fillId="2" borderId="11" xfId="0" applyNumberFormat="1" applyFont="1" applyFill="1" applyBorder="1" applyAlignment="1">
      <alignment horizontal="right" vertical="center" indent="1"/>
    </xf>
    <xf numFmtId="164" fontId="15" fillId="2" borderId="49" xfId="0" applyNumberFormat="1" applyFont="1" applyFill="1" applyBorder="1" applyAlignment="1">
      <alignment horizontal="right" vertical="center"/>
    </xf>
    <xf numFmtId="164" fontId="15" fillId="2" borderId="63" xfId="0" applyNumberFormat="1" applyFont="1" applyFill="1" applyBorder="1" applyAlignment="1">
      <alignment horizontal="right" vertical="center"/>
    </xf>
    <xf numFmtId="164" fontId="15" fillId="2" borderId="55" xfId="0" applyNumberFormat="1" applyFont="1" applyFill="1" applyBorder="1" applyAlignment="1">
      <alignment horizontal="right" vertical="center" indent="1"/>
    </xf>
    <xf numFmtId="3" fontId="15" fillId="2" borderId="49" xfId="0" applyNumberFormat="1" applyFont="1" applyFill="1" applyBorder="1" applyAlignment="1">
      <alignment vertical="center"/>
    </xf>
    <xf numFmtId="0" fontId="15" fillId="2" borderId="9" xfId="0" applyFont="1" applyFill="1" applyBorder="1" applyAlignment="1">
      <alignment horizontal="right" vertical="center" indent="1"/>
    </xf>
    <xf numFmtId="3" fontId="15" fillId="2" borderId="7" xfId="0" applyNumberFormat="1" applyFont="1" applyFill="1" applyBorder="1" applyAlignment="1">
      <alignment horizontal="right" vertical="center"/>
    </xf>
    <xf numFmtId="164" fontId="14" fillId="3" borderId="8" xfId="0" applyNumberFormat="1" applyFont="1" applyFill="1" applyBorder="1" applyAlignment="1">
      <alignment horizontal="right" vertical="center"/>
    </xf>
    <xf numFmtId="164" fontId="15" fillId="2" borderId="7" xfId="0" applyNumberFormat="1" applyFont="1" applyFill="1" applyBorder="1" applyAlignment="1">
      <alignment horizontal="right" vertical="center"/>
    </xf>
    <xf numFmtId="164" fontId="15" fillId="2" borderId="13" xfId="0" applyNumberFormat="1" applyFont="1" applyFill="1" applyBorder="1" applyAlignment="1">
      <alignment horizontal="right" vertical="center"/>
    </xf>
    <xf numFmtId="164" fontId="15" fillId="2" borderId="12" xfId="0" applyNumberFormat="1" applyFont="1" applyFill="1" applyBorder="1" applyAlignment="1">
      <alignment horizontal="right" vertical="center"/>
    </xf>
    <xf numFmtId="164" fontId="15" fillId="2" borderId="52" xfId="0" applyNumberFormat="1" applyFont="1" applyFill="1" applyBorder="1" applyAlignment="1">
      <alignment horizontal="right" vertical="center"/>
    </xf>
    <xf numFmtId="1" fontId="15" fillId="2" borderId="49" xfId="0" applyNumberFormat="1" applyFont="1" applyFill="1" applyBorder="1" applyAlignment="1">
      <alignment horizontal="right" vertical="center" indent="1"/>
    </xf>
    <xf numFmtId="1" fontId="15" fillId="2" borderId="55" xfId="0" applyNumberFormat="1" applyFont="1" applyFill="1" applyBorder="1" applyAlignment="1">
      <alignment horizontal="right" vertical="center" indent="1"/>
    </xf>
    <xf numFmtId="3" fontId="15" fillId="2" borderId="55" xfId="0" applyNumberFormat="1" applyFont="1" applyFill="1" applyBorder="1" applyAlignment="1">
      <alignment horizontal="right" vertical="center" indent="1"/>
    </xf>
    <xf numFmtId="3" fontId="15" fillId="2" borderId="55" xfId="0" applyNumberFormat="1" applyFont="1" applyFill="1" applyBorder="1" applyAlignment="1">
      <alignment vertical="center"/>
    </xf>
    <xf numFmtId="1" fontId="14" fillId="3" borderId="8" xfId="5" applyNumberFormat="1" applyFont="1" applyFill="1" applyBorder="1" applyAlignment="1">
      <alignment horizontal="right" vertical="center" indent="1"/>
    </xf>
    <xf numFmtId="170" fontId="15" fillId="2" borderId="7" xfId="0" applyNumberFormat="1" applyFont="1" applyFill="1" applyBorder="1" applyAlignment="1">
      <alignment horizontal="right" vertical="center" indent="1"/>
    </xf>
    <xf numFmtId="170" fontId="15" fillId="2" borderId="49" xfId="0" applyNumberFormat="1" applyFont="1" applyFill="1" applyBorder="1" applyAlignment="1">
      <alignment horizontal="right" vertical="center" indent="1"/>
    </xf>
    <xf numFmtId="3" fontId="15" fillId="2" borderId="49" xfId="0" applyNumberFormat="1" applyFont="1" applyFill="1" applyBorder="1" applyAlignment="1">
      <alignment horizontal="right" vertical="center"/>
    </xf>
    <xf numFmtId="170" fontId="15" fillId="2" borderId="55" xfId="0" applyNumberFormat="1" applyFont="1" applyFill="1" applyBorder="1" applyAlignment="1">
      <alignment horizontal="right" vertical="center" indent="1"/>
    </xf>
    <xf numFmtId="3" fontId="15" fillId="2" borderId="55" xfId="0" applyNumberFormat="1" applyFont="1" applyFill="1" applyBorder="1" applyAlignment="1">
      <alignment horizontal="right" vertical="center"/>
    </xf>
    <xf numFmtId="3" fontId="15" fillId="2" borderId="56" xfId="0" applyNumberFormat="1" applyFont="1" applyFill="1" applyBorder="1" applyAlignment="1">
      <alignment horizontal="right" vertical="center"/>
    </xf>
    <xf numFmtId="3" fontId="15" fillId="2" borderId="58" xfId="0" applyNumberFormat="1" applyFont="1" applyFill="1" applyBorder="1" applyAlignment="1">
      <alignment horizontal="right" vertical="center"/>
    </xf>
    <xf numFmtId="3" fontId="14" fillId="3" borderId="0" xfId="0" applyNumberFormat="1" applyFont="1" applyFill="1" applyAlignment="1">
      <alignment horizontal="right" vertical="center"/>
    </xf>
    <xf numFmtId="3" fontId="15" fillId="2" borderId="0" xfId="0" applyNumberFormat="1" applyFont="1" applyFill="1" applyAlignment="1">
      <alignment horizontal="right" vertical="center"/>
    </xf>
    <xf numFmtId="3" fontId="15" fillId="2" borderId="12" xfId="0" applyNumberFormat="1" applyFont="1" applyFill="1" applyBorder="1" applyAlignment="1">
      <alignment horizontal="right" vertical="center"/>
    </xf>
    <xf numFmtId="3" fontId="14" fillId="3" borderId="9" xfId="5" applyNumberFormat="1" applyFont="1" applyFill="1" applyBorder="1" applyAlignment="1">
      <alignment horizontal="right" vertical="center"/>
    </xf>
    <xf numFmtId="166" fontId="15" fillId="2" borderId="0" xfId="0" applyNumberFormat="1" applyFont="1" applyFill="1" applyAlignment="1">
      <alignment horizontal="right" vertical="center"/>
    </xf>
    <xf numFmtId="3" fontId="15" fillId="2" borderId="9" xfId="0" applyNumberFormat="1" applyFont="1" applyFill="1" applyBorder="1" applyAlignment="1">
      <alignment horizontal="right" vertical="center"/>
    </xf>
    <xf numFmtId="166" fontId="15" fillId="2" borderId="7" xfId="0" applyNumberFormat="1" applyFont="1" applyFill="1" applyBorder="1" applyAlignment="1">
      <alignment horizontal="right" vertical="center"/>
    </xf>
    <xf numFmtId="3" fontId="15" fillId="2" borderId="11" xfId="0" applyNumberFormat="1" applyFont="1" applyFill="1" applyBorder="1" applyAlignment="1">
      <alignment horizontal="right" vertical="center"/>
    </xf>
    <xf numFmtId="166" fontId="15" fillId="2" borderId="12" xfId="0" applyNumberFormat="1" applyFont="1" applyFill="1" applyBorder="1" applyAlignment="1">
      <alignment horizontal="right" vertical="center"/>
    </xf>
    <xf numFmtId="164" fontId="14" fillId="2" borderId="7" xfId="0" applyNumberFormat="1" applyFont="1" applyFill="1" applyBorder="1" applyAlignment="1">
      <alignment horizontal="right" vertical="center"/>
    </xf>
    <xf numFmtId="164" fontId="15" fillId="4" borderId="0" xfId="0" applyNumberFormat="1" applyFont="1" applyFill="1" applyAlignment="1">
      <alignment horizontal="right" vertical="center"/>
    </xf>
    <xf numFmtId="164" fontId="15" fillId="2" borderId="55" xfId="0" applyNumberFormat="1" applyFont="1" applyFill="1" applyBorder="1" applyAlignment="1">
      <alignment horizontal="right" vertical="center"/>
    </xf>
    <xf numFmtId="164" fontId="15" fillId="2" borderId="48" xfId="0" applyNumberFormat="1" applyFont="1" applyFill="1" applyBorder="1" applyAlignment="1">
      <alignment horizontal="right" vertical="center"/>
    </xf>
    <xf numFmtId="164" fontId="15" fillId="2" borderId="57" xfId="0" applyNumberFormat="1" applyFont="1" applyFill="1" applyBorder="1" applyAlignment="1">
      <alignment horizontal="right" vertical="center"/>
    </xf>
    <xf numFmtId="166" fontId="15" fillId="2" borderId="10" xfId="0" applyNumberFormat="1" applyFont="1" applyFill="1" applyBorder="1" applyAlignment="1">
      <alignment horizontal="right" vertical="center"/>
    </xf>
    <xf numFmtId="166" fontId="15" fillId="2" borderId="8" xfId="0" applyNumberFormat="1" applyFont="1" applyFill="1" applyBorder="1" applyAlignment="1">
      <alignment horizontal="right" vertical="center"/>
    </xf>
    <xf numFmtId="165" fontId="15" fillId="2" borderId="0" xfId="0" applyNumberFormat="1" applyFont="1" applyFill="1" applyAlignment="1">
      <alignment horizontal="right" vertical="center"/>
    </xf>
    <xf numFmtId="165" fontId="15" fillId="4" borderId="0" xfId="0" applyNumberFormat="1" applyFont="1" applyFill="1" applyAlignment="1">
      <alignment horizontal="right" vertical="center"/>
    </xf>
    <xf numFmtId="0" fontId="14" fillId="2" borderId="3" xfId="0" applyFont="1" applyFill="1" applyBorder="1" applyAlignment="1">
      <alignment horizontal="center" vertical="center"/>
    </xf>
    <xf numFmtId="0" fontId="14" fillId="2" borderId="3" xfId="2" applyFont="1" applyFill="1" applyBorder="1" applyAlignment="1">
      <alignment horizontal="center" vertical="center"/>
    </xf>
    <xf numFmtId="165" fontId="14" fillId="3" borderId="0" xfId="0" applyNumberFormat="1" applyFont="1" applyFill="1" applyAlignment="1">
      <alignment horizontal="right" vertical="center"/>
    </xf>
    <xf numFmtId="0" fontId="15" fillId="2" borderId="0" xfId="0" applyFont="1" applyFill="1" applyAlignment="1">
      <alignment horizontal="left" vertical="center" wrapText="1" indent="1"/>
    </xf>
    <xf numFmtId="0" fontId="15" fillId="2" borderId="7" xfId="0" applyFont="1" applyFill="1" applyBorder="1" applyAlignment="1">
      <alignment horizontal="left" vertical="center" wrapText="1" indent="1"/>
    </xf>
    <xf numFmtId="165" fontId="15" fillId="2" borderId="49" xfId="0" applyNumberFormat="1" applyFont="1" applyFill="1" applyBorder="1" applyAlignment="1">
      <alignment horizontal="right" vertical="center" indent="1"/>
    </xf>
    <xf numFmtId="3" fontId="15" fillId="2" borderId="56" xfId="0" applyNumberFormat="1" applyFont="1" applyFill="1" applyBorder="1" applyAlignment="1">
      <alignment horizontal="right" vertical="center" indent="1"/>
    </xf>
    <xf numFmtId="165" fontId="15" fillId="2" borderId="55" xfId="0" applyNumberFormat="1" applyFont="1" applyFill="1" applyBorder="1" applyAlignment="1">
      <alignment horizontal="right" vertical="center" indent="1"/>
    </xf>
    <xf numFmtId="3" fontId="15" fillId="2" borderId="58" xfId="0" applyNumberFormat="1" applyFont="1" applyFill="1" applyBorder="1" applyAlignment="1">
      <alignment horizontal="right" vertical="center" indent="1"/>
    </xf>
    <xf numFmtId="0" fontId="15" fillId="2" borderId="7" xfId="0" applyFont="1" applyFill="1" applyBorder="1" applyAlignment="1">
      <alignment horizontal="left" vertical="center" indent="1"/>
    </xf>
    <xf numFmtId="0" fontId="15" fillId="2" borderId="49" xfId="0" applyFont="1" applyFill="1" applyBorder="1" applyAlignment="1">
      <alignment horizontal="left" vertical="center" wrapText="1" indent="1"/>
    </xf>
    <xf numFmtId="0" fontId="15" fillId="2" borderId="55" xfId="0" applyFont="1" applyFill="1" applyBorder="1" applyAlignment="1">
      <alignment horizontal="left" vertical="center" wrapText="1" indent="1"/>
    </xf>
    <xf numFmtId="0" fontId="15" fillId="2" borderId="7" xfId="0" applyFont="1" applyFill="1" applyBorder="1" applyAlignment="1">
      <alignment horizontal="left" vertical="center" indent="2"/>
    </xf>
    <xf numFmtId="0" fontId="14" fillId="2" borderId="7" xfId="0" applyFont="1" applyFill="1" applyBorder="1" applyAlignment="1">
      <alignment horizontal="left" vertical="center" indent="1"/>
    </xf>
    <xf numFmtId="0" fontId="15" fillId="2" borderId="12" xfId="0" applyFont="1" applyFill="1" applyBorder="1" applyAlignment="1">
      <alignment horizontal="left" vertical="center" wrapText="1" indent="1"/>
    </xf>
    <xf numFmtId="0" fontId="14" fillId="2" borderId="3" xfId="0" applyFont="1" applyFill="1" applyBorder="1" applyAlignment="1">
      <alignment horizontal="left" vertical="center" wrapText="1" indent="1"/>
    </xf>
    <xf numFmtId="0" fontId="14" fillId="2" borderId="0" xfId="0" applyFont="1" applyFill="1" applyAlignment="1">
      <alignment horizontal="left" vertical="center" wrapText="1" indent="1"/>
    </xf>
    <xf numFmtId="0" fontId="14" fillId="2" borderId="5" xfId="0" applyFont="1" applyFill="1" applyBorder="1" applyAlignment="1">
      <alignment horizontal="left" vertical="center" wrapText="1" indent="1"/>
    </xf>
    <xf numFmtId="164" fontId="15" fillId="2" borderId="46" xfId="0" applyNumberFormat="1" applyFont="1" applyFill="1" applyBorder="1" applyAlignment="1">
      <alignment horizontal="right" vertical="center"/>
    </xf>
    <xf numFmtId="164" fontId="15" fillId="2" borderId="50" xfId="0" applyNumberFormat="1" applyFont="1" applyFill="1" applyBorder="1" applyAlignment="1">
      <alignment horizontal="right" vertical="center"/>
    </xf>
    <xf numFmtId="164" fontId="15" fillId="2" borderId="47" xfId="0" applyNumberFormat="1" applyFont="1" applyFill="1" applyBorder="1" applyAlignment="1">
      <alignment horizontal="right" vertical="center"/>
    </xf>
    <xf numFmtId="164" fontId="15" fillId="4" borderId="8" xfId="0" applyNumberFormat="1" applyFont="1" applyFill="1" applyBorder="1" applyAlignment="1">
      <alignment horizontal="right" vertical="center"/>
    </xf>
    <xf numFmtId="3" fontId="15" fillId="2" borderId="15" xfId="0" applyNumberFormat="1" applyFont="1" applyFill="1" applyBorder="1" applyAlignment="1">
      <alignment horizontal="right" vertical="center"/>
    </xf>
    <xf numFmtId="164" fontId="14" fillId="2" borderId="53" xfId="0" applyNumberFormat="1" applyFont="1" applyFill="1" applyBorder="1" applyAlignment="1">
      <alignment horizontal="right" vertical="center"/>
    </xf>
    <xf numFmtId="164" fontId="15" fillId="0" borderId="0" xfId="0" applyNumberFormat="1" applyFont="1" applyAlignment="1">
      <alignment horizontal="right" vertical="center"/>
    </xf>
    <xf numFmtId="164" fontId="15" fillId="4" borderId="49" xfId="0" applyNumberFormat="1" applyFont="1" applyFill="1" applyBorder="1" applyAlignment="1">
      <alignment horizontal="right" vertical="center"/>
    </xf>
    <xf numFmtId="164" fontId="14" fillId="2" borderId="49" xfId="0" applyNumberFormat="1" applyFont="1" applyFill="1" applyBorder="1" applyAlignment="1">
      <alignment horizontal="right" vertical="center"/>
    </xf>
    <xf numFmtId="165" fontId="15" fillId="2" borderId="15" xfId="0" applyNumberFormat="1" applyFont="1" applyFill="1" applyBorder="1" applyAlignment="1">
      <alignment horizontal="right" vertical="center"/>
    </xf>
    <xf numFmtId="1" fontId="14" fillId="3" borderId="8" xfId="5" applyNumberFormat="1" applyFont="1" applyFill="1" applyBorder="1" applyAlignment="1">
      <alignment horizontal="right" vertical="center"/>
    </xf>
    <xf numFmtId="1" fontId="14" fillId="3" borderId="0" xfId="0" applyNumberFormat="1" applyFont="1" applyFill="1" applyAlignment="1">
      <alignment horizontal="right" vertical="center"/>
    </xf>
    <xf numFmtId="1" fontId="14" fillId="3" borderId="53" xfId="0" applyNumberFormat="1" applyFont="1" applyFill="1" applyBorder="1" applyAlignment="1">
      <alignment horizontal="right" vertical="center"/>
    </xf>
    <xf numFmtId="3" fontId="14" fillId="3" borderId="8" xfId="5" applyNumberFormat="1" applyFont="1" applyFill="1" applyBorder="1" applyAlignment="1">
      <alignment horizontal="right" vertical="center"/>
    </xf>
    <xf numFmtId="3" fontId="14" fillId="2" borderId="0" xfId="0" applyNumberFormat="1" applyFont="1" applyFill="1" applyAlignment="1">
      <alignment horizontal="right" vertical="center"/>
    </xf>
    <xf numFmtId="3" fontId="15" fillId="2" borderId="8" xfId="0" applyNumberFormat="1" applyFont="1" applyFill="1" applyBorder="1" applyAlignment="1">
      <alignment horizontal="right" vertical="center"/>
    </xf>
    <xf numFmtId="1" fontId="15" fillId="2" borderId="0" xfId="0" applyNumberFormat="1" applyFont="1" applyFill="1" applyAlignment="1">
      <alignment horizontal="right" vertical="center"/>
    </xf>
    <xf numFmtId="168" fontId="15" fillId="0" borderId="7" xfId="8" applyNumberFormat="1" applyFont="1" applyBorder="1" applyAlignment="1">
      <alignment horizontal="right" vertical="center"/>
    </xf>
    <xf numFmtId="1" fontId="15" fillId="2" borderId="7" xfId="0" applyNumberFormat="1" applyFont="1" applyFill="1" applyBorder="1" applyAlignment="1">
      <alignment horizontal="right" vertical="center"/>
    </xf>
    <xf numFmtId="3" fontId="15" fillId="2" borderId="10" xfId="0" applyNumberFormat="1" applyFont="1" applyFill="1" applyBorder="1" applyAlignment="1">
      <alignment horizontal="right" vertical="center"/>
    </xf>
    <xf numFmtId="168" fontId="15" fillId="0" borderId="49" xfId="8" applyNumberFormat="1" applyFont="1" applyBorder="1" applyAlignment="1">
      <alignment horizontal="right" vertical="center"/>
    </xf>
    <xf numFmtId="3" fontId="15" fillId="2" borderId="48" xfId="0" applyNumberFormat="1" applyFont="1" applyFill="1" applyBorder="1" applyAlignment="1">
      <alignment horizontal="right" vertical="center"/>
    </xf>
    <xf numFmtId="168" fontId="15" fillId="0" borderId="55" xfId="8" applyNumberFormat="1" applyFont="1" applyBorder="1" applyAlignment="1">
      <alignment horizontal="right" vertical="center"/>
    </xf>
    <xf numFmtId="3" fontId="15" fillId="2" borderId="57" xfId="0" applyNumberFormat="1" applyFont="1" applyFill="1" applyBorder="1" applyAlignment="1">
      <alignment horizontal="right" vertical="center"/>
    </xf>
    <xf numFmtId="1" fontId="15" fillId="0" borderId="7" xfId="8" applyNumberFormat="1" applyFont="1" applyBorder="1" applyAlignment="1">
      <alignment horizontal="right" vertical="center"/>
    </xf>
    <xf numFmtId="164" fontId="64" fillId="2" borderId="49" xfId="0" applyNumberFormat="1" applyFont="1" applyFill="1" applyBorder="1" applyAlignment="1">
      <alignment horizontal="right" vertical="center"/>
    </xf>
    <xf numFmtId="3" fontId="64" fillId="2" borderId="49" xfId="0" applyNumberFormat="1" applyFont="1" applyFill="1" applyBorder="1" applyAlignment="1">
      <alignment horizontal="right" vertical="center"/>
    </xf>
    <xf numFmtId="0" fontId="15" fillId="2" borderId="7" xfId="0" applyFont="1" applyFill="1" applyBorder="1" applyAlignment="1">
      <alignment horizontal="right" vertical="center"/>
    </xf>
    <xf numFmtId="166" fontId="14" fillId="3" borderId="8" xfId="0" applyNumberFormat="1" applyFont="1" applyFill="1" applyBorder="1" applyAlignment="1">
      <alignment horizontal="right" vertical="center"/>
    </xf>
    <xf numFmtId="165" fontId="15" fillId="2" borderId="75" xfId="0" applyNumberFormat="1" applyFont="1" applyFill="1" applyBorder="1" applyAlignment="1">
      <alignment horizontal="right" vertical="center"/>
    </xf>
    <xf numFmtId="0" fontId="15" fillId="4" borderId="0" xfId="0" applyFont="1" applyFill="1" applyAlignment="1">
      <alignment horizontal="right" vertical="center"/>
    </xf>
    <xf numFmtId="165" fontId="15" fillId="4" borderId="75" xfId="0" applyNumberFormat="1" applyFont="1" applyFill="1" applyBorder="1" applyAlignment="1">
      <alignment horizontal="right" vertical="center"/>
    </xf>
    <xf numFmtId="1" fontId="15" fillId="2" borderId="47" xfId="0" applyNumberFormat="1" applyFont="1" applyFill="1" applyBorder="1" applyAlignment="1">
      <alignment horizontal="right" vertical="center"/>
    </xf>
    <xf numFmtId="165" fontId="15" fillId="2" borderId="47" xfId="0" applyNumberFormat="1" applyFont="1" applyFill="1" applyBorder="1" applyAlignment="1">
      <alignment horizontal="right" vertical="center"/>
    </xf>
    <xf numFmtId="3" fontId="15" fillId="2" borderId="47" xfId="0" applyNumberFormat="1" applyFont="1" applyFill="1" applyBorder="1" applyAlignment="1">
      <alignment horizontal="right" vertical="center"/>
    </xf>
    <xf numFmtId="165" fontId="15" fillId="2" borderId="12" xfId="0" applyNumberFormat="1" applyFont="1" applyFill="1" applyBorder="1" applyAlignment="1">
      <alignment horizontal="right" vertical="center"/>
    </xf>
    <xf numFmtId="166" fontId="15" fillId="2" borderId="13" xfId="0" applyNumberFormat="1" applyFont="1" applyFill="1" applyBorder="1" applyAlignment="1">
      <alignment horizontal="right" vertical="center"/>
    </xf>
    <xf numFmtId="0" fontId="15" fillId="2" borderId="12" xfId="0" applyFont="1" applyFill="1" applyBorder="1" applyAlignment="1">
      <alignment horizontal="right" vertical="center"/>
    </xf>
    <xf numFmtId="1" fontId="15" fillId="2" borderId="55" xfId="0" applyNumberFormat="1" applyFont="1" applyFill="1" applyBorder="1" applyAlignment="1">
      <alignment horizontal="right" vertical="center"/>
    </xf>
    <xf numFmtId="165" fontId="15" fillId="2" borderId="55" xfId="0" applyNumberFormat="1" applyFont="1" applyFill="1" applyBorder="1" applyAlignment="1">
      <alignment horizontal="right" vertical="center"/>
    </xf>
    <xf numFmtId="0" fontId="15" fillId="4" borderId="49" xfId="0" applyFont="1" applyFill="1" applyBorder="1" applyAlignment="1">
      <alignment horizontal="right" vertical="center"/>
    </xf>
    <xf numFmtId="1" fontId="15" fillId="4" borderId="49" xfId="0" applyNumberFormat="1" applyFont="1" applyFill="1" applyBorder="1" applyAlignment="1">
      <alignment horizontal="right" vertical="center"/>
    </xf>
    <xf numFmtId="165" fontId="14" fillId="2" borderId="0" xfId="0" applyNumberFormat="1" applyFont="1" applyFill="1" applyAlignment="1">
      <alignment horizontal="right" vertical="center"/>
    </xf>
    <xf numFmtId="166" fontId="14" fillId="2" borderId="8" xfId="0" applyNumberFormat="1" applyFont="1" applyFill="1" applyBorder="1" applyAlignment="1">
      <alignment horizontal="right" vertical="center"/>
    </xf>
    <xf numFmtId="1" fontId="14" fillId="2" borderId="49" xfId="0" applyNumberFormat="1" applyFont="1" applyFill="1" applyBorder="1" applyAlignment="1">
      <alignment horizontal="right" vertical="center"/>
    </xf>
    <xf numFmtId="165" fontId="14" fillId="2" borderId="49" xfId="0" applyNumberFormat="1" applyFont="1" applyFill="1" applyBorder="1" applyAlignment="1">
      <alignment horizontal="right" vertical="center"/>
    </xf>
    <xf numFmtId="165" fontId="15" fillId="2" borderId="7" xfId="0" applyNumberFormat="1" applyFont="1" applyFill="1" applyBorder="1" applyAlignment="1">
      <alignment horizontal="right" vertical="center"/>
    </xf>
    <xf numFmtId="1" fontId="15" fillId="2" borderId="49" xfId="0" applyNumberFormat="1" applyFont="1" applyFill="1" applyBorder="1" applyAlignment="1">
      <alignment horizontal="right" vertical="center"/>
    </xf>
    <xf numFmtId="165" fontId="15" fillId="2" borderId="49" xfId="0" applyNumberFormat="1" applyFont="1" applyFill="1" applyBorder="1" applyAlignment="1">
      <alignment horizontal="right" vertical="center"/>
    </xf>
    <xf numFmtId="166" fontId="14" fillId="2" borderId="7" xfId="0" applyNumberFormat="1" applyFont="1" applyFill="1" applyBorder="1" applyAlignment="1">
      <alignment horizontal="right" vertical="center"/>
    </xf>
    <xf numFmtId="3" fontId="14" fillId="2" borderId="7" xfId="0" applyNumberFormat="1" applyFont="1" applyFill="1" applyBorder="1" applyAlignment="1">
      <alignment horizontal="right" vertical="center"/>
    </xf>
    <xf numFmtId="165" fontId="14" fillId="2" borderId="7" xfId="0" applyNumberFormat="1" applyFont="1" applyFill="1" applyBorder="1" applyAlignment="1">
      <alignment horizontal="right" vertical="center"/>
    </xf>
    <xf numFmtId="166" fontId="14" fillId="2" borderId="10" xfId="0" applyNumberFormat="1" applyFont="1" applyFill="1" applyBorder="1" applyAlignment="1">
      <alignment horizontal="right" vertical="center"/>
    </xf>
    <xf numFmtId="165" fontId="15" fillId="4" borderId="49" xfId="0" applyNumberFormat="1" applyFont="1" applyFill="1" applyBorder="1" applyAlignment="1">
      <alignment horizontal="right" vertical="center"/>
    </xf>
    <xf numFmtId="3" fontId="15" fillId="2" borderId="50" xfId="0" applyNumberFormat="1" applyFont="1" applyFill="1" applyBorder="1" applyAlignment="1">
      <alignment horizontal="right" vertical="center"/>
    </xf>
    <xf numFmtId="0" fontId="15" fillId="2" borderId="15" xfId="0" applyFont="1" applyFill="1" applyBorder="1" applyAlignment="1">
      <alignment horizontal="right" vertical="center"/>
    </xf>
    <xf numFmtId="3" fontId="15" fillId="2" borderId="63" xfId="0" applyNumberFormat="1" applyFont="1" applyFill="1" applyBorder="1" applyAlignment="1">
      <alignment horizontal="right" vertical="center"/>
    </xf>
    <xf numFmtId="0" fontId="15" fillId="2" borderId="63" xfId="0" applyFont="1" applyFill="1" applyBorder="1" applyAlignment="1">
      <alignment horizontal="right" vertical="center"/>
    </xf>
    <xf numFmtId="3" fontId="66" fillId="2" borderId="5" xfId="0" applyNumberFormat="1" applyFont="1" applyFill="1" applyBorder="1" applyAlignment="1">
      <alignment horizontal="center" vertical="center" wrapText="1"/>
    </xf>
    <xf numFmtId="0" fontId="63" fillId="2" borderId="3" xfId="2" applyFont="1" applyFill="1" applyBorder="1" applyAlignment="1">
      <alignment horizontal="center" vertical="center"/>
    </xf>
    <xf numFmtId="0" fontId="17" fillId="2" borderId="5" xfId="5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3" fontId="17" fillId="2" borderId="5" xfId="2" applyNumberFormat="1" applyFont="1" applyFill="1" applyBorder="1" applyAlignment="1">
      <alignment horizontal="center" vertical="center" wrapText="1"/>
    </xf>
    <xf numFmtId="168" fontId="15" fillId="0" borderId="54" xfId="8" applyNumberFormat="1" applyFont="1" applyBorder="1" applyAlignment="1">
      <alignment horizontal="right" vertical="center"/>
    </xf>
    <xf numFmtId="170" fontId="15" fillId="2" borderId="0" xfId="0" applyNumberFormat="1" applyFont="1" applyFill="1" applyAlignment="1">
      <alignment horizontal="right" vertical="center" indent="1"/>
    </xf>
    <xf numFmtId="168" fontId="15" fillId="2" borderId="0" xfId="0" applyNumberFormat="1" applyFont="1" applyFill="1" applyAlignment="1">
      <alignment horizontal="right" vertical="center"/>
    </xf>
    <xf numFmtId="0" fontId="24" fillId="2" borderId="0" xfId="0" applyFont="1" applyFill="1" applyAlignment="1">
      <alignment horizontal="center" vertical="center" wrapText="1"/>
    </xf>
    <xf numFmtId="3" fontId="66" fillId="2" borderId="0" xfId="0" applyNumberFormat="1" applyFont="1" applyFill="1" applyAlignment="1">
      <alignment horizontal="center" vertical="center" wrapText="1"/>
    </xf>
    <xf numFmtId="0" fontId="65" fillId="2" borderId="0" xfId="0" applyFont="1" applyFill="1" applyAlignment="1">
      <alignment horizontal="center" vertical="center" wrapText="1"/>
    </xf>
    <xf numFmtId="3" fontId="17" fillId="2" borderId="5" xfId="2" quotePrefix="1" applyNumberFormat="1" applyFont="1" applyFill="1" applyBorder="1" applyAlignment="1">
      <alignment horizontal="center" vertical="center" wrapText="1"/>
    </xf>
    <xf numFmtId="3" fontId="21" fillId="2" borderId="0" xfId="0" applyNumberFormat="1" applyFont="1" applyFill="1" applyAlignment="1">
      <alignment vertical="center"/>
    </xf>
    <xf numFmtId="0" fontId="14" fillId="3" borderId="0" xfId="0" applyFont="1" applyFill="1" applyAlignment="1">
      <alignment horizontal="left" vertical="center" wrapText="1" indent="1"/>
    </xf>
    <xf numFmtId="1" fontId="14" fillId="3" borderId="0" xfId="5" applyNumberFormat="1" applyFont="1" applyFill="1" applyAlignment="1">
      <alignment horizontal="right" vertical="center" indent="1"/>
    </xf>
    <xf numFmtId="164" fontId="14" fillId="3" borderId="0" xfId="5" applyNumberFormat="1" applyFont="1" applyFill="1" applyAlignment="1">
      <alignment horizontal="right" vertical="center" indent="1"/>
    </xf>
    <xf numFmtId="165" fontId="14" fillId="3" borderId="0" xfId="5" applyNumberFormat="1" applyFont="1" applyFill="1" applyAlignment="1">
      <alignment horizontal="right" vertical="center" indent="1"/>
    </xf>
    <xf numFmtId="0" fontId="14" fillId="3" borderId="0" xfId="0" applyFont="1" applyFill="1" applyAlignment="1">
      <alignment horizontal="right" vertical="center" indent="1"/>
    </xf>
    <xf numFmtId="3" fontId="14" fillId="3" borderId="0" xfId="5" applyNumberFormat="1" applyFont="1" applyFill="1" applyAlignment="1">
      <alignment horizontal="right" vertical="center" indent="1"/>
    </xf>
    <xf numFmtId="3" fontId="14" fillId="3" borderId="0" xfId="5" applyNumberFormat="1" applyFont="1" applyFill="1" applyAlignment="1">
      <alignment vertical="center"/>
    </xf>
    <xf numFmtId="164" fontId="14" fillId="3" borderId="0" xfId="5" applyNumberFormat="1" applyFont="1" applyFill="1" applyAlignment="1">
      <alignment horizontal="right" vertical="center"/>
    </xf>
    <xf numFmtId="1" fontId="14" fillId="3" borderId="0" xfId="5" applyNumberFormat="1" applyFont="1" applyFill="1" applyAlignment="1">
      <alignment horizontal="right" vertical="center"/>
    </xf>
    <xf numFmtId="3" fontId="14" fillId="3" borderId="0" xfId="5" applyNumberFormat="1" applyFont="1" applyFill="1" applyAlignment="1">
      <alignment horizontal="right" vertical="center"/>
    </xf>
    <xf numFmtId="1" fontId="15" fillId="2" borderId="0" xfId="0" applyNumberFormat="1" applyFont="1" applyFill="1" applyAlignment="1">
      <alignment horizontal="right" vertical="center" wrapText="1" indent="1"/>
    </xf>
    <xf numFmtId="0" fontId="15" fillId="2" borderId="0" xfId="0" applyFont="1" applyFill="1" applyAlignment="1">
      <alignment horizontal="right" vertical="center" wrapText="1" indent="1"/>
    </xf>
    <xf numFmtId="0" fontId="14" fillId="2" borderId="0" xfId="0" applyFont="1" applyFill="1" applyAlignment="1">
      <alignment horizontal="right" vertical="center" wrapText="1" indent="1"/>
    </xf>
    <xf numFmtId="1" fontId="14" fillId="2" borderId="0" xfId="0" applyNumberFormat="1" applyFont="1" applyFill="1" applyAlignment="1">
      <alignment horizontal="right" vertical="center" wrapText="1" indent="1"/>
    </xf>
    <xf numFmtId="3" fontId="14" fillId="2" borderId="0" xfId="0" applyNumberFormat="1" applyFont="1" applyFill="1" applyAlignment="1">
      <alignment horizontal="right" vertical="center" wrapText="1" indent="1"/>
    </xf>
    <xf numFmtId="0" fontId="15" fillId="2" borderId="0" xfId="0" applyFont="1" applyFill="1" applyAlignment="1">
      <alignment horizontal="right" vertical="center" wrapText="1"/>
    </xf>
    <xf numFmtId="0" fontId="14" fillId="2" borderId="0" xfId="0" applyFont="1" applyFill="1" applyAlignment="1">
      <alignment horizontal="right" vertical="center" wrapText="1"/>
    </xf>
    <xf numFmtId="1" fontId="14" fillId="2" borderId="0" xfId="0" applyNumberFormat="1" applyFont="1" applyFill="1" applyAlignment="1">
      <alignment horizontal="right" vertical="center" wrapText="1"/>
    </xf>
    <xf numFmtId="168" fontId="15" fillId="0" borderId="0" xfId="8" applyNumberFormat="1" applyFont="1" applyAlignment="1">
      <alignment horizontal="right" vertical="center"/>
    </xf>
    <xf numFmtId="168" fontId="15" fillId="0" borderId="15" xfId="8" applyNumberFormat="1" applyFont="1" applyBorder="1" applyAlignment="1">
      <alignment horizontal="right" vertical="center"/>
    </xf>
    <xf numFmtId="168" fontId="15" fillId="0" borderId="51" xfId="8" applyNumberFormat="1" applyFont="1" applyBorder="1" applyAlignment="1">
      <alignment horizontal="right" vertical="center"/>
    </xf>
    <xf numFmtId="1" fontId="15" fillId="0" borderId="51" xfId="8" applyNumberFormat="1" applyFont="1" applyBorder="1" applyAlignment="1">
      <alignment horizontal="right" vertical="center"/>
    </xf>
    <xf numFmtId="1" fontId="15" fillId="0" borderId="60" xfId="8" applyNumberFormat="1" applyFont="1" applyBorder="1" applyAlignment="1">
      <alignment horizontal="right" vertical="center"/>
    </xf>
    <xf numFmtId="168" fontId="15" fillId="0" borderId="60" xfId="8" applyNumberFormat="1" applyFont="1" applyBorder="1" applyAlignment="1">
      <alignment horizontal="right" vertical="center"/>
    </xf>
    <xf numFmtId="168" fontId="15" fillId="0" borderId="59" xfId="8" applyNumberFormat="1" applyFont="1" applyBorder="1" applyAlignment="1">
      <alignment horizontal="right" vertical="center"/>
    </xf>
    <xf numFmtId="168" fontId="15" fillId="0" borderId="12" xfId="8" applyNumberFormat="1" applyFont="1" applyBorder="1" applyAlignment="1">
      <alignment horizontal="right" vertical="center"/>
    </xf>
    <xf numFmtId="168" fontId="15" fillId="0" borderId="52" xfId="8" applyNumberFormat="1" applyFont="1" applyBorder="1" applyAlignment="1">
      <alignment horizontal="right" vertical="center"/>
    </xf>
    <xf numFmtId="1" fontId="15" fillId="0" borderId="49" xfId="8" applyNumberFormat="1" applyFont="1" applyBorder="1" applyAlignment="1">
      <alignment horizontal="right" vertical="center"/>
    </xf>
    <xf numFmtId="1" fontId="64" fillId="0" borderId="49" xfId="8" applyNumberFormat="1" applyFont="1" applyBorder="1" applyAlignment="1">
      <alignment horizontal="right" vertical="center"/>
    </xf>
    <xf numFmtId="168" fontId="15" fillId="0" borderId="74" xfId="8" applyNumberFormat="1" applyFont="1" applyBorder="1" applyAlignment="1">
      <alignment horizontal="right" vertical="center"/>
    </xf>
    <xf numFmtId="164" fontId="15" fillId="0" borderId="7" xfId="0" applyNumberFormat="1" applyFont="1" applyBorder="1" applyAlignment="1">
      <alignment horizontal="right" vertical="center"/>
    </xf>
    <xf numFmtId="164" fontId="15" fillId="0" borderId="49" xfId="0" applyNumberFormat="1" applyFont="1" applyBorder="1" applyAlignment="1">
      <alignment horizontal="right" vertical="center"/>
    </xf>
    <xf numFmtId="3" fontId="15" fillId="0" borderId="0" xfId="0" applyNumberFormat="1" applyFont="1" applyAlignment="1">
      <alignment horizontal="right" vertical="center"/>
    </xf>
    <xf numFmtId="0" fontId="14" fillId="0" borderId="3" xfId="0" applyFont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15" fillId="4" borderId="9" xfId="0" applyFont="1" applyFill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3" fontId="64" fillId="2" borderId="0" xfId="0" applyNumberFormat="1" applyFont="1" applyFill="1" applyAlignment="1">
      <alignment horizontal="right" vertical="center"/>
    </xf>
    <xf numFmtId="0" fontId="14" fillId="2" borderId="3" xfId="7" applyFont="1" applyFill="1" applyBorder="1" applyAlignment="1">
      <alignment horizontal="center" vertical="center"/>
    </xf>
    <xf numFmtId="1" fontId="15" fillId="2" borderId="15" xfId="7" applyNumberFormat="1" applyFont="1" applyFill="1" applyBorder="1" applyAlignment="1">
      <alignment horizontal="right" vertical="center" indent="1"/>
    </xf>
    <xf numFmtId="164" fontId="15" fillId="2" borderId="15" xfId="7" applyNumberFormat="1" applyFont="1" applyFill="1" applyBorder="1" applyAlignment="1">
      <alignment horizontal="right" vertical="center" indent="1"/>
    </xf>
    <xf numFmtId="165" fontId="15" fillId="2" borderId="15" xfId="0" applyNumberFormat="1" applyFont="1" applyFill="1" applyBorder="1" applyAlignment="1">
      <alignment horizontal="right" vertical="center" indent="1"/>
    </xf>
    <xf numFmtId="1" fontId="15" fillId="2" borderId="15" xfId="0" applyNumberFormat="1" applyFont="1" applyFill="1" applyBorder="1" applyAlignment="1">
      <alignment horizontal="right" vertical="center"/>
    </xf>
    <xf numFmtId="0" fontId="26" fillId="2" borderId="0" xfId="7" applyFont="1" applyFill="1"/>
    <xf numFmtId="0" fontId="18" fillId="2" borderId="5" xfId="7" applyFont="1" applyFill="1" applyBorder="1" applyAlignment="1">
      <alignment horizontal="center" vertical="center" wrapText="1"/>
    </xf>
    <xf numFmtId="164" fontId="21" fillId="2" borderId="0" xfId="7" applyNumberFormat="1" applyFont="1" applyFill="1"/>
    <xf numFmtId="0" fontId="15" fillId="2" borderId="12" xfId="7" applyFont="1" applyFill="1" applyBorder="1" applyAlignment="1">
      <alignment horizontal="left" vertical="center" indent="1"/>
    </xf>
    <xf numFmtId="1" fontId="15" fillId="2" borderId="12" xfId="7" applyNumberFormat="1" applyFont="1" applyFill="1" applyBorder="1" applyAlignment="1">
      <alignment horizontal="right" indent="2"/>
    </xf>
    <xf numFmtId="164" fontId="15" fillId="2" borderId="12" xfId="7" applyNumberFormat="1" applyFont="1" applyFill="1" applyBorder="1" applyAlignment="1">
      <alignment horizontal="right" vertical="center" indent="1"/>
    </xf>
    <xf numFmtId="1" fontId="15" fillId="2" borderId="12" xfId="7" applyNumberFormat="1" applyFont="1" applyFill="1" applyBorder="1" applyAlignment="1">
      <alignment horizontal="right" vertical="center" indent="1"/>
    </xf>
    <xf numFmtId="1" fontId="15" fillId="2" borderId="7" xfId="7" applyNumberFormat="1" applyFont="1" applyFill="1" applyBorder="1" applyAlignment="1">
      <alignment horizontal="right" indent="2"/>
    </xf>
    <xf numFmtId="164" fontId="15" fillId="2" borderId="7" xfId="7" applyNumberFormat="1" applyFont="1" applyFill="1" applyBorder="1" applyAlignment="1">
      <alignment horizontal="right" vertical="center" indent="1"/>
    </xf>
    <xf numFmtId="1" fontId="15" fillId="2" borderId="7" xfId="7" applyNumberFormat="1" applyFont="1" applyFill="1" applyBorder="1" applyAlignment="1">
      <alignment horizontal="right" vertical="center" indent="1"/>
    </xf>
    <xf numFmtId="0" fontId="26" fillId="2" borderId="4" xfId="7" applyFont="1" applyFill="1" applyBorder="1"/>
    <xf numFmtId="164" fontId="26" fillId="2" borderId="4" xfId="7" applyNumberFormat="1" applyFont="1" applyFill="1" applyBorder="1" applyAlignment="1">
      <alignment horizontal="right" indent="2"/>
    </xf>
    <xf numFmtId="165" fontId="15" fillId="2" borderId="56" xfId="0" applyNumberFormat="1" applyFont="1" applyFill="1" applyBorder="1" applyAlignment="1">
      <alignment horizontal="right" vertical="center" indent="1"/>
    </xf>
    <xf numFmtId="0" fontId="15" fillId="2" borderId="49" xfId="0" applyFont="1" applyFill="1" applyBorder="1" applyAlignment="1">
      <alignment horizontal="right" vertical="center"/>
    </xf>
    <xf numFmtId="166" fontId="15" fillId="2" borderId="49" xfId="0" applyNumberFormat="1" applyFont="1" applyFill="1" applyBorder="1" applyAlignment="1">
      <alignment horizontal="right" vertical="center"/>
    </xf>
    <xf numFmtId="3" fontId="16" fillId="2" borderId="0" xfId="0" applyNumberFormat="1" applyFont="1" applyFill="1" applyAlignment="1">
      <alignment horizontal="center"/>
    </xf>
    <xf numFmtId="3" fontId="63" fillId="3" borderId="0" xfId="0" applyNumberFormat="1" applyFont="1" applyFill="1" applyAlignment="1">
      <alignment horizontal="right" vertical="center"/>
    </xf>
    <xf numFmtId="166" fontId="69" fillId="3" borderId="8" xfId="0" applyNumberFormat="1" applyFont="1" applyFill="1" applyBorder="1" applyAlignment="1">
      <alignment horizontal="right" vertical="center"/>
    </xf>
    <xf numFmtId="166" fontId="69" fillId="3" borderId="0" xfId="0" applyNumberFormat="1" applyFont="1" applyFill="1" applyAlignment="1">
      <alignment horizontal="right" vertical="center"/>
    </xf>
    <xf numFmtId="3" fontId="69" fillId="3" borderId="0" xfId="0" applyNumberFormat="1" applyFont="1" applyFill="1" applyAlignment="1">
      <alignment horizontal="right" vertical="center"/>
    </xf>
    <xf numFmtId="3" fontId="63" fillId="2" borderId="0" xfId="0" applyNumberFormat="1" applyFont="1" applyFill="1" applyAlignment="1">
      <alignment horizontal="right" vertical="center"/>
    </xf>
    <xf numFmtId="3" fontId="69" fillId="2" borderId="0" xfId="0" applyNumberFormat="1" applyFont="1" applyFill="1" applyAlignment="1">
      <alignment horizontal="right" vertical="center"/>
    </xf>
    <xf numFmtId="1" fontId="15" fillId="2" borderId="15" xfId="7" applyNumberFormat="1" applyFont="1" applyFill="1" applyBorder="1" applyAlignment="1">
      <alignment horizontal="right" indent="2"/>
    </xf>
    <xf numFmtId="165" fontId="15" fillId="2" borderId="17" xfId="0" applyNumberFormat="1" applyFont="1" applyFill="1" applyBorder="1" applyAlignment="1">
      <alignment horizontal="right" vertical="center" indent="1"/>
    </xf>
    <xf numFmtId="3" fontId="64" fillId="2" borderId="47" xfId="0" applyNumberFormat="1" applyFont="1" applyFill="1" applyBorder="1" applyAlignment="1">
      <alignment horizontal="right" vertical="center"/>
    </xf>
    <xf numFmtId="164" fontId="14" fillId="2" borderId="7" xfId="7" applyNumberFormat="1" applyFont="1" applyFill="1" applyBorder="1" applyAlignment="1">
      <alignment horizontal="right" vertical="center" indent="1"/>
    </xf>
    <xf numFmtId="1" fontId="14" fillId="2" borderId="7" xfId="7" applyNumberFormat="1" applyFont="1" applyFill="1" applyBorder="1" applyAlignment="1">
      <alignment horizontal="right" vertical="center" indent="1"/>
    </xf>
    <xf numFmtId="165" fontId="15" fillId="2" borderId="76" xfId="0" applyNumberFormat="1" applyFont="1" applyFill="1" applyBorder="1" applyAlignment="1">
      <alignment horizontal="right" vertical="center"/>
    </xf>
    <xf numFmtId="166" fontId="67" fillId="4" borderId="8" xfId="0" applyNumberFormat="1" applyFont="1" applyFill="1" applyBorder="1" applyAlignment="1">
      <alignment horizontal="right" vertical="center"/>
    </xf>
    <xf numFmtId="166" fontId="67" fillId="4" borderId="0" xfId="0" applyNumberFormat="1" applyFont="1" applyFill="1" applyAlignment="1">
      <alignment horizontal="right" vertical="center"/>
    </xf>
    <xf numFmtId="0" fontId="16" fillId="2" borderId="0" xfId="0" applyFont="1" applyFill="1" applyAlignment="1">
      <alignment horizontal="center"/>
    </xf>
    <xf numFmtId="0" fontId="16" fillId="2" borderId="0" xfId="2" applyFont="1" applyFill="1"/>
    <xf numFmtId="164" fontId="15" fillId="2" borderId="7" xfId="2" applyNumberFormat="1" applyFont="1" applyFill="1" applyBorder="1" applyAlignment="1">
      <alignment horizontal="right" vertical="center" indent="1"/>
    </xf>
    <xf numFmtId="164" fontId="15" fillId="2" borderId="77" xfId="0" applyNumberFormat="1" applyFont="1" applyFill="1" applyBorder="1" applyAlignment="1">
      <alignment horizontal="right" vertical="center"/>
    </xf>
    <xf numFmtId="164" fontId="15" fillId="2" borderId="12" xfId="2" applyNumberFormat="1" applyFont="1" applyFill="1" applyBorder="1" applyAlignment="1">
      <alignment horizontal="right" vertical="center" indent="1"/>
    </xf>
    <xf numFmtId="0" fontId="26" fillId="2" borderId="0" xfId="2" applyFont="1" applyFill="1"/>
    <xf numFmtId="166" fontId="15" fillId="2" borderId="15" xfId="0" applyNumberFormat="1" applyFont="1" applyFill="1" applyBorder="1" applyAlignment="1">
      <alignment horizontal="right" vertical="center"/>
    </xf>
    <xf numFmtId="164" fontId="15" fillId="2" borderId="15" xfId="0" applyNumberFormat="1" applyFont="1" applyFill="1" applyBorder="1" applyAlignment="1">
      <alignment horizontal="right" vertical="center"/>
    </xf>
    <xf numFmtId="166" fontId="15" fillId="2" borderId="47" xfId="0" applyNumberFormat="1" applyFont="1" applyFill="1" applyBorder="1" applyAlignment="1">
      <alignment horizontal="right" vertical="center"/>
    </xf>
    <xf numFmtId="164" fontId="15" fillId="2" borderId="80" xfId="0" applyNumberFormat="1" applyFont="1" applyFill="1" applyBorder="1" applyAlignment="1">
      <alignment horizontal="right" vertical="center"/>
    </xf>
    <xf numFmtId="164" fontId="15" fillId="2" borderId="79" xfId="0" applyNumberFormat="1" applyFont="1" applyFill="1" applyBorder="1" applyAlignment="1">
      <alignment horizontal="right" vertical="center"/>
    </xf>
    <xf numFmtId="3" fontId="15" fillId="2" borderId="79" xfId="0" applyNumberFormat="1" applyFont="1" applyFill="1" applyBorder="1" applyAlignment="1">
      <alignment horizontal="right" vertical="center"/>
    </xf>
    <xf numFmtId="3" fontId="64" fillId="2" borderId="79" xfId="0" applyNumberFormat="1" applyFont="1" applyFill="1" applyBorder="1" applyAlignment="1">
      <alignment horizontal="right" vertical="center"/>
    </xf>
    <xf numFmtId="164" fontId="15" fillId="2" borderId="16" xfId="0" applyNumberFormat="1" applyFont="1" applyFill="1" applyBorder="1" applyAlignment="1">
      <alignment horizontal="right" vertical="center"/>
    </xf>
    <xf numFmtId="164" fontId="14" fillId="2" borderId="46" xfId="0" applyNumberFormat="1" applyFont="1" applyFill="1" applyBorder="1" applyAlignment="1">
      <alignment horizontal="right" vertical="center"/>
    </xf>
    <xf numFmtId="164" fontId="14" fillId="2" borderId="47" xfId="0" applyNumberFormat="1" applyFont="1" applyFill="1" applyBorder="1" applyAlignment="1">
      <alignment horizontal="right" vertical="center"/>
    </xf>
    <xf numFmtId="3" fontId="14" fillId="2" borderId="47" xfId="0" applyNumberFormat="1" applyFont="1" applyFill="1" applyBorder="1" applyAlignment="1">
      <alignment horizontal="right" vertical="center"/>
    </xf>
    <xf numFmtId="164" fontId="15" fillId="2" borderId="81" xfId="0" applyNumberFormat="1" applyFont="1" applyFill="1" applyBorder="1" applyAlignment="1">
      <alignment horizontal="right" vertical="center"/>
    </xf>
    <xf numFmtId="3" fontId="64" fillId="2" borderId="63" xfId="0" applyNumberFormat="1" applyFont="1" applyFill="1" applyBorder="1" applyAlignment="1">
      <alignment horizontal="right" vertical="center"/>
    </xf>
    <xf numFmtId="0" fontId="15" fillId="2" borderId="15" xfId="0" applyFont="1" applyFill="1" applyBorder="1" applyAlignment="1">
      <alignment horizontal="left" vertical="center" indent="1"/>
    </xf>
    <xf numFmtId="1" fontId="14" fillId="2" borderId="47" xfId="0" applyNumberFormat="1" applyFont="1" applyFill="1" applyBorder="1" applyAlignment="1">
      <alignment horizontal="right" vertical="center"/>
    </xf>
    <xf numFmtId="0" fontId="15" fillId="2" borderId="47" xfId="0" applyFont="1" applyFill="1" applyBorder="1" applyAlignment="1">
      <alignment horizontal="right" vertical="center"/>
    </xf>
    <xf numFmtId="165" fontId="15" fillId="2" borderId="83" xfId="0" applyNumberFormat="1" applyFont="1" applyFill="1" applyBorder="1" applyAlignment="1">
      <alignment horizontal="right" vertical="center" indent="1"/>
    </xf>
    <xf numFmtId="166" fontId="15" fillId="2" borderId="83" xfId="0" applyNumberFormat="1" applyFont="1" applyFill="1" applyBorder="1" applyAlignment="1">
      <alignment horizontal="right" vertical="center" indent="1"/>
    </xf>
    <xf numFmtId="3" fontId="15" fillId="2" borderId="83" xfId="0" applyNumberFormat="1" applyFont="1" applyFill="1" applyBorder="1" applyAlignment="1">
      <alignment horizontal="right" vertical="center" indent="1"/>
    </xf>
    <xf numFmtId="166" fontId="15" fillId="2" borderId="83" xfId="0" applyNumberFormat="1" applyFont="1" applyFill="1" applyBorder="1" applyAlignment="1">
      <alignment horizontal="right" vertical="center"/>
    </xf>
    <xf numFmtId="3" fontId="15" fillId="2" borderId="83" xfId="0" applyNumberFormat="1" applyFont="1" applyFill="1" applyBorder="1" applyAlignment="1">
      <alignment horizontal="right" vertical="center"/>
    </xf>
    <xf numFmtId="0" fontId="15" fillId="2" borderId="83" xfId="0" applyFont="1" applyFill="1" applyBorder="1" applyAlignment="1">
      <alignment horizontal="right" vertical="center"/>
    </xf>
    <xf numFmtId="164" fontId="15" fillId="2" borderId="83" xfId="0" applyNumberFormat="1" applyFont="1" applyFill="1" applyBorder="1" applyAlignment="1">
      <alignment horizontal="right" vertical="center"/>
    </xf>
    <xf numFmtId="0" fontId="15" fillId="2" borderId="84" xfId="0" applyFont="1" applyFill="1" applyBorder="1" applyAlignment="1">
      <alignment horizontal="right" vertical="center"/>
    </xf>
    <xf numFmtId="165" fontId="15" fillId="2" borderId="85" xfId="0" applyNumberFormat="1" applyFont="1" applyFill="1" applyBorder="1" applyAlignment="1">
      <alignment horizontal="right" vertical="center" indent="1"/>
    </xf>
    <xf numFmtId="166" fontId="15" fillId="2" borderId="85" xfId="0" applyNumberFormat="1" applyFont="1" applyFill="1" applyBorder="1" applyAlignment="1">
      <alignment horizontal="right" vertical="center" indent="1"/>
    </xf>
    <xf numFmtId="3" fontId="15" fillId="2" borderId="85" xfId="0" applyNumberFormat="1" applyFont="1" applyFill="1" applyBorder="1" applyAlignment="1">
      <alignment horizontal="right" vertical="center" indent="1"/>
    </xf>
    <xf numFmtId="166" fontId="15" fillId="2" borderId="85" xfId="0" applyNumberFormat="1" applyFont="1" applyFill="1" applyBorder="1" applyAlignment="1">
      <alignment horizontal="right" vertical="center"/>
    </xf>
    <xf numFmtId="3" fontId="15" fillId="2" borderId="85" xfId="0" applyNumberFormat="1" applyFont="1" applyFill="1" applyBorder="1" applyAlignment="1">
      <alignment horizontal="right" vertical="center"/>
    </xf>
    <xf numFmtId="0" fontId="15" fillId="2" borderId="85" xfId="0" applyFont="1" applyFill="1" applyBorder="1" applyAlignment="1">
      <alignment horizontal="right" vertical="center"/>
    </xf>
    <xf numFmtId="164" fontId="15" fillId="2" borderId="85" xfId="0" applyNumberFormat="1" applyFont="1" applyFill="1" applyBorder="1" applyAlignment="1">
      <alignment horizontal="right" vertical="center"/>
    </xf>
    <xf numFmtId="3" fontId="15" fillId="2" borderId="86" xfId="0" applyNumberFormat="1" applyFont="1" applyFill="1" applyBorder="1" applyAlignment="1">
      <alignment horizontal="right" vertical="center"/>
    </xf>
    <xf numFmtId="165" fontId="15" fillId="2" borderId="9" xfId="0" applyNumberFormat="1" applyFont="1" applyFill="1" applyBorder="1" applyAlignment="1">
      <alignment horizontal="right" vertical="center"/>
    </xf>
    <xf numFmtId="165" fontId="15" fillId="4" borderId="9" xfId="0" applyNumberFormat="1" applyFont="1" applyFill="1" applyBorder="1" applyAlignment="1">
      <alignment horizontal="right" vertical="center"/>
    </xf>
    <xf numFmtId="165" fontId="15" fillId="2" borderId="17" xfId="0" applyNumberFormat="1" applyFont="1" applyFill="1" applyBorder="1" applyAlignment="1">
      <alignment horizontal="right" vertical="center"/>
    </xf>
    <xf numFmtId="164" fontId="15" fillId="2" borderId="90" xfId="0" applyNumberFormat="1" applyFont="1" applyFill="1" applyBorder="1" applyAlignment="1">
      <alignment horizontal="right" vertical="center"/>
    </xf>
    <xf numFmtId="165" fontId="15" fillId="2" borderId="84" xfId="0" applyNumberFormat="1" applyFont="1" applyFill="1" applyBorder="1" applyAlignment="1">
      <alignment horizontal="right" vertical="center" indent="1"/>
    </xf>
    <xf numFmtId="166" fontId="15" fillId="2" borderId="84" xfId="0" applyNumberFormat="1" applyFont="1" applyFill="1" applyBorder="1" applyAlignment="1">
      <alignment horizontal="right" vertical="center" indent="1"/>
    </xf>
    <xf numFmtId="3" fontId="15" fillId="2" borderId="84" xfId="0" applyNumberFormat="1" applyFont="1" applyFill="1" applyBorder="1" applyAlignment="1">
      <alignment horizontal="right" vertical="center" indent="1"/>
    </xf>
    <xf numFmtId="166" fontId="15" fillId="2" borderId="84" xfId="0" applyNumberFormat="1" applyFont="1" applyFill="1" applyBorder="1" applyAlignment="1">
      <alignment horizontal="right" vertical="center"/>
    </xf>
    <xf numFmtId="3" fontId="15" fillId="2" borderId="84" xfId="0" applyNumberFormat="1" applyFont="1" applyFill="1" applyBorder="1" applyAlignment="1">
      <alignment horizontal="right" vertical="center"/>
    </xf>
    <xf numFmtId="164" fontId="15" fillId="2" borderId="91" xfId="0" applyNumberFormat="1" applyFont="1" applyFill="1" applyBorder="1" applyAlignment="1">
      <alignment horizontal="right" vertical="center"/>
    </xf>
    <xf numFmtId="164" fontId="15" fillId="2" borderId="84" xfId="0" applyNumberFormat="1" applyFont="1" applyFill="1" applyBorder="1" applyAlignment="1">
      <alignment horizontal="right" vertical="center"/>
    </xf>
    <xf numFmtId="165" fontId="15" fillId="2" borderId="93" xfId="0" applyNumberFormat="1" applyFont="1" applyFill="1" applyBorder="1" applyAlignment="1">
      <alignment horizontal="right" vertical="center" indent="1"/>
    </xf>
    <xf numFmtId="166" fontId="15" fillId="2" borderId="93" xfId="0" applyNumberFormat="1" applyFont="1" applyFill="1" applyBorder="1" applyAlignment="1">
      <alignment horizontal="right" vertical="center" indent="1"/>
    </xf>
    <xf numFmtId="3" fontId="15" fillId="2" borderId="93" xfId="0" applyNumberFormat="1" applyFont="1" applyFill="1" applyBorder="1" applyAlignment="1">
      <alignment horizontal="right" vertical="center" indent="1"/>
    </xf>
    <xf numFmtId="166" fontId="15" fillId="2" borderId="93" xfId="0" applyNumberFormat="1" applyFont="1" applyFill="1" applyBorder="1" applyAlignment="1">
      <alignment horizontal="right" vertical="center"/>
    </xf>
    <xf numFmtId="3" fontId="15" fillId="2" borderId="93" xfId="0" applyNumberFormat="1" applyFont="1" applyFill="1" applyBorder="1" applyAlignment="1">
      <alignment horizontal="right" vertical="center"/>
    </xf>
    <xf numFmtId="0" fontId="15" fillId="2" borderId="93" xfId="0" applyFont="1" applyFill="1" applyBorder="1" applyAlignment="1">
      <alignment horizontal="right" vertical="center"/>
    </xf>
    <xf numFmtId="164" fontId="15" fillId="2" borderId="95" xfId="0" applyNumberFormat="1" applyFont="1" applyFill="1" applyBorder="1" applyAlignment="1">
      <alignment horizontal="right" vertical="center"/>
    </xf>
    <xf numFmtId="164" fontId="15" fillId="2" borderId="93" xfId="0" applyNumberFormat="1" applyFont="1" applyFill="1" applyBorder="1" applyAlignment="1">
      <alignment horizontal="right" vertical="center"/>
    </xf>
    <xf numFmtId="0" fontId="14" fillId="0" borderId="3" xfId="0" applyFont="1" applyBorder="1" applyAlignment="1">
      <alignment vertical="center"/>
    </xf>
    <xf numFmtId="0" fontId="39" fillId="2" borderId="0" xfId="7" applyFont="1" applyFill="1" applyAlignment="1">
      <alignment vertical="center" wrapText="1"/>
    </xf>
    <xf numFmtId="0" fontId="15" fillId="2" borderId="7" xfId="2" applyFont="1" applyFill="1" applyBorder="1" applyAlignment="1">
      <alignment horizontal="right" vertical="center"/>
    </xf>
    <xf numFmtId="0" fontId="42" fillId="2" borderId="4" xfId="0" applyFont="1" applyFill="1" applyBorder="1"/>
    <xf numFmtId="0" fontId="18" fillId="2" borderId="0" xfId="7" applyFont="1" applyFill="1" applyAlignment="1">
      <alignment horizontal="center" vertical="center" wrapText="1"/>
    </xf>
    <xf numFmtId="3" fontId="44" fillId="2" borderId="0" xfId="0" applyNumberFormat="1" applyFont="1" applyFill="1" applyAlignment="1">
      <alignment horizontal="center" vertical="center" wrapText="1"/>
    </xf>
    <xf numFmtId="0" fontId="14" fillId="3" borderId="0" xfId="0" applyFont="1" applyFill="1" applyAlignment="1">
      <alignment vertical="center"/>
    </xf>
    <xf numFmtId="1" fontId="14" fillId="3" borderId="0" xfId="7" applyNumberFormat="1" applyFont="1" applyFill="1" applyAlignment="1">
      <alignment horizontal="right" indent="2"/>
    </xf>
    <xf numFmtId="164" fontId="14" fillId="3" borderId="0" xfId="7" applyNumberFormat="1" applyFont="1" applyFill="1" applyAlignment="1">
      <alignment horizontal="right" vertical="center" indent="1"/>
    </xf>
    <xf numFmtId="1" fontId="14" fillId="3" borderId="0" xfId="7" applyNumberFormat="1" applyFont="1" applyFill="1" applyAlignment="1">
      <alignment horizontal="right" vertical="center" indent="1"/>
    </xf>
    <xf numFmtId="166" fontId="14" fillId="3" borderId="0" xfId="0" applyNumberFormat="1" applyFont="1" applyFill="1" applyAlignment="1">
      <alignment horizontal="right" vertical="center"/>
    </xf>
    <xf numFmtId="1" fontId="14" fillId="3" borderId="0" xfId="7" applyNumberFormat="1" applyFont="1" applyFill="1" applyAlignment="1">
      <alignment horizontal="right" vertical="center"/>
    </xf>
    <xf numFmtId="0" fontId="15" fillId="3" borderId="0" xfId="0" applyFont="1" applyFill="1" applyAlignment="1">
      <alignment horizontal="right" vertical="center"/>
    </xf>
    <xf numFmtId="165" fontId="14" fillId="3" borderId="75" xfId="0" applyNumberFormat="1" applyFont="1" applyFill="1" applyBorder="1" applyAlignment="1">
      <alignment horizontal="right" vertical="center"/>
    </xf>
    <xf numFmtId="0" fontId="14" fillId="2" borderId="0" xfId="7" applyFont="1" applyFill="1"/>
    <xf numFmtId="1" fontId="14" fillId="2" borderId="0" xfId="7" applyNumberFormat="1" applyFont="1" applyFill="1" applyAlignment="1">
      <alignment horizontal="right" indent="2"/>
    </xf>
    <xf numFmtId="164" fontId="15" fillId="2" borderId="0" xfId="7" applyNumberFormat="1" applyFont="1" applyFill="1" applyAlignment="1">
      <alignment horizontal="right" vertical="center" indent="1"/>
    </xf>
    <xf numFmtId="1" fontId="15" fillId="2" borderId="0" xfId="7" applyNumberFormat="1" applyFont="1" applyFill="1" applyAlignment="1">
      <alignment horizontal="right" vertical="center" indent="1"/>
    </xf>
    <xf numFmtId="0" fontId="15" fillId="2" borderId="0" xfId="0" applyFont="1" applyFill="1" applyAlignment="1">
      <alignment horizontal="right" vertical="center"/>
    </xf>
    <xf numFmtId="166" fontId="67" fillId="0" borderId="8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right" vertical="center"/>
    </xf>
    <xf numFmtId="0" fontId="14" fillId="4" borderId="0" xfId="7" applyFont="1" applyFill="1" applyAlignment="1">
      <alignment vertical="center"/>
    </xf>
    <xf numFmtId="1" fontId="14" fillId="4" borderId="0" xfId="7" applyNumberFormat="1" applyFont="1" applyFill="1" applyAlignment="1">
      <alignment horizontal="right" indent="2"/>
    </xf>
    <xf numFmtId="164" fontId="15" fillId="4" borderId="0" xfId="7" applyNumberFormat="1" applyFont="1" applyFill="1" applyAlignment="1">
      <alignment horizontal="right" vertical="center" indent="1"/>
    </xf>
    <xf numFmtId="1" fontId="15" fillId="4" borderId="0" xfId="7" applyNumberFormat="1" applyFont="1" applyFill="1" applyAlignment="1">
      <alignment horizontal="right" vertical="center" indent="1"/>
    </xf>
    <xf numFmtId="1" fontId="15" fillId="4" borderId="0" xfId="0" applyNumberFormat="1" applyFont="1" applyFill="1" applyAlignment="1">
      <alignment horizontal="right" vertical="center"/>
    </xf>
    <xf numFmtId="0" fontId="15" fillId="2" borderId="15" xfId="7" applyFont="1" applyFill="1" applyBorder="1" applyAlignment="1">
      <alignment horizontal="left" vertical="center" indent="1"/>
    </xf>
    <xf numFmtId="166" fontId="15" fillId="2" borderId="46" xfId="0" applyNumberFormat="1" applyFont="1" applyFill="1" applyBorder="1" applyAlignment="1">
      <alignment horizontal="right" vertical="center"/>
    </xf>
    <xf numFmtId="165" fontId="15" fillId="2" borderId="105" xfId="0" applyNumberFormat="1" applyFont="1" applyFill="1" applyBorder="1" applyAlignment="1">
      <alignment horizontal="right" vertical="center"/>
    </xf>
    <xf numFmtId="166" fontId="67" fillId="0" borderId="46" xfId="0" applyNumberFormat="1" applyFont="1" applyBorder="1" applyAlignment="1">
      <alignment horizontal="right" vertical="center"/>
    </xf>
    <xf numFmtId="166" fontId="67" fillId="0" borderId="47" xfId="0" applyNumberFormat="1" applyFont="1" applyBorder="1" applyAlignment="1">
      <alignment horizontal="right" vertical="center"/>
    </xf>
    <xf numFmtId="3" fontId="67" fillId="0" borderId="63" xfId="0" applyNumberFormat="1" applyFont="1" applyBorder="1" applyAlignment="1">
      <alignment horizontal="right" vertical="center"/>
    </xf>
    <xf numFmtId="0" fontId="21" fillId="0" borderId="47" xfId="7" applyFont="1" applyBorder="1"/>
    <xf numFmtId="0" fontId="15" fillId="2" borderId="0" xfId="7" applyFont="1" applyFill="1" applyAlignment="1">
      <alignment horizontal="left" vertical="center" indent="1"/>
    </xf>
    <xf numFmtId="1" fontId="15" fillId="2" borderId="0" xfId="7" applyNumberFormat="1" applyFont="1" applyFill="1" applyAlignment="1">
      <alignment horizontal="right" indent="2"/>
    </xf>
    <xf numFmtId="3" fontId="67" fillId="0" borderId="0" xfId="0" applyNumberFormat="1" applyFont="1" applyAlignment="1">
      <alignment horizontal="right" vertical="center"/>
    </xf>
    <xf numFmtId="0" fontId="21" fillId="0" borderId="0" xfId="7" applyFont="1"/>
    <xf numFmtId="0" fontId="14" fillId="4" borderId="0" xfId="0" applyFont="1" applyFill="1" applyAlignment="1">
      <alignment vertical="center"/>
    </xf>
    <xf numFmtId="1" fontId="15" fillId="4" borderId="0" xfId="7" applyNumberFormat="1" applyFont="1" applyFill="1" applyAlignment="1">
      <alignment horizontal="right" indent="2"/>
    </xf>
    <xf numFmtId="164" fontId="15" fillId="4" borderId="48" xfId="0" applyNumberFormat="1" applyFont="1" applyFill="1" applyBorder="1" applyAlignment="1">
      <alignment horizontal="right" vertical="center"/>
    </xf>
    <xf numFmtId="164" fontId="15" fillId="4" borderId="46" xfId="0" applyNumberFormat="1" applyFont="1" applyFill="1" applyBorder="1" applyAlignment="1">
      <alignment horizontal="right" vertical="center"/>
    </xf>
    <xf numFmtId="164" fontId="15" fillId="4" borderId="47" xfId="0" applyNumberFormat="1" applyFont="1" applyFill="1" applyBorder="1" applyAlignment="1">
      <alignment horizontal="right" vertical="center"/>
    </xf>
    <xf numFmtId="3" fontId="15" fillId="4" borderId="47" xfId="0" applyNumberFormat="1" applyFont="1" applyFill="1" applyBorder="1" applyAlignment="1">
      <alignment horizontal="right" vertical="center"/>
    </xf>
    <xf numFmtId="3" fontId="64" fillId="4" borderId="47" xfId="0" applyNumberFormat="1" applyFont="1" applyFill="1" applyBorder="1" applyAlignment="1">
      <alignment horizontal="right" vertical="center"/>
    </xf>
    <xf numFmtId="3" fontId="67" fillId="4" borderId="47" xfId="0" applyNumberFormat="1" applyFont="1" applyFill="1" applyBorder="1" applyAlignment="1">
      <alignment horizontal="right" vertical="center"/>
    </xf>
    <xf numFmtId="0" fontId="21" fillId="4" borderId="0" xfId="7" applyFont="1" applyFill="1"/>
    <xf numFmtId="0" fontId="14" fillId="2" borderId="0" xfId="0" applyFont="1" applyFill="1" applyAlignment="1">
      <alignment horizontal="left" vertical="center" indent="1"/>
    </xf>
    <xf numFmtId="164" fontId="14" fillId="2" borderId="0" xfId="7" applyNumberFormat="1" applyFont="1" applyFill="1" applyAlignment="1">
      <alignment horizontal="right" vertical="center" indent="1"/>
    </xf>
    <xf numFmtId="1" fontId="14" fillId="2" borderId="0" xfId="7" applyNumberFormat="1" applyFont="1" applyFill="1" applyAlignment="1">
      <alignment horizontal="right" vertical="center" indent="1"/>
    </xf>
    <xf numFmtId="166" fontId="14" fillId="2" borderId="0" xfId="0" applyNumberFormat="1" applyFont="1" applyFill="1" applyAlignment="1">
      <alignment horizontal="right" vertical="center"/>
    </xf>
    <xf numFmtId="166" fontId="14" fillId="2" borderId="46" xfId="0" applyNumberFormat="1" applyFont="1" applyFill="1" applyBorder="1" applyAlignment="1">
      <alignment horizontal="right" vertical="center"/>
    </xf>
    <xf numFmtId="166" fontId="14" fillId="2" borderId="47" xfId="0" applyNumberFormat="1" applyFont="1" applyFill="1" applyBorder="1" applyAlignment="1">
      <alignment horizontal="right" vertical="center"/>
    </xf>
    <xf numFmtId="165" fontId="14" fillId="2" borderId="47" xfId="0" applyNumberFormat="1" applyFont="1" applyFill="1" applyBorder="1" applyAlignment="1">
      <alignment horizontal="right" vertical="center"/>
    </xf>
    <xf numFmtId="164" fontId="14" fillId="2" borderId="48" xfId="0" applyNumberFormat="1" applyFont="1" applyFill="1" applyBorder="1" applyAlignment="1">
      <alignment horizontal="right" vertical="center"/>
    </xf>
    <xf numFmtId="165" fontId="14" fillId="2" borderId="105" xfId="0" applyNumberFormat="1" applyFont="1" applyFill="1" applyBorder="1" applyAlignment="1">
      <alignment horizontal="right" vertical="center"/>
    </xf>
    <xf numFmtId="3" fontId="67" fillId="0" borderId="47" xfId="0" applyNumberFormat="1" applyFont="1" applyBorder="1" applyAlignment="1">
      <alignment horizontal="right" vertical="center"/>
    </xf>
    <xf numFmtId="166" fontId="15" fillId="2" borderId="48" xfId="0" applyNumberFormat="1" applyFont="1" applyFill="1" applyBorder="1" applyAlignment="1">
      <alignment horizontal="right" vertical="center"/>
    </xf>
    <xf numFmtId="165" fontId="15" fillId="2" borderId="106" xfId="0" applyNumberFormat="1" applyFont="1" applyFill="1" applyBorder="1" applyAlignment="1">
      <alignment horizontal="right" vertical="center"/>
    </xf>
    <xf numFmtId="166" fontId="67" fillId="0" borderId="48" xfId="0" applyNumberFormat="1" applyFont="1" applyBorder="1" applyAlignment="1">
      <alignment horizontal="right" vertical="center"/>
    </xf>
    <xf numFmtId="166" fontId="67" fillId="0" borderId="49" xfId="0" applyNumberFormat="1" applyFont="1" applyBorder="1" applyAlignment="1">
      <alignment horizontal="right" vertical="center"/>
    </xf>
    <xf numFmtId="3" fontId="67" fillId="0" borderId="49" xfId="0" applyNumberFormat="1" applyFont="1" applyBorder="1" applyAlignment="1">
      <alignment horizontal="right" vertical="center"/>
    </xf>
    <xf numFmtId="0" fontId="21" fillId="0" borderId="49" xfId="7" applyFont="1" applyBorder="1"/>
    <xf numFmtId="166" fontId="15" fillId="2" borderId="16" xfId="0" applyNumberFormat="1" applyFont="1" applyFill="1" applyBorder="1" applyAlignment="1">
      <alignment horizontal="right" vertical="center"/>
    </xf>
    <xf numFmtId="3" fontId="64" fillId="0" borderId="15" xfId="0" applyNumberFormat="1" applyFont="1" applyBorder="1" applyAlignment="1">
      <alignment horizontal="right" vertical="center"/>
    </xf>
    <xf numFmtId="166" fontId="67" fillId="0" borderId="16" xfId="0" applyNumberFormat="1" applyFont="1" applyBorder="1" applyAlignment="1">
      <alignment horizontal="right" vertical="center"/>
    </xf>
    <xf numFmtId="166" fontId="67" fillId="0" borderId="50" xfId="0" applyNumberFormat="1" applyFont="1" applyBorder="1" applyAlignment="1">
      <alignment horizontal="right" vertical="center"/>
    </xf>
    <xf numFmtId="3" fontId="67" fillId="0" borderId="50" xfId="0" applyNumberFormat="1" applyFont="1" applyBorder="1" applyAlignment="1">
      <alignment horizontal="right" vertical="center"/>
    </xf>
    <xf numFmtId="164" fontId="15" fillId="0" borderId="15" xfId="0" applyNumberFormat="1" applyFont="1" applyBorder="1" applyAlignment="1">
      <alignment horizontal="right" vertical="center"/>
    </xf>
    <xf numFmtId="0" fontId="14" fillId="2" borderId="63" xfId="0" applyFont="1" applyFill="1" applyBorder="1" applyAlignment="1">
      <alignment horizontal="left" vertical="center" indent="1"/>
    </xf>
    <xf numFmtId="1" fontId="15" fillId="2" borderId="63" xfId="7" applyNumberFormat="1" applyFont="1" applyFill="1" applyBorder="1" applyAlignment="1">
      <alignment horizontal="right" indent="2"/>
    </xf>
    <xf numFmtId="164" fontId="14" fillId="2" borderId="63" xfId="7" applyNumberFormat="1" applyFont="1" applyFill="1" applyBorder="1" applyAlignment="1">
      <alignment horizontal="right" vertical="center" indent="1"/>
    </xf>
    <xf numFmtId="1" fontId="14" fillId="2" borderId="63" xfId="7" applyNumberFormat="1" applyFont="1" applyFill="1" applyBorder="1" applyAlignment="1">
      <alignment horizontal="right" vertical="center" indent="1"/>
    </xf>
    <xf numFmtId="165" fontId="14" fillId="2" borderId="107" xfId="0" applyNumberFormat="1" applyFont="1" applyFill="1" applyBorder="1" applyAlignment="1">
      <alignment horizontal="right" vertical="center" indent="1"/>
    </xf>
    <xf numFmtId="164" fontId="15" fillId="2" borderId="63" xfId="7" applyNumberFormat="1" applyFont="1" applyFill="1" applyBorder="1" applyAlignment="1">
      <alignment horizontal="right" vertical="center" indent="1"/>
    </xf>
    <xf numFmtId="165" fontId="14" fillId="2" borderId="63" xfId="0" applyNumberFormat="1" applyFont="1" applyFill="1" applyBorder="1" applyAlignment="1">
      <alignment horizontal="right" vertical="center" indent="1"/>
    </xf>
    <xf numFmtId="166" fontId="14" fillId="2" borderId="63" xfId="0" applyNumberFormat="1" applyFont="1" applyFill="1" applyBorder="1" applyAlignment="1">
      <alignment horizontal="right" vertical="center" indent="1"/>
    </xf>
    <xf numFmtId="3" fontId="14" fillId="2" borderId="63" xfId="0" applyNumberFormat="1" applyFont="1" applyFill="1" applyBorder="1" applyAlignment="1">
      <alignment horizontal="right" vertical="center" indent="1"/>
    </xf>
    <xf numFmtId="3" fontId="14" fillId="2" borderId="63" xfId="0" applyNumberFormat="1" applyFont="1" applyFill="1" applyBorder="1" applyAlignment="1">
      <alignment vertical="center"/>
    </xf>
    <xf numFmtId="166" fontId="14" fillId="2" borderId="63" xfId="0" applyNumberFormat="1" applyFont="1" applyFill="1" applyBorder="1" applyAlignment="1">
      <alignment horizontal="right" vertical="center"/>
    </xf>
    <xf numFmtId="3" fontId="14" fillId="2" borderId="63" xfId="0" applyNumberFormat="1" applyFont="1" applyFill="1" applyBorder="1" applyAlignment="1">
      <alignment horizontal="right" vertical="center"/>
    </xf>
    <xf numFmtId="165" fontId="14" fillId="2" borderId="63" xfId="0" applyNumberFormat="1" applyFont="1" applyFill="1" applyBorder="1" applyAlignment="1">
      <alignment horizontal="right" vertical="center"/>
    </xf>
    <xf numFmtId="166" fontId="14" fillId="2" borderId="81" xfId="0" applyNumberFormat="1" applyFont="1" applyFill="1" applyBorder="1" applyAlignment="1">
      <alignment horizontal="right" vertical="center"/>
    </xf>
    <xf numFmtId="164" fontId="14" fillId="2" borderId="81" xfId="0" applyNumberFormat="1" applyFont="1" applyFill="1" applyBorder="1" applyAlignment="1">
      <alignment horizontal="right" vertical="center"/>
    </xf>
    <xf numFmtId="164" fontId="14" fillId="2" borderId="63" xfId="0" applyNumberFormat="1" applyFont="1" applyFill="1" applyBorder="1" applyAlignment="1">
      <alignment horizontal="right" vertical="center"/>
    </xf>
    <xf numFmtId="1" fontId="14" fillId="2" borderId="63" xfId="0" applyNumberFormat="1" applyFont="1" applyFill="1" applyBorder="1" applyAlignment="1">
      <alignment horizontal="right" vertical="center"/>
    </xf>
    <xf numFmtId="165" fontId="14" fillId="2" borderId="108" xfId="0" applyNumberFormat="1" applyFont="1" applyFill="1" applyBorder="1" applyAlignment="1">
      <alignment horizontal="right" vertical="center"/>
    </xf>
    <xf numFmtId="3" fontId="63" fillId="2" borderId="63" xfId="0" applyNumberFormat="1" applyFont="1" applyFill="1" applyBorder="1" applyAlignment="1">
      <alignment horizontal="right" vertical="center"/>
    </xf>
    <xf numFmtId="166" fontId="67" fillId="0" borderId="81" xfId="0" applyNumberFormat="1" applyFont="1" applyBorder="1" applyAlignment="1">
      <alignment horizontal="right" vertical="center"/>
    </xf>
    <xf numFmtId="166" fontId="67" fillId="0" borderId="63" xfId="0" applyNumberFormat="1" applyFont="1" applyBorder="1" applyAlignment="1">
      <alignment horizontal="right" vertical="center"/>
    </xf>
    <xf numFmtId="3" fontId="69" fillId="0" borderId="63" xfId="0" applyNumberFormat="1" applyFont="1" applyBorder="1" applyAlignment="1">
      <alignment horizontal="right" vertical="center"/>
    </xf>
    <xf numFmtId="0" fontId="21" fillId="0" borderId="63" xfId="7" applyFont="1" applyBorder="1"/>
    <xf numFmtId="0" fontId="15" fillId="2" borderId="83" xfId="0" applyFont="1" applyFill="1" applyBorder="1" applyAlignment="1">
      <alignment horizontal="left" vertical="center" indent="2"/>
    </xf>
    <xf numFmtId="1" fontId="15" fillId="2" borderId="83" xfId="7" applyNumberFormat="1" applyFont="1" applyFill="1" applyBorder="1" applyAlignment="1">
      <alignment horizontal="right" indent="2"/>
    </xf>
    <xf numFmtId="164" fontId="15" fillId="2" borderId="83" xfId="7" applyNumberFormat="1" applyFont="1" applyFill="1" applyBorder="1" applyAlignment="1">
      <alignment horizontal="right" vertical="center" indent="1"/>
    </xf>
    <xf numFmtId="1" fontId="15" fillId="2" borderId="83" xfId="7" applyNumberFormat="1" applyFont="1" applyFill="1" applyBorder="1" applyAlignment="1">
      <alignment horizontal="right" vertical="center" indent="1"/>
    </xf>
    <xf numFmtId="165" fontId="15" fillId="2" borderId="87" xfId="0" applyNumberFormat="1" applyFont="1" applyFill="1" applyBorder="1" applyAlignment="1">
      <alignment horizontal="right" vertical="center" indent="1"/>
    </xf>
    <xf numFmtId="3" fontId="15" fillId="2" borderId="83" xfId="0" applyNumberFormat="1" applyFont="1" applyFill="1" applyBorder="1" applyAlignment="1">
      <alignment vertical="center"/>
    </xf>
    <xf numFmtId="165" fontId="15" fillId="2" borderId="83" xfId="0" applyNumberFormat="1" applyFont="1" applyFill="1" applyBorder="1" applyAlignment="1">
      <alignment horizontal="right" vertical="center"/>
    </xf>
    <xf numFmtId="166" fontId="15" fillId="2" borderId="90" xfId="0" applyNumberFormat="1" applyFont="1" applyFill="1" applyBorder="1" applyAlignment="1">
      <alignment horizontal="right" vertical="center"/>
    </xf>
    <xf numFmtId="1" fontId="15" fillId="2" borderId="83" xfId="0" applyNumberFormat="1" applyFont="1" applyFill="1" applyBorder="1" applyAlignment="1">
      <alignment horizontal="right" vertical="center"/>
    </xf>
    <xf numFmtId="165" fontId="15" fillId="2" borderId="109" xfId="0" applyNumberFormat="1" applyFont="1" applyFill="1" applyBorder="1" applyAlignment="1">
      <alignment horizontal="right" vertical="center"/>
    </xf>
    <xf numFmtId="3" fontId="64" fillId="2" borderId="83" xfId="0" applyNumberFormat="1" applyFont="1" applyFill="1" applyBorder="1" applyAlignment="1">
      <alignment horizontal="right" vertical="center"/>
    </xf>
    <xf numFmtId="166" fontId="67" fillId="0" borderId="90" xfId="0" applyNumberFormat="1" applyFont="1" applyBorder="1" applyAlignment="1">
      <alignment horizontal="right" vertical="center"/>
    </xf>
    <xf numFmtId="166" fontId="67" fillId="0" borderId="83" xfId="0" applyNumberFormat="1" applyFont="1" applyBorder="1" applyAlignment="1">
      <alignment horizontal="right" vertical="center"/>
    </xf>
    <xf numFmtId="3" fontId="67" fillId="0" borderId="83" xfId="0" applyNumberFormat="1" applyFont="1" applyBorder="1" applyAlignment="1">
      <alignment horizontal="right" vertical="center"/>
    </xf>
    <xf numFmtId="0" fontId="21" fillId="0" borderId="83" xfId="7" applyFont="1" applyBorder="1"/>
    <xf numFmtId="0" fontId="15" fillId="2" borderId="84" xfId="0" applyFont="1" applyFill="1" applyBorder="1" applyAlignment="1">
      <alignment horizontal="left" vertical="center" indent="2"/>
    </xf>
    <xf numFmtId="1" fontId="15" fillId="2" borderId="84" xfId="7" applyNumberFormat="1" applyFont="1" applyFill="1" applyBorder="1" applyAlignment="1">
      <alignment horizontal="right" indent="2"/>
    </xf>
    <xf numFmtId="164" fontId="15" fillId="2" borderId="84" xfId="7" applyNumberFormat="1" applyFont="1" applyFill="1" applyBorder="1" applyAlignment="1">
      <alignment horizontal="right" vertical="center" indent="1"/>
    </xf>
    <xf numFmtId="1" fontId="15" fillId="2" borderId="84" xfId="7" applyNumberFormat="1" applyFont="1" applyFill="1" applyBorder="1" applyAlignment="1">
      <alignment horizontal="right" vertical="center" indent="1"/>
    </xf>
    <xf numFmtId="165" fontId="15" fillId="2" borderId="88" xfId="0" applyNumberFormat="1" applyFont="1" applyFill="1" applyBorder="1" applyAlignment="1">
      <alignment horizontal="right" vertical="center" indent="1"/>
    </xf>
    <xf numFmtId="3" fontId="15" fillId="2" borderId="84" xfId="0" applyNumberFormat="1" applyFont="1" applyFill="1" applyBorder="1" applyAlignment="1">
      <alignment vertical="center"/>
    </xf>
    <xf numFmtId="165" fontId="15" fillId="2" borderId="84" xfId="0" applyNumberFormat="1" applyFont="1" applyFill="1" applyBorder="1" applyAlignment="1">
      <alignment horizontal="right" vertical="center"/>
    </xf>
    <xf numFmtId="166" fontId="15" fillId="2" borderId="91" xfId="0" applyNumberFormat="1" applyFont="1" applyFill="1" applyBorder="1" applyAlignment="1">
      <alignment horizontal="right" vertical="center"/>
    </xf>
    <xf numFmtId="1" fontId="15" fillId="2" borderId="84" xfId="0" applyNumberFormat="1" applyFont="1" applyFill="1" applyBorder="1" applyAlignment="1">
      <alignment horizontal="right" vertical="center"/>
    </xf>
    <xf numFmtId="165" fontId="15" fillId="2" borderId="110" xfId="0" applyNumberFormat="1" applyFont="1" applyFill="1" applyBorder="1" applyAlignment="1">
      <alignment horizontal="right" vertical="center"/>
    </xf>
    <xf numFmtId="3" fontId="64" fillId="2" borderId="84" xfId="0" applyNumberFormat="1" applyFont="1" applyFill="1" applyBorder="1" applyAlignment="1">
      <alignment horizontal="right" vertical="center"/>
    </xf>
    <xf numFmtId="166" fontId="67" fillId="0" borderId="91" xfId="0" applyNumberFormat="1" applyFont="1" applyBorder="1" applyAlignment="1">
      <alignment horizontal="right" vertical="center"/>
    </xf>
    <xf numFmtId="166" fontId="67" fillId="0" borderId="84" xfId="0" applyNumberFormat="1" applyFont="1" applyBorder="1" applyAlignment="1">
      <alignment horizontal="right" vertical="center"/>
    </xf>
    <xf numFmtId="3" fontId="67" fillId="0" borderId="84" xfId="0" applyNumberFormat="1" applyFont="1" applyBorder="1" applyAlignment="1">
      <alignment horizontal="right" vertical="center"/>
    </xf>
    <xf numFmtId="0" fontId="21" fillId="0" borderId="84" xfId="7" applyFont="1" applyBorder="1"/>
    <xf numFmtId="0" fontId="14" fillId="2" borderId="85" xfId="0" applyFont="1" applyFill="1" applyBorder="1" applyAlignment="1">
      <alignment horizontal="left" vertical="center" indent="1"/>
    </xf>
    <xf numFmtId="1" fontId="15" fillId="2" borderId="85" xfId="7" applyNumberFormat="1" applyFont="1" applyFill="1" applyBorder="1" applyAlignment="1">
      <alignment horizontal="right" indent="2"/>
    </xf>
    <xf numFmtId="164" fontId="14" fillId="2" borderId="85" xfId="7" applyNumberFormat="1" applyFont="1" applyFill="1" applyBorder="1" applyAlignment="1">
      <alignment horizontal="right" vertical="center" indent="1"/>
    </xf>
    <xf numFmtId="1" fontId="14" fillId="2" borderId="85" xfId="7" applyNumberFormat="1" applyFont="1" applyFill="1" applyBorder="1" applyAlignment="1">
      <alignment horizontal="right" vertical="center" indent="1"/>
    </xf>
    <xf numFmtId="165" fontId="14" fillId="2" borderId="89" xfId="0" applyNumberFormat="1" applyFont="1" applyFill="1" applyBorder="1" applyAlignment="1">
      <alignment horizontal="right" vertical="center" indent="1"/>
    </xf>
    <xf numFmtId="164" fontId="15" fillId="2" borderId="85" xfId="7" applyNumberFormat="1" applyFont="1" applyFill="1" applyBorder="1" applyAlignment="1">
      <alignment horizontal="right" vertical="center" indent="1"/>
    </xf>
    <xf numFmtId="165" fontId="14" fillId="2" borderId="85" xfId="0" applyNumberFormat="1" applyFont="1" applyFill="1" applyBorder="1" applyAlignment="1">
      <alignment horizontal="right" vertical="center" indent="1"/>
    </xf>
    <xf numFmtId="166" fontId="14" fillId="2" borderId="85" xfId="0" applyNumberFormat="1" applyFont="1" applyFill="1" applyBorder="1" applyAlignment="1">
      <alignment horizontal="right" vertical="center" indent="1"/>
    </xf>
    <xf numFmtId="3" fontId="14" fillId="2" borderId="85" xfId="0" applyNumberFormat="1" applyFont="1" applyFill="1" applyBorder="1" applyAlignment="1">
      <alignment horizontal="right" vertical="center" indent="1"/>
    </xf>
    <xf numFmtId="3" fontId="14" fillId="2" borderId="85" xfId="0" applyNumberFormat="1" applyFont="1" applyFill="1" applyBorder="1" applyAlignment="1">
      <alignment vertical="center"/>
    </xf>
    <xf numFmtId="166" fontId="14" fillId="2" borderId="85" xfId="0" applyNumberFormat="1" applyFont="1" applyFill="1" applyBorder="1" applyAlignment="1">
      <alignment horizontal="right" vertical="center"/>
    </xf>
    <xf numFmtId="3" fontId="14" fillId="2" borderId="85" xfId="0" applyNumberFormat="1" applyFont="1" applyFill="1" applyBorder="1" applyAlignment="1">
      <alignment horizontal="right" vertical="center"/>
    </xf>
    <xf numFmtId="165" fontId="14" fillId="2" borderId="85" xfId="0" applyNumberFormat="1" applyFont="1" applyFill="1" applyBorder="1" applyAlignment="1">
      <alignment horizontal="right" vertical="center"/>
    </xf>
    <xf numFmtId="166" fontId="14" fillId="2" borderId="92" xfId="0" applyNumberFormat="1" applyFont="1" applyFill="1" applyBorder="1" applyAlignment="1">
      <alignment horizontal="right" vertical="center"/>
    </xf>
    <xf numFmtId="164" fontId="14" fillId="2" borderId="92" xfId="0" applyNumberFormat="1" applyFont="1" applyFill="1" applyBorder="1" applyAlignment="1">
      <alignment horizontal="right" vertical="center"/>
    </xf>
    <xf numFmtId="164" fontId="14" fillId="2" borderId="85" xfId="0" applyNumberFormat="1" applyFont="1" applyFill="1" applyBorder="1" applyAlignment="1">
      <alignment horizontal="right" vertical="center"/>
    </xf>
    <xf numFmtId="1" fontId="14" fillId="2" borderId="85" xfId="0" applyNumberFormat="1" applyFont="1" applyFill="1" applyBorder="1" applyAlignment="1">
      <alignment horizontal="right" vertical="center"/>
    </xf>
    <xf numFmtId="165" fontId="14" fillId="2" borderId="111" xfId="0" applyNumberFormat="1" applyFont="1" applyFill="1" applyBorder="1" applyAlignment="1">
      <alignment horizontal="right" vertical="center"/>
    </xf>
    <xf numFmtId="3" fontId="63" fillId="2" borderId="85" xfId="0" applyNumberFormat="1" applyFont="1" applyFill="1" applyBorder="1" applyAlignment="1">
      <alignment horizontal="right" vertical="center"/>
    </xf>
    <xf numFmtId="166" fontId="67" fillId="0" borderId="92" xfId="0" applyNumberFormat="1" applyFont="1" applyBorder="1" applyAlignment="1">
      <alignment horizontal="right" vertical="center"/>
    </xf>
    <xf numFmtId="166" fontId="67" fillId="0" borderId="85" xfId="0" applyNumberFormat="1" applyFont="1" applyBorder="1" applyAlignment="1">
      <alignment horizontal="right" vertical="center"/>
    </xf>
    <xf numFmtId="3" fontId="69" fillId="0" borderId="85" xfId="0" applyNumberFormat="1" applyFont="1" applyBorder="1" applyAlignment="1">
      <alignment horizontal="right" vertical="center"/>
    </xf>
    <xf numFmtId="0" fontId="21" fillId="0" borderId="85" xfId="7" applyFont="1" applyBorder="1"/>
    <xf numFmtId="0" fontId="15" fillId="2" borderId="93" xfId="0" applyFont="1" applyFill="1" applyBorder="1" applyAlignment="1">
      <alignment horizontal="left" vertical="center" indent="2"/>
    </xf>
    <xf numFmtId="1" fontId="15" fillId="2" borderId="93" xfId="7" applyNumberFormat="1" applyFont="1" applyFill="1" applyBorder="1" applyAlignment="1">
      <alignment horizontal="right" indent="2"/>
    </xf>
    <xf numFmtId="164" fontId="15" fillId="2" borderId="93" xfId="7" applyNumberFormat="1" applyFont="1" applyFill="1" applyBorder="1" applyAlignment="1">
      <alignment horizontal="right" vertical="center" indent="1"/>
    </xf>
    <xf numFmtId="1" fontId="15" fillId="2" borderId="93" xfId="7" applyNumberFormat="1" applyFont="1" applyFill="1" applyBorder="1" applyAlignment="1">
      <alignment horizontal="right" vertical="center" indent="1"/>
    </xf>
    <xf numFmtId="165" fontId="15" fillId="2" borderId="94" xfId="0" applyNumberFormat="1" applyFont="1" applyFill="1" applyBorder="1" applyAlignment="1">
      <alignment horizontal="right" vertical="center" indent="1"/>
    </xf>
    <xf numFmtId="3" fontId="15" fillId="2" borderId="93" xfId="0" applyNumberFormat="1" applyFont="1" applyFill="1" applyBorder="1" applyAlignment="1">
      <alignment vertical="center"/>
    </xf>
    <xf numFmtId="165" fontId="15" fillId="2" borderId="93" xfId="0" applyNumberFormat="1" applyFont="1" applyFill="1" applyBorder="1" applyAlignment="1">
      <alignment horizontal="right" vertical="center"/>
    </xf>
    <xf numFmtId="166" fontId="15" fillId="2" borderId="95" xfId="0" applyNumberFormat="1" applyFont="1" applyFill="1" applyBorder="1" applyAlignment="1">
      <alignment horizontal="right" vertical="center"/>
    </xf>
    <xf numFmtId="1" fontId="15" fillId="2" borderId="93" xfId="0" applyNumberFormat="1" applyFont="1" applyFill="1" applyBorder="1" applyAlignment="1">
      <alignment horizontal="right" vertical="center"/>
    </xf>
    <xf numFmtId="165" fontId="15" fillId="2" borderId="112" xfId="0" applyNumberFormat="1" applyFont="1" applyFill="1" applyBorder="1" applyAlignment="1">
      <alignment horizontal="right" vertical="center"/>
    </xf>
    <xf numFmtId="3" fontId="64" fillId="2" borderId="93" xfId="0" applyNumberFormat="1" applyFont="1" applyFill="1" applyBorder="1" applyAlignment="1">
      <alignment horizontal="right" vertical="center"/>
    </xf>
    <xf numFmtId="166" fontId="67" fillId="0" borderId="95" xfId="0" applyNumberFormat="1" applyFont="1" applyBorder="1" applyAlignment="1">
      <alignment horizontal="right" vertical="center"/>
    </xf>
    <xf numFmtId="166" fontId="67" fillId="0" borderId="93" xfId="0" applyNumberFormat="1" applyFont="1" applyBorder="1" applyAlignment="1">
      <alignment horizontal="right" vertical="center"/>
    </xf>
    <xf numFmtId="3" fontId="67" fillId="0" borderId="93" xfId="0" applyNumberFormat="1" applyFont="1" applyBorder="1" applyAlignment="1">
      <alignment horizontal="right" vertical="center"/>
    </xf>
    <xf numFmtId="0" fontId="21" fillId="0" borderId="93" xfId="7" applyFont="1" applyBorder="1"/>
    <xf numFmtId="0" fontId="15" fillId="2" borderId="0" xfId="0" applyFont="1" applyFill="1" applyAlignment="1">
      <alignment horizontal="left" vertical="center" indent="2"/>
    </xf>
    <xf numFmtId="3" fontId="67" fillId="0" borderId="113" xfId="0" applyNumberFormat="1" applyFont="1" applyBorder="1" applyAlignment="1">
      <alignment horizontal="right" vertical="center"/>
    </xf>
    <xf numFmtId="0" fontId="21" fillId="0" borderId="113" xfId="7" applyFont="1" applyBorder="1"/>
    <xf numFmtId="3" fontId="69" fillId="0" borderId="15" xfId="0" applyNumberFormat="1" applyFont="1" applyBorder="1" applyAlignment="1">
      <alignment horizontal="right" vertical="center"/>
    </xf>
    <xf numFmtId="164" fontId="15" fillId="4" borderId="16" xfId="0" applyNumberFormat="1" applyFont="1" applyFill="1" applyBorder="1" applyAlignment="1">
      <alignment horizontal="right" vertical="center"/>
    </xf>
    <xf numFmtId="164" fontId="15" fillId="4" borderId="15" xfId="0" applyNumberFormat="1" applyFont="1" applyFill="1" applyBorder="1" applyAlignment="1">
      <alignment horizontal="right" vertical="center"/>
    </xf>
    <xf numFmtId="3" fontId="15" fillId="4" borderId="15" xfId="0" applyNumberFormat="1" applyFont="1" applyFill="1" applyBorder="1" applyAlignment="1">
      <alignment horizontal="right" vertical="center"/>
    </xf>
    <xf numFmtId="3" fontId="64" fillId="4" borderId="15" xfId="0" applyNumberFormat="1" applyFont="1" applyFill="1" applyBorder="1" applyAlignment="1">
      <alignment horizontal="right" vertical="center"/>
    </xf>
    <xf numFmtId="3" fontId="67" fillId="4" borderId="7" xfId="0" applyNumberFormat="1" applyFont="1" applyFill="1" applyBorder="1" applyAlignment="1">
      <alignment horizontal="right" vertical="center"/>
    </xf>
    <xf numFmtId="166" fontId="15" fillId="2" borderId="15" xfId="0" applyNumberFormat="1" applyFont="1" applyFill="1" applyBorder="1" applyAlignment="1">
      <alignment horizontal="right" vertical="center" indent="1"/>
    </xf>
    <xf numFmtId="3" fontId="15" fillId="2" borderId="15" xfId="0" applyNumberFormat="1" applyFont="1" applyFill="1" applyBorder="1" applyAlignment="1">
      <alignment horizontal="right" vertical="center" indent="1"/>
    </xf>
    <xf numFmtId="3" fontId="15" fillId="2" borderId="15" xfId="0" applyNumberFormat="1" applyFont="1" applyFill="1" applyBorder="1" applyAlignment="1">
      <alignment vertical="center"/>
    </xf>
    <xf numFmtId="164" fontId="15" fillId="2" borderId="114" xfId="0" applyNumberFormat="1" applyFont="1" applyFill="1" applyBorder="1" applyAlignment="1">
      <alignment horizontal="right" vertical="center"/>
    </xf>
    <xf numFmtId="1" fontId="15" fillId="2" borderId="50" xfId="0" applyNumberFormat="1" applyFont="1" applyFill="1" applyBorder="1" applyAlignment="1">
      <alignment horizontal="right" vertical="center"/>
    </xf>
    <xf numFmtId="165" fontId="15" fillId="2" borderId="50" xfId="0" applyNumberFormat="1" applyFont="1" applyFill="1" applyBorder="1" applyAlignment="1">
      <alignment horizontal="right" vertical="center"/>
    </xf>
    <xf numFmtId="3" fontId="64" fillId="2" borderId="15" xfId="0" applyNumberFormat="1" applyFont="1" applyFill="1" applyBorder="1" applyAlignment="1">
      <alignment horizontal="right" vertical="center"/>
    </xf>
    <xf numFmtId="166" fontId="67" fillId="0" borderId="15" xfId="0" applyNumberFormat="1" applyFont="1" applyBorder="1" applyAlignment="1">
      <alignment horizontal="right" vertical="center"/>
    </xf>
    <xf numFmtId="3" fontId="67" fillId="0" borderId="15" xfId="0" applyNumberFormat="1" applyFont="1" applyBorder="1" applyAlignment="1">
      <alignment horizontal="right" vertical="center"/>
    </xf>
    <xf numFmtId="0" fontId="21" fillId="0" borderId="15" xfId="7" applyFont="1" applyBorder="1"/>
    <xf numFmtId="0" fontId="15" fillId="2" borderId="63" xfId="0" applyFont="1" applyFill="1" applyBorder="1" applyAlignment="1">
      <alignment horizontal="left" vertical="center" indent="1"/>
    </xf>
    <xf numFmtId="1" fontId="15" fillId="2" borderId="63" xfId="7" applyNumberFormat="1" applyFont="1" applyFill="1" applyBorder="1" applyAlignment="1">
      <alignment horizontal="right" vertical="center" indent="1"/>
    </xf>
    <xf numFmtId="165" fontId="15" fillId="2" borderId="107" xfId="0" applyNumberFormat="1" applyFont="1" applyFill="1" applyBorder="1" applyAlignment="1">
      <alignment horizontal="right" vertical="center" indent="1"/>
    </xf>
    <xf numFmtId="165" fontId="15" fillId="2" borderId="63" xfId="0" applyNumberFormat="1" applyFont="1" applyFill="1" applyBorder="1" applyAlignment="1">
      <alignment horizontal="right" vertical="center" indent="1"/>
    </xf>
    <xf numFmtId="166" fontId="15" fillId="2" borderId="63" xfId="0" applyNumberFormat="1" applyFont="1" applyFill="1" applyBorder="1" applyAlignment="1">
      <alignment horizontal="right" vertical="center" indent="1"/>
    </xf>
    <xf numFmtId="3" fontId="15" fillId="2" borderId="63" xfId="0" applyNumberFormat="1" applyFont="1" applyFill="1" applyBorder="1" applyAlignment="1">
      <alignment horizontal="right" vertical="center" indent="1"/>
    </xf>
    <xf numFmtId="3" fontId="15" fillId="2" borderId="63" xfId="0" applyNumberFormat="1" applyFont="1" applyFill="1" applyBorder="1" applyAlignment="1">
      <alignment vertical="center"/>
    </xf>
    <xf numFmtId="166" fontId="15" fillId="2" borderId="63" xfId="0" applyNumberFormat="1" applyFont="1" applyFill="1" applyBorder="1" applyAlignment="1">
      <alignment horizontal="right" vertical="center"/>
    </xf>
    <xf numFmtId="165" fontId="15" fillId="2" borderId="63" xfId="0" applyNumberFormat="1" applyFont="1" applyFill="1" applyBorder="1" applyAlignment="1">
      <alignment horizontal="right" vertical="center"/>
    </xf>
    <xf numFmtId="166" fontId="15" fillId="2" borderId="81" xfId="0" applyNumberFormat="1" applyFont="1" applyFill="1" applyBorder="1" applyAlignment="1">
      <alignment horizontal="right" vertical="center"/>
    </xf>
    <xf numFmtId="1" fontId="15" fillId="2" borderId="63" xfId="0" applyNumberFormat="1" applyFont="1" applyFill="1" applyBorder="1" applyAlignment="1">
      <alignment horizontal="right" vertical="center"/>
    </xf>
    <xf numFmtId="165" fontId="15" fillId="2" borderId="108" xfId="0" applyNumberFormat="1" applyFont="1" applyFill="1" applyBorder="1" applyAlignment="1">
      <alignment horizontal="right" vertical="center"/>
    </xf>
    <xf numFmtId="0" fontId="15" fillId="2" borderId="0" xfId="0" applyFont="1" applyFill="1" applyAlignment="1">
      <alignment horizontal="left" vertical="center" indent="1"/>
    </xf>
    <xf numFmtId="164" fontId="15" fillId="4" borderId="10" xfId="0" applyNumberFormat="1" applyFont="1" applyFill="1" applyBorder="1" applyAlignment="1">
      <alignment horizontal="right" vertical="center"/>
    </xf>
    <xf numFmtId="164" fontId="15" fillId="4" borderId="7" xfId="0" applyNumberFormat="1" applyFont="1" applyFill="1" applyBorder="1" applyAlignment="1">
      <alignment horizontal="right" vertical="center"/>
    </xf>
    <xf numFmtId="3" fontId="15" fillId="4" borderId="7" xfId="0" applyNumberFormat="1" applyFont="1" applyFill="1" applyBorder="1" applyAlignment="1">
      <alignment horizontal="right" vertical="center"/>
    </xf>
    <xf numFmtId="3" fontId="64" fillId="4" borderId="0" xfId="0" applyNumberFormat="1" applyFont="1" applyFill="1" applyAlignment="1">
      <alignment horizontal="right" vertical="center"/>
    </xf>
    <xf numFmtId="3" fontId="64" fillId="0" borderId="63" xfId="0" applyNumberFormat="1" applyFont="1" applyBorder="1" applyAlignment="1">
      <alignment horizontal="right" vertical="center"/>
    </xf>
    <xf numFmtId="0" fontId="15" fillId="2" borderId="83" xfId="0" applyFont="1" applyFill="1" applyBorder="1" applyAlignment="1">
      <alignment horizontal="left" vertical="center" indent="1"/>
    </xf>
    <xf numFmtId="3" fontId="64" fillId="0" borderId="83" xfId="0" applyNumberFormat="1" applyFont="1" applyBorder="1" applyAlignment="1">
      <alignment horizontal="right" vertical="center"/>
    </xf>
    <xf numFmtId="0" fontId="15" fillId="2" borderId="84" xfId="0" applyFont="1" applyFill="1" applyBorder="1" applyAlignment="1">
      <alignment horizontal="left" vertical="center" indent="1"/>
    </xf>
    <xf numFmtId="3" fontId="64" fillId="0" borderId="84" xfId="0" applyNumberFormat="1" applyFont="1" applyBorder="1" applyAlignment="1">
      <alignment horizontal="right" vertical="center"/>
    </xf>
    <xf numFmtId="0" fontId="15" fillId="2" borderId="115" xfId="0" applyFont="1" applyFill="1" applyBorder="1" applyAlignment="1">
      <alignment horizontal="left" vertical="center" indent="1"/>
    </xf>
    <xf numFmtId="1" fontId="15" fillId="2" borderId="115" xfId="7" applyNumberFormat="1" applyFont="1" applyFill="1" applyBorder="1" applyAlignment="1">
      <alignment horizontal="right" indent="2"/>
    </xf>
    <xf numFmtId="164" fontId="15" fillId="2" borderId="115" xfId="7" applyNumberFormat="1" applyFont="1" applyFill="1" applyBorder="1" applyAlignment="1">
      <alignment horizontal="right" vertical="center" indent="1"/>
    </xf>
    <xf numFmtId="1" fontId="15" fillId="2" borderId="115" xfId="7" applyNumberFormat="1" applyFont="1" applyFill="1" applyBorder="1" applyAlignment="1">
      <alignment horizontal="right" vertical="center" indent="1"/>
    </xf>
    <xf numFmtId="165" fontId="15" fillId="2" borderId="116" xfId="0" applyNumberFormat="1" applyFont="1" applyFill="1" applyBorder="1" applyAlignment="1">
      <alignment horizontal="right" vertical="center" indent="1"/>
    </xf>
    <xf numFmtId="165" fontId="15" fillId="2" borderId="115" xfId="0" applyNumberFormat="1" applyFont="1" applyFill="1" applyBorder="1" applyAlignment="1">
      <alignment horizontal="right" vertical="center" indent="1"/>
    </xf>
    <xf numFmtId="166" fontId="15" fillId="2" borderId="115" xfId="0" applyNumberFormat="1" applyFont="1" applyFill="1" applyBorder="1" applyAlignment="1">
      <alignment horizontal="right" vertical="center" indent="1"/>
    </xf>
    <xf numFmtId="3" fontId="15" fillId="2" borderId="115" xfId="0" applyNumberFormat="1" applyFont="1" applyFill="1" applyBorder="1" applyAlignment="1">
      <alignment horizontal="right" vertical="center" indent="1"/>
    </xf>
    <xf numFmtId="3" fontId="15" fillId="2" borderId="115" xfId="0" applyNumberFormat="1" applyFont="1" applyFill="1" applyBorder="1" applyAlignment="1">
      <alignment vertical="center"/>
    </xf>
    <xf numFmtId="166" fontId="15" fillId="2" borderId="115" xfId="0" applyNumberFormat="1" applyFont="1" applyFill="1" applyBorder="1" applyAlignment="1">
      <alignment horizontal="right" vertical="center"/>
    </xf>
    <xf numFmtId="3" fontId="15" fillId="2" borderId="115" xfId="0" applyNumberFormat="1" applyFont="1" applyFill="1" applyBorder="1" applyAlignment="1">
      <alignment horizontal="right" vertical="center"/>
    </xf>
    <xf numFmtId="165" fontId="15" fillId="2" borderId="115" xfId="0" applyNumberFormat="1" applyFont="1" applyFill="1" applyBorder="1" applyAlignment="1">
      <alignment horizontal="right" vertical="center"/>
    </xf>
    <xf numFmtId="166" fontId="15" fillId="2" borderId="117" xfId="0" applyNumberFormat="1" applyFont="1" applyFill="1" applyBorder="1" applyAlignment="1">
      <alignment horizontal="right" vertical="center"/>
    </xf>
    <xf numFmtId="0" fontId="15" fillId="2" borderId="115" xfId="0" applyFont="1" applyFill="1" applyBorder="1" applyAlignment="1">
      <alignment horizontal="right" vertical="center"/>
    </xf>
    <xf numFmtId="164" fontId="15" fillId="2" borderId="117" xfId="0" applyNumberFormat="1" applyFont="1" applyFill="1" applyBorder="1" applyAlignment="1">
      <alignment horizontal="right" vertical="center"/>
    </xf>
    <xf numFmtId="164" fontId="15" fillId="2" borderId="115" xfId="0" applyNumberFormat="1" applyFont="1" applyFill="1" applyBorder="1" applyAlignment="1">
      <alignment horizontal="right" vertical="center"/>
    </xf>
    <xf numFmtId="1" fontId="15" fillId="2" borderId="115" xfId="0" applyNumberFormat="1" applyFont="1" applyFill="1" applyBorder="1" applyAlignment="1">
      <alignment horizontal="right" vertical="center"/>
    </xf>
    <xf numFmtId="165" fontId="15" fillId="2" borderId="118" xfId="0" applyNumberFormat="1" applyFont="1" applyFill="1" applyBorder="1" applyAlignment="1">
      <alignment horizontal="right" vertical="center"/>
    </xf>
    <xf numFmtId="1" fontId="64" fillId="2" borderId="115" xfId="0" applyNumberFormat="1" applyFont="1" applyFill="1" applyBorder="1" applyAlignment="1">
      <alignment horizontal="right" vertical="center"/>
    </xf>
    <xf numFmtId="166" fontId="67" fillId="0" borderId="117" xfId="0" applyNumberFormat="1" applyFont="1" applyBorder="1" applyAlignment="1">
      <alignment horizontal="right" vertical="center"/>
    </xf>
    <xf numFmtId="166" fontId="67" fillId="0" borderId="115" xfId="0" applyNumberFormat="1" applyFont="1" applyBorder="1" applyAlignment="1">
      <alignment horizontal="right" vertical="center"/>
    </xf>
    <xf numFmtId="3" fontId="67" fillId="0" borderId="115" xfId="0" applyNumberFormat="1" applyFont="1" applyBorder="1" applyAlignment="1">
      <alignment horizontal="right" vertical="center"/>
    </xf>
    <xf numFmtId="0" fontId="21" fillId="0" borderId="115" xfId="7" applyFont="1" applyBorder="1"/>
    <xf numFmtId="166" fontId="67" fillId="0" borderId="80" xfId="0" applyNumberFormat="1" applyFont="1" applyBorder="1" applyAlignment="1">
      <alignment horizontal="right" vertical="center"/>
    </xf>
    <xf numFmtId="166" fontId="67" fillId="0" borderId="79" xfId="0" applyNumberFormat="1" applyFont="1" applyBorder="1" applyAlignment="1">
      <alignment horizontal="right" vertical="center"/>
    </xf>
    <xf numFmtId="3" fontId="67" fillId="0" borderId="79" xfId="0" applyNumberFormat="1" applyFont="1" applyBorder="1" applyAlignment="1">
      <alignment horizontal="right" vertical="center"/>
    </xf>
    <xf numFmtId="0" fontId="16" fillId="0" borderId="0" xfId="7" applyFont="1"/>
    <xf numFmtId="0" fontId="25" fillId="2" borderId="0" xfId="7" applyFont="1" applyFill="1" applyAlignment="1">
      <alignment vertical="center"/>
    </xf>
    <xf numFmtId="0" fontId="25" fillId="2" borderId="0" xfId="7" applyFont="1" applyFill="1"/>
    <xf numFmtId="1" fontId="1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right" vertical="center"/>
    </xf>
    <xf numFmtId="3" fontId="20" fillId="0" borderId="0" xfId="0" applyNumberFormat="1" applyFont="1" applyAlignment="1">
      <alignment horizontal="right" vertical="center"/>
    </xf>
    <xf numFmtId="3" fontId="68" fillId="0" borderId="0" xfId="0" applyNumberFormat="1" applyFont="1" applyAlignment="1">
      <alignment horizontal="right" vertical="center"/>
    </xf>
    <xf numFmtId="3" fontId="42" fillId="0" borderId="0" xfId="0" applyNumberFormat="1" applyFont="1"/>
    <xf numFmtId="3" fontId="15" fillId="0" borderId="0" xfId="0" applyNumberFormat="1" applyFont="1" applyAlignment="1">
      <alignment horizontal="right" vertical="center" indent="1"/>
    </xf>
    <xf numFmtId="3" fontId="15" fillId="0" borderId="0" xfId="0" applyNumberFormat="1" applyFont="1" applyAlignment="1">
      <alignment horizontal="center" vertical="center"/>
    </xf>
    <xf numFmtId="0" fontId="42" fillId="2" borderId="0" xfId="0" applyFont="1" applyFill="1" applyAlignment="1">
      <alignment horizontal="center"/>
    </xf>
    <xf numFmtId="0" fontId="15" fillId="2" borderId="3" xfId="2" applyFont="1" applyFill="1" applyBorder="1"/>
    <xf numFmtId="0" fontId="14" fillId="0" borderId="3" xfId="2" applyFont="1" applyBorder="1" applyAlignment="1">
      <alignment horizontal="center" vertical="center"/>
    </xf>
    <xf numFmtId="0" fontId="15" fillId="2" borderId="0" xfId="2" applyFont="1" applyFill="1"/>
    <xf numFmtId="0" fontId="17" fillId="2" borderId="0" xfId="2" applyFont="1" applyFill="1"/>
    <xf numFmtId="0" fontId="21" fillId="2" borderId="0" xfId="2" applyFont="1" applyFill="1"/>
    <xf numFmtId="0" fontId="17" fillId="2" borderId="5" xfId="2" applyFont="1" applyFill="1" applyBorder="1"/>
    <xf numFmtId="3" fontId="28" fillId="0" borderId="5" xfId="0" quotePrefix="1" applyNumberFormat="1" applyFont="1" applyBorder="1" applyAlignment="1">
      <alignment horizontal="center" vertical="center" wrapText="1"/>
    </xf>
    <xf numFmtId="3" fontId="28" fillId="0" borderId="5" xfId="0" applyNumberFormat="1" applyFont="1" applyBorder="1" applyAlignment="1">
      <alignment horizontal="center" vertical="center" wrapText="1"/>
    </xf>
    <xf numFmtId="0" fontId="21" fillId="2" borderId="0" xfId="2" applyFont="1" applyFill="1" applyAlignment="1">
      <alignment horizontal="right" indent="2"/>
    </xf>
    <xf numFmtId="0" fontId="14" fillId="3" borderId="0" xfId="2" applyFont="1" applyFill="1" applyAlignment="1">
      <alignment horizontal="left" vertical="center" wrapText="1" indent="1"/>
    </xf>
    <xf numFmtId="164" fontId="14" fillId="3" borderId="0" xfId="2" applyNumberFormat="1" applyFont="1" applyFill="1" applyAlignment="1">
      <alignment horizontal="right" vertical="center" indent="1"/>
    </xf>
    <xf numFmtId="0" fontId="14" fillId="3" borderId="0" xfId="2" applyFont="1" applyFill="1" applyAlignment="1">
      <alignment horizontal="right" vertical="center" indent="1"/>
    </xf>
    <xf numFmtId="1" fontId="14" fillId="3" borderId="0" xfId="2" applyNumberFormat="1" applyFont="1" applyFill="1" applyAlignment="1">
      <alignment horizontal="right" vertical="center" indent="1"/>
    </xf>
    <xf numFmtId="0" fontId="14" fillId="3" borderId="0" xfId="0" applyFont="1" applyFill="1" applyAlignment="1">
      <alignment horizontal="right" vertical="center"/>
    </xf>
    <xf numFmtId="0" fontId="18" fillId="2" borderId="0" xfId="2" applyFont="1" applyFill="1"/>
    <xf numFmtId="0" fontId="15" fillId="2" borderId="0" xfId="2" applyFont="1" applyFill="1" applyAlignment="1">
      <alignment horizontal="right" vertical="center" indent="1"/>
    </xf>
    <xf numFmtId="1" fontId="15" fillId="2" borderId="0" xfId="2" applyNumberFormat="1" applyFont="1" applyFill="1" applyAlignment="1">
      <alignment horizontal="right" vertical="center" indent="1"/>
    </xf>
    <xf numFmtId="0" fontId="15" fillId="2" borderId="9" xfId="0" applyFont="1" applyFill="1" applyBorder="1" applyAlignment="1">
      <alignment vertical="center"/>
    </xf>
    <xf numFmtId="0" fontId="14" fillId="2" borderId="0" xfId="0" applyFont="1" applyFill="1" applyAlignment="1">
      <alignment horizontal="right" vertical="center"/>
    </xf>
    <xf numFmtId="164" fontId="15" fillId="2" borderId="0" xfId="2" applyNumberFormat="1" applyFont="1" applyFill="1" applyAlignment="1">
      <alignment horizontal="right" vertical="center" indent="1"/>
    </xf>
    <xf numFmtId="165" fontId="15" fillId="2" borderId="11" xfId="0" applyNumberFormat="1" applyFont="1" applyFill="1" applyBorder="1" applyAlignment="1">
      <alignment vertical="center"/>
    </xf>
    <xf numFmtId="164" fontId="15" fillId="0" borderId="78" xfId="0" applyNumberFormat="1" applyFont="1" applyBorder="1" applyAlignment="1">
      <alignment horizontal="right" vertical="center"/>
    </xf>
    <xf numFmtId="165" fontId="15" fillId="2" borderId="14" xfId="0" applyNumberFormat="1" applyFont="1" applyFill="1" applyBorder="1" applyAlignment="1">
      <alignment vertical="center"/>
    </xf>
    <xf numFmtId="0" fontId="15" fillId="2" borderId="0" xfId="107" applyFont="1" applyFill="1" applyAlignment="1">
      <alignment horizontal="right" vertical="center" wrapText="1"/>
    </xf>
    <xf numFmtId="167" fontId="15" fillId="2" borderId="10" xfId="0" applyNumberFormat="1" applyFont="1" applyFill="1" applyBorder="1" applyAlignment="1">
      <alignment horizontal="right" vertical="center"/>
    </xf>
    <xf numFmtId="165" fontId="15" fillId="2" borderId="7" xfId="0" applyNumberFormat="1" applyFont="1" applyFill="1" applyBorder="1" applyAlignment="1">
      <alignment vertical="center"/>
    </xf>
    <xf numFmtId="0" fontId="22" fillId="2" borderId="4" xfId="2" applyFont="1" applyFill="1" applyBorder="1"/>
    <xf numFmtId="164" fontId="22" fillId="2" borderId="4" xfId="2" applyNumberFormat="1" applyFont="1" applyFill="1" applyBorder="1" applyAlignment="1">
      <alignment horizontal="right" indent="2"/>
    </xf>
    <xf numFmtId="0" fontId="26" fillId="2" borderId="4" xfId="2" applyFont="1" applyFill="1" applyBorder="1"/>
    <xf numFmtId="166" fontId="14" fillId="3" borderId="0" xfId="7" applyNumberFormat="1" applyFont="1" applyFill="1" applyAlignment="1">
      <alignment horizontal="right" vertical="center" indent="1"/>
    </xf>
    <xf numFmtId="3" fontId="14" fillId="3" borderId="0" xfId="7" applyNumberFormat="1" applyFont="1" applyFill="1" applyAlignment="1">
      <alignment horizontal="right" vertical="center" indent="1"/>
    </xf>
    <xf numFmtId="166" fontId="15" fillId="4" borderId="0" xfId="0" applyNumberFormat="1" applyFont="1" applyFill="1" applyAlignment="1">
      <alignment horizontal="right" vertical="center" indent="1"/>
    </xf>
    <xf numFmtId="3" fontId="15" fillId="4" borderId="0" xfId="0" applyNumberFormat="1" applyFont="1" applyFill="1" applyAlignment="1">
      <alignment horizontal="right" vertical="center" indent="1"/>
    </xf>
    <xf numFmtId="0" fontId="14" fillId="4" borderId="9" xfId="0" applyFont="1" applyFill="1" applyBorder="1" applyAlignment="1">
      <alignment vertical="center"/>
    </xf>
    <xf numFmtId="165" fontId="15" fillId="2" borderId="107" xfId="0" applyNumberFormat="1" applyFont="1" applyFill="1" applyBorder="1" applyAlignment="1">
      <alignment horizontal="right" vertical="center"/>
    </xf>
    <xf numFmtId="165" fontId="15" fillId="2" borderId="0" xfId="0" applyNumberFormat="1" applyFont="1" applyFill="1" applyAlignment="1">
      <alignment vertical="center"/>
    </xf>
    <xf numFmtId="165" fontId="15" fillId="4" borderId="0" xfId="0" applyNumberFormat="1" applyFont="1" applyFill="1" applyAlignment="1">
      <alignment vertical="center"/>
    </xf>
    <xf numFmtId="165" fontId="15" fillId="2" borderId="87" xfId="0" applyNumberFormat="1" applyFont="1" applyFill="1" applyBorder="1" applyAlignment="1">
      <alignment horizontal="right" vertical="center"/>
    </xf>
    <xf numFmtId="164" fontId="14" fillId="2" borderId="15" xfId="7" applyNumberFormat="1" applyFont="1" applyFill="1" applyBorder="1" applyAlignment="1">
      <alignment horizontal="right" vertical="center" indent="1"/>
    </xf>
    <xf numFmtId="1" fontId="14" fillId="2" borderId="15" xfId="7" applyNumberFormat="1" applyFont="1" applyFill="1" applyBorder="1" applyAlignment="1">
      <alignment horizontal="right" vertical="center" indent="1"/>
    </xf>
    <xf numFmtId="165" fontId="14" fillId="2" borderId="17" xfId="0" applyNumberFormat="1" applyFont="1" applyFill="1" applyBorder="1" applyAlignment="1">
      <alignment horizontal="right" vertical="center" indent="1"/>
    </xf>
    <xf numFmtId="165" fontId="14" fillId="2" borderId="15" xfId="0" applyNumberFormat="1" applyFont="1" applyFill="1" applyBorder="1" applyAlignment="1">
      <alignment horizontal="right" vertical="center" indent="1"/>
    </xf>
    <xf numFmtId="164" fontId="14" fillId="2" borderId="15" xfId="0" applyNumberFormat="1" applyFont="1" applyFill="1" applyBorder="1" applyAlignment="1">
      <alignment vertical="center"/>
    </xf>
    <xf numFmtId="164" fontId="14" fillId="2" borderId="15" xfId="0" applyNumberFormat="1" applyFont="1" applyFill="1" applyBorder="1" applyAlignment="1">
      <alignment horizontal="right" vertical="center"/>
    </xf>
    <xf numFmtId="1" fontId="14" fillId="2" borderId="15" xfId="0" applyNumberFormat="1" applyFont="1" applyFill="1" applyBorder="1" applyAlignment="1">
      <alignment horizontal="right" vertical="center"/>
    </xf>
    <xf numFmtId="165" fontId="14" fillId="2" borderId="15" xfId="0" applyNumberFormat="1" applyFont="1" applyFill="1" applyBorder="1" applyAlignment="1">
      <alignment horizontal="right" vertical="center"/>
    </xf>
    <xf numFmtId="165" fontId="14" fillId="2" borderId="17" xfId="0" applyNumberFormat="1" applyFont="1" applyFill="1" applyBorder="1" applyAlignment="1">
      <alignment horizontal="right" vertical="center"/>
    </xf>
    <xf numFmtId="3" fontId="14" fillId="2" borderId="15" xfId="0" applyNumberFormat="1" applyFont="1" applyFill="1" applyBorder="1" applyAlignment="1">
      <alignment horizontal="right" vertical="center"/>
    </xf>
    <xf numFmtId="164" fontId="14" fillId="2" borderId="84" xfId="7" applyNumberFormat="1" applyFont="1" applyFill="1" applyBorder="1" applyAlignment="1">
      <alignment horizontal="right" vertical="center" indent="1"/>
    </xf>
    <xf numFmtId="1" fontId="14" fillId="2" borderId="84" xfId="7" applyNumberFormat="1" applyFont="1" applyFill="1" applyBorder="1" applyAlignment="1">
      <alignment horizontal="right" vertical="center" indent="1"/>
    </xf>
    <xf numFmtId="165" fontId="14" fillId="2" borderId="84" xfId="0" applyNumberFormat="1" applyFont="1" applyFill="1" applyBorder="1" applyAlignment="1">
      <alignment horizontal="right" vertical="center" indent="1"/>
    </xf>
    <xf numFmtId="164" fontId="14" fillId="2" borderId="84" xfId="0" applyNumberFormat="1" applyFont="1" applyFill="1" applyBorder="1" applyAlignment="1">
      <alignment horizontal="right" vertical="center"/>
    </xf>
    <xf numFmtId="1" fontId="14" fillId="2" borderId="84" xfId="0" applyNumberFormat="1" applyFont="1" applyFill="1" applyBorder="1" applyAlignment="1">
      <alignment horizontal="right" vertical="center"/>
    </xf>
    <xf numFmtId="165" fontId="14" fillId="2" borderId="84" xfId="0" applyNumberFormat="1" applyFont="1" applyFill="1" applyBorder="1" applyAlignment="1">
      <alignment horizontal="right" vertical="center"/>
    </xf>
    <xf numFmtId="165" fontId="14" fillId="2" borderId="88" xfId="0" applyNumberFormat="1" applyFont="1" applyFill="1" applyBorder="1" applyAlignment="1">
      <alignment horizontal="right" vertical="center"/>
    </xf>
    <xf numFmtId="3" fontId="14" fillId="2" borderId="84" xfId="0" applyNumberFormat="1" applyFont="1" applyFill="1" applyBorder="1" applyAlignment="1">
      <alignment horizontal="right" vertical="center"/>
    </xf>
    <xf numFmtId="1" fontId="15" fillId="2" borderId="85" xfId="7" applyNumberFormat="1" applyFont="1" applyFill="1" applyBorder="1" applyAlignment="1">
      <alignment horizontal="right" vertical="center" indent="1"/>
    </xf>
    <xf numFmtId="1" fontId="15" fillId="2" borderId="85" xfId="0" applyNumberFormat="1" applyFont="1" applyFill="1" applyBorder="1" applyAlignment="1">
      <alignment horizontal="right" vertical="center"/>
    </xf>
    <xf numFmtId="165" fontId="15" fillId="2" borderId="85" xfId="0" applyNumberFormat="1" applyFont="1" applyFill="1" applyBorder="1" applyAlignment="1">
      <alignment horizontal="right" vertical="center"/>
    </xf>
    <xf numFmtId="165" fontId="15" fillId="2" borderId="89" xfId="0" applyNumberFormat="1" applyFont="1" applyFill="1" applyBorder="1" applyAlignment="1">
      <alignment horizontal="right" vertical="center"/>
    </xf>
    <xf numFmtId="165" fontId="15" fillId="2" borderId="119" xfId="0" applyNumberFormat="1" applyFont="1" applyFill="1" applyBorder="1" applyAlignment="1">
      <alignment horizontal="right" vertical="center"/>
    </xf>
    <xf numFmtId="165" fontId="15" fillId="2" borderId="120" xfId="0" applyNumberFormat="1" applyFont="1" applyFill="1" applyBorder="1" applyAlignment="1">
      <alignment horizontal="right" vertical="center"/>
    </xf>
    <xf numFmtId="165" fontId="15" fillId="4" borderId="120" xfId="0" applyNumberFormat="1" applyFont="1" applyFill="1" applyBorder="1" applyAlignment="1">
      <alignment horizontal="right" vertical="center"/>
    </xf>
    <xf numFmtId="165" fontId="15" fillId="2" borderId="121" xfId="0" applyNumberFormat="1" applyFont="1" applyFill="1" applyBorder="1" applyAlignment="1">
      <alignment horizontal="right" vertical="center"/>
    </xf>
    <xf numFmtId="166" fontId="16" fillId="2" borderId="0" xfId="0" applyNumberFormat="1" applyFont="1" applyFill="1"/>
    <xf numFmtId="0" fontId="15" fillId="2" borderId="15" xfId="0" applyFont="1" applyFill="1" applyBorder="1" applyAlignment="1">
      <alignment horizontal="left" vertical="center" indent="2"/>
    </xf>
    <xf numFmtId="0" fontId="15" fillId="2" borderId="63" xfId="0" applyFont="1" applyFill="1" applyBorder="1" applyAlignment="1">
      <alignment horizontal="left" vertical="center" indent="2"/>
    </xf>
    <xf numFmtId="165" fontId="15" fillId="2" borderId="82" xfId="0" applyNumberFormat="1" applyFont="1" applyFill="1" applyBorder="1" applyAlignment="1">
      <alignment horizontal="right" vertical="center"/>
    </xf>
    <xf numFmtId="164" fontId="26" fillId="2" borderId="0" xfId="0" applyNumberFormat="1" applyFont="1" applyFill="1" applyAlignment="1">
      <alignment horizontal="right" indent="2"/>
    </xf>
    <xf numFmtId="0" fontId="39" fillId="0" borderId="0" xfId="7" applyFont="1" applyAlignment="1">
      <alignment vertical="center" wrapText="1"/>
    </xf>
    <xf numFmtId="0" fontId="42" fillId="0" borderId="0" xfId="0" applyFont="1"/>
    <xf numFmtId="0" fontId="41" fillId="0" borderId="3" xfId="0" applyFont="1" applyBorder="1" applyAlignment="1">
      <alignment vertical="center"/>
    </xf>
    <xf numFmtId="0" fontId="36" fillId="0" borderId="0" xfId="0" applyFont="1" applyAlignment="1">
      <alignment horizontal="center" vertical="center" wrapText="1"/>
    </xf>
    <xf numFmtId="0" fontId="41" fillId="0" borderId="0" xfId="0" applyFont="1" applyAlignment="1">
      <alignment vertical="center"/>
    </xf>
    <xf numFmtId="0" fontId="21" fillId="0" borderId="0" xfId="0" applyFont="1"/>
    <xf numFmtId="3" fontId="14" fillId="3" borderId="0" xfId="7" applyNumberFormat="1" applyFont="1" applyFill="1" applyAlignment="1">
      <alignment vertical="center"/>
    </xf>
    <xf numFmtId="164" fontId="14" fillId="3" borderId="9" xfId="0" applyNumberFormat="1" applyFont="1" applyFill="1" applyBorder="1" applyAlignment="1">
      <alignment horizontal="right" vertical="center"/>
    </xf>
    <xf numFmtId="164" fontId="14" fillId="0" borderId="0" xfId="0" applyNumberFormat="1" applyFont="1" applyAlignment="1">
      <alignment horizontal="right" vertical="center"/>
    </xf>
    <xf numFmtId="164" fontId="15" fillId="2" borderId="9" xfId="0" applyNumberFormat="1" applyFont="1" applyFill="1" applyBorder="1" applyAlignment="1">
      <alignment horizontal="right" vertical="center"/>
    </xf>
    <xf numFmtId="164" fontId="15" fillId="4" borderId="9" xfId="0" applyNumberFormat="1" applyFont="1" applyFill="1" applyBorder="1" applyAlignment="1">
      <alignment horizontal="right" vertical="center"/>
    </xf>
    <xf numFmtId="165" fontId="15" fillId="2" borderId="122" xfId="0" applyNumberFormat="1" applyFont="1" applyFill="1" applyBorder="1" applyAlignment="1">
      <alignment horizontal="right" vertical="center"/>
    </xf>
    <xf numFmtId="164" fontId="15" fillId="2" borderId="14" xfId="0" applyNumberFormat="1" applyFont="1" applyFill="1" applyBorder="1" applyAlignment="1">
      <alignment horizontal="right" vertical="center"/>
    </xf>
    <xf numFmtId="3" fontId="15" fillId="4" borderId="49" xfId="0" applyNumberFormat="1" applyFont="1" applyFill="1" applyBorder="1" applyAlignment="1">
      <alignment horizontal="right" vertical="center"/>
    </xf>
    <xf numFmtId="0" fontId="15" fillId="4" borderId="106" xfId="0" applyFont="1" applyFill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3" fontId="14" fillId="2" borderId="49" xfId="0" applyNumberFormat="1" applyFont="1" applyFill="1" applyBorder="1" applyAlignment="1">
      <alignment horizontal="right" vertical="center"/>
    </xf>
    <xf numFmtId="165" fontId="14" fillId="2" borderId="106" xfId="0" applyNumberFormat="1" applyFont="1" applyFill="1" applyBorder="1" applyAlignment="1">
      <alignment horizontal="right" vertical="center"/>
    </xf>
    <xf numFmtId="164" fontId="14" fillId="2" borderId="9" xfId="0" applyNumberFormat="1" applyFont="1" applyFill="1" applyBorder="1" applyAlignment="1">
      <alignment horizontal="right" vertical="center"/>
    </xf>
    <xf numFmtId="164" fontId="15" fillId="2" borderId="11" xfId="0" applyNumberFormat="1" applyFont="1" applyFill="1" applyBorder="1" applyAlignment="1">
      <alignment horizontal="right" vertical="center"/>
    </xf>
    <xf numFmtId="164" fontId="14" fillId="2" borderId="11" xfId="0" applyNumberFormat="1" applyFont="1" applyFill="1" applyBorder="1" applyAlignment="1">
      <alignment horizontal="right" vertical="center"/>
    </xf>
    <xf numFmtId="165" fontId="15" fillId="4" borderId="106" xfId="0" applyNumberFormat="1" applyFont="1" applyFill="1" applyBorder="1" applyAlignment="1">
      <alignment horizontal="right" vertical="center"/>
    </xf>
    <xf numFmtId="0" fontId="15" fillId="2" borderId="12" xfId="0" applyFont="1" applyFill="1" applyBorder="1" applyAlignment="1">
      <alignment horizontal="left" vertical="center" indent="1"/>
    </xf>
    <xf numFmtId="0" fontId="15" fillId="2" borderId="49" xfId="0" applyFont="1" applyFill="1" applyBorder="1" applyAlignment="1">
      <alignment horizontal="left" vertical="center" indent="1"/>
    </xf>
    <xf numFmtId="1" fontId="15" fillId="2" borderId="49" xfId="7" applyNumberFormat="1" applyFont="1" applyFill="1" applyBorder="1" applyAlignment="1">
      <alignment horizontal="right" indent="2"/>
    </xf>
    <xf numFmtId="164" fontId="15" fillId="2" borderId="49" xfId="7" applyNumberFormat="1" applyFont="1" applyFill="1" applyBorder="1" applyAlignment="1">
      <alignment horizontal="right" vertical="center" indent="1"/>
    </xf>
    <xf numFmtId="1" fontId="15" fillId="2" borderId="49" xfId="7" applyNumberFormat="1" applyFont="1" applyFill="1" applyBorder="1" applyAlignment="1">
      <alignment horizontal="right" vertical="center" indent="1"/>
    </xf>
    <xf numFmtId="166" fontId="15" fillId="2" borderId="49" xfId="0" applyNumberFormat="1" applyFont="1" applyFill="1" applyBorder="1" applyAlignment="1">
      <alignment horizontal="right" vertical="center" indent="1"/>
    </xf>
    <xf numFmtId="0" fontId="15" fillId="2" borderId="56" xfId="0" applyFont="1" applyFill="1" applyBorder="1" applyAlignment="1">
      <alignment horizontal="right" vertical="center"/>
    </xf>
    <xf numFmtId="164" fontId="15" fillId="2" borderId="56" xfId="0" applyNumberFormat="1" applyFont="1" applyFill="1" applyBorder="1" applyAlignment="1">
      <alignment horizontal="right" vertical="center"/>
    </xf>
    <xf numFmtId="164" fontId="15" fillId="4" borderId="13" xfId="0" applyNumberFormat="1" applyFont="1" applyFill="1" applyBorder="1" applyAlignment="1">
      <alignment horizontal="right" vertical="center"/>
    </xf>
    <xf numFmtId="164" fontId="15" fillId="4" borderId="12" xfId="0" applyNumberFormat="1" applyFont="1" applyFill="1" applyBorder="1" applyAlignment="1">
      <alignment horizontal="right" vertical="center"/>
    </xf>
    <xf numFmtId="165" fontId="15" fillId="2" borderId="123" xfId="0" applyNumberFormat="1" applyFont="1" applyFill="1" applyBorder="1" applyAlignment="1">
      <alignment horizontal="right" vertical="center"/>
    </xf>
    <xf numFmtId="164" fontId="26" fillId="2" borderId="0" xfId="7" applyNumberFormat="1" applyFont="1" applyFill="1" applyAlignment="1">
      <alignment horizontal="right" indent="2"/>
    </xf>
    <xf numFmtId="165" fontId="15" fillId="0" borderId="0" xfId="0" applyNumberFormat="1" applyFont="1" applyAlignment="1">
      <alignment horizontal="right" vertical="center"/>
    </xf>
    <xf numFmtId="164" fontId="15" fillId="0" borderId="0" xfId="0" applyNumberFormat="1" applyFont="1" applyAlignment="1">
      <alignment horizontal="right" vertical="center" indent="1"/>
    </xf>
    <xf numFmtId="0" fontId="29" fillId="2" borderId="0" xfId="0" applyFont="1" applyFill="1" applyAlignment="1">
      <alignment vertical="center" wrapText="1"/>
    </xf>
    <xf numFmtId="0" fontId="29" fillId="0" borderId="0" xfId="0" applyFont="1" applyAlignment="1">
      <alignment vertical="center"/>
    </xf>
    <xf numFmtId="0" fontId="22" fillId="0" borderId="0" xfId="0" applyFont="1"/>
    <xf numFmtId="0" fontId="39" fillId="2" borderId="0" xfId="2" applyFont="1" applyFill="1" applyAlignment="1">
      <alignment vertical="center" wrapText="1"/>
    </xf>
    <xf numFmtId="0" fontId="14" fillId="0" borderId="0" xfId="2" applyFont="1" applyAlignment="1">
      <alignment horizontal="center" vertical="center"/>
    </xf>
    <xf numFmtId="0" fontId="22" fillId="2" borderId="0" xfId="2" applyFont="1" applyFill="1"/>
    <xf numFmtId="0" fontId="22" fillId="2" borderId="0" xfId="2" applyFont="1" applyFill="1" applyAlignment="1">
      <alignment horizontal="right" indent="2"/>
    </xf>
    <xf numFmtId="0" fontId="15" fillId="2" borderId="7" xfId="2" applyFont="1" applyFill="1" applyBorder="1"/>
    <xf numFmtId="164" fontId="15" fillId="2" borderId="7" xfId="2" applyNumberFormat="1" applyFont="1" applyFill="1" applyBorder="1" applyAlignment="1">
      <alignment horizontal="right" indent="2"/>
    </xf>
    <xf numFmtId="165" fontId="15" fillId="2" borderId="7" xfId="0" applyNumberFormat="1" applyFont="1" applyFill="1" applyBorder="1" applyAlignment="1">
      <alignment horizontal="right" indent="2"/>
    </xf>
    <xf numFmtId="0" fontId="15" fillId="2" borderId="7" xfId="2" applyFont="1" applyFill="1" applyBorder="1" applyAlignment="1">
      <alignment horizontal="right"/>
    </xf>
    <xf numFmtId="164" fontId="15" fillId="2" borderId="0" xfId="2" applyNumberFormat="1" applyFont="1" applyFill="1" applyAlignment="1">
      <alignment horizontal="right" indent="2"/>
    </xf>
    <xf numFmtId="165" fontId="15" fillId="2" borderId="0" xfId="0" applyNumberFormat="1" applyFont="1" applyFill="1" applyAlignment="1">
      <alignment horizontal="right" indent="2"/>
    </xf>
    <xf numFmtId="0" fontId="15" fillId="2" borderId="4" xfId="0" applyFont="1" applyFill="1" applyBorder="1" applyAlignment="1">
      <alignment vertical="center"/>
    </xf>
    <xf numFmtId="3" fontId="15" fillId="2" borderId="4" xfId="0" applyNumberFormat="1" applyFont="1" applyFill="1" applyBorder="1" applyAlignment="1">
      <alignment vertical="center"/>
    </xf>
    <xf numFmtId="0" fontId="15" fillId="2" borderId="4" xfId="2" applyFont="1" applyFill="1" applyBorder="1"/>
    <xf numFmtId="3" fontId="15" fillId="2" borderId="4" xfId="0" applyNumberFormat="1" applyFont="1" applyFill="1" applyBorder="1"/>
    <xf numFmtId="3" fontId="60" fillId="2" borderId="4" xfId="0" applyNumberFormat="1" applyFont="1" applyFill="1" applyBorder="1" applyAlignment="1">
      <alignment vertical="center"/>
    </xf>
    <xf numFmtId="3" fontId="15" fillId="0" borderId="0" xfId="0" applyNumberFormat="1" applyFont="1" applyAlignment="1">
      <alignment vertical="center"/>
    </xf>
    <xf numFmtId="0" fontId="39" fillId="0" borderId="0" xfId="7" applyFont="1" applyAlignment="1">
      <alignment horizontal="center" vertical="center" wrapText="1"/>
    </xf>
    <xf numFmtId="0" fontId="17" fillId="2" borderId="0" xfId="7" applyFont="1" applyFill="1" applyAlignment="1">
      <alignment vertical="center" wrapText="1"/>
    </xf>
    <xf numFmtId="1" fontId="14" fillId="3" borderId="9" xfId="7" applyNumberFormat="1" applyFont="1" applyFill="1" applyBorder="1" applyAlignment="1">
      <alignment horizontal="right" indent="2"/>
    </xf>
    <xf numFmtId="180" fontId="21" fillId="2" borderId="0" xfId="7" applyNumberFormat="1" applyFont="1" applyFill="1"/>
    <xf numFmtId="1" fontId="14" fillId="2" borderId="9" xfId="7" applyNumberFormat="1" applyFont="1" applyFill="1" applyBorder="1" applyAlignment="1">
      <alignment horizontal="right" indent="2"/>
    </xf>
    <xf numFmtId="1" fontId="14" fillId="4" borderId="9" xfId="7" applyNumberFormat="1" applyFont="1" applyFill="1" applyBorder="1" applyAlignment="1">
      <alignment horizontal="right" indent="2"/>
    </xf>
    <xf numFmtId="1" fontId="15" fillId="2" borderId="9" xfId="7" applyNumberFormat="1" applyFont="1" applyFill="1" applyBorder="1" applyAlignment="1">
      <alignment horizontal="right" indent="2"/>
    </xf>
    <xf numFmtId="0" fontId="15" fillId="2" borderId="124" xfId="0" applyFont="1" applyFill="1" applyBorder="1" applyAlignment="1">
      <alignment horizontal="right" vertical="center"/>
    </xf>
    <xf numFmtId="3" fontId="15" fillId="2" borderId="124" xfId="0" applyNumberFormat="1" applyFont="1" applyFill="1" applyBorder="1" applyAlignment="1">
      <alignment horizontal="right" vertical="center"/>
    </xf>
    <xf numFmtId="165" fontId="15" fillId="2" borderId="56" xfId="0" applyNumberFormat="1" applyFont="1" applyFill="1" applyBorder="1" applyAlignment="1">
      <alignment horizontal="right" vertical="center"/>
    </xf>
    <xf numFmtId="1" fontId="15" fillId="2" borderId="14" xfId="7" applyNumberFormat="1" applyFont="1" applyFill="1" applyBorder="1" applyAlignment="1">
      <alignment horizontal="right" indent="2"/>
    </xf>
    <xf numFmtId="0" fontId="15" fillId="2" borderId="120" xfId="0" applyFont="1" applyFill="1" applyBorder="1" applyAlignment="1">
      <alignment horizontal="right" vertical="center"/>
    </xf>
    <xf numFmtId="3" fontId="15" fillId="2" borderId="120" xfId="0" applyNumberFormat="1" applyFont="1" applyFill="1" applyBorder="1" applyAlignment="1">
      <alignment horizontal="right" vertical="center"/>
    </xf>
    <xf numFmtId="1" fontId="15" fillId="4" borderId="9" xfId="7" applyNumberFormat="1" applyFont="1" applyFill="1" applyBorder="1" applyAlignment="1">
      <alignment horizontal="right" indent="2"/>
    </xf>
    <xf numFmtId="0" fontId="15" fillId="4" borderId="120" xfId="0" applyFont="1" applyFill="1" applyBorder="1" applyAlignment="1">
      <alignment horizontal="right" vertical="center"/>
    </xf>
    <xf numFmtId="3" fontId="15" fillId="4" borderId="120" xfId="0" applyNumberFormat="1" applyFont="1" applyFill="1" applyBorder="1" applyAlignment="1">
      <alignment horizontal="right" vertical="center"/>
    </xf>
    <xf numFmtId="164" fontId="15" fillId="4" borderId="57" xfId="0" applyNumberFormat="1" applyFont="1" applyFill="1" applyBorder="1" applyAlignment="1">
      <alignment horizontal="right" vertical="center"/>
    </xf>
    <xf numFmtId="164" fontId="15" fillId="4" borderId="55" xfId="0" applyNumberFormat="1" applyFont="1" applyFill="1" applyBorder="1" applyAlignment="1">
      <alignment horizontal="right" vertical="center"/>
    </xf>
    <xf numFmtId="0" fontId="15" fillId="4" borderId="55" xfId="0" applyFont="1" applyFill="1" applyBorder="1" applyAlignment="1">
      <alignment horizontal="right" vertical="center"/>
    </xf>
    <xf numFmtId="1" fontId="15" fillId="4" borderId="55" xfId="0" applyNumberFormat="1" applyFont="1" applyFill="1" applyBorder="1" applyAlignment="1">
      <alignment horizontal="right" vertical="center"/>
    </xf>
    <xf numFmtId="0" fontId="14" fillId="2" borderId="15" xfId="0" applyFont="1" applyFill="1" applyBorder="1" applyAlignment="1">
      <alignment horizontal="left" vertical="center" indent="1"/>
    </xf>
    <xf numFmtId="1" fontId="15" fillId="2" borderId="17" xfId="7" applyNumberFormat="1" applyFont="1" applyFill="1" applyBorder="1" applyAlignment="1">
      <alignment horizontal="right" indent="2"/>
    </xf>
    <xf numFmtId="166" fontId="14" fillId="2" borderId="15" xfId="0" applyNumberFormat="1" applyFont="1" applyFill="1" applyBorder="1" applyAlignment="1">
      <alignment horizontal="right" vertical="center" indent="1"/>
    </xf>
    <xf numFmtId="3" fontId="14" fillId="2" borderId="15" xfId="0" applyNumberFormat="1" applyFont="1" applyFill="1" applyBorder="1" applyAlignment="1">
      <alignment horizontal="right" vertical="center" indent="1"/>
    </xf>
    <xf numFmtId="3" fontId="14" fillId="2" borderId="15" xfId="0" applyNumberFormat="1" applyFont="1" applyFill="1" applyBorder="1" applyAlignment="1">
      <alignment vertical="center"/>
    </xf>
    <xf numFmtId="166" fontId="14" fillId="2" borderId="15" xfId="0" applyNumberFormat="1" applyFont="1" applyFill="1" applyBorder="1" applyAlignment="1">
      <alignment horizontal="right" vertical="center"/>
    </xf>
    <xf numFmtId="166" fontId="14" fillId="2" borderId="16" xfId="0" applyNumberFormat="1" applyFont="1" applyFill="1" applyBorder="1" applyAlignment="1">
      <alignment horizontal="right" vertical="center"/>
    </xf>
    <xf numFmtId="166" fontId="14" fillId="2" borderId="50" xfId="0" applyNumberFormat="1" applyFont="1" applyFill="1" applyBorder="1" applyAlignment="1">
      <alignment horizontal="right" vertical="center"/>
    </xf>
    <xf numFmtId="0" fontId="15" fillId="2" borderId="121" xfId="0" applyFont="1" applyFill="1" applyBorder="1" applyAlignment="1">
      <alignment horizontal="right" vertical="center"/>
    </xf>
    <xf numFmtId="3" fontId="14" fillId="2" borderId="121" xfId="0" applyNumberFormat="1" applyFont="1" applyFill="1" applyBorder="1" applyAlignment="1">
      <alignment horizontal="right" vertical="center"/>
    </xf>
    <xf numFmtId="165" fontId="14" fillId="2" borderId="121" xfId="0" applyNumberFormat="1" applyFont="1" applyFill="1" applyBorder="1" applyAlignment="1">
      <alignment horizontal="right" vertical="center"/>
    </xf>
    <xf numFmtId="1" fontId="15" fillId="2" borderId="107" xfId="7" applyNumberFormat="1" applyFont="1" applyFill="1" applyBorder="1" applyAlignment="1">
      <alignment horizontal="right" indent="2"/>
    </xf>
    <xf numFmtId="0" fontId="15" fillId="2" borderId="125" xfId="0" applyFont="1" applyFill="1" applyBorder="1" applyAlignment="1">
      <alignment horizontal="right" vertical="center"/>
    </xf>
    <xf numFmtId="3" fontId="15" fillId="2" borderId="125" xfId="0" applyNumberFormat="1" applyFont="1" applyFill="1" applyBorder="1" applyAlignment="1">
      <alignment horizontal="right" vertical="center"/>
    </xf>
    <xf numFmtId="165" fontId="15" fillId="2" borderId="125" xfId="0" applyNumberFormat="1" applyFont="1" applyFill="1" applyBorder="1" applyAlignment="1">
      <alignment horizontal="right" vertical="center"/>
    </xf>
    <xf numFmtId="1" fontId="15" fillId="2" borderId="87" xfId="7" applyNumberFormat="1" applyFont="1" applyFill="1" applyBorder="1" applyAlignment="1">
      <alignment horizontal="right" indent="2"/>
    </xf>
    <xf numFmtId="0" fontId="15" fillId="2" borderId="126" xfId="0" applyFont="1" applyFill="1" applyBorder="1" applyAlignment="1">
      <alignment horizontal="right" vertical="center"/>
    </xf>
    <xf numFmtId="3" fontId="15" fillId="2" borderId="126" xfId="0" applyNumberFormat="1" applyFont="1" applyFill="1" applyBorder="1" applyAlignment="1">
      <alignment horizontal="right" vertical="center"/>
    </xf>
    <xf numFmtId="165" fontId="15" fillId="2" borderId="126" xfId="0" applyNumberFormat="1" applyFont="1" applyFill="1" applyBorder="1" applyAlignment="1">
      <alignment horizontal="right" vertical="center"/>
    </xf>
    <xf numFmtId="0" fontId="14" fillId="2" borderId="84" xfId="0" applyFont="1" applyFill="1" applyBorder="1" applyAlignment="1">
      <alignment horizontal="left" vertical="center" indent="1"/>
    </xf>
    <xf numFmtId="1" fontId="15" fillId="2" borderId="88" xfId="7" applyNumberFormat="1" applyFont="1" applyFill="1" applyBorder="1" applyAlignment="1">
      <alignment horizontal="right" indent="2"/>
    </xf>
    <xf numFmtId="166" fontId="14" fillId="2" borderId="84" xfId="0" applyNumberFormat="1" applyFont="1" applyFill="1" applyBorder="1" applyAlignment="1">
      <alignment horizontal="right" vertical="center" indent="1"/>
    </xf>
    <xf numFmtId="3" fontId="14" fillId="2" borderId="84" xfId="0" applyNumberFormat="1" applyFont="1" applyFill="1" applyBorder="1" applyAlignment="1">
      <alignment horizontal="right" vertical="center" indent="1"/>
    </xf>
    <xf numFmtId="3" fontId="14" fillId="2" borderId="84" xfId="0" applyNumberFormat="1" applyFont="1" applyFill="1" applyBorder="1" applyAlignment="1">
      <alignment vertical="center"/>
    </xf>
    <xf numFmtId="166" fontId="14" fillId="2" borderId="84" xfId="0" applyNumberFormat="1" applyFont="1" applyFill="1" applyBorder="1" applyAlignment="1">
      <alignment horizontal="right" vertical="center"/>
    </xf>
    <xf numFmtId="0" fontId="15" fillId="2" borderId="127" xfId="0" applyFont="1" applyFill="1" applyBorder="1" applyAlignment="1">
      <alignment horizontal="right" vertical="center"/>
    </xf>
    <xf numFmtId="3" fontId="14" fillId="2" borderId="127" xfId="0" applyNumberFormat="1" applyFont="1" applyFill="1" applyBorder="1" applyAlignment="1">
      <alignment horizontal="right" vertical="center"/>
    </xf>
    <xf numFmtId="165" fontId="14" fillId="2" borderId="127" xfId="0" applyNumberFormat="1" applyFont="1" applyFill="1" applyBorder="1" applyAlignment="1">
      <alignment horizontal="right" vertical="center"/>
    </xf>
    <xf numFmtId="0" fontId="15" fillId="2" borderId="85" xfId="0" applyFont="1" applyFill="1" applyBorder="1" applyAlignment="1">
      <alignment horizontal="left" vertical="center" indent="2"/>
    </xf>
    <xf numFmtId="1" fontId="15" fillId="2" borderId="89" xfId="7" applyNumberFormat="1" applyFont="1" applyFill="1" applyBorder="1" applyAlignment="1">
      <alignment horizontal="right" indent="2"/>
    </xf>
    <xf numFmtId="3" fontId="15" fillId="2" borderId="85" xfId="0" applyNumberFormat="1" applyFont="1" applyFill="1" applyBorder="1" applyAlignment="1">
      <alignment vertical="center"/>
    </xf>
    <xf numFmtId="0" fontId="15" fillId="2" borderId="86" xfId="0" applyFont="1" applyFill="1" applyBorder="1" applyAlignment="1">
      <alignment horizontal="right" vertical="center"/>
    </xf>
    <xf numFmtId="165" fontId="15" fillId="2" borderId="86" xfId="0" applyNumberFormat="1" applyFont="1" applyFill="1" applyBorder="1" applyAlignment="1">
      <alignment horizontal="right" vertical="center"/>
    </xf>
    <xf numFmtId="3" fontId="15" fillId="2" borderId="121" xfId="0" applyNumberFormat="1" applyFont="1" applyFill="1" applyBorder="1" applyAlignment="1">
      <alignment horizontal="right" vertical="center"/>
    </xf>
    <xf numFmtId="0" fontId="15" fillId="2" borderId="128" xfId="0" applyFont="1" applyFill="1" applyBorder="1" applyAlignment="1">
      <alignment horizontal="right" vertical="center"/>
    </xf>
    <xf numFmtId="3" fontId="15" fillId="2" borderId="128" xfId="0" applyNumberFormat="1" applyFont="1" applyFill="1" applyBorder="1" applyAlignment="1">
      <alignment horizontal="right" vertical="center"/>
    </xf>
    <xf numFmtId="165" fontId="15" fillId="2" borderId="128" xfId="0" applyNumberFormat="1" applyFont="1" applyFill="1" applyBorder="1" applyAlignment="1">
      <alignment horizontal="right" vertical="center"/>
    </xf>
    <xf numFmtId="164" fontId="15" fillId="2" borderId="82" xfId="0" applyNumberFormat="1" applyFont="1" applyFill="1" applyBorder="1" applyAlignment="1">
      <alignment horizontal="right" vertical="center"/>
    </xf>
    <xf numFmtId="1" fontId="15" fillId="2" borderId="11" xfId="7" applyNumberFormat="1" applyFont="1" applyFill="1" applyBorder="1" applyAlignment="1">
      <alignment horizontal="right" indent="2"/>
    </xf>
    <xf numFmtId="165" fontId="15" fillId="2" borderId="124" xfId="0" applyNumberFormat="1" applyFont="1" applyFill="1" applyBorder="1" applyAlignment="1">
      <alignment horizontal="right" vertical="center"/>
    </xf>
    <xf numFmtId="0" fontId="26" fillId="2" borderId="0" xfId="7" applyFont="1" applyFill="1" applyAlignment="1">
      <alignment vertical="center"/>
    </xf>
    <xf numFmtId="0" fontId="39" fillId="0" borderId="0" xfId="2" applyFont="1" applyAlignment="1">
      <alignment horizontal="center" vertical="center" wrapText="1"/>
    </xf>
    <xf numFmtId="164" fontId="88" fillId="2" borderId="0" xfId="2" applyNumberFormat="1" applyFont="1" applyFill="1"/>
    <xf numFmtId="0" fontId="88" fillId="2" borderId="0" xfId="2" applyFont="1" applyFill="1"/>
    <xf numFmtId="0" fontId="29" fillId="2" borderId="0" xfId="0" applyFont="1" applyFill="1" applyAlignment="1">
      <alignment vertical="top" wrapText="1"/>
    </xf>
    <xf numFmtId="3" fontId="44" fillId="2" borderId="5" xfId="0" applyNumberFormat="1" applyFont="1" applyFill="1" applyBorder="1" applyAlignment="1">
      <alignment horizontal="center" vertical="center" wrapText="1"/>
    </xf>
    <xf numFmtId="0" fontId="36" fillId="2" borderId="3" xfId="0" applyFont="1" applyFill="1" applyBorder="1" applyAlignment="1">
      <alignment horizontal="center" vertical="center" wrapText="1"/>
    </xf>
    <xf numFmtId="0" fontId="39" fillId="2" borderId="0" xfId="7" applyFont="1" applyFill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39" fillId="2" borderId="0" xfId="2" applyFont="1" applyFill="1" applyAlignment="1">
      <alignment horizontal="center" vertical="center" wrapText="1"/>
    </xf>
    <xf numFmtId="0" fontId="14" fillId="3" borderId="9" xfId="0" applyFont="1" applyFill="1" applyBorder="1" applyAlignment="1">
      <alignment vertical="center"/>
    </xf>
    <xf numFmtId="164" fontId="14" fillId="3" borderId="0" xfId="7" applyNumberFormat="1" applyFont="1" applyFill="1" applyAlignment="1">
      <alignment vertical="center"/>
    </xf>
    <xf numFmtId="166" fontId="14" fillId="3" borderId="0" xfId="7" applyNumberFormat="1" applyFont="1" applyFill="1" applyAlignment="1">
      <alignment vertical="center"/>
    </xf>
    <xf numFmtId="166" fontId="14" fillId="3" borderId="0" xfId="7" applyNumberFormat="1" applyFont="1" applyFill="1" applyAlignment="1">
      <alignment horizontal="right" vertical="center"/>
    </xf>
    <xf numFmtId="3" fontId="14" fillId="3" borderId="0" xfId="7" applyNumberFormat="1" applyFont="1" applyFill="1" applyAlignment="1">
      <alignment horizontal="right" vertical="center"/>
    </xf>
    <xf numFmtId="166" fontId="14" fillId="3" borderId="8" xfId="7" applyNumberFormat="1" applyFont="1" applyFill="1" applyBorder="1" applyAlignment="1">
      <alignment horizontal="right" vertical="center"/>
    </xf>
    <xf numFmtId="3" fontId="14" fillId="3" borderId="9" xfId="7" applyNumberFormat="1" applyFont="1" applyFill="1" applyBorder="1" applyAlignment="1">
      <alignment horizontal="right" vertical="center"/>
    </xf>
    <xf numFmtId="0" fontId="14" fillId="2" borderId="9" xfId="7" applyFont="1" applyFill="1" applyBorder="1"/>
    <xf numFmtId="164" fontId="15" fillId="2" borderId="0" xfId="7" applyNumberFormat="1" applyFont="1" applyFill="1" applyAlignment="1">
      <alignment vertical="center"/>
    </xf>
    <xf numFmtId="166" fontId="15" fillId="2" borderId="0" xfId="0" applyNumberFormat="1" applyFont="1" applyFill="1" applyAlignment="1">
      <alignment vertical="center"/>
    </xf>
    <xf numFmtId="3" fontId="69" fillId="2" borderId="8" xfId="0" applyNumberFormat="1" applyFont="1" applyFill="1" applyBorder="1" applyAlignment="1">
      <alignment horizontal="right" vertical="center"/>
    </xf>
    <xf numFmtId="0" fontId="14" fillId="4" borderId="9" xfId="7" applyFont="1" applyFill="1" applyBorder="1" applyAlignment="1">
      <alignment vertical="center"/>
    </xf>
    <xf numFmtId="164" fontId="15" fillId="4" borderId="0" xfId="7" applyNumberFormat="1" applyFont="1" applyFill="1" applyAlignment="1">
      <alignment vertical="center"/>
    </xf>
    <xf numFmtId="166" fontId="15" fillId="4" borderId="0" xfId="0" applyNumberFormat="1" applyFont="1" applyFill="1" applyAlignment="1">
      <alignment vertical="center"/>
    </xf>
    <xf numFmtId="3" fontId="15" fillId="4" borderId="9" xfId="0" applyNumberFormat="1" applyFont="1" applyFill="1" applyBorder="1" applyAlignment="1">
      <alignment horizontal="right" vertical="center"/>
    </xf>
    <xf numFmtId="166" fontId="15" fillId="4" borderId="9" xfId="0" applyNumberFormat="1" applyFont="1" applyFill="1" applyBorder="1" applyAlignment="1">
      <alignment horizontal="right" vertical="center"/>
    </xf>
    <xf numFmtId="3" fontId="67" fillId="4" borderId="0" xfId="0" applyNumberFormat="1" applyFont="1" applyFill="1" applyAlignment="1">
      <alignment horizontal="right" vertical="center"/>
    </xf>
    <xf numFmtId="0" fontId="15" fillId="2" borderId="17" xfId="7" applyFont="1" applyFill="1" applyBorder="1" applyAlignment="1">
      <alignment horizontal="left" vertical="center" indent="1"/>
    </xf>
    <xf numFmtId="164" fontId="15" fillId="2" borderId="15" xfId="7" applyNumberFormat="1" applyFont="1" applyFill="1" applyBorder="1" applyAlignment="1">
      <alignment horizontal="right" vertical="center"/>
    </xf>
    <xf numFmtId="3" fontId="15" fillId="2" borderId="17" xfId="0" applyNumberFormat="1" applyFont="1" applyFill="1" applyBorder="1" applyAlignment="1">
      <alignment horizontal="right" vertical="center"/>
    </xf>
    <xf numFmtId="0" fontId="21" fillId="2" borderId="15" xfId="7" applyFont="1" applyFill="1" applyBorder="1"/>
    <xf numFmtId="0" fontId="15" fillId="2" borderId="9" xfId="7" applyFont="1" applyFill="1" applyBorder="1" applyAlignment="1">
      <alignment horizontal="left" vertical="center" indent="1"/>
    </xf>
    <xf numFmtId="166" fontId="15" fillId="2" borderId="0" xfId="7" applyNumberFormat="1" applyFont="1" applyFill="1" applyAlignment="1">
      <alignment vertical="center"/>
    </xf>
    <xf numFmtId="166" fontId="15" fillId="2" borderId="0" xfId="7" applyNumberFormat="1" applyFont="1" applyFill="1" applyAlignment="1">
      <alignment horizontal="right" vertical="center" indent="1"/>
    </xf>
    <xf numFmtId="166" fontId="15" fillId="2" borderId="0" xfId="7" applyNumberFormat="1" applyFont="1" applyFill="1" applyAlignment="1">
      <alignment horizontal="right" vertical="center"/>
    </xf>
    <xf numFmtId="3" fontId="15" fillId="2" borderId="0" xfId="7" applyNumberFormat="1" applyFont="1" applyFill="1" applyAlignment="1">
      <alignment horizontal="right" vertical="center" indent="1"/>
    </xf>
    <xf numFmtId="3" fontId="15" fillId="2" borderId="0" xfId="7" applyNumberFormat="1" applyFont="1" applyFill="1" applyAlignment="1">
      <alignment horizontal="right" vertical="center"/>
    </xf>
    <xf numFmtId="166" fontId="15" fillId="2" borderId="8" xfId="7" applyNumberFormat="1" applyFont="1" applyFill="1" applyBorder="1" applyAlignment="1">
      <alignment horizontal="right" vertical="center"/>
    </xf>
    <xf numFmtId="3" fontId="15" fillId="2" borderId="9" xfId="7" applyNumberFormat="1" applyFont="1" applyFill="1" applyBorder="1" applyAlignment="1">
      <alignment horizontal="right" vertical="center"/>
    </xf>
    <xf numFmtId="166" fontId="67" fillId="2" borderId="8" xfId="0" applyNumberFormat="1" applyFont="1" applyFill="1" applyBorder="1" applyAlignment="1">
      <alignment horizontal="right" vertical="center"/>
    </xf>
    <xf numFmtId="166" fontId="67" fillId="2" borderId="0" xfId="0" applyNumberFormat="1" applyFont="1" applyFill="1" applyAlignment="1">
      <alignment horizontal="right" vertical="center"/>
    </xf>
    <xf numFmtId="3" fontId="67" fillId="2" borderId="0" xfId="0" applyNumberFormat="1" applyFont="1" applyFill="1" applyAlignment="1">
      <alignment horizontal="right" vertical="center"/>
    </xf>
    <xf numFmtId="3" fontId="15" fillId="4" borderId="10" xfId="0" applyNumberFormat="1" applyFont="1" applyFill="1" applyBorder="1" applyAlignment="1">
      <alignment horizontal="right" vertical="center"/>
    </xf>
    <xf numFmtId="0" fontId="15" fillId="2" borderId="17" xfId="0" applyFont="1" applyFill="1" applyBorder="1" applyAlignment="1">
      <alignment horizontal="left" vertical="center" indent="2"/>
    </xf>
    <xf numFmtId="164" fontId="15" fillId="2" borderId="15" xfId="7" applyNumberFormat="1" applyFont="1" applyFill="1" applyBorder="1" applyAlignment="1">
      <alignment vertical="center"/>
    </xf>
    <xf numFmtId="166" fontId="15" fillId="2" borderId="15" xfId="0" applyNumberFormat="1" applyFont="1" applyFill="1" applyBorder="1" applyAlignment="1">
      <alignment vertical="center"/>
    </xf>
    <xf numFmtId="166" fontId="67" fillId="2" borderId="16" xfId="0" applyNumberFormat="1" applyFont="1" applyFill="1" applyBorder="1" applyAlignment="1">
      <alignment horizontal="right" vertical="center"/>
    </xf>
    <xf numFmtId="166" fontId="67" fillId="2" borderId="15" xfId="0" applyNumberFormat="1" applyFont="1" applyFill="1" applyBorder="1" applyAlignment="1">
      <alignment horizontal="right" vertical="center"/>
    </xf>
    <xf numFmtId="3" fontId="67" fillId="2" borderId="15" xfId="0" applyNumberFormat="1" applyFont="1" applyFill="1" applyBorder="1" applyAlignment="1">
      <alignment horizontal="right" vertical="center"/>
    </xf>
    <xf numFmtId="0" fontId="15" fillId="2" borderId="107" xfId="0" applyFont="1" applyFill="1" applyBorder="1" applyAlignment="1">
      <alignment horizontal="left" vertical="center" indent="2"/>
    </xf>
    <xf numFmtId="164" fontId="15" fillId="2" borderId="63" xfId="7" applyNumberFormat="1" applyFont="1" applyFill="1" applyBorder="1" applyAlignment="1">
      <alignment vertical="center"/>
    </xf>
    <xf numFmtId="166" fontId="15" fillId="2" borderId="63" xfId="0" applyNumberFormat="1" applyFont="1" applyFill="1" applyBorder="1" applyAlignment="1">
      <alignment vertical="center"/>
    </xf>
    <xf numFmtId="1" fontId="15" fillId="2" borderId="63" xfId="7" applyNumberFormat="1" applyFont="1" applyFill="1" applyBorder="1" applyAlignment="1">
      <alignment horizontal="right" vertical="center"/>
    </xf>
    <xf numFmtId="1" fontId="15" fillId="2" borderId="107" xfId="7" applyNumberFormat="1" applyFont="1" applyFill="1" applyBorder="1" applyAlignment="1">
      <alignment horizontal="right" vertical="center"/>
    </xf>
    <xf numFmtId="3" fontId="15" fillId="2" borderId="107" xfId="0" applyNumberFormat="1" applyFont="1" applyFill="1" applyBorder="1" applyAlignment="1">
      <alignment horizontal="right" vertical="center"/>
    </xf>
    <xf numFmtId="166" fontId="67" fillId="2" borderId="81" xfId="0" applyNumberFormat="1" applyFont="1" applyFill="1" applyBorder="1" applyAlignment="1">
      <alignment horizontal="right" vertical="center"/>
    </xf>
    <xf numFmtId="166" fontId="67" fillId="2" borderId="63" xfId="0" applyNumberFormat="1" applyFont="1" applyFill="1" applyBorder="1" applyAlignment="1">
      <alignment horizontal="right" vertical="center"/>
    </xf>
    <xf numFmtId="3" fontId="67" fillId="2" borderId="63" xfId="0" applyNumberFormat="1" applyFont="1" applyFill="1" applyBorder="1" applyAlignment="1">
      <alignment horizontal="right" vertical="center"/>
    </xf>
    <xf numFmtId="0" fontId="21" fillId="2" borderId="63" xfId="7" applyFont="1" applyFill="1" applyBorder="1"/>
    <xf numFmtId="0" fontId="15" fillId="2" borderId="9" xfId="0" applyFont="1" applyFill="1" applyBorder="1" applyAlignment="1">
      <alignment horizontal="left" vertical="center" indent="2"/>
    </xf>
    <xf numFmtId="166" fontId="69" fillId="2" borderId="8" xfId="0" applyNumberFormat="1" applyFont="1" applyFill="1" applyBorder="1" applyAlignment="1">
      <alignment horizontal="right" vertical="center"/>
    </xf>
    <xf numFmtId="166" fontId="69" fillId="2" borderId="0" xfId="0" applyNumberFormat="1" applyFont="1" applyFill="1" applyAlignment="1">
      <alignment horizontal="right" vertical="center"/>
    </xf>
    <xf numFmtId="0" fontId="15" fillId="2" borderId="17" xfId="0" applyFont="1" applyFill="1" applyBorder="1" applyAlignment="1">
      <alignment horizontal="left" vertical="center" indent="1"/>
    </xf>
    <xf numFmtId="3" fontId="64" fillId="2" borderId="7" xfId="0" applyNumberFormat="1" applyFont="1" applyFill="1" applyBorder="1" applyAlignment="1">
      <alignment horizontal="right" vertical="center"/>
    </xf>
    <xf numFmtId="166" fontId="67" fillId="0" borderId="10" xfId="0" applyNumberFormat="1" applyFont="1" applyBorder="1" applyAlignment="1">
      <alignment horizontal="right" vertical="center"/>
    </xf>
    <xf numFmtId="166" fontId="67" fillId="0" borderId="7" xfId="0" applyNumberFormat="1" applyFont="1" applyBorder="1" applyAlignment="1">
      <alignment horizontal="right" vertical="center"/>
    </xf>
    <xf numFmtId="3" fontId="67" fillId="0" borderId="7" xfId="0" applyNumberFormat="1" applyFont="1" applyBorder="1" applyAlignment="1">
      <alignment horizontal="right" vertical="center"/>
    </xf>
    <xf numFmtId="0" fontId="15" fillId="2" borderId="107" xfId="0" applyFont="1" applyFill="1" applyBorder="1" applyAlignment="1">
      <alignment horizontal="left" vertical="center" indent="1"/>
    </xf>
    <xf numFmtId="0" fontId="15" fillId="2" borderId="9" xfId="0" applyFont="1" applyFill="1" applyBorder="1" applyAlignment="1">
      <alignment horizontal="left" vertical="center" indent="1"/>
    </xf>
    <xf numFmtId="3" fontId="64" fillId="2" borderId="55" xfId="0" applyNumberFormat="1" applyFont="1" applyFill="1" applyBorder="1" applyAlignment="1">
      <alignment horizontal="right" vertical="center"/>
    </xf>
    <xf numFmtId="166" fontId="67" fillId="2" borderId="57" xfId="0" applyNumberFormat="1" applyFont="1" applyFill="1" applyBorder="1" applyAlignment="1">
      <alignment horizontal="right" vertical="center"/>
    </xf>
    <xf numFmtId="166" fontId="67" fillId="2" borderId="55" xfId="0" applyNumberFormat="1" applyFont="1" applyFill="1" applyBorder="1" applyAlignment="1">
      <alignment horizontal="right" vertical="center"/>
    </xf>
    <xf numFmtId="3" fontId="67" fillId="2" borderId="55" xfId="0" applyNumberFormat="1" applyFont="1" applyFill="1" applyBorder="1" applyAlignment="1">
      <alignment horizontal="right" vertical="center"/>
    </xf>
    <xf numFmtId="0" fontId="21" fillId="2" borderId="55" xfId="7" applyFont="1" applyFill="1" applyBorder="1"/>
    <xf numFmtId="165" fontId="15" fillId="2" borderId="8" xfId="0" applyNumberFormat="1" applyFont="1" applyFill="1" applyBorder="1" applyAlignment="1">
      <alignment horizontal="right" vertical="center"/>
    </xf>
    <xf numFmtId="166" fontId="67" fillId="2" borderId="10" xfId="0" applyNumberFormat="1" applyFont="1" applyFill="1" applyBorder="1" applyAlignment="1">
      <alignment horizontal="right" vertical="center"/>
    </xf>
    <xf numFmtId="166" fontId="67" fillId="2" borderId="7" xfId="0" applyNumberFormat="1" applyFont="1" applyFill="1" applyBorder="1" applyAlignment="1">
      <alignment horizontal="right" vertical="center"/>
    </xf>
    <xf numFmtId="3" fontId="67" fillId="2" borderId="7" xfId="0" applyNumberFormat="1" applyFont="1" applyFill="1" applyBorder="1" applyAlignment="1">
      <alignment horizontal="right" vertical="center"/>
    </xf>
    <xf numFmtId="0" fontId="15" fillId="2" borderId="87" xfId="0" applyFont="1" applyFill="1" applyBorder="1" applyAlignment="1">
      <alignment horizontal="left" vertical="center" indent="1"/>
    </xf>
    <xf numFmtId="166" fontId="67" fillId="2" borderId="90" xfId="0" applyNumberFormat="1" applyFont="1" applyFill="1" applyBorder="1" applyAlignment="1">
      <alignment horizontal="right" vertical="center"/>
    </xf>
    <xf numFmtId="166" fontId="67" fillId="2" borderId="83" xfId="0" applyNumberFormat="1" applyFont="1" applyFill="1" applyBorder="1" applyAlignment="1">
      <alignment horizontal="right" vertical="center"/>
    </xf>
    <xf numFmtId="3" fontId="67" fillId="2" borderId="83" xfId="0" applyNumberFormat="1" applyFont="1" applyFill="1" applyBorder="1" applyAlignment="1">
      <alignment horizontal="right" vertical="center"/>
    </xf>
    <xf numFmtId="0" fontId="21" fillId="2" borderId="83" xfId="7" applyFont="1" applyFill="1" applyBorder="1"/>
    <xf numFmtId="0" fontId="15" fillId="2" borderId="88" xfId="0" applyFont="1" applyFill="1" applyBorder="1" applyAlignment="1">
      <alignment horizontal="left" vertical="center" indent="1"/>
    </xf>
    <xf numFmtId="165" fontId="15" fillId="2" borderId="88" xfId="0" applyNumberFormat="1" applyFont="1" applyFill="1" applyBorder="1" applyAlignment="1">
      <alignment horizontal="right" vertical="center"/>
    </xf>
    <xf numFmtId="166" fontId="67" fillId="2" borderId="91" xfId="0" applyNumberFormat="1" applyFont="1" applyFill="1" applyBorder="1" applyAlignment="1">
      <alignment horizontal="right" vertical="center"/>
    </xf>
    <xf numFmtId="166" fontId="67" fillId="2" borderId="84" xfId="0" applyNumberFormat="1" applyFont="1" applyFill="1" applyBorder="1" applyAlignment="1">
      <alignment horizontal="right" vertical="center"/>
    </xf>
    <xf numFmtId="3" fontId="67" fillId="2" borderId="84" xfId="0" applyNumberFormat="1" applyFont="1" applyFill="1" applyBorder="1" applyAlignment="1">
      <alignment horizontal="right" vertical="center"/>
    </xf>
    <xf numFmtId="0" fontId="21" fillId="2" borderId="84" xfId="7" applyFont="1" applyFill="1" applyBorder="1"/>
    <xf numFmtId="166" fontId="67" fillId="2" borderId="117" xfId="0" applyNumberFormat="1" applyFont="1" applyFill="1" applyBorder="1" applyAlignment="1">
      <alignment horizontal="right" vertical="center"/>
    </xf>
    <xf numFmtId="166" fontId="67" fillId="2" borderId="115" xfId="0" applyNumberFormat="1" applyFont="1" applyFill="1" applyBorder="1" applyAlignment="1">
      <alignment horizontal="right" vertical="center"/>
    </xf>
    <xf numFmtId="3" fontId="67" fillId="2" borderId="115" xfId="0" applyNumberFormat="1" applyFont="1" applyFill="1" applyBorder="1" applyAlignment="1">
      <alignment horizontal="right" vertical="center"/>
    </xf>
    <xf numFmtId="0" fontId="20" fillId="2" borderId="4" xfId="7" applyFont="1" applyFill="1" applyBorder="1"/>
    <xf numFmtId="164" fontId="20" fillId="2" borderId="4" xfId="7" applyNumberFormat="1" applyFont="1" applyFill="1" applyBorder="1" applyAlignment="1">
      <alignment horizontal="right" indent="2"/>
    </xf>
    <xf numFmtId="165" fontId="15" fillId="2" borderId="4" xfId="0" applyNumberFormat="1" applyFont="1" applyFill="1" applyBorder="1" applyAlignment="1">
      <alignment vertical="center"/>
    </xf>
    <xf numFmtId="164" fontId="15" fillId="2" borderId="129" xfId="0" applyNumberFormat="1" applyFont="1" applyFill="1" applyBorder="1" applyAlignment="1">
      <alignment horizontal="right" vertical="center"/>
    </xf>
    <xf numFmtId="164" fontId="15" fillId="2" borderId="4" xfId="0" applyNumberFormat="1" applyFont="1" applyFill="1" applyBorder="1" applyAlignment="1">
      <alignment horizontal="right" vertical="center"/>
    </xf>
    <xf numFmtId="3" fontId="15" fillId="2" borderId="4" xfId="0" applyNumberFormat="1" applyFont="1" applyFill="1" applyBorder="1" applyAlignment="1">
      <alignment horizontal="right" vertical="center"/>
    </xf>
    <xf numFmtId="3" fontId="64" fillId="2" borderId="4" xfId="0" applyNumberFormat="1" applyFont="1" applyFill="1" applyBorder="1" applyAlignment="1">
      <alignment horizontal="right" vertical="center"/>
    </xf>
    <xf numFmtId="166" fontId="67" fillId="2" borderId="129" xfId="0" applyNumberFormat="1" applyFont="1" applyFill="1" applyBorder="1" applyAlignment="1">
      <alignment horizontal="right" vertical="center"/>
    </xf>
    <xf numFmtId="166" fontId="67" fillId="2" borderId="4" xfId="0" applyNumberFormat="1" applyFont="1" applyFill="1" applyBorder="1" applyAlignment="1">
      <alignment horizontal="right" vertical="center"/>
    </xf>
    <xf numFmtId="3" fontId="67" fillId="2" borderId="4" xfId="0" applyNumberFormat="1" applyFont="1" applyFill="1" applyBorder="1" applyAlignment="1">
      <alignment horizontal="right" vertical="center"/>
    </xf>
    <xf numFmtId="0" fontId="22" fillId="2" borderId="4" xfId="7" applyFont="1" applyFill="1" applyBorder="1"/>
    <xf numFmtId="0" fontId="22" fillId="2" borderId="0" xfId="7" applyFont="1" applyFill="1"/>
    <xf numFmtId="164" fontId="20" fillId="2" borderId="0" xfId="7" applyNumberFormat="1" applyFont="1" applyFill="1"/>
    <xf numFmtId="1" fontId="64" fillId="2" borderId="0" xfId="0" applyNumberFormat="1" applyFont="1" applyFill="1" applyAlignment="1">
      <alignment horizontal="right" vertical="center"/>
    </xf>
    <xf numFmtId="0" fontId="16" fillId="2" borderId="4" xfId="7" applyFont="1" applyFill="1" applyBorder="1"/>
    <xf numFmtId="169" fontId="67" fillId="2" borderId="0" xfId="0" applyNumberFormat="1" applyFont="1" applyFill="1" applyAlignment="1">
      <alignment horizontal="right" vertical="center"/>
    </xf>
    <xf numFmtId="3" fontId="20" fillId="2" borderId="0" xfId="0" applyNumberFormat="1" applyFont="1" applyFill="1" applyAlignment="1">
      <alignment horizontal="right" vertical="center"/>
    </xf>
    <xf numFmtId="3" fontId="68" fillId="2" borderId="0" xfId="0" applyNumberFormat="1" applyFont="1" applyFill="1" applyAlignment="1">
      <alignment horizontal="right" vertical="center"/>
    </xf>
    <xf numFmtId="3" fontId="15" fillId="2" borderId="0" xfId="0" applyNumberFormat="1" applyFont="1" applyFill="1" applyAlignment="1">
      <alignment horizontal="center" vertical="center"/>
    </xf>
    <xf numFmtId="0" fontId="14" fillId="0" borderId="6" xfId="2" applyFont="1" applyBorder="1" applyAlignment="1">
      <alignment horizontal="center" vertical="center"/>
    </xf>
    <xf numFmtId="166" fontId="14" fillId="3" borderId="0" xfId="5" applyNumberFormat="1" applyFont="1" applyFill="1" applyAlignment="1">
      <alignment horizontal="right" vertical="center"/>
    </xf>
    <xf numFmtId="166" fontId="14" fillId="3" borderId="0" xfId="5" applyNumberFormat="1" applyFont="1" applyFill="1" applyAlignment="1">
      <alignment horizontal="right" vertical="center" indent="1"/>
    </xf>
    <xf numFmtId="0" fontId="15" fillId="2" borderId="52" xfId="0" applyFont="1" applyFill="1" applyBorder="1" applyAlignment="1">
      <alignment horizontal="right" vertical="center"/>
    </xf>
    <xf numFmtId="164" fontId="15" fillId="2" borderId="51" xfId="0" applyNumberFormat="1" applyFont="1" applyFill="1" applyBorder="1" applyAlignment="1">
      <alignment horizontal="right" vertical="center"/>
    </xf>
    <xf numFmtId="169" fontId="15" fillId="2" borderId="7" xfId="0" applyNumberFormat="1" applyFont="1" applyFill="1" applyBorder="1" applyAlignment="1">
      <alignment horizontal="right" vertical="center"/>
    </xf>
    <xf numFmtId="167" fontId="15" fillId="2" borderId="7" xfId="0" applyNumberFormat="1" applyFont="1" applyFill="1" applyBorder="1" applyAlignment="1">
      <alignment horizontal="right" vertical="center"/>
    </xf>
    <xf numFmtId="0" fontId="15" fillId="2" borderId="51" xfId="0" applyFont="1" applyFill="1" applyBorder="1" applyAlignment="1">
      <alignment horizontal="right" vertical="center"/>
    </xf>
    <xf numFmtId="3" fontId="15" fillId="2" borderId="14" xfId="0" applyNumberFormat="1" applyFont="1" applyFill="1" applyBorder="1" applyAlignment="1">
      <alignment horizontal="right" vertical="center" indent="1"/>
    </xf>
    <xf numFmtId="169" fontId="15" fillId="2" borderId="0" xfId="0" applyNumberFormat="1" applyFont="1" applyFill="1" applyAlignment="1">
      <alignment horizontal="right" vertical="center"/>
    </xf>
    <xf numFmtId="167" fontId="15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center" vertical="center" wrapText="1"/>
    </xf>
    <xf numFmtId="0" fontId="27" fillId="2" borderId="5" xfId="0" applyFont="1" applyFill="1" applyBorder="1" applyAlignment="1">
      <alignment horizontal="center" vertical="center" wrapText="1"/>
    </xf>
    <xf numFmtId="164" fontId="14" fillId="3" borderId="0" xfId="0" applyNumberFormat="1" applyFont="1" applyFill="1" applyAlignment="1">
      <alignment vertical="center"/>
    </xf>
    <xf numFmtId="0" fontId="15" fillId="3" borderId="75" xfId="0" applyFont="1" applyFill="1" applyBorder="1" applyAlignment="1">
      <alignment horizontal="right" vertical="center"/>
    </xf>
    <xf numFmtId="1" fontId="14" fillId="3" borderId="75" xfId="0" applyNumberFormat="1" applyFont="1" applyFill="1" applyBorder="1" applyAlignment="1">
      <alignment horizontal="right" vertical="center"/>
    </xf>
    <xf numFmtId="165" fontId="14" fillId="3" borderId="9" xfId="0" applyNumberFormat="1" applyFont="1" applyFill="1" applyBorder="1" applyAlignment="1">
      <alignment horizontal="right" vertical="center"/>
    </xf>
    <xf numFmtId="165" fontId="14" fillId="3" borderId="130" xfId="0" applyNumberFormat="1" applyFont="1" applyFill="1" applyBorder="1" applyAlignment="1">
      <alignment horizontal="right" vertical="center"/>
    </xf>
    <xf numFmtId="164" fontId="15" fillId="2" borderId="0" xfId="0" applyNumberFormat="1" applyFont="1" applyFill="1" applyAlignment="1">
      <alignment vertical="center"/>
    </xf>
    <xf numFmtId="0" fontId="15" fillId="2" borderId="75" xfId="0" applyFont="1" applyFill="1" applyBorder="1" applyAlignment="1">
      <alignment horizontal="right" vertical="center"/>
    </xf>
    <xf numFmtId="1" fontId="15" fillId="2" borderId="75" xfId="0" applyNumberFormat="1" applyFont="1" applyFill="1" applyBorder="1" applyAlignment="1">
      <alignment horizontal="right" vertical="center"/>
    </xf>
    <xf numFmtId="165" fontId="15" fillId="2" borderId="130" xfId="0" applyNumberFormat="1" applyFont="1" applyFill="1" applyBorder="1" applyAlignment="1">
      <alignment horizontal="right" vertical="center"/>
    </xf>
    <xf numFmtId="164" fontId="15" fillId="4" borderId="0" xfId="0" applyNumberFormat="1" applyFont="1" applyFill="1" applyAlignment="1">
      <alignment vertical="center"/>
    </xf>
    <xf numFmtId="165" fontId="15" fillId="4" borderId="9" xfId="0" applyNumberFormat="1" applyFont="1" applyFill="1" applyBorder="1" applyAlignment="1">
      <alignment vertical="center"/>
    </xf>
    <xf numFmtId="0" fontId="15" fillId="4" borderId="75" xfId="0" applyFont="1" applyFill="1" applyBorder="1" applyAlignment="1">
      <alignment horizontal="right" vertical="center"/>
    </xf>
    <xf numFmtId="1" fontId="15" fillId="4" borderId="75" xfId="0" applyNumberFormat="1" applyFont="1" applyFill="1" applyBorder="1" applyAlignment="1">
      <alignment horizontal="right" vertical="center"/>
    </xf>
    <xf numFmtId="165" fontId="15" fillId="4" borderId="130" xfId="0" applyNumberFormat="1" applyFont="1" applyFill="1" applyBorder="1" applyAlignment="1">
      <alignment horizontal="right" vertical="center"/>
    </xf>
    <xf numFmtId="0" fontId="15" fillId="2" borderId="11" xfId="7" applyFont="1" applyFill="1" applyBorder="1" applyAlignment="1">
      <alignment horizontal="left" vertical="center" indent="1"/>
    </xf>
    <xf numFmtId="164" fontId="15" fillId="2" borderId="15" xfId="0" applyNumberFormat="1" applyFont="1" applyFill="1" applyBorder="1" applyAlignment="1">
      <alignment vertical="center"/>
    </xf>
    <xf numFmtId="164" fontId="15" fillId="2" borderId="15" xfId="0" applyNumberFormat="1" applyFont="1" applyFill="1" applyBorder="1" applyAlignment="1">
      <alignment horizontal="right" vertical="center" indent="1"/>
    </xf>
    <xf numFmtId="1" fontId="15" fillId="2" borderId="15" xfId="0" applyNumberFormat="1" applyFont="1" applyFill="1" applyBorder="1" applyAlignment="1">
      <alignment horizontal="right" vertical="center" indent="1"/>
    </xf>
    <xf numFmtId="165" fontId="15" fillId="2" borderId="17" xfId="0" applyNumberFormat="1" applyFont="1" applyFill="1" applyBorder="1" applyAlignment="1">
      <alignment vertical="center"/>
    </xf>
    <xf numFmtId="165" fontId="15" fillId="2" borderId="131" xfId="0" applyNumberFormat="1" applyFont="1" applyFill="1" applyBorder="1" applyAlignment="1">
      <alignment horizontal="right" vertical="center"/>
    </xf>
    <xf numFmtId="0" fontId="15" fillId="2" borderId="76" xfId="0" applyFont="1" applyFill="1" applyBorder="1" applyAlignment="1">
      <alignment horizontal="right" vertical="center"/>
    </xf>
    <xf numFmtId="1" fontId="15" fillId="2" borderId="76" xfId="0" applyNumberFormat="1" applyFont="1" applyFill="1" applyBorder="1" applyAlignment="1">
      <alignment horizontal="right" vertical="center"/>
    </xf>
    <xf numFmtId="165" fontId="15" fillId="2" borderId="132" xfId="0" applyNumberFormat="1" applyFont="1" applyFill="1" applyBorder="1" applyAlignment="1">
      <alignment horizontal="right" vertical="center"/>
    </xf>
    <xf numFmtId="0" fontId="15" fillId="2" borderId="9" xfId="7" applyFont="1" applyFill="1" applyBorder="1"/>
    <xf numFmtId="164" fontId="15" fillId="0" borderId="8" xfId="0" applyNumberFormat="1" applyFont="1" applyBorder="1" applyAlignment="1">
      <alignment horizontal="right" vertical="center"/>
    </xf>
    <xf numFmtId="0" fontId="15" fillId="4" borderId="9" xfId="0" applyFont="1" applyFill="1" applyBorder="1" applyAlignment="1">
      <alignment vertical="center"/>
    </xf>
    <xf numFmtId="0" fontId="15" fillId="4" borderId="130" xfId="0" applyFont="1" applyFill="1" applyBorder="1" applyAlignment="1">
      <alignment horizontal="right" vertical="center"/>
    </xf>
    <xf numFmtId="0" fontId="14" fillId="2" borderId="17" xfId="0" applyFont="1" applyFill="1" applyBorder="1" applyAlignment="1">
      <alignment horizontal="left" vertical="center" indent="1"/>
    </xf>
    <xf numFmtId="164" fontId="14" fillId="2" borderId="15" xfId="0" applyNumberFormat="1" applyFont="1" applyFill="1" applyBorder="1" applyAlignment="1">
      <alignment horizontal="right" vertical="center" indent="1"/>
    </xf>
    <xf numFmtId="1" fontId="14" fillId="2" borderId="15" xfId="0" applyNumberFormat="1" applyFont="1" applyFill="1" applyBorder="1" applyAlignment="1">
      <alignment horizontal="right" vertical="center" indent="1"/>
    </xf>
    <xf numFmtId="165" fontId="14" fillId="2" borderId="17" xfId="0" applyNumberFormat="1" applyFont="1" applyFill="1" applyBorder="1" applyAlignment="1">
      <alignment vertical="center"/>
    </xf>
    <xf numFmtId="165" fontId="14" fillId="2" borderId="76" xfId="0" applyNumberFormat="1" applyFont="1" applyFill="1" applyBorder="1" applyAlignment="1">
      <alignment horizontal="right" vertical="center"/>
    </xf>
    <xf numFmtId="1" fontId="14" fillId="2" borderId="76" xfId="0" applyNumberFormat="1" applyFont="1" applyFill="1" applyBorder="1" applyAlignment="1">
      <alignment horizontal="right" vertical="center"/>
    </xf>
    <xf numFmtId="164" fontId="14" fillId="2" borderId="50" xfId="0" applyNumberFormat="1" applyFont="1" applyFill="1" applyBorder="1" applyAlignment="1">
      <alignment horizontal="right" vertical="center"/>
    </xf>
    <xf numFmtId="1" fontId="14" fillId="2" borderId="50" xfId="0" applyNumberFormat="1" applyFont="1" applyFill="1" applyBorder="1" applyAlignment="1">
      <alignment horizontal="right" vertical="center"/>
    </xf>
    <xf numFmtId="165" fontId="14" fillId="2" borderId="50" xfId="0" applyNumberFormat="1" applyFont="1" applyFill="1" applyBorder="1" applyAlignment="1">
      <alignment horizontal="right" vertical="center"/>
    </xf>
    <xf numFmtId="165" fontId="14" fillId="2" borderId="132" xfId="0" applyNumberFormat="1" applyFont="1" applyFill="1" applyBorder="1" applyAlignment="1">
      <alignment horizontal="right" vertical="center"/>
    </xf>
    <xf numFmtId="164" fontId="14" fillId="2" borderId="16" xfId="0" applyNumberFormat="1" applyFont="1" applyFill="1" applyBorder="1" applyAlignment="1">
      <alignment horizontal="right" vertical="center"/>
    </xf>
    <xf numFmtId="3" fontId="63" fillId="2" borderId="15" xfId="0" applyNumberFormat="1" applyFont="1" applyFill="1" applyBorder="1" applyAlignment="1">
      <alignment horizontal="right" vertical="center"/>
    </xf>
    <xf numFmtId="166" fontId="69" fillId="2" borderId="16" xfId="0" applyNumberFormat="1" applyFont="1" applyFill="1" applyBorder="1" applyAlignment="1">
      <alignment horizontal="right" vertical="center"/>
    </xf>
    <xf numFmtId="166" fontId="69" fillId="2" borderId="15" xfId="0" applyNumberFormat="1" applyFont="1" applyFill="1" applyBorder="1" applyAlignment="1">
      <alignment horizontal="right" vertical="center"/>
    </xf>
    <xf numFmtId="164" fontId="15" fillId="2" borderId="63" xfId="0" applyNumberFormat="1" applyFont="1" applyFill="1" applyBorder="1" applyAlignment="1">
      <alignment vertical="center"/>
    </xf>
    <xf numFmtId="164" fontId="15" fillId="2" borderId="63" xfId="0" applyNumberFormat="1" applyFont="1" applyFill="1" applyBorder="1" applyAlignment="1">
      <alignment horizontal="right" vertical="center" indent="1"/>
    </xf>
    <xf numFmtId="1" fontId="15" fillId="2" borderId="63" xfId="0" applyNumberFormat="1" applyFont="1" applyFill="1" applyBorder="1" applyAlignment="1">
      <alignment horizontal="right" vertical="center" indent="1"/>
    </xf>
    <xf numFmtId="165" fontId="15" fillId="2" borderId="107" xfId="0" applyNumberFormat="1" applyFont="1" applyFill="1" applyBorder="1" applyAlignment="1">
      <alignment vertical="center"/>
    </xf>
    <xf numFmtId="0" fontId="15" fillId="2" borderId="108" xfId="0" applyFont="1" applyFill="1" applyBorder="1" applyAlignment="1">
      <alignment horizontal="right" vertical="center"/>
    </xf>
    <xf numFmtId="1" fontId="15" fillId="2" borderId="108" xfId="0" applyNumberFormat="1" applyFont="1" applyFill="1" applyBorder="1" applyAlignment="1">
      <alignment horizontal="right" vertical="center"/>
    </xf>
    <xf numFmtId="165" fontId="15" fillId="2" borderId="133" xfId="0" applyNumberFormat="1" applyFont="1" applyFill="1" applyBorder="1" applyAlignment="1">
      <alignment horizontal="right" vertical="center"/>
    </xf>
    <xf numFmtId="0" fontId="15" fillId="2" borderId="87" xfId="0" applyFont="1" applyFill="1" applyBorder="1" applyAlignment="1">
      <alignment horizontal="left" vertical="center" indent="2"/>
    </xf>
    <xf numFmtId="164" fontId="15" fillId="2" borderId="83" xfId="0" applyNumberFormat="1" applyFont="1" applyFill="1" applyBorder="1" applyAlignment="1">
      <alignment vertical="center"/>
    </xf>
    <xf numFmtId="164" fontId="15" fillId="2" borderId="83" xfId="0" applyNumberFormat="1" applyFont="1" applyFill="1" applyBorder="1" applyAlignment="1">
      <alignment horizontal="right" vertical="center" indent="1"/>
    </xf>
    <xf numFmtId="1" fontId="15" fillId="2" borderId="83" xfId="0" applyNumberFormat="1" applyFont="1" applyFill="1" applyBorder="1" applyAlignment="1">
      <alignment horizontal="right" vertical="center" indent="1"/>
    </xf>
    <xf numFmtId="165" fontId="15" fillId="2" borderId="87" xfId="0" applyNumberFormat="1" applyFont="1" applyFill="1" applyBorder="1" applyAlignment="1">
      <alignment vertical="center"/>
    </xf>
    <xf numFmtId="0" fontId="15" fillId="2" borderId="109" xfId="0" applyFont="1" applyFill="1" applyBorder="1" applyAlignment="1">
      <alignment horizontal="right" vertical="center"/>
    </xf>
    <xf numFmtId="1" fontId="15" fillId="2" borderId="109" xfId="0" applyNumberFormat="1" applyFont="1" applyFill="1" applyBorder="1" applyAlignment="1">
      <alignment horizontal="right" vertical="center"/>
    </xf>
    <xf numFmtId="165" fontId="15" fillId="2" borderId="134" xfId="0" applyNumberFormat="1" applyFont="1" applyFill="1" applyBorder="1" applyAlignment="1">
      <alignment horizontal="right" vertical="center"/>
    </xf>
    <xf numFmtId="0" fontId="14" fillId="2" borderId="88" xfId="0" applyFont="1" applyFill="1" applyBorder="1" applyAlignment="1">
      <alignment horizontal="left" vertical="center" indent="1"/>
    </xf>
    <xf numFmtId="165" fontId="14" fillId="2" borderId="88" xfId="0" applyNumberFormat="1" applyFont="1" applyFill="1" applyBorder="1" applyAlignment="1">
      <alignment horizontal="right" vertical="center" indent="1"/>
    </xf>
    <xf numFmtId="164" fontId="14" fillId="2" borderId="84" xfId="0" applyNumberFormat="1" applyFont="1" applyFill="1" applyBorder="1" applyAlignment="1">
      <alignment vertical="center"/>
    </xf>
    <xf numFmtId="164" fontId="14" fillId="2" borderId="84" xfId="0" applyNumberFormat="1" applyFont="1" applyFill="1" applyBorder="1" applyAlignment="1">
      <alignment horizontal="right" vertical="center" indent="1"/>
    </xf>
    <xf numFmtId="1" fontId="14" fillId="2" borderId="84" xfId="0" applyNumberFormat="1" applyFont="1" applyFill="1" applyBorder="1" applyAlignment="1">
      <alignment horizontal="right" vertical="center" indent="1"/>
    </xf>
    <xf numFmtId="165" fontId="14" fillId="2" borderId="88" xfId="0" applyNumberFormat="1" applyFont="1" applyFill="1" applyBorder="1" applyAlignment="1">
      <alignment vertical="center"/>
    </xf>
    <xf numFmtId="165" fontId="14" fillId="2" borderId="110" xfId="0" applyNumberFormat="1" applyFont="1" applyFill="1" applyBorder="1" applyAlignment="1">
      <alignment horizontal="right" vertical="center"/>
    </xf>
    <xf numFmtId="0" fontId="15" fillId="2" borderId="110" xfId="0" applyFont="1" applyFill="1" applyBorder="1" applyAlignment="1">
      <alignment horizontal="right" vertical="center"/>
    </xf>
    <xf numFmtId="1" fontId="14" fillId="2" borderId="110" xfId="0" applyNumberFormat="1" applyFont="1" applyFill="1" applyBorder="1" applyAlignment="1">
      <alignment horizontal="right" vertical="center"/>
    </xf>
    <xf numFmtId="165" fontId="14" fillId="2" borderId="135" xfId="0" applyNumberFormat="1" applyFont="1" applyFill="1" applyBorder="1" applyAlignment="1">
      <alignment horizontal="right" vertical="center"/>
    </xf>
    <xf numFmtId="164" fontId="14" fillId="2" borderId="91" xfId="0" applyNumberFormat="1" applyFont="1" applyFill="1" applyBorder="1" applyAlignment="1">
      <alignment horizontal="right" vertical="center"/>
    </xf>
    <xf numFmtId="3" fontId="63" fillId="2" borderId="84" xfId="0" applyNumberFormat="1" applyFont="1" applyFill="1" applyBorder="1" applyAlignment="1">
      <alignment horizontal="right" vertical="center"/>
    </xf>
    <xf numFmtId="166" fontId="69" fillId="2" borderId="91" xfId="0" applyNumberFormat="1" applyFont="1" applyFill="1" applyBorder="1" applyAlignment="1">
      <alignment horizontal="right" vertical="center"/>
    </xf>
    <xf numFmtId="166" fontId="69" fillId="2" borderId="84" xfId="0" applyNumberFormat="1" applyFont="1" applyFill="1" applyBorder="1" applyAlignment="1">
      <alignment horizontal="right" vertical="center"/>
    </xf>
    <xf numFmtId="3" fontId="69" fillId="2" borderId="84" xfId="0" applyNumberFormat="1" applyFont="1" applyFill="1" applyBorder="1" applyAlignment="1">
      <alignment horizontal="right" vertical="center"/>
    </xf>
    <xf numFmtId="0" fontId="15" fillId="2" borderId="89" xfId="0" applyFont="1" applyFill="1" applyBorder="1" applyAlignment="1">
      <alignment horizontal="left" vertical="center" indent="2"/>
    </xf>
    <xf numFmtId="165" fontId="15" fillId="2" borderId="89" xfId="0" applyNumberFormat="1" applyFont="1" applyFill="1" applyBorder="1" applyAlignment="1">
      <alignment horizontal="right" vertical="center" indent="1"/>
    </xf>
    <xf numFmtId="164" fontId="15" fillId="2" borderId="85" xfId="0" applyNumberFormat="1" applyFont="1" applyFill="1" applyBorder="1" applyAlignment="1">
      <alignment vertical="center"/>
    </xf>
    <xf numFmtId="164" fontId="15" fillId="2" borderId="85" xfId="0" applyNumberFormat="1" applyFont="1" applyFill="1" applyBorder="1" applyAlignment="1">
      <alignment horizontal="right" vertical="center" indent="1"/>
    </xf>
    <xf numFmtId="1" fontId="15" fillId="2" borderId="85" xfId="0" applyNumberFormat="1" applyFont="1" applyFill="1" applyBorder="1" applyAlignment="1">
      <alignment horizontal="right" vertical="center" indent="1"/>
    </xf>
    <xf numFmtId="165" fontId="15" fillId="2" borderId="89" xfId="0" applyNumberFormat="1" applyFont="1" applyFill="1" applyBorder="1" applyAlignment="1">
      <alignment vertical="center"/>
    </xf>
    <xf numFmtId="165" fontId="15" fillId="2" borderId="111" xfId="0" applyNumberFormat="1" applyFont="1" applyFill="1" applyBorder="1" applyAlignment="1">
      <alignment horizontal="right" vertical="center"/>
    </xf>
    <xf numFmtId="0" fontId="15" fillId="2" borderId="111" xfId="0" applyFont="1" applyFill="1" applyBorder="1" applyAlignment="1">
      <alignment horizontal="right" vertical="center"/>
    </xf>
    <xf numFmtId="1" fontId="15" fillId="2" borderId="111" xfId="0" applyNumberFormat="1" applyFont="1" applyFill="1" applyBorder="1" applyAlignment="1">
      <alignment horizontal="right" vertical="center"/>
    </xf>
    <xf numFmtId="165" fontId="15" fillId="2" borderId="136" xfId="0" applyNumberFormat="1" applyFont="1" applyFill="1" applyBorder="1" applyAlignment="1">
      <alignment horizontal="right" vertical="center"/>
    </xf>
    <xf numFmtId="164" fontId="15" fillId="2" borderId="92" xfId="0" applyNumberFormat="1" applyFont="1" applyFill="1" applyBorder="1" applyAlignment="1">
      <alignment horizontal="right" vertical="center"/>
    </xf>
    <xf numFmtId="3" fontId="64" fillId="2" borderId="85" xfId="0" applyNumberFormat="1" applyFont="1" applyFill="1" applyBorder="1" applyAlignment="1">
      <alignment horizontal="right" vertical="center"/>
    </xf>
    <xf numFmtId="3" fontId="67" fillId="0" borderId="85" xfId="0" applyNumberFormat="1" applyFont="1" applyBorder="1" applyAlignment="1">
      <alignment horizontal="right" vertical="center"/>
    </xf>
    <xf numFmtId="0" fontId="21" fillId="2" borderId="85" xfId="7" applyFont="1" applyFill="1" applyBorder="1"/>
    <xf numFmtId="0" fontId="15" fillId="2" borderId="94" xfId="0" applyFont="1" applyFill="1" applyBorder="1" applyAlignment="1">
      <alignment horizontal="left" vertical="center" indent="2"/>
    </xf>
    <xf numFmtId="164" fontId="15" fillId="2" borderId="93" xfId="0" applyNumberFormat="1" applyFont="1" applyFill="1" applyBorder="1" applyAlignment="1">
      <alignment vertical="center"/>
    </xf>
    <xf numFmtId="164" fontId="15" fillId="2" borderId="93" xfId="0" applyNumberFormat="1" applyFont="1" applyFill="1" applyBorder="1" applyAlignment="1">
      <alignment horizontal="right" vertical="center" indent="1"/>
    </xf>
    <xf numFmtId="1" fontId="15" fillId="2" borderId="93" xfId="0" applyNumberFormat="1" applyFont="1" applyFill="1" applyBorder="1" applyAlignment="1">
      <alignment horizontal="right" vertical="center" indent="1"/>
    </xf>
    <xf numFmtId="165" fontId="15" fillId="2" borderId="94" xfId="0" applyNumberFormat="1" applyFont="1" applyFill="1" applyBorder="1" applyAlignment="1">
      <alignment vertical="center"/>
    </xf>
    <xf numFmtId="0" fontId="15" fillId="2" borderId="112" xfId="0" applyFont="1" applyFill="1" applyBorder="1" applyAlignment="1">
      <alignment horizontal="right" vertical="center"/>
    </xf>
    <xf numFmtId="1" fontId="15" fillId="2" borderId="112" xfId="0" applyNumberFormat="1" applyFont="1" applyFill="1" applyBorder="1" applyAlignment="1">
      <alignment horizontal="right" vertical="center"/>
    </xf>
    <xf numFmtId="165" fontId="15" fillId="2" borderId="94" xfId="0" applyNumberFormat="1" applyFont="1" applyFill="1" applyBorder="1" applyAlignment="1">
      <alignment horizontal="right" vertical="center"/>
    </xf>
    <xf numFmtId="0" fontId="21" fillId="2" borderId="93" xfId="7" applyFont="1" applyFill="1" applyBorder="1"/>
    <xf numFmtId="165" fontId="14" fillId="2" borderId="9" xfId="0" applyNumberFormat="1" applyFont="1" applyFill="1" applyBorder="1" applyAlignment="1">
      <alignment horizontal="right" vertical="center"/>
    </xf>
    <xf numFmtId="181" fontId="14" fillId="2" borderId="47" xfId="0" applyNumberFormat="1" applyFont="1" applyFill="1" applyBorder="1" applyAlignment="1">
      <alignment horizontal="right" vertical="center"/>
    </xf>
    <xf numFmtId="3" fontId="69" fillId="2" borderId="15" xfId="0" applyNumberFormat="1" applyFont="1" applyFill="1" applyBorder="1" applyAlignment="1">
      <alignment horizontal="right" vertical="center"/>
    </xf>
    <xf numFmtId="0" fontId="15" fillId="2" borderId="11" xfId="0" applyFont="1" applyFill="1" applyBorder="1" applyAlignment="1">
      <alignment horizontal="left" vertical="center" indent="2"/>
    </xf>
    <xf numFmtId="164" fontId="15" fillId="2" borderId="7" xfId="0" applyNumberFormat="1" applyFont="1" applyFill="1" applyBorder="1" applyAlignment="1">
      <alignment vertical="center"/>
    </xf>
    <xf numFmtId="0" fontId="15" fillId="2" borderId="131" xfId="0" applyFont="1" applyFill="1" applyBorder="1" applyAlignment="1">
      <alignment horizontal="right" vertical="center"/>
    </xf>
    <xf numFmtId="1" fontId="15" fillId="2" borderId="131" xfId="0" applyNumberFormat="1" applyFont="1" applyFill="1" applyBorder="1" applyAlignment="1">
      <alignment horizontal="right" vertical="center"/>
    </xf>
    <xf numFmtId="3" fontId="64" fillId="2" borderId="12" xfId="0" applyNumberFormat="1" applyFont="1" applyFill="1" applyBorder="1" applyAlignment="1">
      <alignment horizontal="right" vertical="center"/>
    </xf>
    <xf numFmtId="166" fontId="67" fillId="2" borderId="13" xfId="0" applyNumberFormat="1" applyFont="1" applyFill="1" applyBorder="1" applyAlignment="1">
      <alignment horizontal="right" vertical="center"/>
    </xf>
    <xf numFmtId="166" fontId="67" fillId="2" borderId="12" xfId="0" applyNumberFormat="1" applyFont="1" applyFill="1" applyBorder="1" applyAlignment="1">
      <alignment horizontal="right" vertical="center"/>
    </xf>
    <xf numFmtId="3" fontId="67" fillId="2" borderId="12" xfId="0" applyNumberFormat="1" applyFont="1" applyFill="1" applyBorder="1" applyAlignment="1">
      <alignment horizontal="right" vertical="center"/>
    </xf>
    <xf numFmtId="0" fontId="21" fillId="2" borderId="12" xfId="7" applyFont="1" applyFill="1" applyBorder="1"/>
    <xf numFmtId="166" fontId="67" fillId="2" borderId="46" xfId="0" applyNumberFormat="1" applyFont="1" applyFill="1" applyBorder="1" applyAlignment="1">
      <alignment horizontal="right" vertical="center"/>
    </xf>
    <xf numFmtId="166" fontId="67" fillId="2" borderId="47" xfId="0" applyNumberFormat="1" applyFont="1" applyFill="1" applyBorder="1" applyAlignment="1">
      <alignment horizontal="right" vertical="center"/>
    </xf>
    <xf numFmtId="3" fontId="67" fillId="2" borderId="47" xfId="0" applyNumberFormat="1" applyFont="1" applyFill="1" applyBorder="1" applyAlignment="1">
      <alignment horizontal="right" vertical="center"/>
    </xf>
    <xf numFmtId="0" fontId="15" fillId="2" borderId="11" xfId="0" applyFont="1" applyFill="1" applyBorder="1" applyAlignment="1">
      <alignment horizontal="left" vertical="center" indent="1"/>
    </xf>
    <xf numFmtId="1" fontId="15" fillId="2" borderId="11" xfId="0" applyNumberFormat="1" applyFont="1" applyFill="1" applyBorder="1" applyAlignment="1">
      <alignment horizontal="right" vertical="center"/>
    </xf>
    <xf numFmtId="1" fontId="15" fillId="2" borderId="137" xfId="0" applyNumberFormat="1" applyFont="1" applyFill="1" applyBorder="1" applyAlignment="1">
      <alignment horizontal="right" vertical="center"/>
    </xf>
    <xf numFmtId="1" fontId="15" fillId="2" borderId="12" xfId="0" applyNumberFormat="1" applyFont="1" applyFill="1" applyBorder="1" applyAlignment="1">
      <alignment horizontal="right" vertical="center"/>
    </xf>
    <xf numFmtId="1" fontId="64" fillId="2" borderId="12" xfId="0" applyNumberFormat="1" applyFont="1" applyFill="1" applyBorder="1" applyAlignment="1">
      <alignment horizontal="right" vertical="center"/>
    </xf>
    <xf numFmtId="164" fontId="22" fillId="2" borderId="4" xfId="7" applyNumberFormat="1" applyFont="1" applyFill="1" applyBorder="1" applyAlignment="1">
      <alignment horizontal="right" indent="2"/>
    </xf>
    <xf numFmtId="165" fontId="14" fillId="3" borderId="9" xfId="5" applyNumberFormat="1" applyFont="1" applyFill="1" applyBorder="1" applyAlignment="1">
      <alignment horizontal="right" vertical="center" indent="1"/>
    </xf>
    <xf numFmtId="3" fontId="14" fillId="3" borderId="75" xfId="5" applyNumberFormat="1" applyFont="1" applyFill="1" applyBorder="1" applyAlignment="1">
      <alignment horizontal="right" vertical="center"/>
    </xf>
    <xf numFmtId="3" fontId="15" fillId="2" borderId="75" xfId="0" applyNumberFormat="1" applyFont="1" applyFill="1" applyBorder="1" applyAlignment="1">
      <alignment horizontal="right" vertical="center"/>
    </xf>
    <xf numFmtId="3" fontId="15" fillId="2" borderId="131" xfId="0" applyNumberFormat="1" applyFont="1" applyFill="1" applyBorder="1" applyAlignment="1">
      <alignment horizontal="right" vertical="center"/>
    </xf>
    <xf numFmtId="3" fontId="15" fillId="2" borderId="138" xfId="0" applyNumberFormat="1" applyFont="1" applyFill="1" applyBorder="1" applyAlignment="1">
      <alignment horizontal="right" vertical="center"/>
    </xf>
    <xf numFmtId="3" fontId="15" fillId="2" borderId="76" xfId="0" applyNumberFormat="1" applyFont="1" applyFill="1" applyBorder="1" applyAlignment="1">
      <alignment horizontal="right" vertical="center"/>
    </xf>
    <xf numFmtId="0" fontId="20" fillId="2" borderId="4" xfId="0" applyFont="1" applyFill="1" applyBorder="1" applyAlignment="1">
      <alignment vertical="center"/>
    </xf>
    <xf numFmtId="164" fontId="20" fillId="2" borderId="4" xfId="0" applyNumberFormat="1" applyFont="1" applyFill="1" applyBorder="1" applyAlignment="1">
      <alignment horizontal="right" vertical="center" indent="1"/>
    </xf>
    <xf numFmtId="165" fontId="20" fillId="2" borderId="4" xfId="0" applyNumberFormat="1" applyFont="1" applyFill="1" applyBorder="1" applyAlignment="1">
      <alignment horizontal="right" vertical="center" indent="1"/>
    </xf>
    <xf numFmtId="164" fontId="14" fillId="3" borderId="0" xfId="7" applyNumberFormat="1" applyFont="1" applyFill="1" applyAlignment="1">
      <alignment horizontal="right" vertical="center"/>
    </xf>
    <xf numFmtId="0" fontId="37" fillId="2" borderId="0" xfId="7" applyFont="1" applyFill="1"/>
    <xf numFmtId="164" fontId="15" fillId="2" borderId="0" xfId="7" applyNumberFormat="1" applyFont="1" applyFill="1" applyAlignment="1">
      <alignment horizontal="right" vertical="center"/>
    </xf>
    <xf numFmtId="164" fontId="15" fillId="4" borderId="0" xfId="7" applyNumberFormat="1" applyFont="1" applyFill="1" applyAlignment="1">
      <alignment horizontal="right" vertical="center"/>
    </xf>
    <xf numFmtId="1" fontId="15" fillId="2" borderId="0" xfId="7" applyNumberFormat="1" applyFont="1" applyFill="1" applyAlignment="1">
      <alignment horizontal="right" vertical="center"/>
    </xf>
    <xf numFmtId="0" fontId="37" fillId="2" borderId="15" xfId="7" applyFont="1" applyFill="1" applyBorder="1"/>
    <xf numFmtId="164" fontId="15" fillId="2" borderId="63" xfId="7" applyNumberFormat="1" applyFont="1" applyFill="1" applyBorder="1" applyAlignment="1">
      <alignment horizontal="right" vertical="center"/>
    </xf>
    <xf numFmtId="0" fontId="37" fillId="2" borderId="63" xfId="7" applyFont="1" applyFill="1" applyBorder="1"/>
    <xf numFmtId="0" fontId="37" fillId="2" borderId="55" xfId="7" applyFont="1" applyFill="1" applyBorder="1"/>
    <xf numFmtId="169" fontId="15" fillId="2" borderId="83" xfId="0" applyNumberFormat="1" applyFont="1" applyFill="1" applyBorder="1" applyAlignment="1">
      <alignment horizontal="right" vertical="center"/>
    </xf>
    <xf numFmtId="169" fontId="15" fillId="2" borderId="84" xfId="0" applyNumberFormat="1" applyFont="1" applyFill="1" applyBorder="1" applyAlignment="1">
      <alignment horizontal="right" vertical="center"/>
    </xf>
    <xf numFmtId="0" fontId="19" fillId="2" borderId="0" xfId="7" applyFont="1" applyFill="1"/>
    <xf numFmtId="166" fontId="15" fillId="2" borderId="9" xfId="0" applyNumberFormat="1" applyFont="1" applyFill="1" applyBorder="1" applyAlignment="1">
      <alignment horizontal="right" vertical="center" indent="1"/>
    </xf>
    <xf numFmtId="0" fontId="15" fillId="0" borderId="7" xfId="0" applyFont="1" applyBorder="1" applyAlignment="1">
      <alignment horizontal="left" vertical="center" wrapText="1" indent="1"/>
    </xf>
    <xf numFmtId="169" fontId="15" fillId="2" borderId="12" xfId="0" applyNumberFormat="1" applyFont="1" applyFill="1" applyBorder="1" applyAlignment="1">
      <alignment horizontal="right" vertical="center"/>
    </xf>
    <xf numFmtId="164" fontId="15" fillId="0" borderId="77" xfId="0" applyNumberFormat="1" applyFont="1" applyBorder="1" applyAlignment="1">
      <alignment horizontal="right" vertical="center"/>
    </xf>
    <xf numFmtId="0" fontId="15" fillId="2" borderId="3" xfId="7" applyFont="1" applyFill="1" applyBorder="1"/>
    <xf numFmtId="0" fontId="14" fillId="3" borderId="9" xfId="7" applyFont="1" applyFill="1" applyBorder="1" applyAlignment="1">
      <alignment vertical="center"/>
    </xf>
    <xf numFmtId="164" fontId="14" fillId="3" borderId="8" xfId="7" applyNumberFormat="1" applyFont="1" applyFill="1" applyBorder="1" applyAlignment="1">
      <alignment horizontal="right" vertical="center" indent="1"/>
    </xf>
    <xf numFmtId="1" fontId="14" fillId="3" borderId="75" xfId="7" applyNumberFormat="1" applyFont="1" applyFill="1" applyBorder="1" applyAlignment="1">
      <alignment horizontal="right" vertical="center"/>
    </xf>
    <xf numFmtId="164" fontId="14" fillId="3" borderId="75" xfId="0" applyNumberFormat="1" applyFont="1" applyFill="1" applyBorder="1" applyAlignment="1">
      <alignment horizontal="right" vertical="center"/>
    </xf>
    <xf numFmtId="3" fontId="14" fillId="3" borderId="75" xfId="0" applyNumberFormat="1" applyFont="1" applyFill="1" applyBorder="1" applyAlignment="1">
      <alignment horizontal="right" vertical="center"/>
    </xf>
    <xf numFmtId="164" fontId="15" fillId="2" borderId="8" xfId="7" applyNumberFormat="1" applyFont="1" applyFill="1" applyBorder="1" applyAlignment="1">
      <alignment horizontal="right" vertical="center" indent="1"/>
    </xf>
    <xf numFmtId="164" fontId="15" fillId="2" borderId="75" xfId="0" applyNumberFormat="1" applyFont="1" applyFill="1" applyBorder="1" applyAlignment="1">
      <alignment horizontal="right" vertical="center"/>
    </xf>
    <xf numFmtId="164" fontId="15" fillId="4" borderId="8" xfId="7" applyNumberFormat="1" applyFont="1" applyFill="1" applyBorder="1" applyAlignment="1">
      <alignment horizontal="right" vertical="center" indent="1"/>
    </xf>
    <xf numFmtId="164" fontId="15" fillId="4" borderId="75" xfId="0" applyNumberFormat="1" applyFont="1" applyFill="1" applyBorder="1" applyAlignment="1">
      <alignment horizontal="right" vertical="center"/>
    </xf>
    <xf numFmtId="3" fontId="15" fillId="4" borderId="75" xfId="0" applyNumberFormat="1" applyFont="1" applyFill="1" applyBorder="1" applyAlignment="1">
      <alignment horizontal="right" vertical="center"/>
    </xf>
    <xf numFmtId="164" fontId="15" fillId="2" borderId="139" xfId="0" applyNumberFormat="1" applyFont="1" applyFill="1" applyBorder="1" applyAlignment="1">
      <alignment horizontal="right" vertical="center"/>
    </xf>
    <xf numFmtId="164" fontId="15" fillId="2" borderId="140" xfId="0" applyNumberFormat="1" applyFont="1" applyFill="1" applyBorder="1" applyAlignment="1">
      <alignment horizontal="right" vertical="center"/>
    </xf>
    <xf numFmtId="1" fontId="15" fillId="2" borderId="140" xfId="0" applyNumberFormat="1" applyFont="1" applyFill="1" applyBorder="1" applyAlignment="1">
      <alignment horizontal="right" vertical="center"/>
    </xf>
    <xf numFmtId="165" fontId="15" fillId="2" borderId="140" xfId="0" applyNumberFormat="1" applyFont="1" applyFill="1" applyBorder="1" applyAlignment="1">
      <alignment horizontal="right" vertical="center"/>
    </xf>
    <xf numFmtId="164" fontId="15" fillId="2" borderId="141" xfId="0" applyNumberFormat="1" applyFont="1" applyFill="1" applyBorder="1" applyAlignment="1">
      <alignment horizontal="right" vertical="center"/>
    </xf>
    <xf numFmtId="0" fontId="15" fillId="2" borderId="141" xfId="0" applyFont="1" applyFill="1" applyBorder="1" applyAlignment="1">
      <alignment horizontal="right" vertical="center"/>
    </xf>
    <xf numFmtId="3" fontId="15" fillId="2" borderId="141" xfId="0" applyNumberFormat="1" applyFont="1" applyFill="1" applyBorder="1" applyAlignment="1">
      <alignment horizontal="right" vertical="center"/>
    </xf>
    <xf numFmtId="165" fontId="15" fillId="2" borderId="142" xfId="0" applyNumberFormat="1" applyFont="1" applyFill="1" applyBorder="1" applyAlignment="1">
      <alignment horizontal="right" vertical="center"/>
    </xf>
    <xf numFmtId="0" fontId="21" fillId="2" borderId="140" xfId="7" applyFont="1" applyFill="1" applyBorder="1"/>
    <xf numFmtId="164" fontId="15" fillId="2" borderId="143" xfId="0" applyNumberFormat="1" applyFont="1" applyFill="1" applyBorder="1" applyAlignment="1">
      <alignment horizontal="right" vertical="center"/>
    </xf>
    <xf numFmtId="164" fontId="15" fillId="2" borderId="144" xfId="0" applyNumberFormat="1" applyFont="1" applyFill="1" applyBorder="1" applyAlignment="1">
      <alignment horizontal="right" vertical="center"/>
    </xf>
    <xf numFmtId="3" fontId="15" fillId="2" borderId="144" xfId="0" applyNumberFormat="1" applyFont="1" applyFill="1" applyBorder="1" applyAlignment="1">
      <alignment horizontal="right" vertical="center"/>
    </xf>
    <xf numFmtId="3" fontId="64" fillId="2" borderId="144" xfId="0" applyNumberFormat="1" applyFont="1" applyFill="1" applyBorder="1" applyAlignment="1">
      <alignment horizontal="right" vertical="center"/>
    </xf>
    <xf numFmtId="166" fontId="67" fillId="2" borderId="143" xfId="0" applyNumberFormat="1" applyFont="1" applyFill="1" applyBorder="1" applyAlignment="1">
      <alignment horizontal="right" vertical="center"/>
    </xf>
    <xf numFmtId="166" fontId="67" fillId="2" borderId="144" xfId="0" applyNumberFormat="1" applyFont="1" applyFill="1" applyBorder="1" applyAlignment="1">
      <alignment horizontal="right" vertical="center"/>
    </xf>
    <xf numFmtId="3" fontId="67" fillId="2" borderId="144" xfId="0" applyNumberFormat="1" applyFont="1" applyFill="1" applyBorder="1" applyAlignment="1">
      <alignment horizontal="right" vertical="center"/>
    </xf>
    <xf numFmtId="0" fontId="15" fillId="2" borderId="14" xfId="7" applyFont="1" applyFill="1" applyBorder="1" applyAlignment="1">
      <alignment horizontal="left" vertical="center" indent="1"/>
    </xf>
    <xf numFmtId="164" fontId="15" fillId="2" borderId="13" xfId="7" applyNumberFormat="1" applyFont="1" applyFill="1" applyBorder="1" applyAlignment="1">
      <alignment horizontal="right" vertical="center" indent="1"/>
    </xf>
    <xf numFmtId="164" fontId="15" fillId="2" borderId="12" xfId="0" applyNumberFormat="1" applyFont="1" applyFill="1" applyBorder="1" applyAlignment="1">
      <alignment vertical="center"/>
    </xf>
    <xf numFmtId="165" fontId="15" fillId="2" borderId="138" xfId="0" applyNumberFormat="1" applyFont="1" applyFill="1" applyBorder="1" applyAlignment="1">
      <alignment horizontal="right" vertical="center"/>
    </xf>
    <xf numFmtId="0" fontId="15" fillId="4" borderId="56" xfId="0" applyFont="1" applyFill="1" applyBorder="1" applyAlignment="1">
      <alignment horizontal="right" vertical="center"/>
    </xf>
    <xf numFmtId="1" fontId="14" fillId="2" borderId="15" xfId="7" applyNumberFormat="1" applyFont="1" applyFill="1" applyBorder="1" applyAlignment="1">
      <alignment horizontal="right" indent="2"/>
    </xf>
    <xf numFmtId="164" fontId="14" fillId="2" borderId="16" xfId="7" applyNumberFormat="1" applyFont="1" applyFill="1" applyBorder="1" applyAlignment="1">
      <alignment horizontal="right" vertical="center" indent="1"/>
    </xf>
    <xf numFmtId="164" fontId="14" fillId="2" borderId="76" xfId="0" applyNumberFormat="1" applyFont="1" applyFill="1" applyBorder="1" applyAlignment="1">
      <alignment horizontal="right" vertical="center"/>
    </xf>
    <xf numFmtId="3" fontId="14" fillId="2" borderId="76" xfId="0" applyNumberFormat="1" applyFont="1" applyFill="1" applyBorder="1" applyAlignment="1">
      <alignment horizontal="right" vertical="center"/>
    </xf>
    <xf numFmtId="165" fontId="14" fillId="2" borderId="145" xfId="0" applyNumberFormat="1" applyFont="1" applyFill="1" applyBorder="1" applyAlignment="1">
      <alignment horizontal="right" vertical="center"/>
    </xf>
    <xf numFmtId="164" fontId="89" fillId="2" borderId="16" xfId="0" applyNumberFormat="1" applyFont="1" applyFill="1" applyBorder="1" applyAlignment="1">
      <alignment horizontal="right" vertical="center"/>
    </xf>
    <xf numFmtId="164" fontId="89" fillId="2" borderId="15" xfId="0" applyNumberFormat="1" applyFont="1" applyFill="1" applyBorder="1" applyAlignment="1">
      <alignment horizontal="right" vertical="center"/>
    </xf>
    <xf numFmtId="3" fontId="89" fillId="2" borderId="15" xfId="0" applyNumberFormat="1" applyFont="1" applyFill="1" applyBorder="1" applyAlignment="1">
      <alignment horizontal="right" vertical="center"/>
    </xf>
    <xf numFmtId="1" fontId="14" fillId="2" borderId="63" xfId="7" applyNumberFormat="1" applyFont="1" applyFill="1" applyBorder="1" applyAlignment="1">
      <alignment horizontal="right" indent="2"/>
    </xf>
    <xf numFmtId="164" fontId="15" fillId="2" borderId="81" xfId="7" applyNumberFormat="1" applyFont="1" applyFill="1" applyBorder="1" applyAlignment="1">
      <alignment horizontal="right" vertical="center" indent="1"/>
    </xf>
    <xf numFmtId="164" fontId="15" fillId="2" borderId="108" xfId="0" applyNumberFormat="1" applyFont="1" applyFill="1" applyBorder="1" applyAlignment="1">
      <alignment horizontal="right" vertical="center"/>
    </xf>
    <xf numFmtId="3" fontId="15" fillId="2" borderId="108" xfId="0" applyNumberFormat="1" applyFont="1" applyFill="1" applyBorder="1" applyAlignment="1">
      <alignment horizontal="right" vertical="center"/>
    </xf>
    <xf numFmtId="1" fontId="14" fillId="2" borderId="83" xfId="7" applyNumberFormat="1" applyFont="1" applyFill="1" applyBorder="1" applyAlignment="1">
      <alignment horizontal="right" indent="2"/>
    </xf>
    <xf numFmtId="164" fontId="15" fillId="2" borderId="90" xfId="7" applyNumberFormat="1" applyFont="1" applyFill="1" applyBorder="1" applyAlignment="1">
      <alignment horizontal="right" vertical="center" indent="1"/>
    </xf>
    <xf numFmtId="164" fontId="15" fillId="2" borderId="109" xfId="0" applyNumberFormat="1" applyFont="1" applyFill="1" applyBorder="1" applyAlignment="1">
      <alignment horizontal="right" vertical="center"/>
    </xf>
    <xf numFmtId="3" fontId="15" fillId="2" borderId="109" xfId="0" applyNumberFormat="1" applyFont="1" applyFill="1" applyBorder="1" applyAlignment="1">
      <alignment horizontal="right" vertical="center"/>
    </xf>
    <xf numFmtId="1" fontId="14" fillId="2" borderId="84" xfId="7" applyNumberFormat="1" applyFont="1" applyFill="1" applyBorder="1" applyAlignment="1">
      <alignment horizontal="right" indent="2"/>
    </xf>
    <xf numFmtId="164" fontId="14" fillId="2" borderId="91" xfId="7" applyNumberFormat="1" applyFont="1" applyFill="1" applyBorder="1" applyAlignment="1">
      <alignment horizontal="right" vertical="center" indent="1"/>
    </xf>
    <xf numFmtId="164" fontId="14" fillId="2" borderId="110" xfId="0" applyNumberFormat="1" applyFont="1" applyFill="1" applyBorder="1" applyAlignment="1">
      <alignment horizontal="right" vertical="center"/>
    </xf>
    <xf numFmtId="3" fontId="14" fillId="2" borderId="110" xfId="0" applyNumberFormat="1" applyFont="1" applyFill="1" applyBorder="1" applyAlignment="1">
      <alignment horizontal="right" vertical="center"/>
    </xf>
    <xf numFmtId="1" fontId="14" fillId="2" borderId="85" xfId="7" applyNumberFormat="1" applyFont="1" applyFill="1" applyBorder="1" applyAlignment="1">
      <alignment horizontal="right" indent="2"/>
    </xf>
    <xf numFmtId="0" fontId="15" fillId="2" borderId="85" xfId="7" applyFont="1" applyFill="1" applyBorder="1" applyAlignment="1">
      <alignment horizontal="right" vertical="center" indent="1"/>
    </xf>
    <xf numFmtId="164" fontId="15" fillId="2" borderId="92" xfId="7" applyNumberFormat="1" applyFont="1" applyFill="1" applyBorder="1" applyAlignment="1">
      <alignment horizontal="right" vertical="center" indent="1"/>
    </xf>
    <xf numFmtId="164" fontId="15" fillId="2" borderId="111" xfId="0" applyNumberFormat="1" applyFont="1" applyFill="1" applyBorder="1" applyAlignment="1">
      <alignment horizontal="right" vertical="center"/>
    </xf>
    <xf numFmtId="3" fontId="15" fillId="2" borderId="111" xfId="0" applyNumberFormat="1" applyFont="1" applyFill="1" applyBorder="1" applyAlignment="1">
      <alignment horizontal="right" vertical="center"/>
    </xf>
    <xf numFmtId="1" fontId="14" fillId="2" borderId="93" xfId="7" applyNumberFormat="1" applyFont="1" applyFill="1" applyBorder="1" applyAlignment="1">
      <alignment horizontal="right" indent="2"/>
    </xf>
    <xf numFmtId="164" fontId="15" fillId="2" borderId="95" xfId="7" applyNumberFormat="1" applyFont="1" applyFill="1" applyBorder="1" applyAlignment="1">
      <alignment horizontal="right" vertical="center" indent="1"/>
    </xf>
    <xf numFmtId="164" fontId="15" fillId="2" borderId="112" xfId="0" applyNumberFormat="1" applyFont="1" applyFill="1" applyBorder="1" applyAlignment="1">
      <alignment horizontal="right" vertical="center"/>
    </xf>
    <xf numFmtId="3" fontId="15" fillId="2" borderId="112" xfId="0" applyNumberFormat="1" applyFont="1" applyFill="1" applyBorder="1" applyAlignment="1">
      <alignment horizontal="right" vertical="center"/>
    </xf>
    <xf numFmtId="0" fontId="14" fillId="2" borderId="146" xfId="0" applyFont="1" applyFill="1" applyBorder="1" applyAlignment="1">
      <alignment horizontal="left" vertical="center" indent="1"/>
    </xf>
    <xf numFmtId="1" fontId="14" fillId="2" borderId="147" xfId="7" applyNumberFormat="1" applyFont="1" applyFill="1" applyBorder="1" applyAlignment="1">
      <alignment horizontal="right" indent="2"/>
    </xf>
    <xf numFmtId="164" fontId="14" fillId="2" borderId="147" xfId="7" applyNumberFormat="1" applyFont="1" applyFill="1" applyBorder="1" applyAlignment="1">
      <alignment horizontal="right" vertical="center" indent="1"/>
    </xf>
    <xf numFmtId="1" fontId="14" fillId="2" borderId="147" xfId="7" applyNumberFormat="1" applyFont="1" applyFill="1" applyBorder="1" applyAlignment="1">
      <alignment horizontal="right" vertical="center" indent="1"/>
    </xf>
    <xf numFmtId="165" fontId="14" fillId="2" borderId="146" xfId="0" applyNumberFormat="1" applyFont="1" applyFill="1" applyBorder="1" applyAlignment="1">
      <alignment horizontal="right" vertical="center" indent="1"/>
    </xf>
    <xf numFmtId="164" fontId="15" fillId="2" borderId="147" xfId="7" applyNumberFormat="1" applyFont="1" applyFill="1" applyBorder="1" applyAlignment="1">
      <alignment horizontal="right" vertical="center" indent="1"/>
    </xf>
    <xf numFmtId="165" fontId="14" fillId="2" borderId="147" xfId="0" applyNumberFormat="1" applyFont="1" applyFill="1" applyBorder="1" applyAlignment="1">
      <alignment horizontal="right" vertical="center" indent="1"/>
    </xf>
    <xf numFmtId="164" fontId="14" fillId="2" borderId="148" xfId="7" applyNumberFormat="1" applyFont="1" applyFill="1" applyBorder="1" applyAlignment="1">
      <alignment horizontal="right" vertical="center" indent="1"/>
    </xf>
    <xf numFmtId="164" fontId="14" fillId="2" borderId="147" xfId="0" applyNumberFormat="1" applyFont="1" applyFill="1" applyBorder="1" applyAlignment="1">
      <alignment vertical="center"/>
    </xf>
    <xf numFmtId="164" fontId="14" fillId="2" borderId="147" xfId="0" applyNumberFormat="1" applyFont="1" applyFill="1" applyBorder="1" applyAlignment="1">
      <alignment horizontal="right" vertical="center" indent="1"/>
    </xf>
    <xf numFmtId="1" fontId="14" fillId="2" borderId="147" xfId="0" applyNumberFormat="1" applyFont="1" applyFill="1" applyBorder="1" applyAlignment="1">
      <alignment horizontal="right" vertical="center" indent="1"/>
    </xf>
    <xf numFmtId="164" fontId="14" fillId="2" borderId="147" xfId="0" applyNumberFormat="1" applyFont="1" applyFill="1" applyBorder="1" applyAlignment="1">
      <alignment horizontal="right" vertical="center"/>
    </xf>
    <xf numFmtId="1" fontId="14" fillId="2" borderId="147" xfId="0" applyNumberFormat="1" applyFont="1" applyFill="1" applyBorder="1" applyAlignment="1">
      <alignment horizontal="right" vertical="center"/>
    </xf>
    <xf numFmtId="165" fontId="14" fillId="2" borderId="147" xfId="0" applyNumberFormat="1" applyFont="1" applyFill="1" applyBorder="1" applyAlignment="1">
      <alignment horizontal="right" vertical="center"/>
    </xf>
    <xf numFmtId="165" fontId="14" fillId="2" borderId="149" xfId="0" applyNumberFormat="1" applyFont="1" applyFill="1" applyBorder="1" applyAlignment="1">
      <alignment horizontal="right" vertical="center"/>
    </xf>
    <xf numFmtId="164" fontId="14" fillId="2" borderId="149" xfId="0" applyNumberFormat="1" applyFont="1" applyFill="1" applyBorder="1" applyAlignment="1">
      <alignment horizontal="right" vertical="center"/>
    </xf>
    <xf numFmtId="0" fontId="15" fillId="2" borderId="149" xfId="0" applyFont="1" applyFill="1" applyBorder="1" applyAlignment="1">
      <alignment horizontal="right" vertical="center"/>
    </xf>
    <xf numFmtId="3" fontId="14" fillId="2" borderId="149" xfId="0" applyNumberFormat="1" applyFont="1" applyFill="1" applyBorder="1" applyAlignment="1">
      <alignment horizontal="right" vertical="center"/>
    </xf>
    <xf numFmtId="165" fontId="14" fillId="2" borderId="146" xfId="0" applyNumberFormat="1" applyFont="1" applyFill="1" applyBorder="1" applyAlignment="1">
      <alignment horizontal="right" vertical="center"/>
    </xf>
    <xf numFmtId="0" fontId="21" fillId="2" borderId="147" xfId="7" applyFont="1" applyFill="1" applyBorder="1"/>
    <xf numFmtId="164" fontId="14" fillId="2" borderId="148" xfId="0" applyNumberFormat="1" applyFont="1" applyFill="1" applyBorder="1" applyAlignment="1">
      <alignment horizontal="right" vertical="center"/>
    </xf>
    <xf numFmtId="3" fontId="14" fillId="2" borderId="147" xfId="0" applyNumberFormat="1" applyFont="1" applyFill="1" applyBorder="1" applyAlignment="1">
      <alignment horizontal="right" vertical="center"/>
    </xf>
    <xf numFmtId="3" fontId="63" fillId="2" borderId="147" xfId="0" applyNumberFormat="1" applyFont="1" applyFill="1" applyBorder="1" applyAlignment="1">
      <alignment horizontal="right" vertical="center"/>
    </xf>
    <xf numFmtId="166" fontId="69" fillId="2" borderId="148" xfId="0" applyNumberFormat="1" applyFont="1" applyFill="1" applyBorder="1" applyAlignment="1">
      <alignment horizontal="right" vertical="center"/>
    </xf>
    <xf numFmtId="166" fontId="69" fillId="2" borderId="147" xfId="0" applyNumberFormat="1" applyFont="1" applyFill="1" applyBorder="1" applyAlignment="1">
      <alignment horizontal="right" vertical="center"/>
    </xf>
    <xf numFmtId="3" fontId="69" fillId="2" borderId="147" xfId="0" applyNumberFormat="1" applyFont="1" applyFill="1" applyBorder="1" applyAlignment="1">
      <alignment horizontal="right" vertical="center"/>
    </xf>
    <xf numFmtId="0" fontId="15" fillId="2" borderId="150" xfId="0" applyFont="1" applyFill="1" applyBorder="1" applyAlignment="1">
      <alignment horizontal="left" vertical="center" indent="2"/>
    </xf>
    <xf numFmtId="1" fontId="14" fillId="2" borderId="151" xfId="7" applyNumberFormat="1" applyFont="1" applyFill="1" applyBorder="1" applyAlignment="1">
      <alignment horizontal="right" indent="2"/>
    </xf>
    <xf numFmtId="164" fontId="15" fillId="2" borderId="151" xfId="7" applyNumberFormat="1" applyFont="1" applyFill="1" applyBorder="1" applyAlignment="1">
      <alignment horizontal="right" vertical="center" indent="1"/>
    </xf>
    <xf numFmtId="1" fontId="15" fillId="2" borderId="151" xfId="7" applyNumberFormat="1" applyFont="1" applyFill="1" applyBorder="1" applyAlignment="1">
      <alignment horizontal="right" vertical="center" indent="1"/>
    </xf>
    <xf numFmtId="165" fontId="15" fillId="2" borderId="150" xfId="0" applyNumberFormat="1" applyFont="1" applyFill="1" applyBorder="1" applyAlignment="1">
      <alignment horizontal="right" vertical="center" indent="1"/>
    </xf>
    <xf numFmtId="165" fontId="15" fillId="2" borderId="151" xfId="0" applyNumberFormat="1" applyFont="1" applyFill="1" applyBorder="1" applyAlignment="1">
      <alignment horizontal="right" vertical="center" indent="1"/>
    </xf>
    <xf numFmtId="164" fontId="15" fillId="2" borderId="152" xfId="7" applyNumberFormat="1" applyFont="1" applyFill="1" applyBorder="1" applyAlignment="1">
      <alignment horizontal="right" vertical="center" indent="1"/>
    </xf>
    <xf numFmtId="164" fontId="15" fillId="2" borderId="151" xfId="0" applyNumberFormat="1" applyFont="1" applyFill="1" applyBorder="1" applyAlignment="1">
      <alignment vertical="center"/>
    </xf>
    <xf numFmtId="164" fontId="15" fillId="2" borderId="151" xfId="0" applyNumberFormat="1" applyFont="1" applyFill="1" applyBorder="1" applyAlignment="1">
      <alignment horizontal="right" vertical="center" indent="1"/>
    </xf>
    <xf numFmtId="1" fontId="15" fillId="2" borderId="151" xfId="0" applyNumberFormat="1" applyFont="1" applyFill="1" applyBorder="1" applyAlignment="1">
      <alignment horizontal="right" vertical="center" indent="1"/>
    </xf>
    <xf numFmtId="164" fontId="15" fillId="2" borderId="151" xfId="0" applyNumberFormat="1" applyFont="1" applyFill="1" applyBorder="1" applyAlignment="1">
      <alignment horizontal="right" vertical="center"/>
    </xf>
    <xf numFmtId="1" fontId="15" fillId="2" borderId="151" xfId="0" applyNumberFormat="1" applyFont="1" applyFill="1" applyBorder="1" applyAlignment="1">
      <alignment horizontal="right" vertical="center"/>
    </xf>
    <xf numFmtId="165" fontId="15" fillId="2" borderId="151" xfId="0" applyNumberFormat="1" applyFont="1" applyFill="1" applyBorder="1" applyAlignment="1">
      <alignment horizontal="right" vertical="center"/>
    </xf>
    <xf numFmtId="165" fontId="15" fillId="2" borderId="153" xfId="0" applyNumberFormat="1" applyFont="1" applyFill="1" applyBorder="1" applyAlignment="1">
      <alignment horizontal="right" vertical="center"/>
    </xf>
    <xf numFmtId="164" fontId="15" fillId="2" borderId="153" xfId="0" applyNumberFormat="1" applyFont="1" applyFill="1" applyBorder="1" applyAlignment="1">
      <alignment horizontal="right" vertical="center"/>
    </xf>
    <xf numFmtId="0" fontId="15" fillId="2" borderId="153" xfId="0" applyFont="1" applyFill="1" applyBorder="1" applyAlignment="1">
      <alignment horizontal="right" vertical="center"/>
    </xf>
    <xf numFmtId="3" fontId="15" fillId="2" borderId="153" xfId="0" applyNumberFormat="1" applyFont="1" applyFill="1" applyBorder="1" applyAlignment="1">
      <alignment horizontal="right" vertical="center"/>
    </xf>
    <xf numFmtId="165" fontId="15" fillId="2" borderId="150" xfId="0" applyNumberFormat="1" applyFont="1" applyFill="1" applyBorder="1" applyAlignment="1">
      <alignment horizontal="right" vertical="center"/>
    </xf>
    <xf numFmtId="0" fontId="21" fillId="2" borderId="151" xfId="7" applyFont="1" applyFill="1" applyBorder="1"/>
    <xf numFmtId="164" fontId="15" fillId="2" borderId="152" xfId="0" applyNumberFormat="1" applyFont="1" applyFill="1" applyBorder="1" applyAlignment="1">
      <alignment horizontal="right" vertical="center"/>
    </xf>
    <xf numFmtId="3" fontId="15" fillId="2" borderId="151" xfId="0" applyNumberFormat="1" applyFont="1" applyFill="1" applyBorder="1" applyAlignment="1">
      <alignment horizontal="right" vertical="center"/>
    </xf>
    <xf numFmtId="3" fontId="64" fillId="2" borderId="151" xfId="0" applyNumberFormat="1" applyFont="1" applyFill="1" applyBorder="1" applyAlignment="1">
      <alignment horizontal="right" vertical="center"/>
    </xf>
    <xf numFmtId="166" fontId="67" fillId="2" borderId="152" xfId="0" applyNumberFormat="1" applyFont="1" applyFill="1" applyBorder="1" applyAlignment="1">
      <alignment horizontal="right" vertical="center"/>
    </xf>
    <xf numFmtId="166" fontId="67" fillId="2" borderId="151" xfId="0" applyNumberFormat="1" applyFont="1" applyFill="1" applyBorder="1" applyAlignment="1">
      <alignment horizontal="right" vertical="center"/>
    </xf>
    <xf numFmtId="3" fontId="67" fillId="2" borderId="151" xfId="0" applyNumberFormat="1" applyFont="1" applyFill="1" applyBorder="1" applyAlignment="1">
      <alignment horizontal="right" vertical="center"/>
    </xf>
    <xf numFmtId="169" fontId="15" fillId="2" borderId="8" xfId="0" applyNumberFormat="1" applyFont="1" applyFill="1" applyBorder="1" applyAlignment="1">
      <alignment horizontal="right" vertical="center" indent="1"/>
    </xf>
    <xf numFmtId="164" fontId="15" fillId="2" borderId="154" xfId="0" applyNumberFormat="1" applyFont="1" applyFill="1" applyBorder="1" applyAlignment="1">
      <alignment horizontal="right" vertical="center"/>
    </xf>
    <xf numFmtId="164" fontId="15" fillId="2" borderId="155" xfId="0" applyNumberFormat="1" applyFont="1" applyFill="1" applyBorder="1" applyAlignment="1">
      <alignment horizontal="right" vertical="center"/>
    </xf>
    <xf numFmtId="3" fontId="15" fillId="2" borderId="155" xfId="0" applyNumberFormat="1" applyFont="1" applyFill="1" applyBorder="1" applyAlignment="1">
      <alignment horizontal="right" vertical="center"/>
    </xf>
    <xf numFmtId="3" fontId="64" fillId="2" borderId="155" xfId="0" applyNumberFormat="1" applyFont="1" applyFill="1" applyBorder="1" applyAlignment="1">
      <alignment horizontal="right" vertical="center"/>
    </xf>
    <xf numFmtId="166" fontId="67" fillId="2" borderId="154" xfId="0" applyNumberFormat="1" applyFont="1" applyFill="1" applyBorder="1" applyAlignment="1">
      <alignment horizontal="right" vertical="center"/>
    </xf>
    <xf numFmtId="166" fontId="67" fillId="2" borderId="155" xfId="0" applyNumberFormat="1" applyFont="1" applyFill="1" applyBorder="1" applyAlignment="1">
      <alignment horizontal="right" vertical="center"/>
    </xf>
    <xf numFmtId="3" fontId="67" fillId="2" borderId="155" xfId="0" applyNumberFormat="1" applyFont="1" applyFill="1" applyBorder="1" applyAlignment="1">
      <alignment horizontal="right" vertical="center"/>
    </xf>
    <xf numFmtId="0" fontId="21" fillId="2" borderId="155" xfId="7" applyFont="1" applyFill="1" applyBorder="1"/>
    <xf numFmtId="165" fontId="15" fillId="4" borderId="56" xfId="0" applyNumberFormat="1" applyFont="1" applyFill="1" applyBorder="1" applyAlignment="1">
      <alignment horizontal="right" vertical="center"/>
    </xf>
    <xf numFmtId="164" fontId="15" fillId="2" borderId="16" xfId="7" applyNumberFormat="1" applyFont="1" applyFill="1" applyBorder="1" applyAlignment="1">
      <alignment horizontal="right" vertical="center" indent="1"/>
    </xf>
    <xf numFmtId="164" fontId="15" fillId="2" borderId="76" xfId="0" applyNumberFormat="1" applyFont="1" applyFill="1" applyBorder="1" applyAlignment="1">
      <alignment horizontal="right" vertical="center"/>
    </xf>
    <xf numFmtId="165" fontId="15" fillId="2" borderId="145" xfId="0" applyNumberFormat="1" applyFont="1" applyFill="1" applyBorder="1" applyAlignment="1">
      <alignment horizontal="right" vertical="center"/>
    </xf>
    <xf numFmtId="1" fontId="15" fillId="2" borderId="87" xfId="0" applyNumberFormat="1" applyFont="1" applyFill="1" applyBorder="1" applyAlignment="1">
      <alignment horizontal="right" vertical="center"/>
    </xf>
    <xf numFmtId="164" fontId="15" fillId="2" borderId="91" xfId="7" applyNumberFormat="1" applyFont="1" applyFill="1" applyBorder="1" applyAlignment="1">
      <alignment horizontal="right" vertical="center" indent="1"/>
    </xf>
    <xf numFmtId="164" fontId="15" fillId="2" borderId="84" xfId="0" applyNumberFormat="1" applyFont="1" applyFill="1" applyBorder="1" applyAlignment="1">
      <alignment vertical="center"/>
    </xf>
    <xf numFmtId="164" fontId="15" fillId="2" borderId="84" xfId="0" applyNumberFormat="1" applyFont="1" applyFill="1" applyBorder="1" applyAlignment="1">
      <alignment horizontal="right" vertical="center" indent="1"/>
    </xf>
    <xf numFmtId="1" fontId="15" fillId="2" borderId="84" xfId="0" applyNumberFormat="1" applyFont="1" applyFill="1" applyBorder="1" applyAlignment="1">
      <alignment horizontal="right" vertical="center" indent="1"/>
    </xf>
    <xf numFmtId="164" fontId="15" fillId="2" borderId="110" xfId="0" applyNumberFormat="1" applyFont="1" applyFill="1" applyBorder="1" applyAlignment="1">
      <alignment horizontal="right" vertical="center"/>
    </xf>
    <xf numFmtId="3" fontId="15" fillId="2" borderId="110" xfId="0" applyNumberFormat="1" applyFont="1" applyFill="1" applyBorder="1" applyAlignment="1">
      <alignment horizontal="right" vertical="center"/>
    </xf>
    <xf numFmtId="0" fontId="90" fillId="2" borderId="0" xfId="7" applyFont="1" applyFill="1"/>
    <xf numFmtId="0" fontId="90" fillId="2" borderId="0" xfId="7" applyFont="1" applyFill="1" applyAlignment="1">
      <alignment horizontal="right"/>
    </xf>
    <xf numFmtId="164" fontId="25" fillId="2" borderId="0" xfId="0" applyNumberFormat="1" applyFont="1" applyFill="1" applyAlignment="1">
      <alignment horizontal="right" indent="2"/>
    </xf>
    <xf numFmtId="164" fontId="14" fillId="3" borderId="0" xfId="2" applyNumberFormat="1" applyFont="1" applyFill="1" applyAlignment="1">
      <alignment vertical="center"/>
    </xf>
    <xf numFmtId="0" fontId="15" fillId="2" borderId="0" xfId="2" applyFont="1" applyFill="1" applyAlignment="1">
      <alignment vertical="center"/>
    </xf>
    <xf numFmtId="169" fontId="15" fillId="2" borderId="0" xfId="0" applyNumberFormat="1" applyFont="1" applyFill="1" applyAlignment="1">
      <alignment horizontal="right" vertical="center" indent="1"/>
    </xf>
    <xf numFmtId="169" fontId="15" fillId="2" borderId="0" xfId="0" applyNumberFormat="1" applyFont="1" applyFill="1" applyAlignment="1">
      <alignment vertical="center"/>
    </xf>
    <xf numFmtId="0" fontId="21" fillId="2" borderId="47" xfId="2" applyFont="1" applyFill="1" applyBorder="1"/>
    <xf numFmtId="0" fontId="21" fillId="2" borderId="15" xfId="2" applyFont="1" applyFill="1" applyBorder="1"/>
    <xf numFmtId="0" fontId="15" fillId="2" borderId="63" xfId="0" applyFont="1" applyFill="1" applyBorder="1" applyAlignment="1">
      <alignment horizontal="left" vertical="center" wrapText="1" indent="1"/>
    </xf>
    <xf numFmtId="169" fontId="15" fillId="2" borderId="63" xfId="0" applyNumberFormat="1" applyFont="1" applyFill="1" applyBorder="1" applyAlignment="1">
      <alignment horizontal="right" vertical="center" indent="1"/>
    </xf>
    <xf numFmtId="164" fontId="15" fillId="2" borderId="63" xfId="2" applyNumberFormat="1" applyFont="1" applyFill="1" applyBorder="1" applyAlignment="1">
      <alignment horizontal="right" vertical="center" indent="1"/>
    </xf>
    <xf numFmtId="0" fontId="21" fillId="2" borderId="63" xfId="2" applyFont="1" applyFill="1" applyBorder="1"/>
    <xf numFmtId="0" fontId="15" fillId="2" borderId="83" xfId="0" applyFont="1" applyFill="1" applyBorder="1" applyAlignment="1">
      <alignment horizontal="left" vertical="center" wrapText="1" indent="1"/>
    </xf>
    <xf numFmtId="164" fontId="15" fillId="2" borderId="83" xfId="2" applyNumberFormat="1" applyFont="1" applyFill="1" applyBorder="1" applyAlignment="1">
      <alignment horizontal="right" vertical="center" indent="1"/>
    </xf>
    <xf numFmtId="0" fontId="21" fillId="2" borderId="83" xfId="2" applyFont="1" applyFill="1" applyBorder="1"/>
    <xf numFmtId="0" fontId="15" fillId="2" borderId="84" xfId="0" applyFont="1" applyFill="1" applyBorder="1" applyAlignment="1">
      <alignment horizontal="left" vertical="center" wrapText="1" indent="1"/>
    </xf>
    <xf numFmtId="169" fontId="15" fillId="2" borderId="84" xfId="0" applyNumberFormat="1" applyFont="1" applyFill="1" applyBorder="1" applyAlignment="1">
      <alignment horizontal="right" vertical="center" indent="1"/>
    </xf>
    <xf numFmtId="164" fontId="15" fillId="2" borderId="84" xfId="2" applyNumberFormat="1" applyFont="1" applyFill="1" applyBorder="1" applyAlignment="1">
      <alignment horizontal="right" vertical="center" indent="1"/>
    </xf>
    <xf numFmtId="169" fontId="15" fillId="2" borderId="84" xfId="0" applyNumberFormat="1" applyFont="1" applyFill="1" applyBorder="1" applyAlignment="1">
      <alignment vertical="center"/>
    </xf>
    <xf numFmtId="0" fontId="21" fillId="2" borderId="84" xfId="2" applyFont="1" applyFill="1" applyBorder="1"/>
    <xf numFmtId="0" fontId="15" fillId="2" borderId="85" xfId="0" applyFont="1" applyFill="1" applyBorder="1" applyAlignment="1">
      <alignment horizontal="left" vertical="center" wrapText="1" indent="1"/>
    </xf>
    <xf numFmtId="169" fontId="15" fillId="2" borderId="85" xfId="0" applyNumberFormat="1" applyFont="1" applyFill="1" applyBorder="1" applyAlignment="1">
      <alignment horizontal="right" vertical="center" indent="1"/>
    </xf>
    <xf numFmtId="164" fontId="15" fillId="2" borderId="85" xfId="2" applyNumberFormat="1" applyFont="1" applyFill="1" applyBorder="1" applyAlignment="1">
      <alignment horizontal="right" vertical="center" indent="1"/>
    </xf>
    <xf numFmtId="169" fontId="15" fillId="2" borderId="85" xfId="0" applyNumberFormat="1" applyFont="1" applyFill="1" applyBorder="1" applyAlignment="1">
      <alignment vertical="center"/>
    </xf>
    <xf numFmtId="169" fontId="15" fillId="2" borderId="85" xfId="0" applyNumberFormat="1" applyFont="1" applyFill="1" applyBorder="1" applyAlignment="1">
      <alignment horizontal="right" vertical="center"/>
    </xf>
    <xf numFmtId="0" fontId="21" fillId="2" borderId="85" xfId="2" applyFont="1" applyFill="1" applyBorder="1"/>
    <xf numFmtId="0" fontId="15" fillId="2" borderId="93" xfId="0" applyFont="1" applyFill="1" applyBorder="1" applyAlignment="1">
      <alignment horizontal="left" vertical="center" indent="1"/>
    </xf>
    <xf numFmtId="169" fontId="15" fillId="2" borderId="93" xfId="0" applyNumberFormat="1" applyFont="1" applyFill="1" applyBorder="1" applyAlignment="1">
      <alignment horizontal="right" vertical="center" indent="1"/>
    </xf>
    <xf numFmtId="164" fontId="15" fillId="2" borderId="93" xfId="2" applyNumberFormat="1" applyFont="1" applyFill="1" applyBorder="1" applyAlignment="1">
      <alignment horizontal="right" vertical="center" indent="1"/>
    </xf>
    <xf numFmtId="169" fontId="15" fillId="2" borderId="93" xfId="0" applyNumberFormat="1" applyFont="1" applyFill="1" applyBorder="1" applyAlignment="1">
      <alignment vertical="center"/>
    </xf>
    <xf numFmtId="169" fontId="15" fillId="2" borderId="93" xfId="0" applyNumberFormat="1" applyFont="1" applyFill="1" applyBorder="1" applyAlignment="1">
      <alignment horizontal="right" vertical="center"/>
    </xf>
    <xf numFmtId="164" fontId="15" fillId="0" borderId="156" xfId="0" applyNumberFormat="1" applyFont="1" applyBorder="1" applyAlignment="1">
      <alignment horizontal="right" vertical="center"/>
    </xf>
    <xf numFmtId="164" fontId="15" fillId="0" borderId="93" xfId="0" applyNumberFormat="1" applyFont="1" applyBorder="1" applyAlignment="1">
      <alignment horizontal="right" vertical="center"/>
    </xf>
    <xf numFmtId="0" fontId="21" fillId="2" borderId="93" xfId="2" applyFont="1" applyFill="1" applyBorder="1"/>
    <xf numFmtId="0" fontId="15" fillId="2" borderId="147" xfId="0" applyFont="1" applyFill="1" applyBorder="1" applyAlignment="1">
      <alignment horizontal="left" vertical="center" wrapText="1" indent="1"/>
    </xf>
    <xf numFmtId="169" fontId="15" fillId="2" borderId="147" xfId="0" applyNumberFormat="1" applyFont="1" applyFill="1" applyBorder="1" applyAlignment="1">
      <alignment horizontal="right" vertical="center" indent="1"/>
    </xf>
    <xf numFmtId="164" fontId="15" fillId="2" borderId="147" xfId="0" applyNumberFormat="1" applyFont="1" applyFill="1" applyBorder="1" applyAlignment="1">
      <alignment horizontal="right" vertical="center" indent="1"/>
    </xf>
    <xf numFmtId="165" fontId="15" fillId="2" borderId="146" xfId="0" applyNumberFormat="1" applyFont="1" applyFill="1" applyBorder="1" applyAlignment="1">
      <alignment horizontal="right" vertical="center" indent="1"/>
    </xf>
    <xf numFmtId="164" fontId="15" fillId="2" borderId="147" xfId="2" applyNumberFormat="1" applyFont="1" applyFill="1" applyBorder="1" applyAlignment="1">
      <alignment horizontal="right" vertical="center" indent="1"/>
    </xf>
    <xf numFmtId="165" fontId="15" fillId="2" borderId="147" xfId="0" applyNumberFormat="1" applyFont="1" applyFill="1" applyBorder="1" applyAlignment="1">
      <alignment horizontal="right" vertical="center" indent="1"/>
    </xf>
    <xf numFmtId="169" fontId="15" fillId="2" borderId="147" xfId="0" applyNumberFormat="1" applyFont="1" applyFill="1" applyBorder="1" applyAlignment="1">
      <alignment vertical="center"/>
    </xf>
    <xf numFmtId="166" fontId="15" fillId="2" borderId="147" xfId="0" applyNumberFormat="1" applyFont="1" applyFill="1" applyBorder="1" applyAlignment="1">
      <alignment horizontal="right" vertical="center"/>
    </xf>
    <xf numFmtId="166" fontId="15" fillId="2" borderId="147" xfId="0" applyNumberFormat="1" applyFont="1" applyFill="1" applyBorder="1" applyAlignment="1">
      <alignment horizontal="right" vertical="center" indent="1"/>
    </xf>
    <xf numFmtId="3" fontId="15" fillId="2" borderId="147" xfId="0" applyNumberFormat="1" applyFont="1" applyFill="1" applyBorder="1" applyAlignment="1">
      <alignment horizontal="right" vertical="center" indent="1"/>
    </xf>
    <xf numFmtId="164" fontId="15" fillId="2" borderId="147" xfId="0" applyNumberFormat="1" applyFont="1" applyFill="1" applyBorder="1" applyAlignment="1">
      <alignment horizontal="right" vertical="center"/>
    </xf>
    <xf numFmtId="3" fontId="15" fillId="2" borderId="147" xfId="0" applyNumberFormat="1" applyFont="1" applyFill="1" applyBorder="1" applyAlignment="1">
      <alignment horizontal="right" vertical="center"/>
    </xf>
    <xf numFmtId="165" fontId="15" fillId="2" borderId="147" xfId="0" applyNumberFormat="1" applyFont="1" applyFill="1" applyBorder="1" applyAlignment="1">
      <alignment horizontal="right" vertical="center"/>
    </xf>
    <xf numFmtId="164" fontId="15" fillId="2" borderId="148" xfId="0" applyNumberFormat="1" applyFont="1" applyFill="1" applyBorder="1" applyAlignment="1">
      <alignment horizontal="right" vertical="center"/>
    </xf>
    <xf numFmtId="0" fontId="15" fillId="2" borderId="147" xfId="0" applyFont="1" applyFill="1" applyBorder="1" applyAlignment="1">
      <alignment horizontal="right" vertical="center"/>
    </xf>
    <xf numFmtId="0" fontId="21" fillId="2" borderId="147" xfId="2" applyFont="1" applyFill="1" applyBorder="1"/>
    <xf numFmtId="0" fontId="15" fillId="2" borderId="151" xfId="0" applyFont="1" applyFill="1" applyBorder="1" applyAlignment="1">
      <alignment horizontal="left" vertical="center" wrapText="1" indent="1"/>
    </xf>
    <xf numFmtId="169" fontId="15" fillId="2" borderId="151" xfId="0" applyNumberFormat="1" applyFont="1" applyFill="1" applyBorder="1" applyAlignment="1">
      <alignment horizontal="right" vertical="center" indent="1"/>
    </xf>
    <xf numFmtId="164" fontId="15" fillId="2" borderId="151" xfId="2" applyNumberFormat="1" applyFont="1" applyFill="1" applyBorder="1" applyAlignment="1">
      <alignment horizontal="right" vertical="center" indent="1"/>
    </xf>
    <xf numFmtId="169" fontId="15" fillId="2" borderId="151" xfId="0" applyNumberFormat="1" applyFont="1" applyFill="1" applyBorder="1" applyAlignment="1">
      <alignment horizontal="right" vertical="center"/>
    </xf>
    <xf numFmtId="166" fontId="15" fillId="2" borderId="151" xfId="0" applyNumberFormat="1" applyFont="1" applyFill="1" applyBorder="1" applyAlignment="1">
      <alignment horizontal="right" vertical="center" indent="1"/>
    </xf>
    <xf numFmtId="3" fontId="15" fillId="2" borderId="151" xfId="0" applyNumberFormat="1" applyFont="1" applyFill="1" applyBorder="1" applyAlignment="1">
      <alignment horizontal="right" vertical="center" indent="1"/>
    </xf>
    <xf numFmtId="0" fontId="15" fillId="2" borderId="151" xfId="0" applyFont="1" applyFill="1" applyBorder="1" applyAlignment="1">
      <alignment horizontal="right" vertical="center"/>
    </xf>
    <xf numFmtId="0" fontId="21" fillId="2" borderId="151" xfId="2" applyFont="1" applyFill="1" applyBorder="1"/>
    <xf numFmtId="0" fontId="15" fillId="2" borderId="157" xfId="0" applyFont="1" applyFill="1" applyBorder="1" applyAlignment="1">
      <alignment horizontal="left" vertical="center" wrapText="1" indent="1"/>
    </xf>
    <xf numFmtId="169" fontId="15" fillId="2" borderId="157" xfId="0" applyNumberFormat="1" applyFont="1" applyFill="1" applyBorder="1" applyAlignment="1">
      <alignment horizontal="right" vertical="center" indent="1"/>
    </xf>
    <xf numFmtId="164" fontId="15" fillId="2" borderId="157" xfId="0" applyNumberFormat="1" applyFont="1" applyFill="1" applyBorder="1" applyAlignment="1">
      <alignment horizontal="right" vertical="center" indent="1"/>
    </xf>
    <xf numFmtId="165" fontId="15" fillId="2" borderId="158" xfId="0" applyNumberFormat="1" applyFont="1" applyFill="1" applyBorder="1" applyAlignment="1">
      <alignment horizontal="right" vertical="center" indent="1"/>
    </xf>
    <xf numFmtId="164" fontId="15" fillId="2" borderId="157" xfId="2" applyNumberFormat="1" applyFont="1" applyFill="1" applyBorder="1" applyAlignment="1">
      <alignment horizontal="right" vertical="center" indent="1"/>
    </xf>
    <xf numFmtId="165" fontId="15" fillId="2" borderId="157" xfId="0" applyNumberFormat="1" applyFont="1" applyFill="1" applyBorder="1" applyAlignment="1">
      <alignment horizontal="right" vertical="center" indent="1"/>
    </xf>
    <xf numFmtId="169" fontId="15" fillId="2" borderId="157" xfId="0" applyNumberFormat="1" applyFont="1" applyFill="1" applyBorder="1" applyAlignment="1">
      <alignment vertical="center"/>
    </xf>
    <xf numFmtId="169" fontId="15" fillId="2" borderId="157" xfId="0" applyNumberFormat="1" applyFont="1" applyFill="1" applyBorder="1" applyAlignment="1">
      <alignment horizontal="right" vertical="center"/>
    </xf>
    <xf numFmtId="166" fontId="15" fillId="2" borderId="157" xfId="0" applyNumberFormat="1" applyFont="1" applyFill="1" applyBorder="1" applyAlignment="1">
      <alignment horizontal="right" vertical="center" indent="1"/>
    </xf>
    <xf numFmtId="3" fontId="15" fillId="2" borderId="157" xfId="0" applyNumberFormat="1" applyFont="1" applyFill="1" applyBorder="1" applyAlignment="1">
      <alignment horizontal="right" vertical="center" indent="1"/>
    </xf>
    <xf numFmtId="164" fontId="15" fillId="2" borderId="157" xfId="0" applyNumberFormat="1" applyFont="1" applyFill="1" applyBorder="1" applyAlignment="1">
      <alignment horizontal="right" vertical="center"/>
    </xf>
    <xf numFmtId="3" fontId="15" fillId="2" borderId="157" xfId="0" applyNumberFormat="1" applyFont="1" applyFill="1" applyBorder="1" applyAlignment="1">
      <alignment horizontal="right" vertical="center"/>
    </xf>
    <xf numFmtId="165" fontId="15" fillId="2" borderId="157" xfId="0" applyNumberFormat="1" applyFont="1" applyFill="1" applyBorder="1" applyAlignment="1">
      <alignment horizontal="right" vertical="center"/>
    </xf>
    <xf numFmtId="164" fontId="15" fillId="2" borderId="159" xfId="0" applyNumberFormat="1" applyFont="1" applyFill="1" applyBorder="1" applyAlignment="1">
      <alignment horizontal="right" vertical="center"/>
    </xf>
    <xf numFmtId="0" fontId="15" fillId="2" borderId="157" xfId="0" applyFont="1" applyFill="1" applyBorder="1" applyAlignment="1">
      <alignment horizontal="right" vertical="center"/>
    </xf>
    <xf numFmtId="0" fontId="21" fillId="2" borderId="157" xfId="2" applyFont="1" applyFill="1" applyBorder="1"/>
    <xf numFmtId="0" fontId="15" fillId="2" borderId="160" xfId="0" applyFont="1" applyFill="1" applyBorder="1" applyAlignment="1">
      <alignment horizontal="left" vertical="center" wrapText="1" indent="1"/>
    </xf>
    <xf numFmtId="164" fontId="15" fillId="2" borderId="160" xfId="0" applyNumberFormat="1" applyFont="1" applyFill="1" applyBorder="1" applyAlignment="1">
      <alignment horizontal="right" vertical="center" indent="1"/>
    </xf>
    <xf numFmtId="165" fontId="15" fillId="2" borderId="161" xfId="0" applyNumberFormat="1" applyFont="1" applyFill="1" applyBorder="1" applyAlignment="1">
      <alignment horizontal="right" vertical="center" indent="1"/>
    </xf>
    <xf numFmtId="164" fontId="15" fillId="2" borderId="160" xfId="2" applyNumberFormat="1" applyFont="1" applyFill="1" applyBorder="1" applyAlignment="1">
      <alignment horizontal="right" vertical="center" indent="1"/>
    </xf>
    <xf numFmtId="165" fontId="15" fillId="2" borderId="160" xfId="0" applyNumberFormat="1" applyFont="1" applyFill="1" applyBorder="1" applyAlignment="1">
      <alignment horizontal="right" vertical="center" indent="1"/>
    </xf>
    <xf numFmtId="164" fontId="15" fillId="2" borderId="160" xfId="0" applyNumberFormat="1" applyFont="1" applyFill="1" applyBorder="1" applyAlignment="1">
      <alignment vertical="center"/>
    </xf>
    <xf numFmtId="166" fontId="15" fillId="2" borderId="160" xfId="0" applyNumberFormat="1" applyFont="1" applyFill="1" applyBorder="1" applyAlignment="1">
      <alignment horizontal="right" vertical="center"/>
    </xf>
    <xf numFmtId="166" fontId="15" fillId="2" borderId="160" xfId="0" applyNumberFormat="1" applyFont="1" applyFill="1" applyBorder="1" applyAlignment="1">
      <alignment horizontal="right" vertical="center" indent="1"/>
    </xf>
    <xf numFmtId="3" fontId="15" fillId="2" borderId="160" xfId="0" applyNumberFormat="1" applyFont="1" applyFill="1" applyBorder="1" applyAlignment="1">
      <alignment horizontal="right" vertical="center" indent="1"/>
    </xf>
    <xf numFmtId="164" fontId="15" fillId="2" borderId="160" xfId="0" applyNumberFormat="1" applyFont="1" applyFill="1" applyBorder="1" applyAlignment="1">
      <alignment horizontal="right" vertical="center"/>
    </xf>
    <xf numFmtId="3" fontId="15" fillId="2" borderId="160" xfId="0" applyNumberFormat="1" applyFont="1" applyFill="1" applyBorder="1" applyAlignment="1">
      <alignment horizontal="right" vertical="center"/>
    </xf>
    <xf numFmtId="165" fontId="15" fillId="2" borderId="160" xfId="0" applyNumberFormat="1" applyFont="1" applyFill="1" applyBorder="1" applyAlignment="1">
      <alignment horizontal="right" vertical="center"/>
    </xf>
    <xf numFmtId="164" fontId="15" fillId="2" borderId="162" xfId="0" applyNumberFormat="1" applyFont="1" applyFill="1" applyBorder="1" applyAlignment="1">
      <alignment horizontal="right" vertical="center"/>
    </xf>
    <xf numFmtId="0" fontId="15" fillId="2" borderId="160" xfId="0" applyFont="1" applyFill="1" applyBorder="1" applyAlignment="1">
      <alignment horizontal="right" vertical="center"/>
    </xf>
    <xf numFmtId="0" fontId="21" fillId="2" borderId="160" xfId="2" applyFont="1" applyFill="1" applyBorder="1"/>
    <xf numFmtId="0" fontId="15" fillId="2" borderId="163" xfId="0" applyFont="1" applyFill="1" applyBorder="1" applyAlignment="1">
      <alignment horizontal="left" vertical="center" wrapText="1" indent="1"/>
    </xf>
    <xf numFmtId="164" fontId="15" fillId="2" borderId="163" xfId="0" applyNumberFormat="1" applyFont="1" applyFill="1" applyBorder="1" applyAlignment="1">
      <alignment horizontal="right" vertical="center" indent="1"/>
    </xf>
    <xf numFmtId="165" fontId="15" fillId="2" borderId="164" xfId="0" applyNumberFormat="1" applyFont="1" applyFill="1" applyBorder="1" applyAlignment="1">
      <alignment horizontal="right" vertical="center" indent="1"/>
    </xf>
    <xf numFmtId="164" fontId="15" fillId="2" borderId="163" xfId="2" applyNumberFormat="1" applyFont="1" applyFill="1" applyBorder="1" applyAlignment="1">
      <alignment horizontal="right" vertical="center" indent="1"/>
    </xf>
    <xf numFmtId="169" fontId="15" fillId="2" borderId="163" xfId="0" applyNumberFormat="1" applyFont="1" applyFill="1" applyBorder="1" applyAlignment="1">
      <alignment horizontal="right" vertical="center" indent="1"/>
    </xf>
    <xf numFmtId="165" fontId="15" fillId="2" borderId="163" xfId="0" applyNumberFormat="1" applyFont="1" applyFill="1" applyBorder="1" applyAlignment="1">
      <alignment horizontal="right" vertical="center" indent="1"/>
    </xf>
    <xf numFmtId="169" fontId="15" fillId="2" borderId="163" xfId="0" applyNumberFormat="1" applyFont="1" applyFill="1" applyBorder="1" applyAlignment="1">
      <alignment vertical="center"/>
    </xf>
    <xf numFmtId="169" fontId="15" fillId="2" borderId="163" xfId="0" applyNumberFormat="1" applyFont="1" applyFill="1" applyBorder="1" applyAlignment="1">
      <alignment horizontal="right" vertical="center"/>
    </xf>
    <xf numFmtId="166" fontId="15" fillId="2" borderId="163" xfId="0" applyNumberFormat="1" applyFont="1" applyFill="1" applyBorder="1" applyAlignment="1">
      <alignment horizontal="right" vertical="center" indent="1"/>
    </xf>
    <xf numFmtId="3" fontId="15" fillId="2" borderId="163" xfId="0" applyNumberFormat="1" applyFont="1" applyFill="1" applyBorder="1" applyAlignment="1">
      <alignment horizontal="right" vertical="center" indent="1"/>
    </xf>
    <xf numFmtId="164" fontId="15" fillId="2" borderId="163" xfId="0" applyNumberFormat="1" applyFont="1" applyFill="1" applyBorder="1" applyAlignment="1">
      <alignment horizontal="right" vertical="center"/>
    </xf>
    <xf numFmtId="3" fontId="15" fillId="2" borderId="163" xfId="0" applyNumberFormat="1" applyFont="1" applyFill="1" applyBorder="1" applyAlignment="1">
      <alignment horizontal="right" vertical="center"/>
    </xf>
    <xf numFmtId="165" fontId="15" fillId="2" borderId="163" xfId="0" applyNumberFormat="1" applyFont="1" applyFill="1" applyBorder="1" applyAlignment="1">
      <alignment horizontal="right" vertical="center"/>
    </xf>
    <xf numFmtId="164" fontId="15" fillId="2" borderId="165" xfId="0" applyNumberFormat="1" applyFont="1" applyFill="1" applyBorder="1" applyAlignment="1">
      <alignment horizontal="right" vertical="center"/>
    </xf>
    <xf numFmtId="0" fontId="15" fillId="2" borderId="163" xfId="0" applyFont="1" applyFill="1" applyBorder="1" applyAlignment="1">
      <alignment horizontal="right" vertical="center"/>
    </xf>
    <xf numFmtId="0" fontId="21" fillId="2" borderId="163" xfId="2" applyFont="1" applyFill="1" applyBorder="1"/>
    <xf numFmtId="0" fontId="15" fillId="2" borderId="166" xfId="0" applyFont="1" applyFill="1" applyBorder="1" applyAlignment="1">
      <alignment horizontal="left" vertical="center" wrapText="1" indent="1"/>
    </xf>
    <xf numFmtId="164" fontId="15" fillId="2" borderId="166" xfId="0" applyNumberFormat="1" applyFont="1" applyFill="1" applyBorder="1" applyAlignment="1">
      <alignment horizontal="right" vertical="center" indent="1"/>
    </xf>
    <xf numFmtId="165" fontId="15" fillId="2" borderId="167" xfId="0" applyNumberFormat="1" applyFont="1" applyFill="1" applyBorder="1" applyAlignment="1">
      <alignment horizontal="right" vertical="center" indent="1"/>
    </xf>
    <xf numFmtId="164" fontId="15" fillId="2" borderId="166" xfId="2" applyNumberFormat="1" applyFont="1" applyFill="1" applyBorder="1" applyAlignment="1">
      <alignment horizontal="right" vertical="center" indent="1"/>
    </xf>
    <xf numFmtId="165" fontId="15" fillId="2" borderId="166" xfId="0" applyNumberFormat="1" applyFont="1" applyFill="1" applyBorder="1" applyAlignment="1">
      <alignment horizontal="right" vertical="center" indent="1"/>
    </xf>
    <xf numFmtId="169" fontId="15" fillId="2" borderId="166" xfId="0" applyNumberFormat="1" applyFont="1" applyFill="1" applyBorder="1" applyAlignment="1">
      <alignment vertical="center"/>
    </xf>
    <xf numFmtId="166" fontId="15" fillId="2" borderId="166" xfId="0" applyNumberFormat="1" applyFont="1" applyFill="1" applyBorder="1" applyAlignment="1">
      <alignment horizontal="right" vertical="center"/>
    </xf>
    <xf numFmtId="166" fontId="15" fillId="2" borderId="166" xfId="0" applyNumberFormat="1" applyFont="1" applyFill="1" applyBorder="1" applyAlignment="1">
      <alignment horizontal="right" vertical="center" indent="1"/>
    </xf>
    <xf numFmtId="3" fontId="15" fillId="2" borderId="166" xfId="0" applyNumberFormat="1" applyFont="1" applyFill="1" applyBorder="1" applyAlignment="1">
      <alignment horizontal="right" vertical="center" indent="1"/>
    </xf>
    <xf numFmtId="164" fontId="15" fillId="2" borderId="166" xfId="0" applyNumberFormat="1" applyFont="1" applyFill="1" applyBorder="1" applyAlignment="1">
      <alignment horizontal="right" vertical="center"/>
    </xf>
    <xf numFmtId="3" fontId="15" fillId="2" borderId="166" xfId="0" applyNumberFormat="1" applyFont="1" applyFill="1" applyBorder="1" applyAlignment="1">
      <alignment horizontal="right" vertical="center"/>
    </xf>
    <xf numFmtId="165" fontId="15" fillId="2" borderId="166" xfId="0" applyNumberFormat="1" applyFont="1" applyFill="1" applyBorder="1" applyAlignment="1">
      <alignment horizontal="right" vertical="center"/>
    </xf>
    <xf numFmtId="164" fontId="15" fillId="2" borderId="168" xfId="0" applyNumberFormat="1" applyFont="1" applyFill="1" applyBorder="1" applyAlignment="1">
      <alignment horizontal="right" vertical="center"/>
    </xf>
    <xf numFmtId="0" fontId="15" fillId="2" borderId="166" xfId="0" applyFont="1" applyFill="1" applyBorder="1" applyAlignment="1">
      <alignment horizontal="right" vertical="center"/>
    </xf>
    <xf numFmtId="0" fontId="21" fillId="2" borderId="166" xfId="2" applyFont="1" applyFill="1" applyBorder="1"/>
    <xf numFmtId="0" fontId="15" fillId="2" borderId="169" xfId="0" applyFont="1" applyFill="1" applyBorder="1" applyAlignment="1">
      <alignment horizontal="left" vertical="center" wrapText="1" indent="1"/>
    </xf>
    <xf numFmtId="164" fontId="15" fillId="2" borderId="169" xfId="0" applyNumberFormat="1" applyFont="1" applyFill="1" applyBorder="1" applyAlignment="1">
      <alignment horizontal="right" vertical="center" indent="1"/>
    </xf>
    <xf numFmtId="165" fontId="15" fillId="2" borderId="170" xfId="0" applyNumberFormat="1" applyFont="1" applyFill="1" applyBorder="1" applyAlignment="1">
      <alignment horizontal="right" vertical="center" indent="1"/>
    </xf>
    <xf numFmtId="164" fontId="15" fillId="2" borderId="169" xfId="2" applyNumberFormat="1" applyFont="1" applyFill="1" applyBorder="1" applyAlignment="1">
      <alignment horizontal="right" vertical="center" indent="1"/>
    </xf>
    <xf numFmtId="169" fontId="15" fillId="2" borderId="169" xfId="0" applyNumberFormat="1" applyFont="1" applyFill="1" applyBorder="1" applyAlignment="1">
      <alignment horizontal="right" vertical="center" indent="1"/>
    </xf>
    <xf numFmtId="165" fontId="15" fillId="2" borderId="169" xfId="0" applyNumberFormat="1" applyFont="1" applyFill="1" applyBorder="1" applyAlignment="1">
      <alignment horizontal="right" vertical="center" indent="1"/>
    </xf>
    <xf numFmtId="164" fontId="15" fillId="2" borderId="169" xfId="0" applyNumberFormat="1" applyFont="1" applyFill="1" applyBorder="1" applyAlignment="1">
      <alignment vertical="center"/>
    </xf>
    <xf numFmtId="166" fontId="15" fillId="2" borderId="169" xfId="0" applyNumberFormat="1" applyFont="1" applyFill="1" applyBorder="1" applyAlignment="1">
      <alignment horizontal="right" vertical="center"/>
    </xf>
    <xf numFmtId="166" fontId="15" fillId="2" borderId="169" xfId="0" applyNumberFormat="1" applyFont="1" applyFill="1" applyBorder="1" applyAlignment="1">
      <alignment horizontal="right" vertical="center" indent="1"/>
    </xf>
    <xf numFmtId="3" fontId="15" fillId="2" borderId="169" xfId="0" applyNumberFormat="1" applyFont="1" applyFill="1" applyBorder="1" applyAlignment="1">
      <alignment horizontal="right" vertical="center" indent="1"/>
    </xf>
    <xf numFmtId="164" fontId="15" fillId="2" borderId="169" xfId="0" applyNumberFormat="1" applyFont="1" applyFill="1" applyBorder="1" applyAlignment="1">
      <alignment horizontal="right" vertical="center"/>
    </xf>
    <xf numFmtId="3" fontId="15" fillId="2" borderId="169" xfId="0" applyNumberFormat="1" applyFont="1" applyFill="1" applyBorder="1" applyAlignment="1">
      <alignment horizontal="right" vertical="center"/>
    </xf>
    <xf numFmtId="165" fontId="15" fillId="2" borderId="169" xfId="0" applyNumberFormat="1" applyFont="1" applyFill="1" applyBorder="1" applyAlignment="1">
      <alignment horizontal="right" vertical="center"/>
    </xf>
    <xf numFmtId="164" fontId="15" fillId="2" borderId="171" xfId="0" applyNumberFormat="1" applyFont="1" applyFill="1" applyBorder="1" applyAlignment="1">
      <alignment horizontal="right" vertical="center"/>
    </xf>
    <xf numFmtId="0" fontId="15" fillId="2" borderId="169" xfId="0" applyFont="1" applyFill="1" applyBorder="1" applyAlignment="1">
      <alignment horizontal="right" vertical="center"/>
    </xf>
    <xf numFmtId="0" fontId="21" fillId="2" borderId="169" xfId="2" applyFont="1" applyFill="1" applyBorder="1"/>
    <xf numFmtId="164" fontId="15" fillId="0" borderId="70" xfId="0" applyNumberFormat="1" applyFont="1" applyBorder="1" applyAlignment="1">
      <alignment horizontal="right" vertical="center"/>
    </xf>
    <xf numFmtId="0" fontId="15" fillId="0" borderId="63" xfId="0" applyFont="1" applyBorder="1" applyAlignment="1">
      <alignment horizontal="left" vertical="center" wrapText="1" indent="1"/>
    </xf>
    <xf numFmtId="0" fontId="15" fillId="2" borderId="63" xfId="107" applyFont="1" applyFill="1" applyBorder="1" applyAlignment="1">
      <alignment horizontal="right" vertical="center" wrapText="1"/>
    </xf>
    <xf numFmtId="164" fontId="15" fillId="0" borderId="172" xfId="0" applyNumberFormat="1" applyFont="1" applyBorder="1" applyAlignment="1">
      <alignment horizontal="right" vertical="center"/>
    </xf>
    <xf numFmtId="164" fontId="15" fillId="0" borderId="63" xfId="0" applyNumberFormat="1" applyFont="1" applyBorder="1" applyAlignment="1">
      <alignment horizontal="right" vertical="center"/>
    </xf>
    <xf numFmtId="169" fontId="15" fillId="2" borderId="83" xfId="0" applyNumberFormat="1" applyFont="1" applyFill="1" applyBorder="1" applyAlignment="1">
      <alignment horizontal="right" vertical="center" indent="1"/>
    </xf>
    <xf numFmtId="169" fontId="15" fillId="2" borderId="83" xfId="0" applyNumberFormat="1" applyFont="1" applyFill="1" applyBorder="1" applyAlignment="1">
      <alignment vertical="center"/>
    </xf>
    <xf numFmtId="0" fontId="15" fillId="2" borderId="93" xfId="0" applyFont="1" applyFill="1" applyBorder="1" applyAlignment="1">
      <alignment horizontal="left" vertical="center" wrapText="1" indent="1"/>
    </xf>
    <xf numFmtId="164" fontId="15" fillId="2" borderId="147" xfId="0" applyNumberFormat="1" applyFont="1" applyFill="1" applyBorder="1" applyAlignment="1">
      <alignment vertical="center"/>
    </xf>
    <xf numFmtId="169" fontId="15" fillId="2" borderId="151" xfId="0" applyNumberFormat="1" applyFont="1" applyFill="1" applyBorder="1" applyAlignment="1">
      <alignment vertical="center"/>
    </xf>
    <xf numFmtId="0" fontId="26" fillId="2" borderId="160" xfId="2" applyFont="1" applyFill="1" applyBorder="1"/>
    <xf numFmtId="164" fontId="15" fillId="2" borderId="163" xfId="0" applyNumberFormat="1" applyFont="1" applyFill="1" applyBorder="1" applyAlignment="1">
      <alignment vertical="center"/>
    </xf>
    <xf numFmtId="166" fontId="15" fillId="2" borderId="163" xfId="0" applyNumberFormat="1" applyFont="1" applyFill="1" applyBorder="1" applyAlignment="1">
      <alignment horizontal="right" vertical="center"/>
    </xf>
    <xf numFmtId="0" fontId="26" fillId="2" borderId="163" xfId="2" applyFont="1" applyFill="1" applyBorder="1"/>
    <xf numFmtId="169" fontId="15" fillId="2" borderId="7" xfId="0" applyNumberFormat="1" applyFont="1" applyFill="1" applyBorder="1" applyAlignment="1">
      <alignment horizontal="right" vertical="center" indent="1"/>
    </xf>
    <xf numFmtId="0" fontId="16" fillId="2" borderId="4" xfId="2" applyFont="1" applyFill="1" applyBorder="1"/>
    <xf numFmtId="3" fontId="16" fillId="2" borderId="0" xfId="7" applyNumberFormat="1" applyFont="1" applyFill="1"/>
    <xf numFmtId="0" fontId="17" fillId="2" borderId="0" xfId="7" applyFont="1" applyFill="1"/>
    <xf numFmtId="0" fontId="17" fillId="2" borderId="5" xfId="7" applyFont="1" applyFill="1" applyBorder="1"/>
    <xf numFmtId="0" fontId="14" fillId="3" borderId="0" xfId="7" applyFont="1" applyFill="1" applyAlignment="1">
      <alignment vertical="center"/>
    </xf>
    <xf numFmtId="165" fontId="14" fillId="3" borderId="9" xfId="7" applyNumberFormat="1" applyFont="1" applyFill="1" applyBorder="1" applyAlignment="1">
      <alignment horizontal="right" vertical="center" indent="1"/>
    </xf>
    <xf numFmtId="165" fontId="14" fillId="3" borderId="0" xfId="7" applyNumberFormat="1" applyFont="1" applyFill="1" applyAlignment="1">
      <alignment horizontal="right" vertical="center" indent="1"/>
    </xf>
    <xf numFmtId="165" fontId="15" fillId="2" borderId="0" xfId="7" applyNumberFormat="1" applyFont="1" applyFill="1" applyAlignment="1">
      <alignment horizontal="right" vertical="center" indent="1"/>
    </xf>
    <xf numFmtId="165" fontId="15" fillId="2" borderId="9" xfId="7" applyNumberFormat="1" applyFont="1" applyFill="1" applyBorder="1" applyAlignment="1">
      <alignment horizontal="right" vertical="center" indent="1"/>
    </xf>
    <xf numFmtId="165" fontId="15" fillId="4" borderId="0" xfId="7" applyNumberFormat="1" applyFont="1" applyFill="1" applyAlignment="1">
      <alignment horizontal="right" vertical="center" indent="1"/>
    </xf>
    <xf numFmtId="165" fontId="15" fillId="4" borderId="9" xfId="7" applyNumberFormat="1" applyFont="1" applyFill="1" applyBorder="1" applyAlignment="1">
      <alignment horizontal="right" vertical="center" indent="1"/>
    </xf>
    <xf numFmtId="166" fontId="15" fillId="4" borderId="0" xfId="7" applyNumberFormat="1" applyFont="1" applyFill="1" applyAlignment="1">
      <alignment horizontal="right" vertical="center"/>
    </xf>
    <xf numFmtId="3" fontId="15" fillId="4" borderId="0" xfId="7" applyNumberFormat="1" applyFont="1" applyFill="1" applyAlignment="1">
      <alignment horizontal="right" vertical="center"/>
    </xf>
    <xf numFmtId="166" fontId="15" fillId="4" borderId="8" xfId="7" applyNumberFormat="1" applyFont="1" applyFill="1" applyBorder="1" applyAlignment="1">
      <alignment horizontal="right" vertical="center"/>
    </xf>
    <xf numFmtId="165" fontId="15" fillId="2" borderId="15" xfId="7" applyNumberFormat="1" applyFont="1" applyFill="1" applyBorder="1" applyAlignment="1">
      <alignment horizontal="right" vertical="center" indent="1"/>
    </xf>
    <xf numFmtId="165" fontId="15" fillId="2" borderId="17" xfId="7" applyNumberFormat="1" applyFont="1" applyFill="1" applyBorder="1" applyAlignment="1">
      <alignment horizontal="right" vertical="center" indent="1"/>
    </xf>
    <xf numFmtId="166" fontId="15" fillId="2" borderId="15" xfId="7" applyNumberFormat="1" applyFont="1" applyFill="1" applyBorder="1" applyAlignment="1">
      <alignment horizontal="right" vertical="center"/>
    </xf>
    <xf numFmtId="3" fontId="15" fillId="2" borderId="15" xfId="7" applyNumberFormat="1" applyFont="1" applyFill="1" applyBorder="1" applyAlignment="1">
      <alignment horizontal="right" vertical="center"/>
    </xf>
    <xf numFmtId="166" fontId="15" fillId="2" borderId="16" xfId="7" applyNumberFormat="1" applyFont="1" applyFill="1" applyBorder="1" applyAlignment="1">
      <alignment horizontal="right" vertical="center"/>
    </xf>
    <xf numFmtId="0" fontId="15" fillId="2" borderId="63" xfId="7" applyFont="1" applyFill="1" applyBorder="1" applyAlignment="1">
      <alignment horizontal="left" vertical="center" indent="1"/>
    </xf>
    <xf numFmtId="165" fontId="15" fillId="2" borderId="63" xfId="7" applyNumberFormat="1" applyFont="1" applyFill="1" applyBorder="1" applyAlignment="1">
      <alignment horizontal="right" vertical="center" indent="1"/>
    </xf>
    <xf numFmtId="165" fontId="15" fillId="2" borderId="107" xfId="7" applyNumberFormat="1" applyFont="1" applyFill="1" applyBorder="1" applyAlignment="1">
      <alignment horizontal="right" vertical="center" indent="1"/>
    </xf>
    <xf numFmtId="166" fontId="15" fillId="2" borderId="63" xfId="7" applyNumberFormat="1" applyFont="1" applyFill="1" applyBorder="1" applyAlignment="1">
      <alignment horizontal="right" vertical="center"/>
    </xf>
    <xf numFmtId="3" fontId="15" fillId="2" borderId="63" xfId="7" applyNumberFormat="1" applyFont="1" applyFill="1" applyBorder="1" applyAlignment="1">
      <alignment horizontal="right" vertical="center"/>
    </xf>
    <xf numFmtId="166" fontId="15" fillId="2" borderId="81" xfId="7" applyNumberFormat="1" applyFont="1" applyFill="1" applyBorder="1" applyAlignment="1">
      <alignment horizontal="right" vertical="center"/>
    </xf>
    <xf numFmtId="0" fontId="43" fillId="2" borderId="3" xfId="7" applyFont="1" applyFill="1" applyBorder="1" applyAlignment="1">
      <alignment horizontal="center" vertical="center"/>
    </xf>
    <xf numFmtId="0" fontId="14" fillId="0" borderId="3" xfId="7" applyFont="1" applyBorder="1" applyAlignment="1">
      <alignment vertical="center"/>
    </xf>
    <xf numFmtId="0" fontId="14" fillId="0" borderId="3" xfId="7" applyFont="1" applyBorder="1" applyAlignment="1">
      <alignment horizontal="center" vertical="center" wrapText="1"/>
    </xf>
    <xf numFmtId="3" fontId="44" fillId="2" borderId="0" xfId="7" applyNumberFormat="1" applyFont="1" applyFill="1" applyAlignment="1">
      <alignment horizontal="center" vertical="center" wrapText="1"/>
    </xf>
    <xf numFmtId="3" fontId="49" fillId="2" borderId="0" xfId="7" applyNumberFormat="1" applyFont="1" applyFill="1" applyAlignment="1">
      <alignment horizontal="center" vertical="center" wrapText="1"/>
    </xf>
    <xf numFmtId="0" fontId="19" fillId="0" borderId="0" xfId="7" applyFont="1" applyAlignment="1">
      <alignment horizontal="center" vertical="center" wrapText="1"/>
    </xf>
    <xf numFmtId="3" fontId="44" fillId="2" borderId="5" xfId="7" applyNumberFormat="1" applyFont="1" applyFill="1" applyBorder="1" applyAlignment="1">
      <alignment horizontal="center" vertical="center" wrapText="1"/>
    </xf>
    <xf numFmtId="3" fontId="49" fillId="2" borderId="5" xfId="7" applyNumberFormat="1" applyFont="1" applyFill="1" applyBorder="1" applyAlignment="1">
      <alignment horizontal="center" vertical="center" wrapText="1"/>
    </xf>
    <xf numFmtId="0" fontId="22" fillId="2" borderId="0" xfId="7" applyFont="1" applyFill="1" applyAlignment="1">
      <alignment vertical="center"/>
    </xf>
    <xf numFmtId="3" fontId="22" fillId="2" borderId="0" xfId="7" applyNumberFormat="1" applyFont="1" applyFill="1" applyAlignment="1">
      <alignment vertical="center"/>
    </xf>
    <xf numFmtId="3" fontId="16" fillId="2" borderId="0" xfId="7" applyNumberFormat="1" applyFont="1" applyFill="1" applyAlignment="1">
      <alignment horizontal="center"/>
    </xf>
    <xf numFmtId="165" fontId="14" fillId="3" borderId="0" xfId="7" applyNumberFormat="1" applyFont="1" applyFill="1" applyAlignment="1">
      <alignment horizontal="right" vertical="center"/>
    </xf>
    <xf numFmtId="164" fontId="14" fillId="3" borderId="8" xfId="7" applyNumberFormat="1" applyFont="1" applyFill="1" applyBorder="1" applyAlignment="1">
      <alignment horizontal="right" vertical="center"/>
    </xf>
    <xf numFmtId="3" fontId="63" fillId="3" borderId="0" xfId="7" applyNumberFormat="1" applyFont="1" applyFill="1" applyAlignment="1">
      <alignment horizontal="right" vertical="center"/>
    </xf>
    <xf numFmtId="166" fontId="69" fillId="3" borderId="8" xfId="7" applyNumberFormat="1" applyFont="1" applyFill="1" applyBorder="1" applyAlignment="1">
      <alignment horizontal="right" vertical="center"/>
    </xf>
    <xf numFmtId="166" fontId="69" fillId="3" borderId="0" xfId="7" applyNumberFormat="1" applyFont="1" applyFill="1" applyAlignment="1">
      <alignment horizontal="right" vertical="center"/>
    </xf>
    <xf numFmtId="3" fontId="69" fillId="3" borderId="0" xfId="7" applyNumberFormat="1" applyFont="1" applyFill="1" applyAlignment="1">
      <alignment horizontal="right" vertical="center"/>
    </xf>
    <xf numFmtId="165" fontId="15" fillId="2" borderId="0" xfId="7" applyNumberFormat="1" applyFont="1" applyFill="1" applyAlignment="1">
      <alignment horizontal="right" vertical="center"/>
    </xf>
    <xf numFmtId="164" fontId="14" fillId="2" borderId="0" xfId="7" applyNumberFormat="1" applyFont="1" applyFill="1" applyAlignment="1">
      <alignment horizontal="right" vertical="center"/>
    </xf>
    <xf numFmtId="3" fontId="14" fillId="2" borderId="0" xfId="7" applyNumberFormat="1" applyFont="1" applyFill="1" applyAlignment="1">
      <alignment horizontal="right" vertical="center"/>
    </xf>
    <xf numFmtId="3" fontId="69" fillId="2" borderId="0" xfId="7" applyNumberFormat="1" applyFont="1" applyFill="1" applyAlignment="1">
      <alignment horizontal="right" vertical="center"/>
    </xf>
    <xf numFmtId="165" fontId="15" fillId="4" borderId="0" xfId="7" applyNumberFormat="1" applyFont="1" applyFill="1" applyAlignment="1">
      <alignment horizontal="right" vertical="center"/>
    </xf>
    <xf numFmtId="165" fontId="15" fillId="2" borderId="0" xfId="7" applyNumberFormat="1" applyFont="1" applyFill="1" applyAlignment="1">
      <alignment vertical="center"/>
    </xf>
    <xf numFmtId="164" fontId="15" fillId="2" borderId="7" xfId="7" applyNumberFormat="1" applyFont="1" applyFill="1" applyBorder="1" applyAlignment="1">
      <alignment horizontal="right" vertical="center"/>
    </xf>
    <xf numFmtId="3" fontId="15" fillId="2" borderId="7" xfId="7" applyNumberFormat="1" applyFont="1" applyFill="1" applyBorder="1" applyAlignment="1">
      <alignment horizontal="right" vertical="center"/>
    </xf>
    <xf numFmtId="164" fontId="15" fillId="2" borderId="12" xfId="7" applyNumberFormat="1" applyFont="1" applyFill="1" applyBorder="1" applyAlignment="1">
      <alignment horizontal="right" vertical="center"/>
    </xf>
    <xf numFmtId="1" fontId="15" fillId="2" borderId="12" xfId="7" applyNumberFormat="1" applyFont="1" applyFill="1" applyBorder="1" applyAlignment="1">
      <alignment horizontal="right" vertical="center"/>
    </xf>
    <xf numFmtId="165" fontId="15" fillId="2" borderId="12" xfId="7" applyNumberFormat="1" applyFont="1" applyFill="1" applyBorder="1" applyAlignment="1">
      <alignment horizontal="right" vertical="center"/>
    </xf>
    <xf numFmtId="166" fontId="67" fillId="2" borderId="0" xfId="7" applyNumberFormat="1" applyFont="1" applyFill="1" applyAlignment="1">
      <alignment horizontal="right" vertical="center"/>
    </xf>
    <xf numFmtId="3" fontId="67" fillId="2" borderId="0" xfId="7" applyNumberFormat="1" applyFont="1" applyFill="1" applyAlignment="1">
      <alignment horizontal="right" vertical="center"/>
    </xf>
    <xf numFmtId="166" fontId="67" fillId="0" borderId="0" xfId="7" applyNumberFormat="1" applyFont="1" applyAlignment="1">
      <alignment horizontal="right" vertical="center"/>
    </xf>
    <xf numFmtId="3" fontId="67" fillId="0" borderId="0" xfId="7" applyNumberFormat="1" applyFont="1" applyAlignment="1">
      <alignment horizontal="right" vertical="center"/>
    </xf>
    <xf numFmtId="3" fontId="67" fillId="2" borderId="15" xfId="7" applyNumberFormat="1" applyFont="1" applyFill="1" applyBorder="1" applyAlignment="1">
      <alignment horizontal="right" vertical="center"/>
    </xf>
    <xf numFmtId="166" fontId="67" fillId="2" borderId="15" xfId="7" applyNumberFormat="1" applyFont="1" applyFill="1" applyBorder="1" applyAlignment="1">
      <alignment horizontal="right" vertical="center"/>
    </xf>
    <xf numFmtId="166" fontId="69" fillId="2" borderId="0" xfId="7" applyNumberFormat="1" applyFont="1" applyFill="1" applyAlignment="1">
      <alignment horizontal="right" vertical="center"/>
    </xf>
    <xf numFmtId="166" fontId="67" fillId="0" borderId="7" xfId="7" applyNumberFormat="1" applyFont="1" applyBorder="1" applyAlignment="1">
      <alignment horizontal="right" vertical="center"/>
    </xf>
    <xf numFmtId="3" fontId="67" fillId="0" borderId="7" xfId="7" applyNumberFormat="1" applyFont="1" applyBorder="1" applyAlignment="1">
      <alignment horizontal="right" vertical="center"/>
    </xf>
    <xf numFmtId="164" fontId="15" fillId="2" borderId="13" xfId="7" applyNumberFormat="1" applyFont="1" applyFill="1" applyBorder="1" applyAlignment="1">
      <alignment horizontal="right" vertical="center"/>
    </xf>
    <xf numFmtId="3" fontId="15" fillId="2" borderId="12" xfId="7" applyNumberFormat="1" applyFont="1" applyFill="1" applyBorder="1" applyAlignment="1">
      <alignment horizontal="right" vertical="center"/>
    </xf>
    <xf numFmtId="166" fontId="67" fillId="2" borderId="12" xfId="7" applyNumberFormat="1" applyFont="1" applyFill="1" applyBorder="1" applyAlignment="1">
      <alignment horizontal="right" vertical="center"/>
    </xf>
    <xf numFmtId="3" fontId="67" fillId="2" borderId="12" xfId="7" applyNumberFormat="1" applyFont="1" applyFill="1" applyBorder="1" applyAlignment="1">
      <alignment horizontal="right" vertical="center"/>
    </xf>
    <xf numFmtId="164" fontId="15" fillId="2" borderId="129" xfId="7" applyNumberFormat="1" applyFont="1" applyFill="1" applyBorder="1" applyAlignment="1">
      <alignment horizontal="right" vertical="center"/>
    </xf>
    <xf numFmtId="164" fontId="15" fillId="2" borderId="4" xfId="7" applyNumberFormat="1" applyFont="1" applyFill="1" applyBorder="1" applyAlignment="1">
      <alignment horizontal="right" vertical="center"/>
    </xf>
    <xf numFmtId="3" fontId="15" fillId="2" borderId="4" xfId="7" applyNumberFormat="1" applyFont="1" applyFill="1" applyBorder="1" applyAlignment="1">
      <alignment horizontal="right" vertical="center"/>
    </xf>
    <xf numFmtId="3" fontId="64" fillId="2" borderId="4" xfId="7" applyNumberFormat="1" applyFont="1" applyFill="1" applyBorder="1" applyAlignment="1">
      <alignment horizontal="right" vertical="center"/>
    </xf>
    <xf numFmtId="166" fontId="67" fillId="2" borderId="129" xfId="7" applyNumberFormat="1" applyFont="1" applyFill="1" applyBorder="1" applyAlignment="1">
      <alignment horizontal="right" vertical="center"/>
    </xf>
    <xf numFmtId="166" fontId="67" fillId="2" borderId="4" xfId="7" applyNumberFormat="1" applyFont="1" applyFill="1" applyBorder="1" applyAlignment="1">
      <alignment horizontal="right" vertical="center"/>
    </xf>
    <xf numFmtId="3" fontId="67" fillId="2" borderId="4" xfId="7" applyNumberFormat="1" applyFont="1" applyFill="1" applyBorder="1" applyAlignment="1">
      <alignment horizontal="right" vertical="center"/>
    </xf>
    <xf numFmtId="3" fontId="64" fillId="2" borderId="0" xfId="7" applyNumberFormat="1" applyFont="1" applyFill="1" applyAlignment="1">
      <alignment horizontal="right" vertical="center"/>
    </xf>
    <xf numFmtId="3" fontId="64" fillId="4" borderId="0" xfId="7" applyNumberFormat="1" applyFont="1" applyFill="1" applyAlignment="1">
      <alignment horizontal="right" vertical="center"/>
    </xf>
    <xf numFmtId="166" fontId="67" fillId="4" borderId="0" xfId="7" applyNumberFormat="1" applyFont="1" applyFill="1" applyAlignment="1">
      <alignment horizontal="right" vertical="center"/>
    </xf>
    <xf numFmtId="3" fontId="67" fillId="4" borderId="0" xfId="7" applyNumberFormat="1" applyFont="1" applyFill="1" applyAlignment="1">
      <alignment horizontal="right" vertical="center"/>
    </xf>
    <xf numFmtId="169" fontId="67" fillId="2" borderId="0" xfId="7" applyNumberFormat="1" applyFont="1" applyFill="1" applyAlignment="1">
      <alignment horizontal="right" vertical="center"/>
    </xf>
    <xf numFmtId="3" fontId="20" fillId="2" borderId="0" xfId="7" applyNumberFormat="1" applyFont="1" applyFill="1" applyAlignment="1">
      <alignment horizontal="right" vertical="center"/>
    </xf>
    <xf numFmtId="3" fontId="68" fillId="2" borderId="0" xfId="7" applyNumberFormat="1" applyFont="1" applyFill="1" applyAlignment="1">
      <alignment horizontal="right" vertical="center"/>
    </xf>
    <xf numFmtId="3" fontId="42" fillId="2" borderId="0" xfId="7" applyNumberFormat="1" applyFont="1" applyFill="1"/>
    <xf numFmtId="3" fontId="15" fillId="2" borderId="0" xfId="7" applyNumberFormat="1" applyFont="1" applyFill="1" applyAlignment="1">
      <alignment horizontal="center" vertical="center"/>
    </xf>
    <xf numFmtId="0" fontId="16" fillId="2" borderId="0" xfId="7" applyFont="1" applyFill="1" applyAlignment="1">
      <alignment horizontal="center"/>
    </xf>
    <xf numFmtId="0" fontId="17" fillId="2" borderId="5" xfId="7" applyFont="1" applyFill="1" applyBorder="1" applyAlignment="1">
      <alignment horizontal="center" vertical="center" wrapText="1"/>
    </xf>
    <xf numFmtId="0" fontId="27" fillId="2" borderId="0" xfId="7" applyFont="1" applyFill="1" applyAlignment="1">
      <alignment horizontal="center" vertical="center" wrapText="1"/>
    </xf>
    <xf numFmtId="0" fontId="27" fillId="2" borderId="5" xfId="7" applyFont="1" applyFill="1" applyBorder="1" applyAlignment="1">
      <alignment horizontal="center" vertical="center" wrapText="1"/>
    </xf>
    <xf numFmtId="166" fontId="37" fillId="2" borderId="0" xfId="7" applyNumberFormat="1" applyFont="1" applyFill="1"/>
    <xf numFmtId="164" fontId="37" fillId="2" borderId="0" xfId="7" applyNumberFormat="1" applyFont="1" applyFill="1"/>
    <xf numFmtId="164" fontId="14" fillId="2" borderId="8" xfId="7" applyNumberFormat="1" applyFont="1" applyFill="1" applyBorder="1" applyAlignment="1">
      <alignment horizontal="right" vertical="center"/>
    </xf>
    <xf numFmtId="3" fontId="63" fillId="2" borderId="0" xfId="7" applyNumberFormat="1" applyFont="1" applyFill="1" applyAlignment="1">
      <alignment horizontal="right" vertical="center"/>
    </xf>
    <xf numFmtId="3" fontId="69" fillId="2" borderId="8" xfId="7" applyNumberFormat="1" applyFont="1" applyFill="1" applyBorder="1" applyAlignment="1">
      <alignment horizontal="right" vertical="center"/>
    </xf>
    <xf numFmtId="166" fontId="15" fillId="4" borderId="0" xfId="7" applyNumberFormat="1" applyFont="1" applyFill="1" applyAlignment="1">
      <alignment vertical="center"/>
    </xf>
    <xf numFmtId="166" fontId="15" fillId="4" borderId="0" xfId="7" applyNumberFormat="1" applyFont="1" applyFill="1" applyAlignment="1">
      <alignment horizontal="right" vertical="center" indent="1"/>
    </xf>
    <xf numFmtId="3" fontId="15" fillId="4" borderId="0" xfId="7" applyNumberFormat="1" applyFont="1" applyFill="1" applyAlignment="1">
      <alignment horizontal="right" vertical="center" indent="1"/>
    </xf>
    <xf numFmtId="164" fontId="15" fillId="4" borderId="8" xfId="7" applyNumberFormat="1" applyFont="1" applyFill="1" applyBorder="1" applyAlignment="1">
      <alignment horizontal="right" vertical="center"/>
    </xf>
    <xf numFmtId="166" fontId="67" fillId="4" borderId="8" xfId="7" applyNumberFormat="1" applyFont="1" applyFill="1" applyBorder="1" applyAlignment="1">
      <alignment horizontal="right" vertical="center"/>
    </xf>
    <xf numFmtId="166" fontId="15" fillId="2" borderId="15" xfId="7" applyNumberFormat="1" applyFont="1" applyFill="1" applyBorder="1" applyAlignment="1">
      <alignment horizontal="right" vertical="center" indent="1"/>
    </xf>
    <xf numFmtId="3" fontId="15" fillId="2" borderId="15" xfId="7" applyNumberFormat="1" applyFont="1" applyFill="1" applyBorder="1" applyAlignment="1">
      <alignment horizontal="right" vertical="center" indent="1"/>
    </xf>
    <xf numFmtId="165" fontId="15" fillId="2" borderId="15" xfId="7" applyNumberFormat="1" applyFont="1" applyFill="1" applyBorder="1" applyAlignment="1">
      <alignment horizontal="right" vertical="center"/>
    </xf>
    <xf numFmtId="164" fontId="15" fillId="2" borderId="8" xfId="7" applyNumberFormat="1" applyFont="1" applyFill="1" applyBorder="1" applyAlignment="1">
      <alignment horizontal="right" vertical="center"/>
    </xf>
    <xf numFmtId="166" fontId="67" fillId="2" borderId="8" xfId="7" applyNumberFormat="1" applyFont="1" applyFill="1" applyBorder="1" applyAlignment="1">
      <alignment horizontal="right" vertical="center"/>
    </xf>
    <xf numFmtId="0" fontId="15" fillId="2" borderId="15" xfId="7" applyFont="1" applyFill="1" applyBorder="1" applyAlignment="1">
      <alignment horizontal="left" vertical="center" indent="2"/>
    </xf>
    <xf numFmtId="169" fontId="15" fillId="2" borderId="15" xfId="7" applyNumberFormat="1" applyFont="1" applyFill="1" applyBorder="1" applyAlignment="1">
      <alignment horizontal="right" vertical="center"/>
    </xf>
    <xf numFmtId="164" fontId="15" fillId="2" borderId="16" xfId="7" applyNumberFormat="1" applyFont="1" applyFill="1" applyBorder="1" applyAlignment="1">
      <alignment horizontal="right" vertical="center"/>
    </xf>
    <xf numFmtId="3" fontId="64" fillId="2" borderId="15" xfId="7" applyNumberFormat="1" applyFont="1" applyFill="1" applyBorder="1" applyAlignment="1">
      <alignment horizontal="right" vertical="center"/>
    </xf>
    <xf numFmtId="166" fontId="67" fillId="2" borderId="16" xfId="7" applyNumberFormat="1" applyFont="1" applyFill="1" applyBorder="1" applyAlignment="1">
      <alignment horizontal="right" vertical="center"/>
    </xf>
    <xf numFmtId="0" fontId="15" fillId="2" borderId="63" xfId="7" applyFont="1" applyFill="1" applyBorder="1" applyAlignment="1">
      <alignment horizontal="left" vertical="center" indent="2"/>
    </xf>
    <xf numFmtId="166" fontId="15" fillId="2" borderId="63" xfId="7" applyNumberFormat="1" applyFont="1" applyFill="1" applyBorder="1" applyAlignment="1">
      <alignment horizontal="right" vertical="center" indent="1"/>
    </xf>
    <xf numFmtId="3" fontId="15" fillId="2" borderId="63" xfId="7" applyNumberFormat="1" applyFont="1" applyFill="1" applyBorder="1" applyAlignment="1">
      <alignment horizontal="right" vertical="center" indent="1"/>
    </xf>
    <xf numFmtId="165" fontId="15" fillId="2" borderId="63" xfId="7" applyNumberFormat="1" applyFont="1" applyFill="1" applyBorder="1" applyAlignment="1">
      <alignment horizontal="right" vertical="center"/>
    </xf>
    <xf numFmtId="164" fontId="15" fillId="2" borderId="81" xfId="7" applyNumberFormat="1" applyFont="1" applyFill="1" applyBorder="1" applyAlignment="1">
      <alignment horizontal="right" vertical="center"/>
    </xf>
    <xf numFmtId="3" fontId="64" fillId="2" borderId="63" xfId="7" applyNumberFormat="1" applyFont="1" applyFill="1" applyBorder="1" applyAlignment="1">
      <alignment horizontal="right" vertical="center"/>
    </xf>
    <xf numFmtId="166" fontId="67" fillId="2" borderId="81" xfId="7" applyNumberFormat="1" applyFont="1" applyFill="1" applyBorder="1" applyAlignment="1">
      <alignment horizontal="right" vertical="center"/>
    </xf>
    <xf numFmtId="166" fontId="67" fillId="2" borderId="63" xfId="7" applyNumberFormat="1" applyFont="1" applyFill="1" applyBorder="1" applyAlignment="1">
      <alignment horizontal="right" vertical="center"/>
    </xf>
    <xf numFmtId="3" fontId="67" fillId="2" borderId="63" xfId="7" applyNumberFormat="1" applyFont="1" applyFill="1" applyBorder="1" applyAlignment="1">
      <alignment horizontal="right" vertical="center"/>
    </xf>
    <xf numFmtId="0" fontId="15" fillId="2" borderId="0" xfId="7" applyFont="1" applyFill="1" applyAlignment="1">
      <alignment horizontal="left" vertical="center" indent="2"/>
    </xf>
    <xf numFmtId="169" fontId="15" fillId="2" borderId="0" xfId="7" applyNumberFormat="1" applyFont="1" applyFill="1" applyAlignment="1">
      <alignment horizontal="right" vertical="center"/>
    </xf>
    <xf numFmtId="166" fontId="69" fillId="2" borderId="8" xfId="7" applyNumberFormat="1" applyFont="1" applyFill="1" applyBorder="1" applyAlignment="1">
      <alignment horizontal="right" vertical="center"/>
    </xf>
    <xf numFmtId="164" fontId="15" fillId="2" borderId="10" xfId="7" applyNumberFormat="1" applyFont="1" applyFill="1" applyBorder="1" applyAlignment="1">
      <alignment horizontal="right" vertical="center"/>
    </xf>
    <xf numFmtId="3" fontId="64" fillId="2" borderId="7" xfId="7" applyNumberFormat="1" applyFont="1" applyFill="1" applyBorder="1" applyAlignment="1">
      <alignment horizontal="right" vertical="center"/>
    </xf>
    <xf numFmtId="166" fontId="67" fillId="0" borderId="10" xfId="7" applyNumberFormat="1" applyFont="1" applyBorder="1" applyAlignment="1">
      <alignment horizontal="right" vertical="center"/>
    </xf>
    <xf numFmtId="164" fontId="15" fillId="2" borderId="57" xfId="7" applyNumberFormat="1" applyFont="1" applyFill="1" applyBorder="1" applyAlignment="1">
      <alignment horizontal="right" vertical="center"/>
    </xf>
    <xf numFmtId="164" fontId="15" fillId="2" borderId="55" xfId="7" applyNumberFormat="1" applyFont="1" applyFill="1" applyBorder="1" applyAlignment="1">
      <alignment horizontal="right" vertical="center"/>
    </xf>
    <xf numFmtId="3" fontId="15" fillId="2" borderId="55" xfId="7" applyNumberFormat="1" applyFont="1" applyFill="1" applyBorder="1" applyAlignment="1">
      <alignment horizontal="right" vertical="center"/>
    </xf>
    <xf numFmtId="3" fontId="64" fillId="2" borderId="55" xfId="7" applyNumberFormat="1" applyFont="1" applyFill="1" applyBorder="1" applyAlignment="1">
      <alignment horizontal="right" vertical="center"/>
    </xf>
    <xf numFmtId="166" fontId="67" fillId="2" borderId="57" xfId="7" applyNumberFormat="1" applyFont="1" applyFill="1" applyBorder="1" applyAlignment="1">
      <alignment horizontal="right" vertical="center"/>
    </xf>
    <xf numFmtId="166" fontId="67" fillId="2" borderId="55" xfId="7" applyNumberFormat="1" applyFont="1" applyFill="1" applyBorder="1" applyAlignment="1">
      <alignment horizontal="right" vertical="center"/>
    </xf>
    <xf numFmtId="3" fontId="67" fillId="2" borderId="55" xfId="7" applyNumberFormat="1" applyFont="1" applyFill="1" applyBorder="1" applyAlignment="1">
      <alignment horizontal="right" vertical="center"/>
    </xf>
    <xf numFmtId="165" fontId="15" fillId="2" borderId="55" xfId="7" applyNumberFormat="1" applyFont="1" applyFill="1" applyBorder="1" applyAlignment="1">
      <alignment horizontal="right" vertical="center"/>
    </xf>
    <xf numFmtId="164" fontId="20" fillId="2" borderId="4" xfId="7" applyNumberFormat="1" applyFont="1" applyFill="1" applyBorder="1"/>
    <xf numFmtId="165" fontId="15" fillId="2" borderId="4" xfId="7" applyNumberFormat="1" applyFont="1" applyFill="1" applyBorder="1" applyAlignment="1">
      <alignment vertical="center"/>
    </xf>
    <xf numFmtId="1" fontId="64" fillId="2" borderId="0" xfId="7" applyNumberFormat="1" applyFont="1" applyFill="1" applyAlignment="1">
      <alignment horizontal="right" vertical="center"/>
    </xf>
    <xf numFmtId="164" fontId="18" fillId="2" borderId="0" xfId="2" applyNumberFormat="1" applyFont="1" applyFill="1"/>
    <xf numFmtId="166" fontId="14" fillId="0" borderId="0" xfId="0" applyNumberFormat="1" applyFont="1" applyAlignment="1">
      <alignment horizontal="right" vertical="center"/>
    </xf>
    <xf numFmtId="164" fontId="21" fillId="0" borderId="0" xfId="0" applyNumberFormat="1" applyFont="1"/>
    <xf numFmtId="166" fontId="15" fillId="0" borderId="0" xfId="0" applyNumberFormat="1" applyFont="1" applyAlignment="1">
      <alignment horizontal="right" vertical="center"/>
    </xf>
    <xf numFmtId="166" fontId="21" fillId="2" borderId="0" xfId="7" applyNumberFormat="1" applyFont="1" applyFill="1"/>
    <xf numFmtId="164" fontId="18" fillId="2" borderId="0" xfId="0" applyNumberFormat="1" applyFont="1" applyFill="1" applyAlignment="1">
      <alignment vertical="center"/>
    </xf>
    <xf numFmtId="164" fontId="64" fillId="0" borderId="49" xfId="0" applyNumberFormat="1" applyFont="1" applyBorder="1" applyAlignment="1">
      <alignment horizontal="right" vertical="center"/>
    </xf>
    <xf numFmtId="164" fontId="64" fillId="0" borderId="0" xfId="0" applyNumberFormat="1" applyFont="1" applyAlignment="1">
      <alignment horizontal="right" vertical="center"/>
    </xf>
    <xf numFmtId="164" fontId="64" fillId="2" borderId="63" xfId="0" applyNumberFormat="1" applyFont="1" applyFill="1" applyBorder="1" applyAlignment="1">
      <alignment horizontal="right" vertical="center"/>
    </xf>
    <xf numFmtId="164" fontId="64" fillId="2" borderId="0" xfId="0" applyNumberFormat="1" applyFont="1" applyFill="1" applyAlignment="1">
      <alignment horizontal="right" vertical="center"/>
    </xf>
    <xf numFmtId="164" fontId="64" fillId="0" borderId="50" xfId="0" applyNumberFormat="1" applyFont="1" applyBorder="1" applyAlignment="1">
      <alignment horizontal="right" vertical="center"/>
    </xf>
    <xf numFmtId="3" fontId="64" fillId="0" borderId="50" xfId="0" applyNumberFormat="1" applyFont="1" applyBorder="1" applyAlignment="1">
      <alignment horizontal="right" vertical="center"/>
    </xf>
    <xf numFmtId="3" fontId="15" fillId="0" borderId="63" xfId="0" applyNumberFormat="1" applyFont="1" applyBorder="1" applyAlignment="1">
      <alignment horizontal="right" vertical="center"/>
    </xf>
    <xf numFmtId="0" fontId="15" fillId="2" borderId="15" xfId="0" applyFont="1" applyFill="1" applyBorder="1" applyAlignment="1">
      <alignment horizontal="left" vertical="center" wrapText="1" indent="1"/>
    </xf>
    <xf numFmtId="169" fontId="15" fillId="2" borderId="15" xfId="0" applyNumberFormat="1" applyFont="1" applyFill="1" applyBorder="1" applyAlignment="1">
      <alignment horizontal="right" vertical="center"/>
    </xf>
    <xf numFmtId="3" fontId="15" fillId="2" borderId="17" xfId="0" applyNumberFormat="1" applyFont="1" applyFill="1" applyBorder="1" applyAlignment="1">
      <alignment horizontal="right" vertical="center" indent="1"/>
    </xf>
    <xf numFmtId="3" fontId="64" fillId="2" borderId="174" xfId="0" applyNumberFormat="1" applyFont="1" applyFill="1" applyBorder="1" applyAlignment="1">
      <alignment horizontal="right" vertical="center"/>
    </xf>
    <xf numFmtId="3" fontId="63" fillId="2" borderId="175" xfId="0" applyNumberFormat="1" applyFont="1" applyFill="1" applyBorder="1" applyAlignment="1">
      <alignment horizontal="right" vertical="center"/>
    </xf>
    <xf numFmtId="3" fontId="64" fillId="2" borderId="176" xfId="0" applyNumberFormat="1" applyFont="1" applyFill="1" applyBorder="1" applyAlignment="1">
      <alignment horizontal="right" vertical="center"/>
    </xf>
    <xf numFmtId="3" fontId="64" fillId="2" borderId="177" xfId="0" applyNumberFormat="1" applyFont="1" applyFill="1" applyBorder="1" applyAlignment="1">
      <alignment horizontal="right" vertical="center"/>
    </xf>
    <xf numFmtId="3" fontId="64" fillId="2" borderId="108" xfId="0" applyNumberFormat="1" applyFont="1" applyFill="1" applyBorder="1" applyAlignment="1">
      <alignment horizontal="right" vertical="center"/>
    </xf>
    <xf numFmtId="3" fontId="64" fillId="2" borderId="75" xfId="0" applyNumberFormat="1" applyFont="1" applyFill="1" applyBorder="1" applyAlignment="1">
      <alignment horizontal="right" vertical="center"/>
    </xf>
    <xf numFmtId="3" fontId="64" fillId="2" borderId="76" xfId="0" applyNumberFormat="1" applyFont="1" applyFill="1" applyBorder="1" applyAlignment="1">
      <alignment horizontal="right" vertical="center"/>
    </xf>
    <xf numFmtId="3" fontId="64" fillId="2" borderId="105" xfId="0" applyNumberFormat="1" applyFont="1" applyFill="1" applyBorder="1" applyAlignment="1">
      <alignment horizontal="right" vertical="center"/>
    </xf>
    <xf numFmtId="1" fontId="64" fillId="2" borderId="138" xfId="0" applyNumberFormat="1" applyFont="1" applyFill="1" applyBorder="1" applyAlignment="1">
      <alignment horizontal="right" vertical="center"/>
    </xf>
    <xf numFmtId="164" fontId="14" fillId="2" borderId="114" xfId="0" applyNumberFormat="1" applyFont="1" applyFill="1" applyBorder="1" applyAlignment="1">
      <alignment horizontal="right" vertical="center"/>
    </xf>
    <xf numFmtId="165" fontId="14" fillId="2" borderId="123" xfId="0" applyNumberFormat="1" applyFont="1" applyFill="1" applyBorder="1" applyAlignment="1">
      <alignment horizontal="right" vertical="center"/>
    </xf>
    <xf numFmtId="164" fontId="15" fillId="2" borderId="178" xfId="0" applyNumberFormat="1" applyFont="1" applyFill="1" applyBorder="1" applyAlignment="1">
      <alignment horizontal="right" vertical="center"/>
    </xf>
    <xf numFmtId="165" fontId="15" fillId="2" borderId="173" xfId="0" applyNumberFormat="1" applyFont="1" applyFill="1" applyBorder="1" applyAlignment="1">
      <alignment horizontal="right" vertical="center"/>
    </xf>
    <xf numFmtId="164" fontId="14" fillId="2" borderId="179" xfId="0" applyNumberFormat="1" applyFont="1" applyFill="1" applyBorder="1" applyAlignment="1">
      <alignment horizontal="right" vertical="center"/>
    </xf>
    <xf numFmtId="165" fontId="14" fillId="2" borderId="128" xfId="0" applyNumberFormat="1" applyFont="1" applyFill="1" applyBorder="1" applyAlignment="1">
      <alignment horizontal="right" vertical="center"/>
    </xf>
    <xf numFmtId="0" fontId="15" fillId="2" borderId="12" xfId="7" applyFont="1" applyFill="1" applyBorder="1" applyAlignment="1">
      <alignment horizontal="left" vertical="center" indent="2"/>
    </xf>
    <xf numFmtId="165" fontId="15" fillId="2" borderId="14" xfId="7" applyNumberFormat="1" applyFont="1" applyFill="1" applyBorder="1" applyAlignment="1">
      <alignment horizontal="right" vertical="center" indent="1"/>
    </xf>
    <xf numFmtId="165" fontId="15" fillId="2" borderId="12" xfId="7" applyNumberFormat="1" applyFont="1" applyFill="1" applyBorder="1" applyAlignment="1">
      <alignment horizontal="right" vertical="center" indent="1"/>
    </xf>
    <xf numFmtId="166" fontId="15" fillId="2" borderId="12" xfId="7" applyNumberFormat="1" applyFont="1" applyFill="1" applyBorder="1" applyAlignment="1">
      <alignment horizontal="right" vertical="center"/>
    </xf>
    <xf numFmtId="166" fontId="15" fillId="2" borderId="12" xfId="7" applyNumberFormat="1" applyFont="1" applyFill="1" applyBorder="1" applyAlignment="1">
      <alignment horizontal="right" vertical="center" indent="1"/>
    </xf>
    <xf numFmtId="3" fontId="15" fillId="2" borderId="12" xfId="7" applyNumberFormat="1" applyFont="1" applyFill="1" applyBorder="1" applyAlignment="1">
      <alignment horizontal="right" vertical="center" indent="1"/>
    </xf>
    <xf numFmtId="166" fontId="15" fillId="2" borderId="13" xfId="7" applyNumberFormat="1" applyFont="1" applyFill="1" applyBorder="1" applyAlignment="1">
      <alignment horizontal="right" vertical="center"/>
    </xf>
    <xf numFmtId="3" fontId="64" fillId="2" borderId="12" xfId="7" applyNumberFormat="1" applyFont="1" applyFill="1" applyBorder="1" applyAlignment="1">
      <alignment horizontal="right" vertical="center"/>
    </xf>
    <xf numFmtId="166" fontId="67" fillId="2" borderId="13" xfId="7" applyNumberFormat="1" applyFont="1" applyFill="1" applyBorder="1" applyAlignment="1">
      <alignment horizontal="right" vertical="center"/>
    </xf>
    <xf numFmtId="0" fontId="15" fillId="2" borderId="55" xfId="7" applyFont="1" applyFill="1" applyBorder="1" applyAlignment="1">
      <alignment horizontal="left" vertical="center" indent="1"/>
    </xf>
    <xf numFmtId="1" fontId="15" fillId="2" borderId="55" xfId="7" applyNumberFormat="1" applyFont="1" applyFill="1" applyBorder="1" applyAlignment="1">
      <alignment horizontal="right" indent="2"/>
    </xf>
    <xf numFmtId="169" fontId="15" fillId="2" borderId="55" xfId="7" applyNumberFormat="1" applyFont="1" applyFill="1" applyBorder="1" applyAlignment="1">
      <alignment horizontal="right" vertical="center"/>
    </xf>
    <xf numFmtId="164" fontId="15" fillId="2" borderId="55" xfId="7" applyNumberFormat="1" applyFont="1" applyFill="1" applyBorder="1" applyAlignment="1">
      <alignment horizontal="right" vertical="center" indent="1"/>
    </xf>
    <xf numFmtId="1" fontId="15" fillId="2" borderId="55" xfId="7" applyNumberFormat="1" applyFont="1" applyFill="1" applyBorder="1" applyAlignment="1">
      <alignment horizontal="right" vertical="center" indent="1"/>
    </xf>
    <xf numFmtId="165" fontId="15" fillId="2" borderId="58" xfId="7" applyNumberFormat="1" applyFont="1" applyFill="1" applyBorder="1" applyAlignment="1">
      <alignment horizontal="right" vertical="center" indent="1"/>
    </xf>
    <xf numFmtId="165" fontId="15" fillId="2" borderId="55" xfId="7" applyNumberFormat="1" applyFont="1" applyFill="1" applyBorder="1" applyAlignment="1">
      <alignment horizontal="right" vertical="center" indent="1"/>
    </xf>
    <xf numFmtId="166" fontId="15" fillId="2" borderId="55" xfId="7" applyNumberFormat="1" applyFont="1" applyFill="1" applyBorder="1" applyAlignment="1">
      <alignment horizontal="right" vertical="center"/>
    </xf>
    <xf numFmtId="166" fontId="15" fillId="2" borderId="55" xfId="7" applyNumberFormat="1" applyFont="1" applyFill="1" applyBorder="1" applyAlignment="1">
      <alignment horizontal="right" vertical="center" indent="1"/>
    </xf>
    <xf numFmtId="3" fontId="15" fillId="2" borderId="55" xfId="7" applyNumberFormat="1" applyFont="1" applyFill="1" applyBorder="1" applyAlignment="1">
      <alignment horizontal="right" vertical="center" indent="1"/>
    </xf>
    <xf numFmtId="166" fontId="15" fillId="2" borderId="57" xfId="7" applyNumberFormat="1" applyFont="1" applyFill="1" applyBorder="1" applyAlignment="1">
      <alignment horizontal="right" vertical="center"/>
    </xf>
    <xf numFmtId="0" fontId="14" fillId="2" borderId="140" xfId="7" applyFont="1" applyFill="1" applyBorder="1"/>
    <xf numFmtId="1" fontId="14" fillId="2" borderId="140" xfId="7" applyNumberFormat="1" applyFont="1" applyFill="1" applyBorder="1" applyAlignment="1">
      <alignment horizontal="right" indent="2"/>
    </xf>
    <xf numFmtId="164" fontId="15" fillId="2" borderId="140" xfId="7" applyNumberFormat="1" applyFont="1" applyFill="1" applyBorder="1" applyAlignment="1">
      <alignment horizontal="right" vertical="center"/>
    </xf>
    <xf numFmtId="164" fontId="15" fillId="2" borderId="140" xfId="7" applyNumberFormat="1" applyFont="1" applyFill="1" applyBorder="1" applyAlignment="1">
      <alignment horizontal="right" vertical="center" indent="1"/>
    </xf>
    <xf numFmtId="1" fontId="15" fillId="2" borderId="140" xfId="7" applyNumberFormat="1" applyFont="1" applyFill="1" applyBorder="1" applyAlignment="1">
      <alignment horizontal="right" vertical="center" indent="1"/>
    </xf>
    <xf numFmtId="165" fontId="15" fillId="2" borderId="142" xfId="7" applyNumberFormat="1" applyFont="1" applyFill="1" applyBorder="1" applyAlignment="1">
      <alignment horizontal="right" vertical="center" indent="1"/>
    </xf>
    <xf numFmtId="165" fontId="15" fillId="2" borderId="140" xfId="7" applyNumberFormat="1" applyFont="1" applyFill="1" applyBorder="1" applyAlignment="1">
      <alignment horizontal="right" vertical="center" indent="1"/>
    </xf>
    <xf numFmtId="165" fontId="15" fillId="2" borderId="140" xfId="7" applyNumberFormat="1" applyFont="1" applyFill="1" applyBorder="1" applyAlignment="1">
      <alignment horizontal="right" vertical="center"/>
    </xf>
    <xf numFmtId="165" fontId="15" fillId="2" borderId="180" xfId="7" applyNumberFormat="1" applyFont="1" applyFill="1" applyBorder="1" applyAlignment="1">
      <alignment horizontal="right" vertical="center"/>
    </xf>
    <xf numFmtId="164" fontId="15" fillId="2" borderId="180" xfId="7" applyNumberFormat="1" applyFont="1" applyFill="1" applyBorder="1" applyAlignment="1">
      <alignment horizontal="right" vertical="center"/>
    </xf>
    <xf numFmtId="3" fontId="28" fillId="2" borderId="0" xfId="0" applyNumberFormat="1" applyFont="1" applyFill="1" applyAlignment="1">
      <alignment horizontal="center" vertical="center" wrapText="1"/>
    </xf>
    <xf numFmtId="3" fontId="28" fillId="2" borderId="5" xfId="0" applyNumberFormat="1" applyFont="1" applyFill="1" applyBorder="1" applyAlignment="1">
      <alignment horizontal="center" vertical="center" wrapText="1"/>
    </xf>
    <xf numFmtId="0" fontId="14" fillId="2" borderId="6" xfId="2" applyFont="1" applyFill="1" applyBorder="1" applyAlignment="1">
      <alignment horizontal="center" vertical="center"/>
    </xf>
    <xf numFmtId="0" fontId="26" fillId="2" borderId="0" xfId="2" applyFont="1" applyFill="1" applyAlignment="1">
      <alignment horizontal="center" vertical="center"/>
    </xf>
    <xf numFmtId="0" fontId="26" fillId="2" borderId="0" xfId="7" applyFont="1" applyFill="1" applyAlignment="1">
      <alignment horizontal="center" vertical="center"/>
    </xf>
    <xf numFmtId="1" fontId="20" fillId="2" borderId="0" xfId="7" applyNumberFormat="1" applyFont="1" applyFill="1"/>
    <xf numFmtId="0" fontId="22" fillId="2" borderId="0" xfId="7" applyFont="1" applyFill="1" applyAlignment="1">
      <alignment horizontal="right" vertical="center"/>
    </xf>
    <xf numFmtId="164" fontId="20" fillId="2" borderId="0" xfId="7" applyNumberFormat="1" applyFont="1" applyFill="1" applyAlignment="1">
      <alignment horizontal="right" vertical="center"/>
    </xf>
    <xf numFmtId="165" fontId="20" fillId="2" borderId="0" xfId="7" applyNumberFormat="1" applyFont="1" applyFill="1" applyAlignment="1">
      <alignment vertical="center"/>
    </xf>
    <xf numFmtId="1" fontId="20" fillId="2" borderId="0" xfId="7" applyNumberFormat="1" applyFont="1" applyFill="1" applyAlignment="1">
      <alignment vertical="center"/>
    </xf>
    <xf numFmtId="164" fontId="20" fillId="2" borderId="0" xfId="7" applyNumberFormat="1" applyFont="1" applyFill="1" applyAlignment="1">
      <alignment vertical="center"/>
    </xf>
    <xf numFmtId="165" fontId="20" fillId="2" borderId="0" xfId="7" applyNumberFormat="1" applyFont="1" applyFill="1"/>
    <xf numFmtId="0" fontId="20" fillId="2" borderId="0" xfId="7" applyFont="1" applyFill="1" applyAlignment="1">
      <alignment horizontal="left" vertical="center" indent="1"/>
    </xf>
    <xf numFmtId="0" fontId="21" fillId="2" borderId="115" xfId="7" applyFont="1" applyFill="1" applyBorder="1"/>
    <xf numFmtId="3" fontId="64" fillId="2" borderId="115" xfId="0" applyNumberFormat="1" applyFont="1" applyFill="1" applyBorder="1" applyAlignment="1">
      <alignment horizontal="right" vertical="center"/>
    </xf>
    <xf numFmtId="3" fontId="15" fillId="2" borderId="84" xfId="7" applyNumberFormat="1" applyFont="1" applyFill="1" applyBorder="1" applyAlignment="1">
      <alignment horizontal="right" vertical="center"/>
    </xf>
    <xf numFmtId="166" fontId="15" fillId="2" borderId="84" xfId="7" applyNumberFormat="1" applyFont="1" applyFill="1" applyBorder="1" applyAlignment="1">
      <alignment horizontal="right" vertical="center"/>
    </xf>
    <xf numFmtId="166" fontId="15" fillId="2" borderId="91" xfId="7" applyNumberFormat="1" applyFont="1" applyFill="1" applyBorder="1" applyAlignment="1">
      <alignment horizontal="right" vertical="center"/>
    </xf>
    <xf numFmtId="164" fontId="15" fillId="2" borderId="84" xfId="7" applyNumberFormat="1" applyFont="1" applyFill="1" applyBorder="1" applyAlignment="1">
      <alignment horizontal="right" vertical="center"/>
    </xf>
    <xf numFmtId="165" fontId="15" fillId="2" borderId="88" xfId="7" applyNumberFormat="1" applyFont="1" applyFill="1" applyBorder="1" applyAlignment="1">
      <alignment horizontal="right" vertical="center" indent="1"/>
    </xf>
    <xf numFmtId="165" fontId="15" fillId="2" borderId="84" xfId="7" applyNumberFormat="1" applyFont="1" applyFill="1" applyBorder="1" applyAlignment="1">
      <alignment horizontal="right" vertical="center" indent="1"/>
    </xf>
    <xf numFmtId="0" fontId="14" fillId="2" borderId="84" xfId="7" applyFont="1" applyFill="1" applyBorder="1"/>
    <xf numFmtId="0" fontId="15" fillId="2" borderId="84" xfId="7" applyFont="1" applyFill="1" applyBorder="1" applyAlignment="1">
      <alignment horizontal="left" vertical="center" indent="1"/>
    </xf>
    <xf numFmtId="3" fontId="15" fillId="2" borderId="83" xfId="7" applyNumberFormat="1" applyFont="1" applyFill="1" applyBorder="1" applyAlignment="1">
      <alignment horizontal="right" vertical="center"/>
    </xf>
    <xf numFmtId="166" fontId="15" fillId="2" borderId="83" xfId="7" applyNumberFormat="1" applyFont="1" applyFill="1" applyBorder="1" applyAlignment="1">
      <alignment horizontal="right" vertical="center"/>
    </xf>
    <xf numFmtId="166" fontId="15" fillId="2" borderId="90" xfId="7" applyNumberFormat="1" applyFont="1" applyFill="1" applyBorder="1" applyAlignment="1">
      <alignment horizontal="right" vertical="center"/>
    </xf>
    <xf numFmtId="164" fontId="15" fillId="2" borderId="83" xfId="7" applyNumberFormat="1" applyFont="1" applyFill="1" applyBorder="1" applyAlignment="1">
      <alignment horizontal="right" vertical="center"/>
    </xf>
    <xf numFmtId="165" fontId="15" fillId="2" borderId="87" xfId="7" applyNumberFormat="1" applyFont="1" applyFill="1" applyBorder="1" applyAlignment="1">
      <alignment horizontal="right" vertical="center" indent="1"/>
    </xf>
    <xf numFmtId="165" fontId="15" fillId="2" borderId="83" xfId="7" applyNumberFormat="1" applyFont="1" applyFill="1" applyBorder="1" applyAlignment="1">
      <alignment horizontal="right" vertical="center" indent="1"/>
    </xf>
    <xf numFmtId="0" fontId="14" fillId="2" borderId="83" xfId="7" applyFont="1" applyFill="1" applyBorder="1"/>
    <xf numFmtId="0" fontId="15" fillId="2" borderId="83" xfId="7" applyFont="1" applyFill="1" applyBorder="1" applyAlignment="1">
      <alignment horizontal="left" vertical="center" indent="1"/>
    </xf>
    <xf numFmtId="0" fontId="14" fillId="2" borderId="63" xfId="7" applyFont="1" applyFill="1" applyBorder="1"/>
    <xf numFmtId="0" fontId="14" fillId="2" borderId="15" xfId="7" applyFont="1" applyFill="1" applyBorder="1"/>
    <xf numFmtId="0" fontId="14" fillId="4" borderId="0" xfId="7" applyFont="1" applyFill="1"/>
    <xf numFmtId="0" fontId="14" fillId="4" borderId="0" xfId="7" applyFont="1" applyFill="1" applyAlignment="1">
      <alignment vertical="center" wrapText="1"/>
    </xf>
    <xf numFmtId="0" fontId="15" fillId="2" borderId="0" xfId="7" applyFont="1" applyFill="1" applyAlignment="1">
      <alignment vertical="center"/>
    </xf>
    <xf numFmtId="3" fontId="69" fillId="2" borderId="7" xfId="0" applyNumberFormat="1" applyFont="1" applyFill="1" applyBorder="1" applyAlignment="1">
      <alignment horizontal="right" vertical="center"/>
    </xf>
    <xf numFmtId="0" fontId="15" fillId="2" borderId="0" xfId="7" applyFont="1" applyFill="1" applyAlignment="1">
      <alignment horizontal="left" indent="1"/>
    </xf>
    <xf numFmtId="0" fontId="15" fillId="2" borderId="15" xfId="7" applyFont="1" applyFill="1" applyBorder="1" applyAlignment="1">
      <alignment horizontal="left" indent="1"/>
    </xf>
    <xf numFmtId="1" fontId="15" fillId="4" borderId="9" xfId="7" applyNumberFormat="1" applyFont="1" applyFill="1" applyBorder="1" applyAlignment="1">
      <alignment horizontal="right" vertical="center" indent="1"/>
    </xf>
    <xf numFmtId="1" fontId="15" fillId="2" borderId="9" xfId="7" applyNumberFormat="1" applyFont="1" applyFill="1" applyBorder="1" applyAlignment="1">
      <alignment horizontal="right" vertical="center" indent="1"/>
    </xf>
    <xf numFmtId="0" fontId="14" fillId="2" borderId="0" xfId="7" applyFont="1" applyFill="1" applyAlignment="1">
      <alignment vertical="center"/>
    </xf>
    <xf numFmtId="164" fontId="15" fillId="3" borderId="0" xfId="7" applyNumberFormat="1" applyFont="1" applyFill="1" applyAlignment="1">
      <alignment horizontal="right" vertical="center"/>
    </xf>
    <xf numFmtId="164" fontId="15" fillId="3" borderId="0" xfId="7" applyNumberFormat="1" applyFont="1" applyFill="1" applyAlignment="1">
      <alignment horizontal="right" vertical="center" indent="1"/>
    </xf>
    <xf numFmtId="0" fontId="14" fillId="3" borderId="0" xfId="7" applyFont="1" applyFill="1"/>
    <xf numFmtId="0" fontId="14" fillId="2" borderId="3" xfId="7" applyFont="1" applyFill="1" applyBorder="1" applyAlignment="1">
      <alignment horizontal="center" vertical="center" wrapText="1"/>
    </xf>
    <xf numFmtId="3" fontId="16" fillId="2" borderId="0" xfId="2" applyNumberFormat="1" applyFont="1" applyFill="1"/>
    <xf numFmtId="3" fontId="26" fillId="2" borderId="0" xfId="2" applyNumberFormat="1" applyFont="1" applyFill="1"/>
    <xf numFmtId="3" fontId="29" fillId="2" borderId="4" xfId="2" applyNumberFormat="1" applyFont="1" applyFill="1" applyBorder="1" applyAlignment="1">
      <alignment vertical="center"/>
    </xf>
    <xf numFmtId="0" fontId="29" fillId="2" borderId="4" xfId="2" applyFont="1" applyFill="1" applyBorder="1" applyAlignment="1">
      <alignment vertical="center"/>
    </xf>
    <xf numFmtId="165" fontId="22" fillId="2" borderId="4" xfId="2" applyNumberFormat="1" applyFont="1" applyFill="1" applyBorder="1" applyAlignment="1">
      <alignment horizontal="right" indent="3"/>
    </xf>
    <xf numFmtId="164" fontId="15" fillId="2" borderId="181" xfId="0" applyNumberFormat="1" applyFont="1" applyFill="1" applyBorder="1" applyAlignment="1">
      <alignment horizontal="right" vertical="center"/>
    </xf>
    <xf numFmtId="0" fontId="15" fillId="2" borderId="140" xfId="0" applyFont="1" applyFill="1" applyBorder="1" applyAlignment="1">
      <alignment horizontal="right" vertical="center"/>
    </xf>
    <xf numFmtId="0" fontId="15" fillId="2" borderId="182" xfId="2" applyFont="1" applyFill="1" applyBorder="1" applyAlignment="1">
      <alignment horizontal="right" vertical="center"/>
    </xf>
    <xf numFmtId="165" fontId="15" fillId="2" borderId="140" xfId="2" applyNumberFormat="1" applyFont="1" applyFill="1" applyBorder="1" applyAlignment="1">
      <alignment horizontal="right" vertical="center"/>
    </xf>
    <xf numFmtId="1" fontId="15" fillId="2" borderId="140" xfId="2" applyNumberFormat="1" applyFont="1" applyFill="1" applyBorder="1" applyAlignment="1">
      <alignment horizontal="right" vertical="center"/>
    </xf>
    <xf numFmtId="164" fontId="15" fillId="2" borderId="140" xfId="2" applyNumberFormat="1" applyFont="1" applyFill="1" applyBorder="1" applyAlignment="1">
      <alignment horizontal="right" vertical="center"/>
    </xf>
    <xf numFmtId="169" fontId="15" fillId="2" borderId="140" xfId="2" applyNumberFormat="1" applyFont="1" applyFill="1" applyBorder="1" applyAlignment="1">
      <alignment horizontal="right" vertical="center"/>
    </xf>
    <xf numFmtId="0" fontId="15" fillId="2" borderId="183" xfId="2" applyFont="1" applyFill="1" applyBorder="1" applyAlignment="1">
      <alignment horizontal="right" vertical="center"/>
    </xf>
    <xf numFmtId="0" fontId="15" fillId="2" borderId="140" xfId="2" applyFont="1" applyFill="1" applyBorder="1" applyAlignment="1">
      <alignment horizontal="right" vertical="center" indent="1"/>
    </xf>
    <xf numFmtId="165" fontId="15" fillId="2" borderId="142" xfId="2" applyNumberFormat="1" applyFont="1" applyFill="1" applyBorder="1" applyAlignment="1">
      <alignment horizontal="right" vertical="center" indent="1"/>
    </xf>
    <xf numFmtId="1" fontId="15" fillId="2" borderId="140" xfId="2" applyNumberFormat="1" applyFont="1" applyFill="1" applyBorder="1" applyAlignment="1">
      <alignment horizontal="right" vertical="center" indent="1"/>
    </xf>
    <xf numFmtId="164" fontId="15" fillId="2" borderId="140" xfId="2" applyNumberFormat="1" applyFont="1" applyFill="1" applyBorder="1" applyAlignment="1">
      <alignment horizontal="right" vertical="center" indent="1"/>
    </xf>
    <xf numFmtId="165" fontId="15" fillId="2" borderId="140" xfId="2" applyNumberFormat="1" applyFont="1" applyFill="1" applyBorder="1" applyAlignment="1">
      <alignment horizontal="right" vertical="center" indent="1"/>
    </xf>
    <xf numFmtId="169" fontId="15" fillId="2" borderId="140" xfId="2" applyNumberFormat="1" applyFont="1" applyFill="1" applyBorder="1" applyAlignment="1">
      <alignment vertical="center"/>
    </xf>
    <xf numFmtId="0" fontId="15" fillId="2" borderId="140" xfId="2" applyFont="1" applyFill="1" applyBorder="1" applyAlignment="1">
      <alignment horizontal="left" vertical="center" wrapText="1" indent="1"/>
    </xf>
    <xf numFmtId="0" fontId="15" fillId="2" borderId="184" xfId="2" applyFont="1" applyFill="1" applyBorder="1" applyAlignment="1">
      <alignment horizontal="right" vertical="center"/>
    </xf>
    <xf numFmtId="165" fontId="15" fillId="2" borderId="7" xfId="2" applyNumberFormat="1" applyFont="1" applyFill="1" applyBorder="1" applyAlignment="1">
      <alignment horizontal="right" vertical="center"/>
    </xf>
    <xf numFmtId="1" fontId="15" fillId="2" borderId="7" xfId="2" applyNumberFormat="1" applyFont="1" applyFill="1" applyBorder="1" applyAlignment="1">
      <alignment horizontal="right" vertical="center"/>
    </xf>
    <xf numFmtId="164" fontId="15" fillId="2" borderId="7" xfId="2" applyNumberFormat="1" applyFont="1" applyFill="1" applyBorder="1" applyAlignment="1">
      <alignment horizontal="right" vertical="center"/>
    </xf>
    <xf numFmtId="169" fontId="15" fillId="2" borderId="7" xfId="2" applyNumberFormat="1" applyFont="1" applyFill="1" applyBorder="1" applyAlignment="1">
      <alignment horizontal="right" vertical="center"/>
    </xf>
    <xf numFmtId="0" fontId="15" fillId="2" borderId="185" xfId="2" applyFont="1" applyFill="1" applyBorder="1" applyAlignment="1">
      <alignment horizontal="right" vertical="center"/>
    </xf>
    <xf numFmtId="0" fontId="15" fillId="2" borderId="7" xfId="2" applyFont="1" applyFill="1" applyBorder="1" applyAlignment="1">
      <alignment horizontal="right" vertical="center" indent="1"/>
    </xf>
    <xf numFmtId="165" fontId="15" fillId="2" borderId="11" xfId="2" applyNumberFormat="1" applyFont="1" applyFill="1" applyBorder="1" applyAlignment="1">
      <alignment horizontal="right" vertical="center" indent="1"/>
    </xf>
    <xf numFmtId="1" fontId="15" fillId="2" borderId="7" xfId="2" applyNumberFormat="1" applyFont="1" applyFill="1" applyBorder="1" applyAlignment="1">
      <alignment horizontal="right" vertical="center" indent="1"/>
    </xf>
    <xf numFmtId="165" fontId="15" fillId="2" borderId="7" xfId="2" applyNumberFormat="1" applyFont="1" applyFill="1" applyBorder="1" applyAlignment="1">
      <alignment horizontal="right" vertical="center" indent="1"/>
    </xf>
    <xf numFmtId="169" fontId="15" fillId="2" borderId="7" xfId="2" applyNumberFormat="1" applyFont="1" applyFill="1" applyBorder="1" applyAlignment="1">
      <alignment vertical="center"/>
    </xf>
    <xf numFmtId="0" fontId="15" fillId="2" borderId="7" xfId="2" applyFont="1" applyFill="1" applyBorder="1" applyAlignment="1">
      <alignment horizontal="left" vertical="center" wrapText="1" indent="1"/>
    </xf>
    <xf numFmtId="164" fontId="15" fillId="2" borderId="7" xfId="2" applyNumberFormat="1" applyFont="1" applyFill="1" applyBorder="1" applyAlignment="1">
      <alignment vertical="center"/>
    </xf>
    <xf numFmtId="164" fontId="15" fillId="0" borderId="7" xfId="2" applyNumberFormat="1" applyFont="1" applyBorder="1" applyAlignment="1">
      <alignment horizontal="right" vertical="center"/>
    </xf>
    <xf numFmtId="164" fontId="15" fillId="0" borderId="78" xfId="2" applyNumberFormat="1" applyFont="1" applyBorder="1" applyAlignment="1">
      <alignment horizontal="right" vertical="center"/>
    </xf>
    <xf numFmtId="0" fontId="15" fillId="2" borderId="186" xfId="2" applyFont="1" applyFill="1" applyBorder="1" applyAlignment="1">
      <alignment horizontal="right" vertical="center"/>
    </xf>
    <xf numFmtId="165" fontId="15" fillId="2" borderId="55" xfId="2" applyNumberFormat="1" applyFont="1" applyFill="1" applyBorder="1" applyAlignment="1">
      <alignment horizontal="right" vertical="center"/>
    </xf>
    <xf numFmtId="1" fontId="15" fillId="2" borderId="55" xfId="2" applyNumberFormat="1" applyFont="1" applyFill="1" applyBorder="1" applyAlignment="1">
      <alignment horizontal="right" vertical="center"/>
    </xf>
    <xf numFmtId="164" fontId="15" fillId="2" borderId="55" xfId="2" applyNumberFormat="1" applyFont="1" applyFill="1" applyBorder="1" applyAlignment="1">
      <alignment horizontal="right" vertical="center"/>
    </xf>
    <xf numFmtId="0" fontId="15" fillId="2" borderId="187" xfId="2" applyFont="1" applyFill="1" applyBorder="1" applyAlignment="1">
      <alignment horizontal="right" vertical="center"/>
    </xf>
    <xf numFmtId="0" fontId="15" fillId="2" borderId="55" xfId="2" applyFont="1" applyFill="1" applyBorder="1" applyAlignment="1">
      <alignment horizontal="right" vertical="center" indent="1"/>
    </xf>
    <xf numFmtId="165" fontId="15" fillId="2" borderId="58" xfId="2" applyNumberFormat="1" applyFont="1" applyFill="1" applyBorder="1" applyAlignment="1">
      <alignment horizontal="right" vertical="center" indent="1"/>
    </xf>
    <xf numFmtId="1" fontId="15" fillId="2" borderId="55" xfId="2" applyNumberFormat="1" applyFont="1" applyFill="1" applyBorder="1" applyAlignment="1">
      <alignment horizontal="right" vertical="center" indent="1"/>
    </xf>
    <xf numFmtId="164" fontId="15" fillId="2" borderId="55" xfId="2" applyNumberFormat="1" applyFont="1" applyFill="1" applyBorder="1" applyAlignment="1">
      <alignment horizontal="right" vertical="center" indent="1"/>
    </xf>
    <xf numFmtId="165" fontId="15" fillId="2" borderId="55" xfId="2" applyNumberFormat="1" applyFont="1" applyFill="1" applyBorder="1" applyAlignment="1">
      <alignment horizontal="right" vertical="center" indent="1"/>
    </xf>
    <xf numFmtId="164" fontId="15" fillId="2" borderId="55" xfId="2" applyNumberFormat="1" applyFont="1" applyFill="1" applyBorder="1" applyAlignment="1">
      <alignment vertical="center"/>
    </xf>
    <xf numFmtId="165" fontId="15" fillId="2" borderId="49" xfId="2" applyNumberFormat="1" applyFont="1" applyFill="1" applyBorder="1" applyAlignment="1">
      <alignment horizontal="right" vertical="center"/>
    </xf>
    <xf numFmtId="1" fontId="15" fillId="2" borderId="49" xfId="2" applyNumberFormat="1" applyFont="1" applyFill="1" applyBorder="1" applyAlignment="1">
      <alignment horizontal="right" vertical="center"/>
    </xf>
    <xf numFmtId="164" fontId="15" fillId="2" borderId="49" xfId="2" applyNumberFormat="1" applyFont="1" applyFill="1" applyBorder="1" applyAlignment="1">
      <alignment horizontal="right" vertical="center"/>
    </xf>
    <xf numFmtId="0" fontId="15" fillId="2" borderId="188" xfId="2" applyFont="1" applyFill="1" applyBorder="1" applyAlignment="1">
      <alignment horizontal="right" vertical="center"/>
    </xf>
    <xf numFmtId="0" fontId="15" fillId="2" borderId="49" xfId="2" applyFont="1" applyFill="1" applyBorder="1" applyAlignment="1">
      <alignment horizontal="right" vertical="center" indent="1"/>
    </xf>
    <xf numFmtId="165" fontId="15" fillId="2" borderId="56" xfId="2" applyNumberFormat="1" applyFont="1" applyFill="1" applyBorder="1" applyAlignment="1">
      <alignment horizontal="right" vertical="center" indent="1"/>
    </xf>
    <xf numFmtId="1" fontId="15" fillId="2" borderId="49" xfId="2" applyNumberFormat="1" applyFont="1" applyFill="1" applyBorder="1" applyAlignment="1">
      <alignment horizontal="right" vertical="center" indent="1"/>
    </xf>
    <xf numFmtId="164" fontId="15" fillId="2" borderId="49" xfId="2" applyNumberFormat="1" applyFont="1" applyFill="1" applyBorder="1" applyAlignment="1">
      <alignment horizontal="right" vertical="center" indent="1"/>
    </xf>
    <xf numFmtId="165" fontId="15" fillId="2" borderId="49" xfId="2" applyNumberFormat="1" applyFont="1" applyFill="1" applyBorder="1" applyAlignment="1">
      <alignment horizontal="right" vertical="center" indent="1"/>
    </xf>
    <xf numFmtId="164" fontId="15" fillId="2" borderId="49" xfId="2" applyNumberFormat="1" applyFont="1" applyFill="1" applyBorder="1" applyAlignment="1">
      <alignment vertical="center"/>
    </xf>
    <xf numFmtId="164" fontId="15" fillId="0" borderId="77" xfId="2" applyNumberFormat="1" applyFont="1" applyBorder="1" applyAlignment="1">
      <alignment horizontal="right" vertical="center"/>
    </xf>
    <xf numFmtId="0" fontId="15" fillId="2" borderId="7" xfId="2" applyFont="1" applyFill="1" applyBorder="1" applyAlignment="1">
      <alignment horizontal="left" vertical="center" indent="1"/>
    </xf>
    <xf numFmtId="164" fontId="15" fillId="2" borderId="53" xfId="0" applyNumberFormat="1" applyFont="1" applyFill="1" applyBorder="1" applyAlignment="1">
      <alignment horizontal="right" vertical="center"/>
    </xf>
    <xf numFmtId="165" fontId="15" fillId="2" borderId="0" xfId="2" applyNumberFormat="1" applyFont="1" applyFill="1" applyAlignment="1">
      <alignment horizontal="right" vertical="center"/>
    </xf>
    <xf numFmtId="1" fontId="15" fillId="2" borderId="0" xfId="2" applyNumberFormat="1" applyFont="1" applyFill="1" applyAlignment="1">
      <alignment horizontal="right" vertical="center"/>
    </xf>
    <xf numFmtId="164" fontId="15" fillId="2" borderId="0" xfId="2" applyNumberFormat="1" applyFont="1" applyFill="1" applyAlignment="1">
      <alignment horizontal="right" vertical="center"/>
    </xf>
    <xf numFmtId="169" fontId="15" fillId="2" borderId="0" xfId="2" applyNumberFormat="1" applyFont="1" applyFill="1" applyAlignment="1">
      <alignment horizontal="right" vertical="center"/>
    </xf>
    <xf numFmtId="0" fontId="15" fillId="2" borderId="130" xfId="2" applyFont="1" applyFill="1" applyBorder="1" applyAlignment="1">
      <alignment horizontal="right" vertical="center"/>
    </xf>
    <xf numFmtId="165" fontId="15" fillId="2" borderId="9" xfId="2" applyNumberFormat="1" applyFont="1" applyFill="1" applyBorder="1" applyAlignment="1">
      <alignment horizontal="right" vertical="center" indent="1"/>
    </xf>
    <xf numFmtId="165" fontId="15" fillId="2" borderId="0" xfId="2" applyNumberFormat="1" applyFont="1" applyFill="1" applyAlignment="1">
      <alignment horizontal="right" vertical="center" indent="1"/>
    </xf>
    <xf numFmtId="169" fontId="15" fillId="2" borderId="0" xfId="2" applyNumberFormat="1" applyFont="1" applyFill="1" applyAlignment="1">
      <alignment vertical="center"/>
    </xf>
    <xf numFmtId="0" fontId="15" fillId="2" borderId="0" xfId="2" applyFont="1" applyFill="1" applyAlignment="1">
      <alignment horizontal="left" vertical="center" wrapText="1" indent="1"/>
    </xf>
    <xf numFmtId="0" fontId="15" fillId="2" borderId="0" xfId="2" applyFont="1" applyFill="1" applyAlignment="1">
      <alignment horizontal="right" vertical="center"/>
    </xf>
    <xf numFmtId="0" fontId="15" fillId="2" borderId="9" xfId="2" applyFont="1" applyFill="1" applyBorder="1" applyAlignment="1">
      <alignment horizontal="right" vertical="center" indent="1"/>
    </xf>
    <xf numFmtId="0" fontId="14" fillId="2" borderId="0" xfId="2" applyFont="1" applyFill="1" applyAlignment="1">
      <alignment horizontal="center" vertical="center" wrapText="1"/>
    </xf>
    <xf numFmtId="164" fontId="14" fillId="3" borderId="53" xfId="0" applyNumberFormat="1" applyFont="1" applyFill="1" applyBorder="1" applyAlignment="1">
      <alignment horizontal="right" vertical="center"/>
    </xf>
    <xf numFmtId="0" fontId="14" fillId="3" borderId="186" xfId="2" applyFont="1" applyFill="1" applyBorder="1" applyAlignment="1">
      <alignment horizontal="right" vertical="center"/>
    </xf>
    <xf numFmtId="165" fontId="14" fillId="3" borderId="0" xfId="2" applyNumberFormat="1" applyFont="1" applyFill="1" applyAlignment="1">
      <alignment horizontal="right" vertical="center"/>
    </xf>
    <xf numFmtId="1" fontId="14" fillId="3" borderId="0" xfId="2" applyNumberFormat="1" applyFont="1" applyFill="1" applyAlignment="1">
      <alignment horizontal="right" vertical="center"/>
    </xf>
    <xf numFmtId="164" fontId="14" fillId="3" borderId="0" xfId="2" applyNumberFormat="1" applyFont="1" applyFill="1" applyAlignment="1">
      <alignment horizontal="right" vertical="center"/>
    </xf>
    <xf numFmtId="0" fontId="14" fillId="3" borderId="130" xfId="2" applyFont="1" applyFill="1" applyBorder="1" applyAlignment="1">
      <alignment horizontal="right" vertical="center"/>
    </xf>
    <xf numFmtId="164" fontId="14" fillId="3" borderId="8" xfId="2" applyNumberFormat="1" applyFont="1" applyFill="1" applyBorder="1" applyAlignment="1">
      <alignment horizontal="right" vertical="center"/>
    </xf>
    <xf numFmtId="165" fontId="14" fillId="3" borderId="9" xfId="2" applyNumberFormat="1" applyFont="1" applyFill="1" applyBorder="1" applyAlignment="1">
      <alignment horizontal="right" vertical="center" indent="1"/>
    </xf>
    <xf numFmtId="165" fontId="14" fillId="3" borderId="0" xfId="2" applyNumberFormat="1" applyFont="1" applyFill="1" applyAlignment="1">
      <alignment horizontal="right" vertical="center" indent="1"/>
    </xf>
    <xf numFmtId="0" fontId="15" fillId="3" borderId="0" xfId="2" applyFont="1" applyFill="1" applyAlignment="1">
      <alignment horizontal="right" vertical="center" indent="1"/>
    </xf>
    <xf numFmtId="0" fontId="18" fillId="2" borderId="0" xfId="2" applyFont="1" applyFill="1" applyAlignment="1">
      <alignment horizontal="center" vertical="center" wrapText="1"/>
    </xf>
    <xf numFmtId="0" fontId="27" fillId="2" borderId="5" xfId="2" applyFont="1" applyFill="1" applyBorder="1"/>
    <xf numFmtId="0" fontId="17" fillId="2" borderId="5" xfId="2" applyFont="1" applyFill="1" applyBorder="1" applyAlignment="1">
      <alignment horizontal="center" vertical="center" wrapText="1"/>
    </xf>
    <xf numFmtId="0" fontId="17" fillId="2" borderId="5" xfId="2" applyFont="1" applyFill="1" applyBorder="1" applyAlignment="1">
      <alignment horizontal="center"/>
    </xf>
    <xf numFmtId="0" fontId="27" fillId="2" borderId="0" xfId="2" applyFont="1" applyFill="1"/>
    <xf numFmtId="0" fontId="17" fillId="2" borderId="0" xfId="2" applyFont="1" applyFill="1" applyAlignment="1">
      <alignment horizontal="center" vertical="center" wrapText="1"/>
    </xf>
    <xf numFmtId="0" fontId="17" fillId="2" borderId="0" xfId="2" applyFont="1" applyFill="1" applyAlignment="1">
      <alignment horizontal="center"/>
    </xf>
    <xf numFmtId="165" fontId="14" fillId="0" borderId="4" xfId="7" applyNumberFormat="1" applyFont="1" applyBorder="1" applyAlignment="1">
      <alignment vertical="center"/>
    </xf>
    <xf numFmtId="3" fontId="16" fillId="2" borderId="4" xfId="7" applyNumberFormat="1" applyFont="1" applyFill="1" applyBorder="1"/>
    <xf numFmtId="166" fontId="16" fillId="2" borderId="4" xfId="7" applyNumberFormat="1" applyFont="1" applyFill="1" applyBorder="1"/>
    <xf numFmtId="1" fontId="64" fillId="2" borderId="14" xfId="7" applyNumberFormat="1" applyFont="1" applyFill="1" applyBorder="1" applyAlignment="1">
      <alignment horizontal="right" vertical="center"/>
    </xf>
    <xf numFmtId="165" fontId="15" fillId="2" borderId="9" xfId="7" applyNumberFormat="1" applyFont="1" applyFill="1" applyBorder="1" applyAlignment="1">
      <alignment horizontal="right" vertical="center"/>
    </xf>
    <xf numFmtId="169" fontId="15" fillId="2" borderId="47" xfId="7" applyNumberFormat="1" applyFont="1" applyFill="1" applyBorder="1" applyAlignment="1">
      <alignment horizontal="right" vertical="center"/>
    </xf>
    <xf numFmtId="3" fontId="15" fillId="2" borderId="75" xfId="7" applyNumberFormat="1" applyFont="1" applyFill="1" applyBorder="1" applyAlignment="1">
      <alignment horizontal="right" vertical="center"/>
    </xf>
    <xf numFmtId="0" fontId="15" fillId="2" borderId="75" xfId="7" applyFont="1" applyFill="1" applyBorder="1" applyAlignment="1">
      <alignment horizontal="right" vertical="center"/>
    </xf>
    <xf numFmtId="165" fontId="15" fillId="2" borderId="75" xfId="7" applyNumberFormat="1" applyFont="1" applyFill="1" applyBorder="1" applyAlignment="1">
      <alignment horizontal="right" vertical="center"/>
    </xf>
    <xf numFmtId="165" fontId="15" fillId="2" borderId="9" xfId="7" applyNumberFormat="1" applyFont="1" applyFill="1" applyBorder="1" applyAlignment="1">
      <alignment vertical="center"/>
    </xf>
    <xf numFmtId="164" fontId="15" fillId="2" borderId="0" xfId="7" applyNumberFormat="1" applyFont="1" applyFill="1"/>
    <xf numFmtId="165" fontId="15" fillId="2" borderId="9" xfId="7" applyNumberFormat="1" applyFont="1" applyFill="1" applyBorder="1"/>
    <xf numFmtId="1" fontId="15" fillId="2" borderId="0" xfId="7" applyNumberFormat="1" applyFont="1" applyFill="1"/>
    <xf numFmtId="169" fontId="15" fillId="2" borderId="8" xfId="7" applyNumberFormat="1" applyFont="1" applyFill="1" applyBorder="1" applyAlignment="1">
      <alignment vertical="center"/>
    </xf>
    <xf numFmtId="165" fontId="15" fillId="2" borderId="0" xfId="7" applyNumberFormat="1" applyFont="1" applyFill="1"/>
    <xf numFmtId="169" fontId="15" fillId="2" borderId="0" xfId="7" applyNumberFormat="1" applyFont="1" applyFill="1" applyAlignment="1">
      <alignment vertical="center"/>
    </xf>
    <xf numFmtId="3" fontId="64" fillId="2" borderId="17" xfId="7" applyNumberFormat="1" applyFont="1" applyFill="1" applyBorder="1" applyAlignment="1">
      <alignment horizontal="right" vertical="center"/>
    </xf>
    <xf numFmtId="165" fontId="15" fillId="2" borderId="11" xfId="7" applyNumberFormat="1" applyFont="1" applyFill="1" applyBorder="1" applyAlignment="1">
      <alignment horizontal="right" vertical="center"/>
    </xf>
    <xf numFmtId="165" fontId="15" fillId="2" borderId="7" xfId="7" applyNumberFormat="1" applyFont="1" applyFill="1" applyBorder="1" applyAlignment="1">
      <alignment horizontal="right" vertical="center"/>
    </xf>
    <xf numFmtId="1" fontId="15" fillId="2" borderId="7" xfId="7" applyNumberFormat="1" applyFont="1" applyFill="1" applyBorder="1" applyAlignment="1">
      <alignment horizontal="right" vertical="center"/>
    </xf>
    <xf numFmtId="3" fontId="15" fillId="2" borderId="131" xfId="7" applyNumberFormat="1" applyFont="1" applyFill="1" applyBorder="1" applyAlignment="1">
      <alignment horizontal="right" vertical="center"/>
    </xf>
    <xf numFmtId="0" fontId="15" fillId="2" borderId="131" xfId="7" applyFont="1" applyFill="1" applyBorder="1" applyAlignment="1">
      <alignment horizontal="right" vertical="center"/>
    </xf>
    <xf numFmtId="165" fontId="15" fillId="2" borderId="131" xfId="7" applyNumberFormat="1" applyFont="1" applyFill="1" applyBorder="1" applyAlignment="1">
      <alignment horizontal="right" vertical="center"/>
    </xf>
    <xf numFmtId="165" fontId="15" fillId="2" borderId="7" xfId="7" applyNumberFormat="1" applyFont="1" applyFill="1" applyBorder="1" applyAlignment="1">
      <alignment vertical="center"/>
    </xf>
    <xf numFmtId="165" fontId="15" fillId="2" borderId="11" xfId="7" applyNumberFormat="1" applyFont="1" applyFill="1" applyBorder="1" applyAlignment="1">
      <alignment vertical="center"/>
    </xf>
    <xf numFmtId="164" fontId="15" fillId="2" borderId="7" xfId="7" applyNumberFormat="1" applyFont="1" applyFill="1" applyBorder="1"/>
    <xf numFmtId="165" fontId="15" fillId="2" borderId="11" xfId="7" applyNumberFormat="1" applyFont="1" applyFill="1" applyBorder="1"/>
    <xf numFmtId="1" fontId="15" fillId="2" borderId="7" xfId="7" applyNumberFormat="1" applyFont="1" applyFill="1" applyBorder="1"/>
    <xf numFmtId="164" fontId="15" fillId="2" borderId="10" xfId="7" applyNumberFormat="1" applyFont="1" applyFill="1" applyBorder="1"/>
    <xf numFmtId="165" fontId="15" fillId="2" borderId="7" xfId="7" applyNumberFormat="1" applyFont="1" applyFill="1" applyBorder="1"/>
    <xf numFmtId="164" fontId="15" fillId="2" borderId="8" xfId="7" applyNumberFormat="1" applyFont="1" applyFill="1" applyBorder="1"/>
    <xf numFmtId="165" fontId="15" fillId="4" borderId="9" xfId="7" applyNumberFormat="1" applyFont="1" applyFill="1" applyBorder="1" applyAlignment="1">
      <alignment horizontal="right" vertical="center"/>
    </xf>
    <xf numFmtId="1" fontId="15" fillId="4" borderId="0" xfId="7" applyNumberFormat="1" applyFont="1" applyFill="1" applyAlignment="1">
      <alignment horizontal="right" vertical="center"/>
    </xf>
    <xf numFmtId="3" fontId="15" fillId="4" borderId="75" xfId="7" applyNumberFormat="1" applyFont="1" applyFill="1" applyBorder="1" applyAlignment="1">
      <alignment horizontal="right" vertical="center"/>
    </xf>
    <xf numFmtId="0" fontId="15" fillId="4" borderId="75" xfId="7" applyFont="1" applyFill="1" applyBorder="1" applyAlignment="1">
      <alignment horizontal="right" vertical="center"/>
    </xf>
    <xf numFmtId="165" fontId="15" fillId="4" borderId="75" xfId="7" applyNumberFormat="1" applyFont="1" applyFill="1" applyBorder="1" applyAlignment="1">
      <alignment horizontal="right" vertical="center"/>
    </xf>
    <xf numFmtId="165" fontId="15" fillId="4" borderId="0" xfId="7" applyNumberFormat="1" applyFont="1" applyFill="1"/>
    <xf numFmtId="165" fontId="15" fillId="4" borderId="9" xfId="7" applyNumberFormat="1" applyFont="1" applyFill="1" applyBorder="1" applyAlignment="1">
      <alignment vertical="center"/>
    </xf>
    <xf numFmtId="164" fontId="15" fillId="4" borderId="0" xfId="7" applyNumberFormat="1" applyFont="1" applyFill="1"/>
    <xf numFmtId="165" fontId="15" fillId="4" borderId="9" xfId="7" applyNumberFormat="1" applyFont="1" applyFill="1" applyBorder="1"/>
    <xf numFmtId="1" fontId="15" fillId="4" borderId="0" xfId="7" applyNumberFormat="1" applyFont="1" applyFill="1"/>
    <xf numFmtId="164" fontId="15" fillId="4" borderId="8" xfId="7" applyNumberFormat="1" applyFont="1" applyFill="1" applyBorder="1"/>
    <xf numFmtId="3" fontId="64" fillId="2" borderId="9" xfId="7" applyNumberFormat="1" applyFont="1" applyFill="1" applyBorder="1" applyAlignment="1">
      <alignment horizontal="right" vertical="center"/>
    </xf>
    <xf numFmtId="0" fontId="15" fillId="2" borderId="9" xfId="7" applyFont="1" applyFill="1" applyBorder="1" applyAlignment="1">
      <alignment vertical="center"/>
    </xf>
    <xf numFmtId="3" fontId="69" fillId="2" borderId="15" xfId="7" applyNumberFormat="1" applyFont="1" applyFill="1" applyBorder="1" applyAlignment="1">
      <alignment horizontal="right" vertical="center"/>
    </xf>
    <xf numFmtId="166" fontId="69" fillId="2" borderId="15" xfId="7" applyNumberFormat="1" applyFont="1" applyFill="1" applyBorder="1" applyAlignment="1">
      <alignment horizontal="right" vertical="center"/>
    </xf>
    <xf numFmtId="3" fontId="63" fillId="2" borderId="17" xfId="7" applyNumberFormat="1" applyFont="1" applyFill="1" applyBorder="1" applyAlignment="1">
      <alignment horizontal="right" vertical="center"/>
    </xf>
    <xf numFmtId="3" fontId="14" fillId="2" borderId="15" xfId="7" applyNumberFormat="1" applyFont="1" applyFill="1" applyBorder="1" applyAlignment="1">
      <alignment horizontal="right" vertical="center"/>
    </xf>
    <xf numFmtId="164" fontId="14" fillId="2" borderId="15" xfId="7" applyNumberFormat="1" applyFont="1" applyFill="1" applyBorder="1" applyAlignment="1">
      <alignment horizontal="right" vertical="center"/>
    </xf>
    <xf numFmtId="3" fontId="64" fillId="2" borderId="14" xfId="7" applyNumberFormat="1" applyFont="1" applyFill="1" applyBorder="1" applyAlignment="1">
      <alignment horizontal="right" vertical="center"/>
    </xf>
    <xf numFmtId="0" fontId="15" fillId="2" borderId="9" xfId="7" applyFont="1" applyFill="1" applyBorder="1" applyAlignment="1">
      <alignment horizontal="left" vertical="center" indent="2"/>
    </xf>
    <xf numFmtId="3" fontId="67" fillId="2" borderId="7" xfId="7" applyNumberFormat="1" applyFont="1" applyFill="1" applyBorder="1" applyAlignment="1">
      <alignment horizontal="right" vertical="center"/>
    </xf>
    <xf numFmtId="166" fontId="67" fillId="2" borderId="7" xfId="7" applyNumberFormat="1" applyFont="1" applyFill="1" applyBorder="1" applyAlignment="1">
      <alignment horizontal="right" vertical="center"/>
    </xf>
    <xf numFmtId="3" fontId="64" fillId="2" borderId="11" xfId="7" applyNumberFormat="1" applyFont="1" applyFill="1" applyBorder="1" applyAlignment="1">
      <alignment horizontal="right" vertical="center"/>
    </xf>
    <xf numFmtId="0" fontId="15" fillId="2" borderId="11" xfId="7" applyFont="1" applyFill="1" applyBorder="1" applyAlignment="1">
      <alignment horizontal="left" vertical="center" indent="2"/>
    </xf>
    <xf numFmtId="3" fontId="69" fillId="2" borderId="7" xfId="7" applyNumberFormat="1" applyFont="1" applyFill="1" applyBorder="1" applyAlignment="1">
      <alignment horizontal="right" vertical="center"/>
    </xf>
    <xf numFmtId="166" fontId="69" fillId="2" borderId="7" xfId="7" applyNumberFormat="1" applyFont="1" applyFill="1" applyBorder="1" applyAlignment="1">
      <alignment horizontal="right" vertical="center"/>
    </xf>
    <xf numFmtId="3" fontId="63" fillId="2" borderId="11" xfId="7" applyNumberFormat="1" applyFont="1" applyFill="1" applyBorder="1" applyAlignment="1">
      <alignment horizontal="right" vertical="center"/>
    </xf>
    <xf numFmtId="3" fontId="14" fillId="2" borderId="7" xfId="7" applyNumberFormat="1" applyFont="1" applyFill="1" applyBorder="1" applyAlignment="1">
      <alignment horizontal="right" vertical="center"/>
    </xf>
    <xf numFmtId="164" fontId="14" fillId="2" borderId="7" xfId="7" applyNumberFormat="1" applyFont="1" applyFill="1" applyBorder="1" applyAlignment="1">
      <alignment horizontal="right" vertical="center"/>
    </xf>
    <xf numFmtId="165" fontId="14" fillId="2" borderId="11" xfId="7" applyNumberFormat="1" applyFont="1" applyFill="1" applyBorder="1" applyAlignment="1">
      <alignment horizontal="right" vertical="center"/>
    </xf>
    <xf numFmtId="165" fontId="14" fillId="2" borderId="7" xfId="7" applyNumberFormat="1" applyFont="1" applyFill="1" applyBorder="1" applyAlignment="1">
      <alignment horizontal="right" vertical="center"/>
    </xf>
    <xf numFmtId="1" fontId="14" fillId="2" borderId="7" xfId="7" applyNumberFormat="1" applyFont="1" applyFill="1" applyBorder="1" applyAlignment="1">
      <alignment horizontal="right" vertical="center"/>
    </xf>
    <xf numFmtId="3" fontId="14" fillId="2" borderId="131" xfId="7" applyNumberFormat="1" applyFont="1" applyFill="1" applyBorder="1" applyAlignment="1">
      <alignment horizontal="right" vertical="center"/>
    </xf>
    <xf numFmtId="165" fontId="14" fillId="2" borderId="131" xfId="7" applyNumberFormat="1" applyFont="1" applyFill="1" applyBorder="1" applyAlignment="1">
      <alignment horizontal="right" vertical="center"/>
    </xf>
    <xf numFmtId="165" fontId="14" fillId="2" borderId="7" xfId="7" applyNumberFormat="1" applyFont="1" applyFill="1" applyBorder="1" applyAlignment="1">
      <alignment vertical="center"/>
    </xf>
    <xf numFmtId="165" fontId="14" fillId="2" borderId="11" xfId="7" applyNumberFormat="1" applyFont="1" applyFill="1" applyBorder="1" applyAlignment="1">
      <alignment vertical="center"/>
    </xf>
    <xf numFmtId="165" fontId="14" fillId="2" borderId="11" xfId="7" applyNumberFormat="1" applyFont="1" applyFill="1" applyBorder="1"/>
    <xf numFmtId="1" fontId="14" fillId="2" borderId="7" xfId="7" applyNumberFormat="1" applyFont="1" applyFill="1" applyBorder="1"/>
    <xf numFmtId="164" fontId="14" fillId="2" borderId="7" xfId="7" applyNumberFormat="1" applyFont="1" applyFill="1" applyBorder="1"/>
    <xf numFmtId="164" fontId="14" fillId="2" borderId="10" xfId="7" applyNumberFormat="1" applyFont="1" applyFill="1" applyBorder="1"/>
    <xf numFmtId="165" fontId="14" fillId="2" borderId="7" xfId="7" applyNumberFormat="1" applyFont="1" applyFill="1" applyBorder="1"/>
    <xf numFmtId="0" fontId="14" fillId="2" borderId="11" xfId="7" applyFont="1" applyFill="1" applyBorder="1" applyAlignment="1">
      <alignment horizontal="left" vertical="center" indent="1"/>
    </xf>
    <xf numFmtId="3" fontId="63" fillId="2" borderId="9" xfId="7" applyNumberFormat="1" applyFont="1" applyFill="1" applyBorder="1" applyAlignment="1">
      <alignment horizontal="right" vertical="center"/>
    </xf>
    <xf numFmtId="165" fontId="14" fillId="2" borderId="9" xfId="7" applyNumberFormat="1" applyFont="1" applyFill="1" applyBorder="1" applyAlignment="1">
      <alignment horizontal="right" vertical="center"/>
    </xf>
    <xf numFmtId="165" fontId="14" fillId="2" borderId="0" xfId="7" applyNumberFormat="1" applyFont="1" applyFill="1" applyAlignment="1">
      <alignment horizontal="right" vertical="center"/>
    </xf>
    <xf numFmtId="1" fontId="14" fillId="2" borderId="0" xfId="7" applyNumberFormat="1" applyFont="1" applyFill="1" applyAlignment="1">
      <alignment horizontal="right" vertical="center"/>
    </xf>
    <xf numFmtId="3" fontId="14" fillId="2" borderId="75" xfId="7" applyNumberFormat="1" applyFont="1" applyFill="1" applyBorder="1" applyAlignment="1">
      <alignment horizontal="right" vertical="center"/>
    </xf>
    <xf numFmtId="165" fontId="14" fillId="2" borderId="75" xfId="7" applyNumberFormat="1" applyFont="1" applyFill="1" applyBorder="1" applyAlignment="1">
      <alignment horizontal="right" vertical="center"/>
    </xf>
    <xf numFmtId="165" fontId="14" fillId="2" borderId="0" xfId="7" applyNumberFormat="1" applyFont="1" applyFill="1" applyAlignment="1">
      <alignment vertical="center"/>
    </xf>
    <xf numFmtId="165" fontId="14" fillId="2" borderId="9" xfId="7" applyNumberFormat="1" applyFont="1" applyFill="1" applyBorder="1" applyAlignment="1">
      <alignment vertical="center"/>
    </xf>
    <xf numFmtId="164" fontId="14" fillId="2" borderId="0" xfId="7" applyNumberFormat="1" applyFont="1" applyFill="1"/>
    <xf numFmtId="165" fontId="14" fillId="2" borderId="9" xfId="7" applyNumberFormat="1" applyFont="1" applyFill="1" applyBorder="1"/>
    <xf numFmtId="1" fontId="14" fillId="2" borderId="0" xfId="7" applyNumberFormat="1" applyFont="1" applyFill="1"/>
    <xf numFmtId="164" fontId="14" fillId="2" borderId="8" xfId="7" applyNumberFormat="1" applyFont="1" applyFill="1" applyBorder="1"/>
    <xf numFmtId="165" fontId="14" fillId="2" borderId="0" xfId="7" applyNumberFormat="1" applyFont="1" applyFill="1"/>
    <xf numFmtId="0" fontId="14" fillId="2" borderId="9" xfId="7" applyFont="1" applyFill="1" applyBorder="1" applyAlignment="1">
      <alignment horizontal="left" vertical="center" indent="1"/>
    </xf>
    <xf numFmtId="0" fontId="15" fillId="4" borderId="9" xfId="7" applyFont="1" applyFill="1" applyBorder="1" applyAlignment="1">
      <alignment horizontal="right" vertical="center"/>
    </xf>
    <xf numFmtId="0" fontId="15" fillId="4" borderId="0" xfId="7" applyFont="1" applyFill="1" applyAlignment="1">
      <alignment horizontal="right" vertical="center"/>
    </xf>
    <xf numFmtId="165" fontId="15" fillId="4" borderId="0" xfId="7" applyNumberFormat="1" applyFont="1" applyFill="1" applyAlignment="1">
      <alignment vertical="center"/>
    </xf>
    <xf numFmtId="0" fontId="15" fillId="4" borderId="9" xfId="7" applyFont="1" applyFill="1" applyBorder="1" applyAlignment="1">
      <alignment vertical="center"/>
    </xf>
    <xf numFmtId="0" fontId="15" fillId="4" borderId="0" xfId="7" applyFont="1" applyFill="1" applyAlignment="1">
      <alignment horizontal="right" vertical="center" indent="1"/>
    </xf>
    <xf numFmtId="3" fontId="64" fillId="0" borderId="9" xfId="7" applyNumberFormat="1" applyFont="1" applyBorder="1" applyAlignment="1">
      <alignment horizontal="right" vertical="center"/>
    </xf>
    <xf numFmtId="3" fontId="15" fillId="0" borderId="0" xfId="7" applyNumberFormat="1" applyFont="1" applyAlignment="1">
      <alignment horizontal="right" vertical="center"/>
    </xf>
    <xf numFmtId="164" fontId="15" fillId="0" borderId="0" xfId="7" applyNumberFormat="1" applyFont="1" applyAlignment="1">
      <alignment horizontal="right" vertical="center"/>
    </xf>
    <xf numFmtId="165" fontId="15" fillId="2" borderId="14" xfId="7" applyNumberFormat="1" applyFont="1" applyFill="1" applyBorder="1" applyAlignment="1">
      <alignment horizontal="right" vertical="center"/>
    </xf>
    <xf numFmtId="0" fontId="15" fillId="2" borderId="138" xfId="7" applyFont="1" applyFill="1" applyBorder="1" applyAlignment="1">
      <alignment horizontal="right" vertical="center"/>
    </xf>
    <xf numFmtId="165" fontId="15" fillId="2" borderId="138" xfId="7" applyNumberFormat="1" applyFont="1" applyFill="1" applyBorder="1" applyAlignment="1">
      <alignment horizontal="right" vertical="center"/>
    </xf>
    <xf numFmtId="165" fontId="15" fillId="2" borderId="12" xfId="7" applyNumberFormat="1" applyFont="1" applyFill="1" applyBorder="1" applyAlignment="1">
      <alignment vertical="center"/>
    </xf>
    <xf numFmtId="165" fontId="15" fillId="2" borderId="14" xfId="7" applyNumberFormat="1" applyFont="1" applyFill="1" applyBorder="1" applyAlignment="1">
      <alignment vertical="center"/>
    </xf>
    <xf numFmtId="164" fontId="15" fillId="2" borderId="12" xfId="7" applyNumberFormat="1" applyFont="1" applyFill="1" applyBorder="1" applyAlignment="1">
      <alignment vertical="center"/>
    </xf>
    <xf numFmtId="164" fontId="15" fillId="2" borderId="12" xfId="7" applyNumberFormat="1" applyFont="1" applyFill="1" applyBorder="1"/>
    <xf numFmtId="165" fontId="15" fillId="2" borderId="14" xfId="7" applyNumberFormat="1" applyFont="1" applyFill="1" applyBorder="1"/>
    <xf numFmtId="1" fontId="15" fillId="2" borderId="12" xfId="7" applyNumberFormat="1" applyFont="1" applyFill="1" applyBorder="1"/>
    <xf numFmtId="164" fontId="15" fillId="2" borderId="13" xfId="7" applyNumberFormat="1" applyFont="1" applyFill="1" applyBorder="1"/>
    <xf numFmtId="165" fontId="15" fillId="2" borderId="12" xfId="7" applyNumberFormat="1" applyFont="1" applyFill="1" applyBorder="1"/>
    <xf numFmtId="0" fontId="15" fillId="2" borderId="14" xfId="7" applyFont="1" applyFill="1" applyBorder="1" applyAlignment="1">
      <alignment horizontal="left" indent="1"/>
    </xf>
    <xf numFmtId="165" fontId="15" fillId="2" borderId="17" xfId="7" applyNumberFormat="1" applyFont="1" applyFill="1" applyBorder="1" applyAlignment="1">
      <alignment horizontal="right" vertical="center"/>
    </xf>
    <xf numFmtId="0" fontId="15" fillId="2" borderId="9" xfId="7" applyFont="1" applyFill="1" applyBorder="1" applyAlignment="1">
      <alignment horizontal="left" indent="1"/>
    </xf>
    <xf numFmtId="0" fontId="14" fillId="4" borderId="9" xfId="7" applyFont="1" applyFill="1" applyBorder="1"/>
    <xf numFmtId="3" fontId="14" fillId="3" borderId="75" xfId="7" applyNumberFormat="1" applyFont="1" applyFill="1" applyBorder="1" applyAlignment="1">
      <alignment horizontal="right" vertical="center"/>
    </xf>
    <xf numFmtId="0" fontId="15" fillId="3" borderId="75" xfId="7" applyFont="1" applyFill="1" applyBorder="1" applyAlignment="1">
      <alignment horizontal="right" vertical="center"/>
    </xf>
    <xf numFmtId="1" fontId="14" fillId="3" borderId="0" xfId="7" applyNumberFormat="1" applyFont="1" applyFill="1" applyAlignment="1">
      <alignment vertical="center"/>
    </xf>
    <xf numFmtId="165" fontId="14" fillId="3" borderId="9" xfId="7" applyNumberFormat="1" applyFont="1" applyFill="1" applyBorder="1" applyAlignment="1">
      <alignment vertical="center"/>
    </xf>
    <xf numFmtId="164" fontId="14" fillId="3" borderId="0" xfId="7" applyNumberFormat="1" applyFont="1" applyFill="1"/>
    <xf numFmtId="165" fontId="14" fillId="3" borderId="9" xfId="7" applyNumberFormat="1" applyFont="1" applyFill="1" applyBorder="1"/>
    <xf numFmtId="1" fontId="14" fillId="3" borderId="0" xfId="7" applyNumberFormat="1" applyFont="1" applyFill="1"/>
    <xf numFmtId="164" fontId="14" fillId="3" borderId="8" xfId="7" applyNumberFormat="1" applyFont="1" applyFill="1" applyBorder="1"/>
    <xf numFmtId="165" fontId="14" fillId="3" borderId="0" xfId="7" applyNumberFormat="1" applyFont="1" applyFill="1"/>
    <xf numFmtId="0" fontId="14" fillId="3" borderId="9" xfId="7" applyFont="1" applyFill="1" applyBorder="1"/>
    <xf numFmtId="0" fontId="24" fillId="2" borderId="0" xfId="7" applyFont="1" applyFill="1" applyAlignment="1">
      <alignment horizontal="center" vertical="center" wrapText="1"/>
    </xf>
    <xf numFmtId="0" fontId="62" fillId="2" borderId="3" xfId="7" applyFont="1" applyFill="1" applyBorder="1" applyAlignment="1">
      <alignment horizontal="center" vertical="center"/>
    </xf>
    <xf numFmtId="0" fontId="42" fillId="2" borderId="0" xfId="7" applyFont="1" applyFill="1" applyAlignment="1">
      <alignment horizontal="center"/>
    </xf>
    <xf numFmtId="3" fontId="67" fillId="2" borderId="79" xfId="0" applyNumberFormat="1" applyFont="1" applyFill="1" applyBorder="1" applyAlignment="1">
      <alignment horizontal="right" vertical="center"/>
    </xf>
    <xf numFmtId="166" fontId="67" fillId="2" borderId="79" xfId="0" applyNumberFormat="1" applyFont="1" applyFill="1" applyBorder="1" applyAlignment="1">
      <alignment horizontal="right" vertical="center"/>
    </xf>
    <xf numFmtId="166" fontId="67" fillId="2" borderId="80" xfId="0" applyNumberFormat="1" applyFont="1" applyFill="1" applyBorder="1" applyAlignment="1">
      <alignment horizontal="right" vertical="center"/>
    </xf>
    <xf numFmtId="1" fontId="64" fillId="2" borderId="7" xfId="0" applyNumberFormat="1" applyFont="1" applyFill="1" applyBorder="1" applyAlignment="1">
      <alignment horizontal="right" vertical="center"/>
    </xf>
    <xf numFmtId="165" fontId="15" fillId="2" borderId="11" xfId="0" applyNumberFormat="1" applyFont="1" applyFill="1" applyBorder="1" applyAlignment="1">
      <alignment horizontal="right" vertical="center"/>
    </xf>
    <xf numFmtId="0" fontId="14" fillId="4" borderId="0" xfId="0" applyFont="1" applyFill="1" applyAlignment="1">
      <alignment vertical="center" wrapText="1"/>
    </xf>
    <xf numFmtId="166" fontId="69" fillId="2" borderId="7" xfId="0" applyNumberFormat="1" applyFont="1" applyFill="1" applyBorder="1" applyAlignment="1">
      <alignment horizontal="right" vertical="center"/>
    </xf>
    <xf numFmtId="166" fontId="69" fillId="2" borderId="10" xfId="0" applyNumberFormat="1" applyFont="1" applyFill="1" applyBorder="1" applyAlignment="1">
      <alignment horizontal="right" vertical="center"/>
    </xf>
    <xf numFmtId="3" fontId="63" fillId="2" borderId="7" xfId="0" applyNumberFormat="1" applyFont="1" applyFill="1" applyBorder="1" applyAlignment="1">
      <alignment horizontal="right" vertical="center"/>
    </xf>
    <xf numFmtId="164" fontId="14" fillId="2" borderId="10" xfId="0" applyNumberFormat="1" applyFont="1" applyFill="1" applyBorder="1" applyAlignment="1">
      <alignment horizontal="right" vertical="center"/>
    </xf>
    <xf numFmtId="1" fontId="14" fillId="2" borderId="7" xfId="0" applyNumberFormat="1" applyFont="1" applyFill="1" applyBorder="1" applyAlignment="1">
      <alignment horizontal="right" vertical="center"/>
    </xf>
    <xf numFmtId="165" fontId="14" fillId="2" borderId="11" xfId="0" applyNumberFormat="1" applyFont="1" applyFill="1" applyBorder="1" applyAlignment="1">
      <alignment horizontal="right" vertical="center"/>
    </xf>
    <xf numFmtId="3" fontId="14" fillId="2" borderId="131" xfId="0" applyNumberFormat="1" applyFont="1" applyFill="1" applyBorder="1" applyAlignment="1">
      <alignment horizontal="right" vertical="center"/>
    </xf>
    <xf numFmtId="166" fontId="69" fillId="2" borderId="47" xfId="0" applyNumberFormat="1" applyFont="1" applyFill="1" applyBorder="1" applyAlignment="1">
      <alignment horizontal="right" vertical="center"/>
    </xf>
    <xf numFmtId="166" fontId="69" fillId="2" borderId="46" xfId="0" applyNumberFormat="1" applyFont="1" applyFill="1" applyBorder="1" applyAlignment="1">
      <alignment horizontal="right" vertical="center"/>
    </xf>
    <xf numFmtId="3" fontId="63" fillId="2" borderId="47" xfId="0" applyNumberFormat="1" applyFont="1" applyFill="1" applyBorder="1" applyAlignment="1">
      <alignment horizontal="right" vertical="center"/>
    </xf>
    <xf numFmtId="1" fontId="14" fillId="2" borderId="0" xfId="0" applyNumberFormat="1" applyFont="1" applyFill="1" applyAlignment="1">
      <alignment horizontal="right" vertical="center"/>
    </xf>
    <xf numFmtId="3" fontId="14" fillId="2" borderId="75" xfId="0" applyNumberFormat="1" applyFont="1" applyFill="1" applyBorder="1" applyAlignment="1">
      <alignment horizontal="right" vertical="center"/>
    </xf>
    <xf numFmtId="165" fontId="15" fillId="2" borderId="14" xfId="0" applyNumberFormat="1" applyFont="1" applyFill="1" applyBorder="1" applyAlignment="1">
      <alignment horizontal="right" vertical="center"/>
    </xf>
    <xf numFmtId="0" fontId="16" fillId="2" borderId="0" xfId="0" applyFont="1" applyFill="1" applyAlignment="1">
      <alignment horizontal="right"/>
    </xf>
    <xf numFmtId="166" fontId="15" fillId="2" borderId="50" xfId="0" applyNumberFormat="1" applyFont="1" applyFill="1" applyBorder="1" applyAlignment="1">
      <alignment horizontal="right" vertical="center"/>
    </xf>
    <xf numFmtId="166" fontId="15" fillId="2" borderId="172" xfId="0" applyNumberFormat="1" applyFont="1" applyFill="1" applyBorder="1" applyAlignment="1">
      <alignment horizontal="right" vertical="center"/>
    </xf>
    <xf numFmtId="166" fontId="15" fillId="2" borderId="78" xfId="0" applyNumberFormat="1" applyFont="1" applyFill="1" applyBorder="1" applyAlignment="1">
      <alignment horizontal="right" vertical="center"/>
    </xf>
    <xf numFmtId="166" fontId="14" fillId="3" borderId="8" xfId="5" applyNumberFormat="1" applyFont="1" applyFill="1" applyBorder="1" applyAlignment="1">
      <alignment horizontal="right" vertical="center"/>
    </xf>
    <xf numFmtId="3" fontId="15" fillId="2" borderId="189" xfId="0" applyNumberFormat="1" applyFont="1" applyFill="1" applyBorder="1" applyAlignment="1">
      <alignment horizontal="right" vertical="center"/>
    </xf>
    <xf numFmtId="164" fontId="15" fillId="2" borderId="189" xfId="0" applyNumberFormat="1" applyFont="1" applyFill="1" applyBorder="1" applyAlignment="1">
      <alignment horizontal="right" vertical="center"/>
    </xf>
    <xf numFmtId="164" fontId="15" fillId="2" borderId="190" xfId="0" applyNumberFormat="1" applyFont="1" applyFill="1" applyBorder="1" applyAlignment="1">
      <alignment horizontal="right" vertical="center"/>
    </xf>
    <xf numFmtId="3" fontId="15" fillId="2" borderId="191" xfId="0" applyNumberFormat="1" applyFont="1" applyFill="1" applyBorder="1" applyAlignment="1">
      <alignment horizontal="right" vertical="center"/>
    </xf>
    <xf numFmtId="0" fontId="15" fillId="2" borderId="189" xfId="0" applyFont="1" applyFill="1" applyBorder="1" applyAlignment="1">
      <alignment horizontal="right" vertical="center"/>
    </xf>
    <xf numFmtId="166" fontId="15" fillId="2" borderId="189" xfId="0" applyNumberFormat="1" applyFont="1" applyFill="1" applyBorder="1" applyAlignment="1">
      <alignment horizontal="right" vertical="center"/>
    </xf>
    <xf numFmtId="3" fontId="15" fillId="2" borderId="189" xfId="0" applyNumberFormat="1" applyFont="1" applyFill="1" applyBorder="1" applyAlignment="1">
      <alignment horizontal="right" vertical="center" indent="1"/>
    </xf>
    <xf numFmtId="166" fontId="15" fillId="2" borderId="189" xfId="0" applyNumberFormat="1" applyFont="1" applyFill="1" applyBorder="1" applyAlignment="1">
      <alignment horizontal="right" vertical="center" indent="1"/>
    </xf>
    <xf numFmtId="166" fontId="15" fillId="2" borderId="189" xfId="0" applyNumberFormat="1" applyFont="1" applyFill="1" applyBorder="1" applyAlignment="1">
      <alignment vertical="center"/>
    </xf>
    <xf numFmtId="3" fontId="15" fillId="2" borderId="191" xfId="0" applyNumberFormat="1" applyFont="1" applyFill="1" applyBorder="1" applyAlignment="1">
      <alignment horizontal="right" vertical="center" indent="1"/>
    </xf>
    <xf numFmtId="1" fontId="15" fillId="2" borderId="189" xfId="0" applyNumberFormat="1" applyFont="1" applyFill="1" applyBorder="1" applyAlignment="1">
      <alignment horizontal="right" vertical="center" indent="1"/>
    </xf>
    <xf numFmtId="164" fontId="15" fillId="2" borderId="189" xfId="0" applyNumberFormat="1" applyFont="1" applyFill="1" applyBorder="1" applyAlignment="1">
      <alignment horizontal="right" vertical="center" indent="1"/>
    </xf>
    <xf numFmtId="164" fontId="15" fillId="2" borderId="191" xfId="0" applyNumberFormat="1" applyFont="1" applyFill="1" applyBorder="1" applyAlignment="1">
      <alignment horizontal="right" vertical="center" indent="1"/>
    </xf>
    <xf numFmtId="165" fontId="15" fillId="2" borderId="189" xfId="0" applyNumberFormat="1" applyFont="1" applyFill="1" applyBorder="1" applyAlignment="1">
      <alignment horizontal="right" vertical="center" indent="1"/>
    </xf>
    <xf numFmtId="0" fontId="15" fillId="2" borderId="189" xfId="0" applyFont="1" applyFill="1" applyBorder="1" applyAlignment="1">
      <alignment horizontal="left" vertical="center" wrapText="1" indent="1"/>
    </xf>
    <xf numFmtId="3" fontId="15" fillId="2" borderId="170" xfId="0" applyNumberFormat="1" applyFont="1" applyFill="1" applyBorder="1" applyAlignment="1">
      <alignment horizontal="right" vertical="center"/>
    </xf>
    <xf numFmtId="166" fontId="15" fillId="2" borderId="169" xfId="0" applyNumberFormat="1" applyFont="1" applyFill="1" applyBorder="1" applyAlignment="1">
      <alignment vertical="center"/>
    </xf>
    <xf numFmtId="3" fontId="15" fillId="2" borderId="170" xfId="0" applyNumberFormat="1" applyFont="1" applyFill="1" applyBorder="1" applyAlignment="1">
      <alignment horizontal="right" vertical="center" indent="1"/>
    </xf>
    <xf numFmtId="1" fontId="15" fillId="2" borderId="169" xfId="0" applyNumberFormat="1" applyFont="1" applyFill="1" applyBorder="1" applyAlignment="1">
      <alignment horizontal="right" vertical="center" indent="1"/>
    </xf>
    <xf numFmtId="164" fontId="15" fillId="2" borderId="170" xfId="0" applyNumberFormat="1" applyFont="1" applyFill="1" applyBorder="1" applyAlignment="1">
      <alignment horizontal="right" vertical="center" indent="1"/>
    </xf>
    <xf numFmtId="3" fontId="15" fillId="2" borderId="167" xfId="0" applyNumberFormat="1" applyFont="1" applyFill="1" applyBorder="1" applyAlignment="1">
      <alignment horizontal="right" vertical="center"/>
    </xf>
    <xf numFmtId="166" fontId="15" fillId="2" borderId="166" xfId="0" applyNumberFormat="1" applyFont="1" applyFill="1" applyBorder="1" applyAlignment="1">
      <alignment vertical="center"/>
    </xf>
    <xf numFmtId="3" fontId="15" fillId="2" borderId="167" xfId="0" applyNumberFormat="1" applyFont="1" applyFill="1" applyBorder="1" applyAlignment="1">
      <alignment horizontal="right" vertical="center" indent="1"/>
    </xf>
    <xf numFmtId="1" fontId="15" fillId="2" borderId="166" xfId="0" applyNumberFormat="1" applyFont="1" applyFill="1" applyBorder="1" applyAlignment="1">
      <alignment horizontal="right" vertical="center" indent="1"/>
    </xf>
    <xf numFmtId="164" fontId="15" fillId="2" borderId="167" xfId="0" applyNumberFormat="1" applyFont="1" applyFill="1" applyBorder="1" applyAlignment="1">
      <alignment horizontal="right" vertical="center" indent="1"/>
    </xf>
    <xf numFmtId="3" fontId="15" fillId="2" borderId="164" xfId="0" applyNumberFormat="1" applyFont="1" applyFill="1" applyBorder="1" applyAlignment="1">
      <alignment horizontal="right" vertical="center"/>
    </xf>
    <xf numFmtId="166" fontId="15" fillId="2" borderId="163" xfId="0" applyNumberFormat="1" applyFont="1" applyFill="1" applyBorder="1" applyAlignment="1">
      <alignment vertical="center"/>
    </xf>
    <xf numFmtId="3" fontId="15" fillId="2" borderId="164" xfId="0" applyNumberFormat="1" applyFont="1" applyFill="1" applyBorder="1" applyAlignment="1">
      <alignment horizontal="right" vertical="center" indent="1"/>
    </xf>
    <xf numFmtId="1" fontId="15" fillId="2" borderId="163" xfId="0" applyNumberFormat="1" applyFont="1" applyFill="1" applyBorder="1" applyAlignment="1">
      <alignment horizontal="right" vertical="center" indent="1"/>
    </xf>
    <xf numFmtId="164" fontId="15" fillId="2" borderId="164" xfId="0" applyNumberFormat="1" applyFont="1" applyFill="1" applyBorder="1" applyAlignment="1">
      <alignment horizontal="right" vertical="center" indent="1"/>
    </xf>
    <xf numFmtId="3" fontId="15" fillId="2" borderId="161" xfId="0" applyNumberFormat="1" applyFont="1" applyFill="1" applyBorder="1" applyAlignment="1">
      <alignment horizontal="right" vertical="center"/>
    </xf>
    <xf numFmtId="166" fontId="15" fillId="2" borderId="160" xfId="0" applyNumberFormat="1" applyFont="1" applyFill="1" applyBorder="1" applyAlignment="1">
      <alignment vertical="center"/>
    </xf>
    <xf numFmtId="3" fontId="15" fillId="2" borderId="161" xfId="0" applyNumberFormat="1" applyFont="1" applyFill="1" applyBorder="1" applyAlignment="1">
      <alignment horizontal="right" vertical="center" indent="1"/>
    </xf>
    <xf numFmtId="1" fontId="15" fillId="2" borderId="160" xfId="0" applyNumberFormat="1" applyFont="1" applyFill="1" applyBorder="1" applyAlignment="1">
      <alignment horizontal="right" vertical="center" indent="1"/>
    </xf>
    <xf numFmtId="164" fontId="15" fillId="2" borderId="161" xfId="0" applyNumberFormat="1" applyFont="1" applyFill="1" applyBorder="1" applyAlignment="1">
      <alignment horizontal="right" vertical="center" indent="1"/>
    </xf>
    <xf numFmtId="3" fontId="15" fillId="2" borderId="158" xfId="0" applyNumberFormat="1" applyFont="1" applyFill="1" applyBorder="1" applyAlignment="1">
      <alignment horizontal="right" vertical="center"/>
    </xf>
    <xf numFmtId="166" fontId="15" fillId="2" borderId="157" xfId="0" applyNumberFormat="1" applyFont="1" applyFill="1" applyBorder="1" applyAlignment="1">
      <alignment horizontal="right" vertical="center"/>
    </xf>
    <xf numFmtId="166" fontId="15" fillId="2" borderId="157" xfId="0" applyNumberFormat="1" applyFont="1" applyFill="1" applyBorder="1" applyAlignment="1">
      <alignment vertical="center"/>
    </xf>
    <xf numFmtId="3" fontId="15" fillId="2" borderId="158" xfId="0" applyNumberFormat="1" applyFont="1" applyFill="1" applyBorder="1" applyAlignment="1">
      <alignment horizontal="right" vertical="center" indent="1"/>
    </xf>
    <xf numFmtId="1" fontId="15" fillId="2" borderId="157" xfId="0" applyNumberFormat="1" applyFont="1" applyFill="1" applyBorder="1" applyAlignment="1">
      <alignment horizontal="right" vertical="center" indent="1"/>
    </xf>
    <xf numFmtId="164" fontId="15" fillId="2" borderId="158" xfId="0" applyNumberFormat="1" applyFont="1" applyFill="1" applyBorder="1" applyAlignment="1">
      <alignment horizontal="right" vertical="center" indent="1"/>
    </xf>
    <xf numFmtId="164" fontId="15" fillId="2" borderId="192" xfId="0" applyNumberFormat="1" applyFont="1" applyFill="1" applyBorder="1" applyAlignment="1">
      <alignment horizontal="right" vertical="center"/>
    </xf>
    <xf numFmtId="3" fontId="15" fillId="2" borderId="193" xfId="0" applyNumberFormat="1" applyFont="1" applyFill="1" applyBorder="1" applyAlignment="1">
      <alignment horizontal="right" vertical="center"/>
    </xf>
    <xf numFmtId="164" fontId="15" fillId="2" borderId="193" xfId="0" applyNumberFormat="1" applyFont="1" applyFill="1" applyBorder="1" applyAlignment="1">
      <alignment horizontal="right" vertical="center"/>
    </xf>
    <xf numFmtId="3" fontId="15" fillId="2" borderId="194" xfId="0" applyNumberFormat="1" applyFont="1" applyFill="1" applyBorder="1" applyAlignment="1">
      <alignment horizontal="right" vertical="center"/>
    </xf>
    <xf numFmtId="3" fontId="15" fillId="2" borderId="150" xfId="0" applyNumberFormat="1" applyFont="1" applyFill="1" applyBorder="1" applyAlignment="1">
      <alignment horizontal="right" vertical="center"/>
    </xf>
    <xf numFmtId="166" fontId="15" fillId="2" borderId="151" xfId="0" applyNumberFormat="1" applyFont="1" applyFill="1" applyBorder="1" applyAlignment="1">
      <alignment horizontal="right" vertical="center"/>
    </xf>
    <xf numFmtId="166" fontId="15" fillId="2" borderId="151" xfId="0" applyNumberFormat="1" applyFont="1" applyFill="1" applyBorder="1" applyAlignment="1">
      <alignment vertical="center"/>
    </xf>
    <xf numFmtId="3" fontId="15" fillId="2" borderId="150" xfId="0" applyNumberFormat="1" applyFont="1" applyFill="1" applyBorder="1" applyAlignment="1">
      <alignment horizontal="right" vertical="center" indent="1"/>
    </xf>
    <xf numFmtId="164" fontId="15" fillId="2" borderId="150" xfId="0" applyNumberFormat="1" applyFont="1" applyFill="1" applyBorder="1" applyAlignment="1">
      <alignment horizontal="right" vertical="center" indent="1"/>
    </xf>
    <xf numFmtId="164" fontId="15" fillId="0" borderId="47" xfId="0" applyNumberFormat="1" applyFont="1" applyBorder="1" applyAlignment="1">
      <alignment horizontal="right" vertical="center"/>
    </xf>
    <xf numFmtId="3" fontId="15" fillId="0" borderId="15" xfId="0" applyNumberFormat="1" applyFont="1" applyBorder="1" applyAlignment="1">
      <alignment horizontal="right" vertical="center"/>
    </xf>
    <xf numFmtId="3" fontId="15" fillId="2" borderId="195" xfId="0" applyNumberFormat="1" applyFont="1" applyFill="1" applyBorder="1" applyAlignment="1">
      <alignment horizontal="right" vertical="center"/>
    </xf>
    <xf numFmtId="166" fontId="15" fillId="2" borderId="147" xfId="0" applyNumberFormat="1" applyFont="1" applyFill="1" applyBorder="1" applyAlignment="1">
      <alignment vertical="center"/>
    </xf>
    <xf numFmtId="3" fontId="15" fillId="2" borderId="146" xfId="0" applyNumberFormat="1" applyFont="1" applyFill="1" applyBorder="1" applyAlignment="1">
      <alignment horizontal="right" vertical="center" indent="1"/>
    </xf>
    <xf numFmtId="1" fontId="15" fillId="2" borderId="147" xfId="0" applyNumberFormat="1" applyFont="1" applyFill="1" applyBorder="1" applyAlignment="1">
      <alignment horizontal="right" vertical="center" indent="1"/>
    </xf>
    <xf numFmtId="164" fontId="15" fillId="2" borderId="146" xfId="0" applyNumberFormat="1" applyFont="1" applyFill="1" applyBorder="1" applyAlignment="1">
      <alignment horizontal="right" vertical="center" indent="1"/>
    </xf>
    <xf numFmtId="164" fontId="15" fillId="2" borderId="196" xfId="0" applyNumberFormat="1" applyFont="1" applyFill="1" applyBorder="1" applyAlignment="1">
      <alignment horizontal="right" vertical="center"/>
    </xf>
    <xf numFmtId="3" fontId="15" fillId="2" borderId="196" xfId="0" applyNumberFormat="1" applyFont="1" applyFill="1" applyBorder="1" applyAlignment="1">
      <alignment horizontal="right" vertical="center"/>
    </xf>
    <xf numFmtId="3" fontId="15" fillId="2" borderId="173" xfId="0" applyNumberFormat="1" applyFont="1" applyFill="1" applyBorder="1" applyAlignment="1">
      <alignment horizontal="right" vertical="center"/>
    </xf>
    <xf numFmtId="166" fontId="15" fillId="2" borderId="93" xfId="0" applyNumberFormat="1" applyFont="1" applyFill="1" applyBorder="1" applyAlignment="1">
      <alignment vertical="center"/>
    </xf>
    <xf numFmtId="3" fontId="15" fillId="2" borderId="94" xfId="0" applyNumberFormat="1" applyFont="1" applyFill="1" applyBorder="1" applyAlignment="1">
      <alignment horizontal="right" vertical="center" indent="1"/>
    </xf>
    <xf numFmtId="164" fontId="15" fillId="2" borderId="94" xfId="0" applyNumberFormat="1" applyFont="1" applyFill="1" applyBorder="1" applyAlignment="1">
      <alignment horizontal="right" vertical="center" indent="1"/>
    </xf>
    <xf numFmtId="0" fontId="15" fillId="2" borderId="85" xfId="107" applyFont="1" applyFill="1" applyBorder="1" applyAlignment="1">
      <alignment horizontal="right" vertical="center" wrapText="1"/>
    </xf>
    <xf numFmtId="3" fontId="15" fillId="2" borderId="89" xfId="0" applyNumberFormat="1" applyFont="1" applyFill="1" applyBorder="1" applyAlignment="1">
      <alignment horizontal="right" vertical="center" indent="1"/>
    </xf>
    <xf numFmtId="164" fontId="15" fillId="2" borderId="89" xfId="0" applyNumberFormat="1" applyFont="1" applyFill="1" applyBorder="1" applyAlignment="1">
      <alignment horizontal="right" vertical="center" indent="1"/>
    </xf>
    <xf numFmtId="164" fontId="15" fillId="2" borderId="197" xfId="0" applyNumberFormat="1" applyFont="1" applyFill="1" applyBorder="1" applyAlignment="1">
      <alignment horizontal="right" vertical="center"/>
    </xf>
    <xf numFmtId="3" fontId="15" fillId="2" borderId="198" xfId="0" applyNumberFormat="1" applyFont="1" applyFill="1" applyBorder="1" applyAlignment="1">
      <alignment horizontal="right" vertical="center"/>
    </xf>
    <xf numFmtId="0" fontId="15" fillId="2" borderId="193" xfId="0" applyFont="1" applyFill="1" applyBorder="1" applyAlignment="1">
      <alignment horizontal="right" vertical="center"/>
    </xf>
    <xf numFmtId="166" fontId="15" fillId="2" borderId="193" xfId="0" applyNumberFormat="1" applyFont="1" applyFill="1" applyBorder="1" applyAlignment="1">
      <alignment horizontal="right" vertical="center"/>
    </xf>
    <xf numFmtId="166" fontId="15" fillId="2" borderId="192" xfId="0" applyNumberFormat="1" applyFont="1" applyFill="1" applyBorder="1" applyAlignment="1">
      <alignment horizontal="right" vertical="center"/>
    </xf>
    <xf numFmtId="3" fontId="15" fillId="2" borderId="193" xfId="0" applyNumberFormat="1" applyFont="1" applyFill="1" applyBorder="1" applyAlignment="1">
      <alignment horizontal="right" vertical="center" indent="1"/>
    </xf>
    <xf numFmtId="166" fontId="15" fillId="2" borderId="193" xfId="0" applyNumberFormat="1" applyFont="1" applyFill="1" applyBorder="1" applyAlignment="1">
      <alignment horizontal="right" vertical="center" indent="1"/>
    </xf>
    <xf numFmtId="3" fontId="15" fillId="2" borderId="199" xfId="0" applyNumberFormat="1" applyFont="1" applyFill="1" applyBorder="1" applyAlignment="1">
      <alignment horizontal="right" vertical="center" indent="1"/>
    </xf>
    <xf numFmtId="1" fontId="15" fillId="2" borderId="193" xfId="0" applyNumberFormat="1" applyFont="1" applyFill="1" applyBorder="1" applyAlignment="1">
      <alignment horizontal="right" vertical="center" indent="1"/>
    </xf>
    <xf numFmtId="164" fontId="15" fillId="2" borderId="193" xfId="0" applyNumberFormat="1" applyFont="1" applyFill="1" applyBorder="1" applyAlignment="1">
      <alignment horizontal="right" vertical="center" indent="1"/>
    </xf>
    <xf numFmtId="164" fontId="15" fillId="2" borderId="199" xfId="0" applyNumberFormat="1" applyFont="1" applyFill="1" applyBorder="1" applyAlignment="1">
      <alignment horizontal="right" vertical="center" indent="1"/>
    </xf>
    <xf numFmtId="165" fontId="15" fillId="2" borderId="193" xfId="0" applyNumberFormat="1" applyFont="1" applyFill="1" applyBorder="1" applyAlignment="1">
      <alignment horizontal="right" vertical="center" indent="1"/>
    </xf>
    <xf numFmtId="0" fontId="15" fillId="2" borderId="193" xfId="0" applyFont="1" applyFill="1" applyBorder="1" applyAlignment="1">
      <alignment horizontal="left" vertical="center" wrapText="1" indent="1"/>
    </xf>
    <xf numFmtId="164" fontId="15" fillId="2" borderId="200" xfId="0" applyNumberFormat="1" applyFont="1" applyFill="1" applyBorder="1" applyAlignment="1">
      <alignment horizontal="right" vertical="center"/>
    </xf>
    <xf numFmtId="3" fontId="15" fillId="2" borderId="201" xfId="0" applyNumberFormat="1" applyFont="1" applyFill="1" applyBorder="1" applyAlignment="1">
      <alignment horizontal="right" vertical="center"/>
    </xf>
    <xf numFmtId="0" fontId="15" fillId="2" borderId="196" xfId="0" applyFont="1" applyFill="1" applyBorder="1" applyAlignment="1">
      <alignment horizontal="right" vertical="center"/>
    </xf>
    <xf numFmtId="166" fontId="15" fillId="2" borderId="196" xfId="0" applyNumberFormat="1" applyFont="1" applyFill="1" applyBorder="1" applyAlignment="1">
      <alignment horizontal="right" vertical="center"/>
    </xf>
    <xf numFmtId="3" fontId="15" fillId="2" borderId="196" xfId="0" applyNumberFormat="1" applyFont="1" applyFill="1" applyBorder="1" applyAlignment="1">
      <alignment horizontal="right" vertical="center" indent="1"/>
    </xf>
    <xf numFmtId="166" fontId="15" fillId="2" borderId="196" xfId="0" applyNumberFormat="1" applyFont="1" applyFill="1" applyBorder="1" applyAlignment="1">
      <alignment horizontal="right" vertical="center" indent="1"/>
    </xf>
    <xf numFmtId="166" fontId="15" fillId="2" borderId="196" xfId="0" applyNumberFormat="1" applyFont="1" applyFill="1" applyBorder="1" applyAlignment="1">
      <alignment vertical="center"/>
    </xf>
    <xf numFmtId="3" fontId="15" fillId="2" borderId="202" xfId="0" applyNumberFormat="1" applyFont="1" applyFill="1" applyBorder="1" applyAlignment="1">
      <alignment horizontal="right" vertical="center" indent="1"/>
    </xf>
    <xf numFmtId="1" fontId="15" fillId="2" borderId="196" xfId="0" applyNumberFormat="1" applyFont="1" applyFill="1" applyBorder="1" applyAlignment="1">
      <alignment horizontal="right" vertical="center" indent="1"/>
    </xf>
    <xf numFmtId="164" fontId="15" fillId="2" borderId="196" xfId="0" applyNumberFormat="1" applyFont="1" applyFill="1" applyBorder="1" applyAlignment="1">
      <alignment horizontal="right" vertical="center" indent="1"/>
    </xf>
    <xf numFmtId="164" fontId="15" fillId="2" borderId="202" xfId="0" applyNumberFormat="1" applyFont="1" applyFill="1" applyBorder="1" applyAlignment="1">
      <alignment horizontal="right" vertical="center" indent="1"/>
    </xf>
    <xf numFmtId="165" fontId="15" fillId="2" borderId="196" xfId="0" applyNumberFormat="1" applyFont="1" applyFill="1" applyBorder="1" applyAlignment="1">
      <alignment horizontal="right" vertical="center" indent="1"/>
    </xf>
    <xf numFmtId="0" fontId="15" fillId="2" borderId="196" xfId="0" applyFont="1" applyFill="1" applyBorder="1" applyAlignment="1">
      <alignment horizontal="left" vertical="center" wrapText="1" indent="1"/>
    </xf>
    <xf numFmtId="3" fontId="15" fillId="2" borderId="203" xfId="0" applyNumberFormat="1" applyFont="1" applyFill="1" applyBorder="1" applyAlignment="1">
      <alignment horizontal="right" vertical="center"/>
    </xf>
    <xf numFmtId="3" fontId="15" fillId="2" borderId="204" xfId="0" applyNumberFormat="1" applyFont="1" applyFill="1" applyBorder="1" applyAlignment="1">
      <alignment horizontal="right" vertical="center"/>
    </xf>
    <xf numFmtId="166" fontId="15" fillId="2" borderId="77" xfId="0" applyNumberFormat="1" applyFont="1" applyFill="1" applyBorder="1" applyAlignment="1">
      <alignment horizontal="right" vertical="center"/>
    </xf>
    <xf numFmtId="3" fontId="15" fillId="2" borderId="205" xfId="0" applyNumberFormat="1" applyFont="1" applyFill="1" applyBorder="1" applyAlignment="1">
      <alignment horizontal="right" vertical="center"/>
    </xf>
    <xf numFmtId="0" fontId="15" fillId="2" borderId="151" xfId="0" applyFont="1" applyFill="1" applyBorder="1" applyAlignment="1">
      <alignment horizontal="left" vertical="center" indent="1"/>
    </xf>
    <xf numFmtId="3" fontId="15" fillId="2" borderId="146" xfId="0" applyNumberFormat="1" applyFont="1" applyFill="1" applyBorder="1" applyAlignment="1">
      <alignment horizontal="right" vertical="center"/>
    </xf>
    <xf numFmtId="3" fontId="15" fillId="2" borderId="94" xfId="0" applyNumberFormat="1" applyFont="1" applyFill="1" applyBorder="1" applyAlignment="1">
      <alignment horizontal="right" vertical="center"/>
    </xf>
    <xf numFmtId="3" fontId="15" fillId="2" borderId="89" xfId="0" applyNumberFormat="1" applyFont="1" applyFill="1" applyBorder="1" applyAlignment="1">
      <alignment horizontal="right" vertical="center"/>
    </xf>
    <xf numFmtId="166" fontId="15" fillId="2" borderId="85" xfId="0" applyNumberFormat="1" applyFont="1" applyFill="1" applyBorder="1" applyAlignment="1">
      <alignment vertical="center"/>
    </xf>
    <xf numFmtId="3" fontId="15" fillId="2" borderId="88" xfId="0" applyNumberFormat="1" applyFont="1" applyFill="1" applyBorder="1" applyAlignment="1">
      <alignment horizontal="right" vertical="center"/>
    </xf>
    <xf numFmtId="166" fontId="15" fillId="2" borderId="84" xfId="0" applyNumberFormat="1" applyFont="1" applyFill="1" applyBorder="1" applyAlignment="1">
      <alignment vertical="center"/>
    </xf>
    <xf numFmtId="3" fontId="15" fillId="2" borderId="88" xfId="0" applyNumberFormat="1" applyFont="1" applyFill="1" applyBorder="1" applyAlignment="1">
      <alignment horizontal="right" vertical="center" indent="1"/>
    </xf>
    <xf numFmtId="164" fontId="15" fillId="2" borderId="88" xfId="0" applyNumberFormat="1" applyFont="1" applyFill="1" applyBorder="1" applyAlignment="1">
      <alignment horizontal="right" vertical="center" indent="1"/>
    </xf>
    <xf numFmtId="3" fontId="15" fillId="2" borderId="87" xfId="0" applyNumberFormat="1" applyFont="1" applyFill="1" applyBorder="1" applyAlignment="1">
      <alignment horizontal="right" vertical="center"/>
    </xf>
    <xf numFmtId="166" fontId="15" fillId="2" borderId="83" xfId="0" applyNumberFormat="1" applyFont="1" applyFill="1" applyBorder="1" applyAlignment="1">
      <alignment vertical="center"/>
    </xf>
    <xf numFmtId="3" fontId="15" fillId="2" borderId="87" xfId="0" applyNumberFormat="1" applyFont="1" applyFill="1" applyBorder="1" applyAlignment="1">
      <alignment horizontal="right" vertical="center" indent="1"/>
    </xf>
    <xf numFmtId="164" fontId="15" fillId="2" borderId="87" xfId="0" applyNumberFormat="1" applyFont="1" applyFill="1" applyBorder="1" applyAlignment="1">
      <alignment horizontal="right" vertical="center" indent="1"/>
    </xf>
    <xf numFmtId="3" fontId="15" fillId="2" borderId="82" xfId="0" applyNumberFormat="1" applyFont="1" applyFill="1" applyBorder="1" applyAlignment="1">
      <alignment horizontal="right" vertical="center"/>
    </xf>
    <xf numFmtId="3" fontId="15" fillId="2" borderId="47" xfId="0" applyNumberFormat="1" applyFont="1" applyFill="1" applyBorder="1" applyAlignment="1">
      <alignment horizontal="right" vertical="center" indent="1"/>
    </xf>
    <xf numFmtId="166" fontId="15" fillId="2" borderId="47" xfId="0" applyNumberFormat="1" applyFont="1" applyFill="1" applyBorder="1" applyAlignment="1">
      <alignment horizontal="right" vertical="center" indent="1"/>
    </xf>
    <xf numFmtId="166" fontId="15" fillId="2" borderId="47" xfId="0" applyNumberFormat="1" applyFont="1" applyFill="1" applyBorder="1" applyAlignment="1">
      <alignment vertical="center"/>
    </xf>
    <xf numFmtId="3" fontId="15" fillId="2" borderId="82" xfId="0" applyNumberFormat="1" applyFont="1" applyFill="1" applyBorder="1" applyAlignment="1">
      <alignment horizontal="right" vertical="center" indent="1"/>
    </xf>
    <xf numFmtId="1" fontId="15" fillId="2" borderId="47" xfId="0" applyNumberFormat="1" applyFont="1" applyFill="1" applyBorder="1" applyAlignment="1">
      <alignment horizontal="right" vertical="center" indent="1"/>
    </xf>
    <xf numFmtId="164" fontId="15" fillId="2" borderId="47" xfId="0" applyNumberFormat="1" applyFont="1" applyFill="1" applyBorder="1" applyAlignment="1">
      <alignment horizontal="right" vertical="center" indent="1"/>
    </xf>
    <xf numFmtId="164" fontId="15" fillId="2" borderId="82" xfId="0" applyNumberFormat="1" applyFont="1" applyFill="1" applyBorder="1" applyAlignment="1">
      <alignment horizontal="right" vertical="center" indent="1"/>
    </xf>
    <xf numFmtId="165" fontId="15" fillId="2" borderId="47" xfId="0" applyNumberFormat="1" applyFont="1" applyFill="1" applyBorder="1" applyAlignment="1">
      <alignment horizontal="right" vertical="center" indent="1"/>
    </xf>
    <xf numFmtId="0" fontId="15" fillId="2" borderId="47" xfId="0" applyFont="1" applyFill="1" applyBorder="1" applyAlignment="1">
      <alignment horizontal="left" vertical="center" wrapText="1" indent="1"/>
    </xf>
    <xf numFmtId="166" fontId="15" fillId="2" borderId="55" xfId="0" applyNumberFormat="1" applyFont="1" applyFill="1" applyBorder="1" applyAlignment="1">
      <alignment horizontal="right" vertical="center"/>
    </xf>
    <xf numFmtId="0" fontId="15" fillId="2" borderId="9" xfId="0" applyFont="1" applyFill="1" applyBorder="1" applyAlignment="1">
      <alignment horizontal="right" vertical="center" wrapText="1" indent="1"/>
    </xf>
    <xf numFmtId="166" fontId="14" fillId="3" borderId="0" xfId="5" applyNumberFormat="1" applyFont="1" applyFill="1" applyAlignment="1">
      <alignment vertical="center"/>
    </xf>
    <xf numFmtId="164" fontId="14" fillId="3" borderId="9" xfId="5" applyNumberFormat="1" applyFont="1" applyFill="1" applyBorder="1" applyAlignment="1">
      <alignment horizontal="right" vertical="center" indent="1"/>
    </xf>
    <xf numFmtId="164" fontId="22" fillId="2" borderId="206" xfId="0" applyNumberFormat="1" applyFont="1" applyFill="1" applyBorder="1" applyAlignment="1">
      <alignment horizontal="right" indent="2"/>
    </xf>
    <xf numFmtId="182" fontId="21" fillId="2" borderId="0" xfId="7" applyNumberFormat="1" applyFont="1" applyFill="1"/>
    <xf numFmtId="164" fontId="15" fillId="2" borderId="54" xfId="0" applyNumberFormat="1" applyFont="1" applyFill="1" applyBorder="1" applyAlignment="1">
      <alignment horizontal="right" vertical="center"/>
    </xf>
    <xf numFmtId="164" fontId="15" fillId="2" borderId="16" xfId="0" applyNumberFormat="1" applyFont="1" applyFill="1" applyBorder="1" applyAlignment="1">
      <alignment vertical="center"/>
    </xf>
    <xf numFmtId="165" fontId="15" fillId="2" borderId="185" xfId="0" applyNumberFormat="1" applyFont="1" applyFill="1" applyBorder="1" applyAlignment="1">
      <alignment horizontal="right" vertical="center"/>
    </xf>
    <xf numFmtId="164" fontId="15" fillId="4" borderId="53" xfId="0" applyNumberFormat="1" applyFont="1" applyFill="1" applyBorder="1" applyAlignment="1">
      <alignment horizontal="right" vertical="center"/>
    </xf>
    <xf numFmtId="164" fontId="14" fillId="2" borderId="51" xfId="0" applyNumberFormat="1" applyFont="1" applyFill="1" applyBorder="1" applyAlignment="1">
      <alignment horizontal="right" vertical="center"/>
    </xf>
    <xf numFmtId="165" fontId="14" fillId="2" borderId="185" xfId="0" applyNumberFormat="1" applyFont="1" applyFill="1" applyBorder="1" applyAlignment="1">
      <alignment horizontal="right" vertical="center"/>
    </xf>
    <xf numFmtId="165" fontId="14" fillId="2" borderId="131" xfId="0" applyNumberFormat="1" applyFont="1" applyFill="1" applyBorder="1" applyAlignment="1">
      <alignment horizontal="right" vertical="center"/>
    </xf>
    <xf numFmtId="164" fontId="14" fillId="2" borderId="7" xfId="0" applyNumberFormat="1" applyFont="1" applyFill="1" applyBorder="1" applyAlignment="1">
      <alignment vertical="center"/>
    </xf>
    <xf numFmtId="165" fontId="14" fillId="2" borderId="130" xfId="0" applyNumberFormat="1" applyFont="1" applyFill="1" applyBorder="1" applyAlignment="1">
      <alignment horizontal="right" vertical="center"/>
    </xf>
    <xf numFmtId="165" fontId="14" fillId="2" borderId="75" xfId="0" applyNumberFormat="1" applyFont="1" applyFill="1" applyBorder="1" applyAlignment="1">
      <alignment horizontal="right" vertical="center"/>
    </xf>
    <xf numFmtId="164" fontId="14" fillId="2" borderId="0" xfId="0" applyNumberFormat="1" applyFont="1" applyFill="1" applyAlignment="1">
      <alignment vertical="center"/>
    </xf>
    <xf numFmtId="165" fontId="15" fillId="2" borderId="207" xfId="0" applyNumberFormat="1" applyFont="1" applyFill="1" applyBorder="1" applyAlignment="1">
      <alignment horizontal="right" vertical="center"/>
    </xf>
    <xf numFmtId="1" fontId="14" fillId="3" borderId="130" xfId="7" applyNumberFormat="1" applyFont="1" applyFill="1" applyBorder="1" applyAlignment="1">
      <alignment horizontal="right" vertical="center"/>
    </xf>
    <xf numFmtId="164" fontId="91" fillId="2" borderId="0" xfId="0" applyNumberFormat="1" applyFont="1" applyFill="1"/>
    <xf numFmtId="164" fontId="40" fillId="2" borderId="0" xfId="0" applyNumberFormat="1" applyFont="1" applyFill="1"/>
    <xf numFmtId="165" fontId="15" fillId="2" borderId="9" xfId="5" applyNumberFormat="1" applyFont="1" applyFill="1" applyBorder="1" applyAlignment="1">
      <alignment horizontal="right" vertical="center" indent="1"/>
    </xf>
    <xf numFmtId="1" fontId="15" fillId="2" borderId="0" xfId="5" applyNumberFormat="1" applyFont="1" applyFill="1" applyAlignment="1">
      <alignment horizontal="right" vertical="center" indent="1"/>
    </xf>
    <xf numFmtId="164" fontId="15" fillId="2" borderId="0" xfId="5" applyNumberFormat="1" applyFont="1" applyFill="1" applyAlignment="1">
      <alignment horizontal="right" vertical="center" indent="1"/>
    </xf>
    <xf numFmtId="164" fontId="15" fillId="4" borderId="14" xfId="0" applyNumberFormat="1" applyFont="1" applyFill="1" applyBorder="1" applyAlignment="1">
      <alignment horizontal="right" vertical="center"/>
    </xf>
    <xf numFmtId="0" fontId="67" fillId="2" borderId="7" xfId="0" applyFont="1" applyFill="1" applyBorder="1" applyAlignment="1">
      <alignment horizontal="left" vertical="center" indent="2"/>
    </xf>
    <xf numFmtId="0" fontId="14" fillId="2" borderId="0" xfId="0" applyFont="1" applyFill="1" applyAlignment="1">
      <alignment horizontal="right" vertical="center" indent="1"/>
    </xf>
    <xf numFmtId="166" fontId="15" fillId="2" borderId="57" xfId="0" applyNumberFormat="1" applyFont="1" applyFill="1" applyBorder="1" applyAlignment="1">
      <alignment horizontal="right" vertical="center"/>
    </xf>
    <xf numFmtId="0" fontId="15" fillId="2" borderId="12" xfId="0" applyFont="1" applyFill="1" applyBorder="1" applyAlignment="1">
      <alignment horizontal="left" indent="1"/>
    </xf>
    <xf numFmtId="0" fontId="15" fillId="2" borderId="0" xfId="0" applyFont="1" applyFill="1" applyAlignment="1">
      <alignment horizontal="left" indent="1"/>
    </xf>
    <xf numFmtId="0" fontId="14" fillId="4" borderId="0" xfId="0" applyFont="1" applyFill="1"/>
    <xf numFmtId="0" fontId="14" fillId="2" borderId="0" xfId="0" applyFont="1" applyFill="1"/>
    <xf numFmtId="0" fontId="14" fillId="3" borderId="0" xfId="0" applyFont="1" applyFill="1"/>
    <xf numFmtId="0" fontId="29" fillId="2" borderId="0" xfId="0" applyFont="1" applyFill="1"/>
    <xf numFmtId="0" fontId="54" fillId="0" borderId="5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28" fillId="2" borderId="5" xfId="0" applyFont="1" applyFill="1" applyBorder="1"/>
    <xf numFmtId="0" fontId="28" fillId="0" borderId="0" xfId="0" applyFont="1" applyAlignment="1">
      <alignment horizontal="center" vertical="center" wrapText="1"/>
    </xf>
    <xf numFmtId="0" fontId="26" fillId="2" borderId="0" xfId="0" applyFont="1" applyFill="1" applyAlignment="1">
      <alignment horizontal="center" vertical="center"/>
    </xf>
    <xf numFmtId="3" fontId="93" fillId="2" borderId="0" xfId="0" applyNumberFormat="1" applyFont="1" applyFill="1"/>
    <xf numFmtId="3" fontId="93" fillId="0" borderId="0" xfId="0" applyNumberFormat="1" applyFont="1"/>
    <xf numFmtId="3" fontId="94" fillId="2" borderId="0" xfId="0" applyNumberFormat="1" applyFont="1" applyFill="1"/>
    <xf numFmtId="3" fontId="94" fillId="0" borderId="0" xfId="0" applyNumberFormat="1" applyFont="1"/>
    <xf numFmtId="3" fontId="51" fillId="0" borderId="0" xfId="0" applyNumberFormat="1" applyFont="1" applyAlignment="1">
      <alignment vertical="center"/>
    </xf>
    <xf numFmtId="3" fontId="51" fillId="0" borderId="4" xfId="0" applyNumberFormat="1" applyFont="1" applyBorder="1" applyAlignment="1">
      <alignment horizontal="right" vertical="center"/>
    </xf>
    <xf numFmtId="0" fontId="29" fillId="2" borderId="4" xfId="0" applyFont="1" applyFill="1" applyBorder="1" applyAlignment="1">
      <alignment horizontal="right" vertical="center"/>
    </xf>
    <xf numFmtId="3" fontId="51" fillId="2" borderId="4" xfId="0" applyNumberFormat="1" applyFont="1" applyFill="1" applyBorder="1" applyAlignment="1">
      <alignment horizontal="right" vertical="center"/>
    </xf>
    <xf numFmtId="0" fontId="22" fillId="2" borderId="4" xfId="0" applyFont="1" applyFill="1" applyBorder="1" applyAlignment="1">
      <alignment horizontal="right" vertical="center"/>
    </xf>
    <xf numFmtId="3" fontId="29" fillId="2" borderId="4" xfId="0" applyNumberFormat="1" applyFont="1" applyFill="1" applyBorder="1" applyAlignment="1">
      <alignment horizontal="right" vertical="center"/>
    </xf>
    <xf numFmtId="166" fontId="18" fillId="2" borderId="0" xfId="0" applyNumberFormat="1" applyFont="1" applyFill="1" applyAlignment="1">
      <alignment vertical="center"/>
    </xf>
    <xf numFmtId="164" fontId="18" fillId="0" borderId="0" xfId="0" applyNumberFormat="1" applyFont="1" applyAlignment="1">
      <alignment vertical="center"/>
    </xf>
    <xf numFmtId="3" fontId="28" fillId="0" borderId="0" xfId="0" applyNumberFormat="1" applyFont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8" fillId="2" borderId="3" xfId="2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vertical="center"/>
    </xf>
    <xf numFmtId="0" fontId="38" fillId="2" borderId="3" xfId="7" applyFont="1" applyFill="1" applyBorder="1" applyAlignment="1">
      <alignment horizontal="center" vertical="center"/>
    </xf>
    <xf numFmtId="0" fontId="19" fillId="2" borderId="0" xfId="7" applyFont="1" applyFill="1" applyAlignment="1">
      <alignment horizontal="center" vertical="center" wrapText="1"/>
    </xf>
    <xf numFmtId="0" fontId="27" fillId="2" borderId="0" xfId="7" applyFont="1" applyFill="1"/>
    <xf numFmtId="3" fontId="38" fillId="2" borderId="0" xfId="7" applyNumberFormat="1" applyFont="1" applyFill="1" applyAlignment="1">
      <alignment horizontal="center" vertical="center" wrapText="1"/>
    </xf>
    <xf numFmtId="0" fontId="19" fillId="2" borderId="5" xfId="7" applyFont="1" applyFill="1" applyBorder="1" applyAlignment="1">
      <alignment horizontal="center" vertical="center" wrapText="1"/>
    </xf>
    <xf numFmtId="0" fontId="27" fillId="2" borderId="5" xfId="7" applyFont="1" applyFill="1" applyBorder="1"/>
    <xf numFmtId="3" fontId="17" fillId="0" borderId="5" xfId="2" quotePrefix="1" applyNumberFormat="1" applyFont="1" applyBorder="1" applyAlignment="1">
      <alignment horizontal="center" vertical="center" wrapText="1"/>
    </xf>
    <xf numFmtId="0" fontId="14" fillId="3" borderId="0" xfId="7" applyFont="1" applyFill="1" applyAlignment="1">
      <alignment horizontal="left" vertical="center" wrapText="1" indent="1"/>
    </xf>
    <xf numFmtId="165" fontId="14" fillId="3" borderId="0" xfId="7" applyNumberFormat="1" applyFont="1" applyFill="1" applyAlignment="1">
      <alignment vertical="center"/>
    </xf>
    <xf numFmtId="183" fontId="14" fillId="3" borderId="8" xfId="7" applyNumberFormat="1" applyFont="1" applyFill="1" applyBorder="1" applyAlignment="1">
      <alignment horizontal="right" vertical="center"/>
    </xf>
    <xf numFmtId="164" fontId="89" fillId="3" borderId="15" xfId="7" applyNumberFormat="1" applyFont="1" applyFill="1" applyBorder="1" applyAlignment="1">
      <alignment horizontal="right" vertical="center"/>
    </xf>
    <xf numFmtId="184" fontId="14" fillId="3" borderId="0" xfId="7" applyNumberFormat="1" applyFont="1" applyFill="1" applyAlignment="1">
      <alignment horizontal="right" vertical="center"/>
    </xf>
    <xf numFmtId="181" fontId="14" fillId="3" borderId="0" xfId="7" applyNumberFormat="1" applyFont="1" applyFill="1" applyAlignment="1">
      <alignment horizontal="right" vertical="center"/>
    </xf>
    <xf numFmtId="183" fontId="14" fillId="3" borderId="0" xfId="7" applyNumberFormat="1" applyFont="1" applyFill="1" applyAlignment="1">
      <alignment horizontal="right" vertical="center"/>
    </xf>
    <xf numFmtId="185" fontId="14" fillId="3" borderId="0" xfId="7" applyNumberFormat="1" applyFont="1" applyFill="1" applyAlignment="1">
      <alignment horizontal="right" vertical="center"/>
    </xf>
    <xf numFmtId="2" fontId="14" fillId="3" borderId="0" xfId="7" applyNumberFormat="1" applyFont="1" applyFill="1" applyAlignment="1">
      <alignment horizontal="right" vertical="center"/>
    </xf>
    <xf numFmtId="183" fontId="14" fillId="3" borderId="13" xfId="7" applyNumberFormat="1" applyFont="1" applyFill="1" applyBorder="1" applyAlignment="1">
      <alignment horizontal="right" vertical="center"/>
    </xf>
    <xf numFmtId="184" fontId="14" fillId="3" borderId="12" xfId="7" applyNumberFormat="1" applyFont="1" applyFill="1" applyBorder="1" applyAlignment="1">
      <alignment horizontal="right" vertical="center"/>
    </xf>
    <xf numFmtId="183" fontId="14" fillId="3" borderId="12" xfId="7" applyNumberFormat="1" applyFont="1" applyFill="1" applyBorder="1" applyAlignment="1">
      <alignment horizontal="right" vertical="center"/>
    </xf>
    <xf numFmtId="3" fontId="14" fillId="3" borderId="12" xfId="7" applyNumberFormat="1" applyFont="1" applyFill="1" applyBorder="1" applyAlignment="1">
      <alignment horizontal="right" vertical="center"/>
    </xf>
    <xf numFmtId="3" fontId="14" fillId="3" borderId="14" xfId="7" applyNumberFormat="1" applyFont="1" applyFill="1" applyBorder="1" applyAlignment="1">
      <alignment horizontal="right" vertical="center"/>
    </xf>
    <xf numFmtId="0" fontId="14" fillId="2" borderId="15" xfId="7" applyFont="1" applyFill="1" applyBorder="1" applyAlignment="1">
      <alignment horizontal="left" vertical="center" wrapText="1" indent="1"/>
    </xf>
    <xf numFmtId="1" fontId="14" fillId="2" borderId="15" xfId="7" applyNumberFormat="1" applyFont="1" applyFill="1" applyBorder="1" applyAlignment="1">
      <alignment horizontal="right" vertical="center"/>
    </xf>
    <xf numFmtId="165" fontId="15" fillId="2" borderId="17" xfId="7" applyNumberFormat="1" applyFont="1" applyFill="1" applyBorder="1" applyAlignment="1">
      <alignment vertical="center"/>
    </xf>
    <xf numFmtId="165" fontId="15" fillId="2" borderId="15" xfId="7" applyNumberFormat="1" applyFont="1" applyFill="1" applyBorder="1" applyAlignment="1">
      <alignment vertical="center"/>
    </xf>
    <xf numFmtId="1" fontId="15" fillId="2" borderId="15" xfId="7" applyNumberFormat="1" applyFont="1" applyFill="1" applyBorder="1" applyAlignment="1">
      <alignment horizontal="right" vertical="center"/>
    </xf>
    <xf numFmtId="183" fontId="15" fillId="2" borderId="16" xfId="7" applyNumberFormat="1" applyFont="1" applyFill="1" applyBorder="1" applyAlignment="1">
      <alignment horizontal="right" vertical="center"/>
    </xf>
    <xf numFmtId="183" fontId="15" fillId="2" borderId="15" xfId="7" applyNumberFormat="1" applyFont="1" applyFill="1" applyBorder="1" applyAlignment="1">
      <alignment horizontal="right" vertical="center"/>
    </xf>
    <xf numFmtId="185" fontId="15" fillId="2" borderId="15" xfId="7" applyNumberFormat="1" applyFont="1" applyFill="1" applyBorder="1" applyAlignment="1">
      <alignment horizontal="right" vertical="center"/>
    </xf>
    <xf numFmtId="184" fontId="15" fillId="2" borderId="15" xfId="7" applyNumberFormat="1" applyFont="1" applyFill="1" applyBorder="1" applyAlignment="1">
      <alignment horizontal="right" vertical="center"/>
    </xf>
    <xf numFmtId="2" fontId="15" fillId="2" borderId="15" xfId="7" applyNumberFormat="1" applyFont="1" applyFill="1" applyBorder="1" applyAlignment="1">
      <alignment horizontal="right" vertical="center"/>
    </xf>
    <xf numFmtId="3" fontId="15" fillId="2" borderId="17" xfId="7" applyNumberFormat="1" applyFont="1" applyFill="1" applyBorder="1" applyAlignment="1">
      <alignment horizontal="right" vertical="center"/>
    </xf>
    <xf numFmtId="0" fontId="15" fillId="2" borderId="208" xfId="7" applyFont="1" applyFill="1" applyBorder="1" applyAlignment="1">
      <alignment horizontal="left" vertical="center" wrapText="1" indent="1"/>
    </xf>
    <xf numFmtId="1" fontId="15" fillId="2" borderId="208" xfId="7" applyNumberFormat="1" applyFont="1" applyFill="1" applyBorder="1" applyAlignment="1">
      <alignment horizontal="right" vertical="center"/>
    </xf>
    <xf numFmtId="1" fontId="15" fillId="2" borderId="208" xfId="7" applyNumberFormat="1" applyFont="1" applyFill="1" applyBorder="1" applyAlignment="1">
      <alignment horizontal="right" vertical="center" indent="1"/>
    </xf>
    <xf numFmtId="164" fontId="15" fillId="2" borderId="208" xfId="7" applyNumberFormat="1" applyFont="1" applyFill="1" applyBorder="1" applyAlignment="1">
      <alignment horizontal="right" vertical="center" indent="1"/>
    </xf>
    <xf numFmtId="165" fontId="15" fillId="2" borderId="208" xfId="7" applyNumberFormat="1" applyFont="1" applyFill="1" applyBorder="1" applyAlignment="1">
      <alignment horizontal="right" vertical="center" indent="1"/>
    </xf>
    <xf numFmtId="165" fontId="15" fillId="2" borderId="209" xfId="7" applyNumberFormat="1" applyFont="1" applyFill="1" applyBorder="1" applyAlignment="1">
      <alignment vertical="center"/>
    </xf>
    <xf numFmtId="165" fontId="15" fillId="2" borderId="208" xfId="7" applyNumberFormat="1" applyFont="1" applyFill="1" applyBorder="1" applyAlignment="1">
      <alignment vertical="center"/>
    </xf>
    <xf numFmtId="164" fontId="15" fillId="2" borderId="208" xfId="7" applyNumberFormat="1" applyFont="1" applyFill="1" applyBorder="1" applyAlignment="1">
      <alignment horizontal="right" vertical="center"/>
    </xf>
    <xf numFmtId="165" fontId="15" fillId="2" borderId="208" xfId="7" applyNumberFormat="1" applyFont="1" applyFill="1" applyBorder="1" applyAlignment="1">
      <alignment horizontal="right" vertical="center"/>
    </xf>
    <xf numFmtId="1" fontId="15" fillId="2" borderId="210" xfId="7" applyNumberFormat="1" applyFont="1" applyFill="1" applyBorder="1" applyAlignment="1">
      <alignment horizontal="right" vertical="center"/>
    </xf>
    <xf numFmtId="181" fontId="15" fillId="2" borderId="208" xfId="7" applyNumberFormat="1" applyFont="1" applyFill="1" applyBorder="1" applyAlignment="1">
      <alignment horizontal="right" vertical="center"/>
    </xf>
    <xf numFmtId="3" fontId="15" fillId="2" borderId="208" xfId="7" applyNumberFormat="1" applyFont="1" applyFill="1" applyBorder="1" applyAlignment="1">
      <alignment horizontal="right" vertical="center"/>
    </xf>
    <xf numFmtId="185" fontId="15" fillId="2" borderId="208" xfId="7" applyNumberFormat="1" applyFont="1" applyFill="1" applyBorder="1" applyAlignment="1">
      <alignment horizontal="right" vertical="center"/>
    </xf>
    <xf numFmtId="168" fontId="15" fillId="0" borderId="211" xfId="8" applyNumberFormat="1" applyFont="1" applyBorder="1" applyAlignment="1">
      <alignment horizontal="right" vertical="center"/>
    </xf>
    <xf numFmtId="184" fontId="15" fillId="2" borderId="208" xfId="7" applyNumberFormat="1" applyFont="1" applyFill="1" applyBorder="1" applyAlignment="1">
      <alignment horizontal="right" vertical="center"/>
    </xf>
    <xf numFmtId="183" fontId="15" fillId="2" borderId="208" xfId="7" applyNumberFormat="1" applyFont="1" applyFill="1" applyBorder="1" applyAlignment="1">
      <alignment horizontal="right" vertical="center"/>
    </xf>
    <xf numFmtId="2" fontId="15" fillId="2" borderId="208" xfId="7" applyNumberFormat="1" applyFont="1" applyFill="1" applyBorder="1" applyAlignment="1">
      <alignment horizontal="right" vertical="center"/>
    </xf>
    <xf numFmtId="168" fontId="15" fillId="0" borderId="210" xfId="8" applyNumberFormat="1" applyFont="1" applyBorder="1" applyAlignment="1">
      <alignment horizontal="right" vertical="center"/>
    </xf>
    <xf numFmtId="3" fontId="15" fillId="2" borderId="209" xfId="7" applyNumberFormat="1" applyFont="1" applyFill="1" applyBorder="1" applyAlignment="1">
      <alignment horizontal="right" vertical="center"/>
    </xf>
    <xf numFmtId="0" fontId="15" fillId="2" borderId="212" xfId="7" applyFont="1" applyFill="1" applyBorder="1" applyAlignment="1">
      <alignment horizontal="left" vertical="center" wrapText="1" indent="1"/>
    </xf>
    <xf numFmtId="1" fontId="15" fillId="2" borderId="212" xfId="7" applyNumberFormat="1" applyFont="1" applyFill="1" applyBorder="1" applyAlignment="1">
      <alignment horizontal="right" vertical="center"/>
    </xf>
    <xf numFmtId="1" fontId="15" fillId="2" borderId="212" xfId="7" applyNumberFormat="1" applyFont="1" applyFill="1" applyBorder="1" applyAlignment="1">
      <alignment horizontal="right" vertical="center" indent="1"/>
    </xf>
    <xf numFmtId="164" fontId="15" fillId="2" borderId="212" xfId="7" applyNumberFormat="1" applyFont="1" applyFill="1" applyBorder="1" applyAlignment="1">
      <alignment horizontal="right" vertical="center" indent="1"/>
    </xf>
    <xf numFmtId="165" fontId="15" fillId="2" borderId="212" xfId="7" applyNumberFormat="1" applyFont="1" applyFill="1" applyBorder="1" applyAlignment="1">
      <alignment horizontal="right" vertical="center" indent="1"/>
    </xf>
    <xf numFmtId="165" fontId="15" fillId="2" borderId="213" xfId="7" applyNumberFormat="1" applyFont="1" applyFill="1" applyBorder="1" applyAlignment="1">
      <alignment vertical="center"/>
    </xf>
    <xf numFmtId="165" fontId="15" fillId="2" borderId="212" xfId="7" applyNumberFormat="1" applyFont="1" applyFill="1" applyBorder="1" applyAlignment="1">
      <alignment vertical="center"/>
    </xf>
    <xf numFmtId="164" fontId="15" fillId="2" borderId="212" xfId="7" applyNumberFormat="1" applyFont="1" applyFill="1" applyBorder="1" applyAlignment="1">
      <alignment horizontal="right" vertical="center"/>
    </xf>
    <xf numFmtId="165" fontId="15" fillId="2" borderId="212" xfId="7" applyNumberFormat="1" applyFont="1" applyFill="1" applyBorder="1" applyAlignment="1">
      <alignment horizontal="right" vertical="center"/>
    </xf>
    <xf numFmtId="183" fontId="15" fillId="2" borderId="214" xfId="7" applyNumberFormat="1" applyFont="1" applyFill="1" applyBorder="1" applyAlignment="1">
      <alignment horizontal="right" vertical="center"/>
    </xf>
    <xf numFmtId="3" fontId="15" fillId="2" borderId="212" xfId="7" applyNumberFormat="1" applyFont="1" applyFill="1" applyBorder="1" applyAlignment="1">
      <alignment horizontal="right" vertical="center"/>
    </xf>
    <xf numFmtId="168" fontId="15" fillId="2" borderId="214" xfId="7" applyNumberFormat="1" applyFont="1" applyFill="1" applyBorder="1" applyAlignment="1">
      <alignment horizontal="right" vertical="center"/>
    </xf>
    <xf numFmtId="168" fontId="15" fillId="2" borderId="212" xfId="7" applyNumberFormat="1" applyFont="1" applyFill="1" applyBorder="1" applyAlignment="1">
      <alignment horizontal="right" vertical="center"/>
    </xf>
    <xf numFmtId="1" fontId="15" fillId="2" borderId="214" xfId="7" applyNumberFormat="1" applyFont="1" applyFill="1" applyBorder="1" applyAlignment="1">
      <alignment horizontal="right" vertical="center"/>
    </xf>
    <xf numFmtId="185" fontId="15" fillId="2" borderId="212" xfId="7" applyNumberFormat="1" applyFont="1" applyFill="1" applyBorder="1" applyAlignment="1">
      <alignment horizontal="right" vertical="center"/>
    </xf>
    <xf numFmtId="184" fontId="15" fillId="2" borderId="212" xfId="7" applyNumberFormat="1" applyFont="1" applyFill="1" applyBorder="1" applyAlignment="1">
      <alignment horizontal="right" vertical="center"/>
    </xf>
    <xf numFmtId="183" fontId="15" fillId="2" borderId="212" xfId="7" applyNumberFormat="1" applyFont="1" applyFill="1" applyBorder="1" applyAlignment="1">
      <alignment horizontal="right" vertical="center"/>
    </xf>
    <xf numFmtId="168" fontId="15" fillId="0" borderId="215" xfId="8" applyNumberFormat="1" applyFont="1" applyBorder="1" applyAlignment="1">
      <alignment horizontal="right" vertical="center"/>
    </xf>
    <xf numFmtId="2" fontId="15" fillId="2" borderId="212" xfId="7" applyNumberFormat="1" applyFont="1" applyFill="1" applyBorder="1" applyAlignment="1">
      <alignment horizontal="right" vertical="center"/>
    </xf>
    <xf numFmtId="168" fontId="15" fillId="0" borderId="214" xfId="8" applyNumberFormat="1" applyFont="1" applyBorder="1" applyAlignment="1">
      <alignment horizontal="right" vertical="center"/>
    </xf>
    <xf numFmtId="3" fontId="15" fillId="2" borderId="213" xfId="7" applyNumberFormat="1" applyFont="1" applyFill="1" applyBorder="1" applyAlignment="1">
      <alignment horizontal="right" vertical="center"/>
    </xf>
    <xf numFmtId="1" fontId="22" fillId="2" borderId="0" xfId="7" applyNumberFormat="1" applyFont="1" applyFill="1" applyAlignment="1">
      <alignment horizontal="right" indent="2"/>
    </xf>
    <xf numFmtId="164" fontId="22" fillId="2" borderId="0" xfId="7" applyNumberFormat="1" applyFont="1" applyFill="1" applyAlignment="1">
      <alignment horizontal="right" indent="1"/>
    </xf>
    <xf numFmtId="164" fontId="22" fillId="2" borderId="0" xfId="7" applyNumberFormat="1" applyFont="1" applyFill="1" applyAlignment="1">
      <alignment horizontal="right" indent="2"/>
    </xf>
    <xf numFmtId="165" fontId="22" fillId="2" borderId="0" xfId="7" applyNumberFormat="1" applyFont="1" applyFill="1" applyAlignment="1">
      <alignment horizontal="right" indent="1"/>
    </xf>
    <xf numFmtId="165" fontId="22" fillId="2" borderId="0" xfId="7" applyNumberFormat="1" applyFont="1" applyFill="1" applyAlignment="1">
      <alignment horizontal="right" indent="2"/>
    </xf>
    <xf numFmtId="164" fontId="22" fillId="2" borderId="0" xfId="7" applyNumberFormat="1" applyFont="1" applyFill="1"/>
    <xf numFmtId="1" fontId="15" fillId="2" borderId="46" xfId="7" applyNumberFormat="1" applyFont="1" applyFill="1" applyBorder="1" applyAlignment="1">
      <alignment horizontal="right" vertical="center"/>
    </xf>
    <xf numFmtId="164" fontId="22" fillId="2" borderId="4" xfId="7" applyNumberFormat="1" applyFont="1" applyFill="1" applyBorder="1"/>
    <xf numFmtId="164" fontId="26" fillId="2" borderId="0" xfId="7" applyNumberFormat="1" applyFont="1" applyFill="1" applyAlignment="1">
      <alignment horizontal="center"/>
    </xf>
    <xf numFmtId="0" fontId="14" fillId="2" borderId="3" xfId="7" applyFont="1" applyFill="1" applyBorder="1" applyAlignment="1">
      <alignment vertical="center"/>
    </xf>
    <xf numFmtId="0" fontId="23" fillId="2" borderId="0" xfId="7" applyFont="1" applyFill="1" applyAlignment="1">
      <alignment horizontal="center" vertical="center" wrapText="1"/>
    </xf>
    <xf numFmtId="0" fontId="36" fillId="2" borderId="0" xfId="2" applyFont="1" applyFill="1" applyAlignment="1">
      <alignment horizontal="center" vertical="center" wrapText="1"/>
    </xf>
    <xf numFmtId="0" fontId="22" fillId="2" borderId="5" xfId="2" applyFont="1" applyFill="1" applyBorder="1"/>
    <xf numFmtId="0" fontId="23" fillId="2" borderId="0" xfId="2" applyFont="1" applyFill="1" applyAlignment="1">
      <alignment horizontal="center" vertical="center" wrapText="1"/>
    </xf>
    <xf numFmtId="0" fontId="15" fillId="2" borderId="15" xfId="7" applyFont="1" applyFill="1" applyBorder="1" applyAlignment="1">
      <alignment horizontal="left" vertical="center" wrapText="1" indent="1"/>
    </xf>
    <xf numFmtId="165" fontId="15" fillId="2" borderId="15" xfId="2" applyNumberFormat="1" applyFont="1" applyFill="1" applyBorder="1" applyAlignment="1">
      <alignment horizontal="right" vertical="center" indent="1"/>
    </xf>
    <xf numFmtId="165" fontId="15" fillId="2" borderId="17" xfId="2" applyNumberFormat="1" applyFont="1" applyFill="1" applyBorder="1" applyAlignment="1">
      <alignment vertical="center"/>
    </xf>
    <xf numFmtId="1" fontId="14" fillId="2" borderId="0" xfId="2" applyNumberFormat="1" applyFont="1" applyFill="1" applyAlignment="1">
      <alignment horizontal="right" vertical="center" indent="1"/>
    </xf>
    <xf numFmtId="164" fontId="14" fillId="2" borderId="0" xfId="2" applyNumberFormat="1" applyFont="1" applyFill="1" applyAlignment="1">
      <alignment horizontal="right" vertical="center" indent="1"/>
    </xf>
    <xf numFmtId="1" fontId="14" fillId="2" borderId="0" xfId="2" applyNumberFormat="1" applyFont="1" applyFill="1" applyAlignment="1">
      <alignment horizontal="right" vertical="center"/>
    </xf>
    <xf numFmtId="164" fontId="14" fillId="2" borderId="0" xfId="2" applyNumberFormat="1" applyFont="1" applyFill="1" applyAlignment="1">
      <alignment horizontal="right" vertical="center"/>
    </xf>
    <xf numFmtId="1" fontId="14" fillId="2" borderId="46" xfId="2" applyNumberFormat="1" applyFont="1" applyFill="1" applyBorder="1" applyAlignment="1">
      <alignment horizontal="right" vertical="center"/>
    </xf>
    <xf numFmtId="1" fontId="14" fillId="2" borderId="47" xfId="2" applyNumberFormat="1" applyFont="1" applyFill="1" applyBorder="1" applyAlignment="1">
      <alignment horizontal="right" vertical="center"/>
    </xf>
    <xf numFmtId="164" fontId="15" fillId="2" borderId="47" xfId="2" applyNumberFormat="1" applyFont="1" applyFill="1" applyBorder="1" applyAlignment="1">
      <alignment horizontal="right" vertical="center"/>
    </xf>
    <xf numFmtId="3" fontId="15" fillId="2" borderId="47" xfId="2" applyNumberFormat="1" applyFont="1" applyFill="1" applyBorder="1" applyAlignment="1">
      <alignment horizontal="right" vertical="center"/>
    </xf>
    <xf numFmtId="0" fontId="15" fillId="2" borderId="47" xfId="2" applyFont="1" applyFill="1" applyBorder="1" applyAlignment="1">
      <alignment horizontal="right" vertical="center"/>
    </xf>
    <xf numFmtId="168" fontId="14" fillId="2" borderId="46" xfId="2" applyNumberFormat="1" applyFont="1" applyFill="1" applyBorder="1" applyAlignment="1">
      <alignment horizontal="right" vertical="center"/>
    </xf>
    <xf numFmtId="164" fontId="14" fillId="2" borderId="47" xfId="2" applyNumberFormat="1" applyFont="1" applyFill="1" applyBorder="1" applyAlignment="1">
      <alignment horizontal="right" vertical="center"/>
    </xf>
    <xf numFmtId="1" fontId="15" fillId="2" borderId="47" xfId="2" applyNumberFormat="1" applyFont="1" applyFill="1" applyBorder="1" applyAlignment="1">
      <alignment horizontal="right" vertical="center"/>
    </xf>
    <xf numFmtId="2" fontId="14" fillId="2" borderId="47" xfId="2" applyNumberFormat="1" applyFont="1" applyFill="1" applyBorder="1" applyAlignment="1">
      <alignment horizontal="right" vertical="center"/>
    </xf>
    <xf numFmtId="168" fontId="89" fillId="0" borderId="54" xfId="8" applyNumberFormat="1" applyFont="1" applyBorder="1" applyAlignment="1">
      <alignment horizontal="right" vertical="center"/>
    </xf>
    <xf numFmtId="0" fontId="64" fillId="2" borderId="47" xfId="2" applyFont="1" applyFill="1" applyBorder="1" applyAlignment="1">
      <alignment horizontal="right" vertical="center"/>
    </xf>
    <xf numFmtId="164" fontId="96" fillId="2" borderId="47" xfId="2" applyNumberFormat="1" applyFont="1" applyFill="1" applyBorder="1" applyAlignment="1">
      <alignment horizontal="right" vertical="center"/>
    </xf>
    <xf numFmtId="0" fontId="21" fillId="2" borderId="0" xfId="2" applyFont="1" applyFill="1" applyAlignment="1">
      <alignment vertical="center"/>
    </xf>
    <xf numFmtId="3" fontId="15" fillId="2" borderId="0" xfId="2" applyNumberFormat="1" applyFont="1" applyFill="1" applyAlignment="1">
      <alignment horizontal="right" vertical="center"/>
    </xf>
    <xf numFmtId="0" fontId="64" fillId="2" borderId="0" xfId="2" applyFont="1" applyFill="1" applyAlignment="1">
      <alignment horizontal="right" vertical="center"/>
    </xf>
    <xf numFmtId="1" fontId="14" fillId="2" borderId="8" xfId="2" applyNumberFormat="1" applyFont="1" applyFill="1" applyBorder="1" applyAlignment="1">
      <alignment horizontal="right" vertical="center"/>
    </xf>
    <xf numFmtId="2" fontId="14" fillId="2" borderId="0" xfId="2" applyNumberFormat="1" applyFont="1" applyFill="1" applyAlignment="1">
      <alignment horizontal="right" vertical="center"/>
    </xf>
    <xf numFmtId="1" fontId="96" fillId="2" borderId="8" xfId="2" applyNumberFormat="1" applyFont="1" applyFill="1" applyBorder="1" applyAlignment="1">
      <alignment horizontal="right" vertical="center"/>
    </xf>
    <xf numFmtId="164" fontId="96" fillId="2" borderId="0" xfId="2" applyNumberFormat="1" applyFont="1" applyFill="1" applyAlignment="1">
      <alignment horizontal="right" vertical="center"/>
    </xf>
    <xf numFmtId="0" fontId="22" fillId="2" borderId="4" xfId="7" applyFont="1" applyFill="1" applyBorder="1" applyAlignment="1">
      <alignment horizontal="left" indent="1"/>
    </xf>
    <xf numFmtId="1" fontId="26" fillId="2" borderId="0" xfId="2" applyNumberFormat="1" applyFont="1" applyFill="1" applyAlignment="1">
      <alignment horizontal="right" indent="2"/>
    </xf>
    <xf numFmtId="0" fontId="65" fillId="0" borderId="3" xfId="2" applyFont="1" applyBorder="1" applyAlignment="1">
      <alignment horizontal="center" vertical="center" wrapText="1"/>
    </xf>
    <xf numFmtId="0" fontId="36" fillId="0" borderId="3" xfId="2" applyFont="1" applyBorder="1" applyAlignment="1">
      <alignment vertical="center" wrapText="1"/>
    </xf>
    <xf numFmtId="0" fontId="66" fillId="2" borderId="0" xfId="2" applyFont="1" applyFill="1" applyAlignment="1">
      <alignment horizontal="center" vertical="center" wrapText="1"/>
    </xf>
    <xf numFmtId="0" fontId="65" fillId="0" borderId="0" xfId="2" applyFont="1" applyAlignment="1">
      <alignment horizontal="center" vertical="center" wrapText="1"/>
    </xf>
    <xf numFmtId="0" fontId="36" fillId="0" borderId="1" xfId="2" applyFont="1" applyBorder="1" applyAlignment="1">
      <alignment vertical="center" wrapText="1"/>
    </xf>
    <xf numFmtId="0" fontId="66" fillId="2" borderId="5" xfId="2" applyFont="1" applyFill="1" applyBorder="1" applyAlignment="1">
      <alignment horizontal="center" vertical="center" wrapText="1"/>
    </xf>
    <xf numFmtId="0" fontId="89" fillId="3" borderId="0" xfId="2" applyFont="1" applyFill="1" applyAlignment="1">
      <alignment vertical="center"/>
    </xf>
    <xf numFmtId="1" fontId="89" fillId="3" borderId="0" xfId="7" applyNumberFormat="1" applyFont="1" applyFill="1" applyAlignment="1">
      <alignment horizontal="right" indent="2"/>
    </xf>
    <xf numFmtId="164" fontId="89" fillId="3" borderId="0" xfId="2" applyNumberFormat="1" applyFont="1" applyFill="1" applyAlignment="1">
      <alignment horizontal="right" vertical="center" indent="1"/>
    </xf>
    <xf numFmtId="1" fontId="89" fillId="3" borderId="0" xfId="2" applyNumberFormat="1" applyFont="1" applyFill="1" applyAlignment="1">
      <alignment horizontal="right" vertical="center" indent="1"/>
    </xf>
    <xf numFmtId="165" fontId="89" fillId="3" borderId="9" xfId="2" applyNumberFormat="1" applyFont="1" applyFill="1" applyBorder="1" applyAlignment="1">
      <alignment horizontal="right" vertical="center" indent="1"/>
    </xf>
    <xf numFmtId="164" fontId="89" fillId="3" borderId="0" xfId="7" applyNumberFormat="1" applyFont="1" applyFill="1" applyAlignment="1">
      <alignment horizontal="right" vertical="center" indent="1"/>
    </xf>
    <xf numFmtId="165" fontId="89" fillId="3" borderId="0" xfId="2" applyNumberFormat="1" applyFont="1" applyFill="1" applyAlignment="1">
      <alignment horizontal="right" vertical="center" indent="1"/>
    </xf>
    <xf numFmtId="164" fontId="89" fillId="3" borderId="0" xfId="7" applyNumberFormat="1" applyFont="1" applyFill="1" applyAlignment="1">
      <alignment horizontal="right" vertical="center"/>
    </xf>
    <xf numFmtId="3" fontId="89" fillId="3" borderId="0" xfId="7" applyNumberFormat="1" applyFont="1" applyFill="1" applyAlignment="1">
      <alignment horizontal="right" vertical="center"/>
    </xf>
    <xf numFmtId="164" fontId="89" fillId="3" borderId="8" xfId="7" applyNumberFormat="1" applyFont="1" applyFill="1" applyBorder="1" applyAlignment="1">
      <alignment horizontal="right" vertical="center"/>
    </xf>
    <xf numFmtId="164" fontId="89" fillId="4" borderId="0" xfId="7" applyNumberFormat="1" applyFont="1" applyFill="1" applyAlignment="1">
      <alignment horizontal="right" vertical="center"/>
    </xf>
    <xf numFmtId="164" fontId="89" fillId="4" borderId="8" xfId="7" applyNumberFormat="1" applyFont="1" applyFill="1" applyBorder="1" applyAlignment="1">
      <alignment horizontal="right" vertical="center"/>
    </xf>
    <xf numFmtId="164" fontId="89" fillId="4" borderId="9" xfId="7" applyNumberFormat="1" applyFont="1" applyFill="1" applyBorder="1" applyAlignment="1">
      <alignment horizontal="right" vertical="center"/>
    </xf>
    <xf numFmtId="164" fontId="97" fillId="2" borderId="0" xfId="7" applyNumberFormat="1" applyFont="1" applyFill="1"/>
    <xf numFmtId="0" fontId="97" fillId="2" borderId="0" xfId="7" applyFont="1" applyFill="1"/>
    <xf numFmtId="0" fontId="15" fillId="2" borderId="0" xfId="7" applyFont="1" applyFill="1" applyAlignment="1">
      <alignment horizontal="right" vertical="center" indent="1"/>
    </xf>
    <xf numFmtId="164" fontId="15" fillId="2" borderId="0" xfId="7" applyNumberFormat="1" applyFont="1" applyFill="1" applyAlignment="1">
      <alignment horizontal="center" vertical="center"/>
    </xf>
    <xf numFmtId="164" fontId="64" fillId="2" borderId="0" xfId="7" applyNumberFormat="1" applyFont="1" applyFill="1" applyAlignment="1">
      <alignment horizontal="right" vertical="center"/>
    </xf>
    <xf numFmtId="164" fontId="14" fillId="0" borderId="0" xfId="7" applyNumberFormat="1" applyFont="1" applyAlignment="1">
      <alignment horizontal="right" vertical="center"/>
    </xf>
    <xf numFmtId="0" fontId="16" fillId="2" borderId="0" xfId="2" applyFont="1" applyFill="1" applyAlignment="1">
      <alignment horizontal="left" vertical="center" indent="1"/>
    </xf>
    <xf numFmtId="1" fontId="16" fillId="2" borderId="0" xfId="7" applyNumberFormat="1" applyFont="1" applyFill="1" applyAlignment="1">
      <alignment horizontal="right" indent="2"/>
    </xf>
    <xf numFmtId="164" fontId="16" fillId="2" borderId="0" xfId="7" applyNumberFormat="1" applyFont="1" applyFill="1" applyAlignment="1">
      <alignment horizontal="right" indent="1"/>
    </xf>
    <xf numFmtId="165" fontId="16" fillId="2" borderId="0" xfId="2" applyNumberFormat="1" applyFont="1" applyFill="1" applyAlignment="1">
      <alignment horizontal="right" indent="1"/>
    </xf>
    <xf numFmtId="1" fontId="16" fillId="2" borderId="0" xfId="7" applyNumberFormat="1" applyFont="1" applyFill="1" applyAlignment="1">
      <alignment horizontal="right" indent="1"/>
    </xf>
    <xf numFmtId="164" fontId="16" fillId="0" borderId="0" xfId="7" applyNumberFormat="1" applyFont="1" applyAlignment="1">
      <alignment horizontal="right" indent="2"/>
    </xf>
    <xf numFmtId="164" fontId="26" fillId="2" borderId="4" xfId="2" applyNumberFormat="1" applyFont="1" applyFill="1" applyBorder="1" applyAlignment="1">
      <alignment horizontal="right" indent="2"/>
    </xf>
    <xf numFmtId="164" fontId="16" fillId="2" borderId="4" xfId="2" applyNumberFormat="1" applyFont="1" applyFill="1" applyBorder="1" applyAlignment="1">
      <alignment horizontal="right" indent="2"/>
    </xf>
    <xf numFmtId="164" fontId="16" fillId="2" borderId="4" xfId="7" applyNumberFormat="1" applyFont="1" applyFill="1" applyBorder="1" applyAlignment="1">
      <alignment horizontal="right" indent="2"/>
    </xf>
    <xf numFmtId="164" fontId="26" fillId="2" borderId="0" xfId="2" applyNumberFormat="1" applyFont="1" applyFill="1" applyAlignment="1">
      <alignment horizontal="right" indent="2"/>
    </xf>
    <xf numFmtId="164" fontId="16" fillId="2" borderId="0" xfId="2" applyNumberFormat="1" applyFont="1" applyFill="1" applyAlignment="1">
      <alignment horizontal="right" indent="2"/>
    </xf>
    <xf numFmtId="0" fontId="15" fillId="2" borderId="3" xfId="2" applyFont="1" applyFill="1" applyBorder="1" applyAlignment="1">
      <alignment vertical="center"/>
    </xf>
    <xf numFmtId="0" fontId="17" fillId="2" borderId="0" xfId="2" applyFont="1" applyFill="1" applyAlignment="1">
      <alignment vertical="center"/>
    </xf>
    <xf numFmtId="0" fontId="27" fillId="2" borderId="0" xfId="2" applyFont="1" applyFill="1" applyAlignment="1">
      <alignment vertical="center"/>
    </xf>
    <xf numFmtId="0" fontId="17" fillId="2" borderId="5" xfId="2" applyFont="1" applyFill="1" applyBorder="1" applyAlignment="1">
      <alignment vertical="center"/>
    </xf>
    <xf numFmtId="0" fontId="27" fillId="2" borderId="5" xfId="2" applyFont="1" applyFill="1" applyBorder="1" applyAlignment="1">
      <alignment vertical="center"/>
    </xf>
    <xf numFmtId="0" fontId="21" fillId="2" borderId="5" xfId="2" applyFont="1" applyFill="1" applyBorder="1" applyAlignment="1">
      <alignment vertical="center"/>
    </xf>
    <xf numFmtId="0" fontId="21" fillId="2" borderId="0" xfId="2" applyFont="1" applyFill="1" applyAlignment="1">
      <alignment horizontal="center" vertical="center" wrapText="1"/>
    </xf>
    <xf numFmtId="0" fontId="22" fillId="2" borderId="0" xfId="2" applyFont="1" applyFill="1" applyAlignment="1">
      <alignment vertical="center"/>
    </xf>
    <xf numFmtId="3" fontId="22" fillId="2" borderId="0" xfId="2" applyNumberFormat="1" applyFont="1" applyFill="1" applyAlignment="1">
      <alignment vertical="center"/>
    </xf>
    <xf numFmtId="3" fontId="14" fillId="3" borderId="9" xfId="5" applyNumberFormat="1" applyFont="1" applyFill="1" applyBorder="1" applyAlignment="1">
      <alignment vertical="center"/>
    </xf>
    <xf numFmtId="3" fontId="14" fillId="3" borderId="0" xfId="2" applyNumberFormat="1" applyFont="1" applyFill="1" applyAlignment="1">
      <alignment horizontal="right" vertical="center"/>
    </xf>
    <xf numFmtId="0" fontId="14" fillId="3" borderId="0" xfId="2" applyFont="1" applyFill="1" applyAlignment="1">
      <alignment horizontal="right" vertical="center"/>
    </xf>
    <xf numFmtId="3" fontId="63" fillId="3" borderId="0" xfId="5" applyNumberFormat="1" applyFont="1" applyFill="1" applyAlignment="1">
      <alignment horizontal="right" vertical="center"/>
    </xf>
    <xf numFmtId="0" fontId="18" fillId="2" borderId="0" xfId="2" applyFont="1" applyFill="1" applyAlignment="1">
      <alignment vertical="center"/>
    </xf>
    <xf numFmtId="164" fontId="18" fillId="2" borderId="0" xfId="2" applyNumberFormat="1" applyFont="1" applyFill="1" applyAlignment="1">
      <alignment vertical="center"/>
    </xf>
    <xf numFmtId="0" fontId="15" fillId="2" borderId="0" xfId="2" applyFont="1" applyFill="1" applyAlignment="1">
      <alignment horizontal="right" vertical="center" wrapText="1" indent="1"/>
    </xf>
    <xf numFmtId="0" fontId="14" fillId="2" borderId="0" xfId="2" applyFont="1" applyFill="1" applyAlignment="1">
      <alignment horizontal="right" vertical="center" wrapText="1" indent="1"/>
    </xf>
    <xf numFmtId="3" fontId="15" fillId="2" borderId="0" xfId="2" applyNumberFormat="1" applyFont="1" applyFill="1" applyAlignment="1">
      <alignment horizontal="right" vertical="center" indent="1"/>
    </xf>
    <xf numFmtId="1" fontId="14" fillId="2" borderId="0" xfId="2" applyNumberFormat="1" applyFont="1" applyFill="1" applyAlignment="1">
      <alignment horizontal="right" vertical="center" wrapText="1" indent="1"/>
    </xf>
    <xf numFmtId="3" fontId="15" fillId="2" borderId="9" xfId="2" applyNumberFormat="1" applyFont="1" applyFill="1" applyBorder="1" applyAlignment="1">
      <alignment vertical="center"/>
    </xf>
    <xf numFmtId="3" fontId="15" fillId="2" borderId="0" xfId="2" applyNumberFormat="1" applyFont="1" applyFill="1" applyAlignment="1">
      <alignment vertical="center"/>
    </xf>
    <xf numFmtId="3" fontId="14" fillId="2" borderId="0" xfId="2" applyNumberFormat="1" applyFont="1" applyFill="1" applyAlignment="1">
      <alignment horizontal="right" vertical="center"/>
    </xf>
    <xf numFmtId="164" fontId="14" fillId="2" borderId="8" xfId="2" applyNumberFormat="1" applyFont="1" applyFill="1" applyBorder="1" applyAlignment="1">
      <alignment horizontal="right" vertical="center"/>
    </xf>
    <xf numFmtId="3" fontId="64" fillId="2" borderId="0" xfId="2" applyNumberFormat="1" applyFont="1" applyFill="1" applyAlignment="1">
      <alignment horizontal="right" vertical="center"/>
    </xf>
    <xf numFmtId="164" fontId="63" fillId="2" borderId="8" xfId="2" applyNumberFormat="1" applyFont="1" applyFill="1" applyBorder="1" applyAlignment="1">
      <alignment horizontal="right" vertical="center"/>
    </xf>
    <xf numFmtId="164" fontId="63" fillId="2" borderId="0" xfId="2" applyNumberFormat="1" applyFont="1" applyFill="1" applyAlignment="1">
      <alignment horizontal="right" vertical="center"/>
    </xf>
    <xf numFmtId="166" fontId="96" fillId="0" borderId="0" xfId="2" applyNumberFormat="1" applyFont="1" applyAlignment="1">
      <alignment horizontal="right" vertical="center"/>
    </xf>
    <xf numFmtId="166" fontId="96" fillId="0" borderId="0" xfId="5" applyNumberFormat="1" applyFont="1" applyAlignment="1">
      <alignment horizontal="right" vertical="center"/>
    </xf>
    <xf numFmtId="164" fontId="15" fillId="2" borderId="8" xfId="2" applyNumberFormat="1" applyFont="1" applyFill="1" applyBorder="1" applyAlignment="1">
      <alignment horizontal="right" vertical="center"/>
    </xf>
    <xf numFmtId="3" fontId="15" fillId="2" borderId="140" xfId="2" applyNumberFormat="1" applyFont="1" applyFill="1" applyBorder="1" applyAlignment="1">
      <alignment horizontal="right" vertical="center"/>
    </xf>
    <xf numFmtId="166" fontId="15" fillId="2" borderId="140" xfId="2" applyNumberFormat="1" applyFont="1" applyFill="1" applyBorder="1" applyAlignment="1">
      <alignment horizontal="right" vertical="center"/>
    </xf>
    <xf numFmtId="166" fontId="96" fillId="2" borderId="140" xfId="2" applyNumberFormat="1" applyFont="1" applyFill="1" applyBorder="1" applyAlignment="1">
      <alignment horizontal="right" vertical="center"/>
    </xf>
    <xf numFmtId="166" fontId="96" fillId="2" borderId="140" xfId="5" applyNumberFormat="1" applyFont="1" applyFill="1" applyBorder="1" applyAlignment="1">
      <alignment horizontal="right" vertical="center"/>
    </xf>
    <xf numFmtId="3" fontId="15" fillId="2" borderId="7" xfId="2" applyNumberFormat="1" applyFont="1" applyFill="1" applyBorder="1" applyAlignment="1">
      <alignment horizontal="right" vertical="center" indent="1"/>
    </xf>
    <xf numFmtId="3" fontId="15" fillId="2" borderId="11" xfId="2" applyNumberFormat="1" applyFont="1" applyFill="1" applyBorder="1" applyAlignment="1">
      <alignment vertical="center"/>
    </xf>
    <xf numFmtId="3" fontId="15" fillId="2" borderId="7" xfId="2" applyNumberFormat="1" applyFont="1" applyFill="1" applyBorder="1" applyAlignment="1">
      <alignment vertical="center"/>
    </xf>
    <xf numFmtId="3" fontId="15" fillId="2" borderId="7" xfId="2" applyNumberFormat="1" applyFont="1" applyFill="1" applyBorder="1" applyAlignment="1">
      <alignment horizontal="right" vertical="center"/>
    </xf>
    <xf numFmtId="164" fontId="15" fillId="2" borderId="10" xfId="2" applyNumberFormat="1" applyFont="1" applyFill="1" applyBorder="1" applyAlignment="1">
      <alignment horizontal="right" vertical="center"/>
    </xf>
    <xf numFmtId="3" fontId="64" fillId="2" borderId="7" xfId="2" applyNumberFormat="1" applyFont="1" applyFill="1" applyBorder="1" applyAlignment="1">
      <alignment horizontal="right" vertical="center"/>
    </xf>
    <xf numFmtId="3" fontId="15" fillId="2" borderId="216" xfId="2" applyNumberFormat="1" applyFont="1" applyFill="1" applyBorder="1" applyAlignment="1">
      <alignment horizontal="right" vertical="center"/>
    </xf>
    <xf numFmtId="164" fontId="15" fillId="2" borderId="216" xfId="2" applyNumberFormat="1" applyFont="1" applyFill="1" applyBorder="1" applyAlignment="1">
      <alignment horizontal="right" vertical="center"/>
    </xf>
    <xf numFmtId="166" fontId="15" fillId="2" borderId="216" xfId="2" applyNumberFormat="1" applyFont="1" applyFill="1" applyBorder="1" applyAlignment="1">
      <alignment horizontal="right" vertical="center"/>
    </xf>
    <xf numFmtId="0" fontId="15" fillId="2" borderId="49" xfId="2" applyFont="1" applyFill="1" applyBorder="1" applyAlignment="1">
      <alignment horizontal="left" vertical="center" wrapText="1" indent="1"/>
    </xf>
    <xf numFmtId="3" fontId="15" fillId="2" borderId="49" xfId="2" applyNumberFormat="1" applyFont="1" applyFill="1" applyBorder="1" applyAlignment="1">
      <alignment horizontal="right" vertical="center" indent="1"/>
    </xf>
    <xf numFmtId="3" fontId="15" fillId="2" borderId="56" xfId="2" applyNumberFormat="1" applyFont="1" applyFill="1" applyBorder="1" applyAlignment="1">
      <alignment horizontal="right" vertical="center"/>
    </xf>
    <xf numFmtId="3" fontId="15" fillId="2" borderId="49" xfId="2" applyNumberFormat="1" applyFont="1" applyFill="1" applyBorder="1" applyAlignment="1">
      <alignment horizontal="right" vertical="center"/>
    </xf>
    <xf numFmtId="0" fontId="15" fillId="2" borderId="49" xfId="2" applyFont="1" applyFill="1" applyBorder="1" applyAlignment="1">
      <alignment horizontal="right" vertical="center"/>
    </xf>
    <xf numFmtId="164" fontId="15" fillId="2" borderId="48" xfId="2" applyNumberFormat="1" applyFont="1" applyFill="1" applyBorder="1" applyAlignment="1">
      <alignment horizontal="right" vertical="center"/>
    </xf>
    <xf numFmtId="3" fontId="64" fillId="2" borderId="49" xfId="2" applyNumberFormat="1" applyFont="1" applyFill="1" applyBorder="1" applyAlignment="1">
      <alignment horizontal="right" vertical="center"/>
    </xf>
    <xf numFmtId="0" fontId="26" fillId="2" borderId="0" xfId="2" applyFont="1" applyFill="1" applyAlignment="1">
      <alignment vertical="center"/>
    </xf>
    <xf numFmtId="0" fontId="22" fillId="2" borderId="4" xfId="2" applyFont="1" applyFill="1" applyBorder="1" applyAlignment="1">
      <alignment vertical="center"/>
    </xf>
    <xf numFmtId="164" fontId="22" fillId="2" borderId="4" xfId="2" applyNumberFormat="1" applyFont="1" applyFill="1" applyBorder="1" applyAlignment="1">
      <alignment horizontal="right" vertical="center" indent="1"/>
    </xf>
    <xf numFmtId="165" fontId="22" fillId="2" borderId="4" xfId="2" applyNumberFormat="1" applyFont="1" applyFill="1" applyBorder="1" applyAlignment="1">
      <alignment horizontal="right" vertical="center" indent="1"/>
    </xf>
    <xf numFmtId="0" fontId="26" fillId="2" borderId="4" xfId="2" applyFont="1" applyFill="1" applyBorder="1" applyAlignment="1">
      <alignment vertical="center"/>
    </xf>
    <xf numFmtId="0" fontId="98" fillId="2" borderId="4" xfId="2" applyFont="1" applyFill="1" applyBorder="1" applyAlignment="1">
      <alignment vertical="center"/>
    </xf>
    <xf numFmtId="0" fontId="99" fillId="2" borderId="4" xfId="2" applyFont="1" applyFill="1" applyBorder="1"/>
    <xf numFmtId="3" fontId="98" fillId="2" borderId="4" xfId="2" applyNumberFormat="1" applyFont="1" applyFill="1" applyBorder="1" applyAlignment="1">
      <alignment vertical="center"/>
    </xf>
    <xf numFmtId="164" fontId="67" fillId="2" borderId="16" xfId="0" applyNumberFormat="1" applyFont="1" applyFill="1" applyBorder="1" applyAlignment="1">
      <alignment horizontal="right" vertical="center"/>
    </xf>
    <xf numFmtId="164" fontId="67" fillId="2" borderId="15" xfId="0" applyNumberFormat="1" applyFont="1" applyFill="1" applyBorder="1" applyAlignment="1">
      <alignment horizontal="right" vertical="center"/>
    </xf>
    <xf numFmtId="164" fontId="67" fillId="2" borderId="81" xfId="0" applyNumberFormat="1" applyFont="1" applyFill="1" applyBorder="1" applyAlignment="1">
      <alignment horizontal="right" vertical="center"/>
    </xf>
    <xf numFmtId="164" fontId="67" fillId="2" borderId="63" xfId="0" applyNumberFormat="1" applyFont="1" applyFill="1" applyBorder="1" applyAlignment="1">
      <alignment horizontal="right" vertical="center"/>
    </xf>
    <xf numFmtId="164" fontId="67" fillId="2" borderId="8" xfId="0" applyNumberFormat="1" applyFont="1" applyFill="1" applyBorder="1" applyAlignment="1">
      <alignment horizontal="right" vertical="center"/>
    </xf>
    <xf numFmtId="164" fontId="67" fillId="2" borderId="0" xfId="0" applyNumberFormat="1" applyFont="1" applyFill="1" applyAlignment="1">
      <alignment horizontal="right" vertical="center"/>
    </xf>
    <xf numFmtId="164" fontId="69" fillId="2" borderId="8" xfId="0" applyNumberFormat="1" applyFont="1" applyFill="1" applyBorder="1" applyAlignment="1">
      <alignment horizontal="right" vertical="center"/>
    </xf>
    <xf numFmtId="164" fontId="69" fillId="2" borderId="0" xfId="0" applyNumberFormat="1" applyFont="1" applyFill="1" applyAlignment="1">
      <alignment horizontal="right" vertical="center"/>
    </xf>
    <xf numFmtId="164" fontId="67" fillId="0" borderId="10" xfId="0" applyNumberFormat="1" applyFont="1" applyBorder="1" applyAlignment="1">
      <alignment horizontal="right" vertical="center"/>
    </xf>
    <xf numFmtId="164" fontId="67" fillId="0" borderId="7" xfId="0" applyNumberFormat="1" applyFont="1" applyBorder="1" applyAlignment="1">
      <alignment horizontal="right" vertical="center"/>
    </xf>
    <xf numFmtId="164" fontId="67" fillId="2" borderId="57" xfId="0" applyNumberFormat="1" applyFont="1" applyFill="1" applyBorder="1" applyAlignment="1">
      <alignment horizontal="right" vertical="center"/>
    </xf>
    <xf numFmtId="164" fontId="67" fillId="2" borderId="55" xfId="0" applyNumberFormat="1" applyFont="1" applyFill="1" applyBorder="1" applyAlignment="1">
      <alignment horizontal="right" vertical="center"/>
    </xf>
    <xf numFmtId="0" fontId="69" fillId="3" borderId="0" xfId="0" applyFont="1" applyFill="1" applyAlignment="1">
      <alignment horizontal="right" vertical="center"/>
    </xf>
    <xf numFmtId="0" fontId="69" fillId="2" borderId="0" xfId="0" applyFont="1" applyFill="1" applyAlignment="1">
      <alignment horizontal="right" vertical="center"/>
    </xf>
    <xf numFmtId="0" fontId="67" fillId="4" borderId="0" xfId="0" applyFont="1" applyFill="1" applyAlignment="1">
      <alignment horizontal="right" vertical="center"/>
    </xf>
    <xf numFmtId="0" fontId="67" fillId="2" borderId="15" xfId="0" applyFont="1" applyFill="1" applyBorder="1" applyAlignment="1">
      <alignment horizontal="right" vertical="center"/>
    </xf>
    <xf numFmtId="0" fontId="67" fillId="2" borderId="0" xfId="0" applyFont="1" applyFill="1" applyAlignment="1">
      <alignment horizontal="right" vertical="center"/>
    </xf>
    <xf numFmtId="0" fontId="67" fillId="2" borderId="63" xfId="0" applyFont="1" applyFill="1" applyBorder="1" applyAlignment="1">
      <alignment horizontal="right" vertical="center"/>
    </xf>
    <xf numFmtId="0" fontId="67" fillId="0" borderId="7" xfId="0" applyFont="1" applyBorder="1" applyAlignment="1">
      <alignment horizontal="right" vertical="center"/>
    </xf>
    <xf numFmtId="0" fontId="67" fillId="2" borderId="55" xfId="0" applyFont="1" applyFill="1" applyBorder="1" applyAlignment="1">
      <alignment horizontal="right" vertical="center"/>
    </xf>
    <xf numFmtId="166" fontId="15" fillId="0" borderId="8" xfId="0" applyNumberFormat="1" applyFont="1" applyBorder="1" applyAlignment="1">
      <alignment horizontal="right" vertical="center"/>
    </xf>
    <xf numFmtId="166" fontId="14" fillId="2" borderId="91" xfId="0" applyNumberFormat="1" applyFont="1" applyFill="1" applyBorder="1" applyAlignment="1">
      <alignment horizontal="right" vertical="center"/>
    </xf>
    <xf numFmtId="166" fontId="15" fillId="2" borderId="92" xfId="0" applyNumberFormat="1" applyFont="1" applyFill="1" applyBorder="1" applyAlignment="1">
      <alignment horizontal="right" vertical="center"/>
    </xf>
    <xf numFmtId="166" fontId="14" fillId="2" borderId="8" xfId="7" applyNumberFormat="1" applyFont="1" applyFill="1" applyBorder="1" applyAlignment="1">
      <alignment horizontal="right" vertical="center"/>
    </xf>
    <xf numFmtId="166" fontId="14" fillId="2" borderId="0" xfId="7" applyNumberFormat="1" applyFont="1" applyFill="1" applyAlignment="1">
      <alignment horizontal="right" vertical="center"/>
    </xf>
    <xf numFmtId="3" fontId="15" fillId="4" borderId="8" xfId="7" applyNumberFormat="1" applyFont="1" applyFill="1" applyBorder="1" applyAlignment="1">
      <alignment horizontal="right" vertical="center"/>
    </xf>
    <xf numFmtId="166" fontId="15" fillId="2" borderId="10" xfId="7" applyNumberFormat="1" applyFont="1" applyFill="1" applyBorder="1" applyAlignment="1">
      <alignment horizontal="right" vertical="center"/>
    </xf>
    <xf numFmtId="166" fontId="15" fillId="2" borderId="7" xfId="7" applyNumberFormat="1" applyFont="1" applyFill="1" applyBorder="1" applyAlignment="1">
      <alignment horizontal="right" vertical="center"/>
    </xf>
    <xf numFmtId="166" fontId="15" fillId="2" borderId="143" xfId="0" applyNumberFormat="1" applyFont="1" applyFill="1" applyBorder="1" applyAlignment="1">
      <alignment horizontal="right" vertical="center"/>
    </xf>
    <xf numFmtId="166" fontId="15" fillId="2" borderId="144" xfId="0" applyNumberFormat="1" applyFont="1" applyFill="1" applyBorder="1" applyAlignment="1">
      <alignment horizontal="right" vertical="center"/>
    </xf>
    <xf numFmtId="166" fontId="15" fillId="4" borderId="49" xfId="0" applyNumberFormat="1" applyFont="1" applyFill="1" applyBorder="1" applyAlignment="1">
      <alignment horizontal="right" vertical="center"/>
    </xf>
    <xf numFmtId="166" fontId="89" fillId="2" borderId="16" xfId="0" applyNumberFormat="1" applyFont="1" applyFill="1" applyBorder="1" applyAlignment="1">
      <alignment horizontal="right" vertical="center"/>
    </xf>
    <xf numFmtId="166" fontId="89" fillId="2" borderId="15" xfId="0" applyNumberFormat="1" applyFont="1" applyFill="1" applyBorder="1" applyAlignment="1">
      <alignment horizontal="right" vertical="center"/>
    </xf>
    <xf numFmtId="166" fontId="14" fillId="2" borderId="148" xfId="0" applyNumberFormat="1" applyFont="1" applyFill="1" applyBorder="1" applyAlignment="1">
      <alignment horizontal="right" vertical="center"/>
    </xf>
    <xf numFmtId="166" fontId="14" fillId="2" borderId="147" xfId="0" applyNumberFormat="1" applyFont="1" applyFill="1" applyBorder="1" applyAlignment="1">
      <alignment horizontal="right" vertical="center"/>
    </xf>
    <xf numFmtId="166" fontId="15" fillId="2" borderId="152" xfId="0" applyNumberFormat="1" applyFont="1" applyFill="1" applyBorder="1" applyAlignment="1">
      <alignment horizontal="right" vertical="center"/>
    </xf>
    <xf numFmtId="166" fontId="15" fillId="2" borderId="154" xfId="0" applyNumberFormat="1" applyFont="1" applyFill="1" applyBorder="1" applyAlignment="1">
      <alignment horizontal="right" vertical="center"/>
    </xf>
    <xf numFmtId="166" fontId="15" fillId="2" borderId="155" xfId="0" applyNumberFormat="1" applyFont="1" applyFill="1" applyBorder="1" applyAlignment="1">
      <alignment horizontal="right" vertical="center"/>
    </xf>
    <xf numFmtId="0" fontId="67" fillId="2" borderId="144" xfId="0" applyFont="1" applyFill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7" fillId="2" borderId="83" xfId="0" applyFont="1" applyFill="1" applyBorder="1" applyAlignment="1">
      <alignment horizontal="right" vertical="center"/>
    </xf>
    <xf numFmtId="0" fontId="69" fillId="2" borderId="84" xfId="0" applyFont="1" applyFill="1" applyBorder="1" applyAlignment="1">
      <alignment horizontal="right" vertical="center"/>
    </xf>
    <xf numFmtId="0" fontId="67" fillId="0" borderId="85" xfId="0" applyFont="1" applyBorder="1" applyAlignment="1">
      <alignment horizontal="right" vertical="center"/>
    </xf>
    <xf numFmtId="0" fontId="67" fillId="0" borderId="93" xfId="0" applyFont="1" applyBorder="1" applyAlignment="1">
      <alignment horizontal="right" vertical="center"/>
    </xf>
    <xf numFmtId="0" fontId="69" fillId="2" borderId="147" xfId="0" applyFont="1" applyFill="1" applyBorder="1" applyAlignment="1">
      <alignment horizontal="right" vertical="center"/>
    </xf>
    <xf numFmtId="0" fontId="67" fillId="2" borderId="151" xfId="0" applyFont="1" applyFill="1" applyBorder="1" applyAlignment="1">
      <alignment horizontal="right" vertical="center"/>
    </xf>
    <xf numFmtId="0" fontId="67" fillId="2" borderId="155" xfId="0" applyFont="1" applyFill="1" applyBorder="1" applyAlignment="1">
      <alignment horizontal="right" vertical="center"/>
    </xf>
    <xf numFmtId="0" fontId="69" fillId="2" borderId="15" xfId="0" applyFont="1" applyFill="1" applyBorder="1" applyAlignment="1">
      <alignment horizontal="right" vertical="center"/>
    </xf>
    <xf numFmtId="0" fontId="67" fillId="2" borderId="84" xfId="0" applyFont="1" applyFill="1" applyBorder="1" applyAlignment="1">
      <alignment horizontal="right" vertical="center"/>
    </xf>
    <xf numFmtId="0" fontId="67" fillId="2" borderId="115" xfId="0" applyFont="1" applyFill="1" applyBorder="1" applyAlignment="1">
      <alignment horizontal="right" vertical="center"/>
    </xf>
    <xf numFmtId="166" fontId="15" fillId="0" borderId="0" xfId="7" applyNumberFormat="1" applyFont="1" applyAlignment="1">
      <alignment horizontal="right" vertical="center"/>
    </xf>
    <xf numFmtId="166" fontId="14" fillId="2" borderId="15" xfId="7" applyNumberFormat="1" applyFont="1" applyFill="1" applyBorder="1" applyAlignment="1">
      <alignment horizontal="right" vertical="center"/>
    </xf>
    <xf numFmtId="166" fontId="14" fillId="2" borderId="7" xfId="7" applyNumberFormat="1" applyFont="1" applyFill="1" applyBorder="1" applyAlignment="1">
      <alignment horizontal="right" vertical="center"/>
    </xf>
    <xf numFmtId="0" fontId="36" fillId="2" borderId="3" xfId="2" applyFont="1" applyFill="1" applyBorder="1" applyAlignment="1">
      <alignment horizontal="center" vertical="center" wrapText="1"/>
    </xf>
    <xf numFmtId="3" fontId="17" fillId="2" borderId="0" xfId="2" applyNumberFormat="1" applyFont="1" applyFill="1" applyAlignment="1">
      <alignment horizontal="center" vertical="center" wrapText="1"/>
    </xf>
    <xf numFmtId="0" fontId="14" fillId="2" borderId="3" xfId="2" applyFont="1" applyFill="1" applyBorder="1" applyAlignment="1">
      <alignment horizontal="left" vertical="center" wrapText="1" indent="1"/>
    </xf>
    <xf numFmtId="0" fontId="14" fillId="2" borderId="0" xfId="2" applyFont="1" applyFill="1" applyAlignment="1">
      <alignment horizontal="left" vertical="center" wrapText="1" indent="1"/>
    </xf>
    <xf numFmtId="0" fontId="14" fillId="2" borderId="5" xfId="2" applyFont="1" applyFill="1" applyBorder="1" applyAlignment="1">
      <alignment horizontal="left" vertical="center" wrapText="1" indent="1"/>
    </xf>
    <xf numFmtId="175" fontId="14" fillId="3" borderId="0" xfId="0" applyNumberFormat="1" applyFont="1" applyFill="1" applyAlignment="1">
      <alignment horizontal="right" vertical="center"/>
    </xf>
    <xf numFmtId="175" fontId="14" fillId="2" borderId="0" xfId="0" applyNumberFormat="1" applyFont="1" applyFill="1" applyAlignment="1">
      <alignment horizontal="right" vertical="center"/>
    </xf>
    <xf numFmtId="175" fontId="15" fillId="2" borderId="0" xfId="0" applyNumberFormat="1" applyFont="1" applyFill="1" applyAlignment="1">
      <alignment horizontal="right" vertical="center"/>
    </xf>
    <xf numFmtId="175" fontId="15" fillId="2" borderId="7" xfId="0" applyNumberFormat="1" applyFont="1" applyFill="1" applyBorder="1" applyAlignment="1">
      <alignment horizontal="right" vertical="center"/>
    </xf>
    <xf numFmtId="175" fontId="15" fillId="2" borderId="12" xfId="0" applyNumberFormat="1" applyFont="1" applyFill="1" applyBorder="1" applyAlignment="1">
      <alignment horizontal="right" vertical="center"/>
    </xf>
    <xf numFmtId="175" fontId="15" fillId="2" borderId="49" xfId="0" applyNumberFormat="1" applyFont="1" applyFill="1" applyBorder="1" applyAlignment="1">
      <alignment horizontal="right" vertical="center"/>
    </xf>
    <xf numFmtId="175" fontId="15" fillId="2" borderId="50" xfId="0" applyNumberFormat="1" applyFont="1" applyFill="1" applyBorder="1" applyAlignment="1">
      <alignment horizontal="right" vertical="center"/>
    </xf>
    <xf numFmtId="175" fontId="15" fillId="2" borderId="63" xfId="0" applyNumberFormat="1" applyFont="1" applyFill="1" applyBorder="1" applyAlignment="1">
      <alignment horizontal="right" vertical="center"/>
    </xf>
    <xf numFmtId="167" fontId="15" fillId="2" borderId="48" xfId="0" applyNumberFormat="1" applyFont="1" applyFill="1" applyBorder="1" applyAlignment="1">
      <alignment horizontal="right" vertical="center"/>
    </xf>
    <xf numFmtId="167" fontId="15" fillId="2" borderId="114" xfId="0" applyNumberFormat="1" applyFont="1" applyFill="1" applyBorder="1" applyAlignment="1">
      <alignment horizontal="right" vertical="center"/>
    </xf>
    <xf numFmtId="3" fontId="14" fillId="3" borderId="8" xfId="7" applyNumberFormat="1" applyFont="1" applyFill="1" applyBorder="1" applyAlignment="1">
      <alignment horizontal="right" vertical="center"/>
    </xf>
    <xf numFmtId="164" fontId="96" fillId="4" borderId="8" xfId="7" applyNumberFormat="1" applyFont="1" applyFill="1" applyBorder="1" applyAlignment="1">
      <alignment horizontal="right" vertical="center"/>
    </xf>
    <xf numFmtId="164" fontId="89" fillId="0" borderId="8" xfId="7" applyNumberFormat="1" applyFont="1" applyBorder="1" applyAlignment="1">
      <alignment horizontal="center" vertical="center"/>
    </xf>
    <xf numFmtId="164" fontId="89" fillId="0" borderId="0" xfId="7" applyNumberFormat="1" applyFont="1" applyAlignment="1">
      <alignment horizontal="center" vertical="center"/>
    </xf>
    <xf numFmtId="164" fontId="96" fillId="2" borderId="0" xfId="7" applyNumberFormat="1" applyFont="1" applyFill="1" applyAlignment="1">
      <alignment horizontal="right" vertical="center"/>
    </xf>
    <xf numFmtId="0" fontId="15" fillId="2" borderId="7" xfId="7" applyFont="1" applyFill="1" applyBorder="1" applyAlignment="1">
      <alignment horizontal="left" vertical="center" indent="1"/>
    </xf>
    <xf numFmtId="3" fontId="15" fillId="2" borderId="10" xfId="7" applyNumberFormat="1" applyFont="1" applyFill="1" applyBorder="1" applyAlignment="1">
      <alignment horizontal="right" vertical="center"/>
    </xf>
    <xf numFmtId="164" fontId="96" fillId="2" borderId="7" xfId="7" applyNumberFormat="1" applyFont="1" applyFill="1" applyBorder="1" applyAlignment="1">
      <alignment horizontal="right" vertical="center"/>
    </xf>
    <xf numFmtId="165" fontId="15" fillId="2" borderId="17" xfId="2" applyNumberFormat="1" applyFont="1" applyFill="1" applyBorder="1" applyAlignment="1">
      <alignment horizontal="right" vertical="center" indent="1"/>
    </xf>
    <xf numFmtId="3" fontId="15" fillId="2" borderId="16" xfId="7" applyNumberFormat="1" applyFont="1" applyFill="1" applyBorder="1" applyAlignment="1">
      <alignment horizontal="right" vertical="center"/>
    </xf>
    <xf numFmtId="164" fontId="96" fillId="2" borderId="15" xfId="7" applyNumberFormat="1" applyFont="1" applyFill="1" applyBorder="1" applyAlignment="1">
      <alignment horizontal="right" vertical="center"/>
    </xf>
    <xf numFmtId="164" fontId="96" fillId="2" borderId="140" xfId="2" applyNumberFormat="1" applyFont="1" applyFill="1" applyBorder="1" applyAlignment="1">
      <alignment horizontal="right" vertical="center"/>
    </xf>
    <xf numFmtId="164" fontId="96" fillId="2" borderId="216" xfId="2" applyNumberFormat="1" applyFont="1" applyFill="1" applyBorder="1" applyAlignment="1">
      <alignment horizontal="right" vertical="center"/>
    </xf>
    <xf numFmtId="164" fontId="96" fillId="2" borderId="7" xfId="2" applyNumberFormat="1" applyFont="1" applyFill="1" applyBorder="1" applyAlignment="1">
      <alignment horizontal="right" vertical="center"/>
    </xf>
    <xf numFmtId="164" fontId="96" fillId="2" borderId="49" xfId="2" applyNumberFormat="1" applyFont="1" applyFill="1" applyBorder="1" applyAlignment="1">
      <alignment horizontal="right" vertical="center"/>
    </xf>
    <xf numFmtId="0" fontId="15" fillId="2" borderId="15" xfId="2" applyFont="1" applyFill="1" applyBorder="1" applyAlignment="1">
      <alignment horizontal="left" vertical="center" wrapText="1" indent="1"/>
    </xf>
    <xf numFmtId="164" fontId="15" fillId="2" borderId="15" xfId="2" applyNumberFormat="1" applyFont="1" applyFill="1" applyBorder="1" applyAlignment="1">
      <alignment horizontal="right" vertical="center" indent="1"/>
    </xf>
    <xf numFmtId="3" fontId="15" fillId="2" borderId="15" xfId="2" applyNumberFormat="1" applyFont="1" applyFill="1" applyBorder="1" applyAlignment="1">
      <alignment horizontal="right" vertical="center" indent="1"/>
    </xf>
    <xf numFmtId="1" fontId="15" fillId="2" borderId="15" xfId="2" applyNumberFormat="1" applyFont="1" applyFill="1" applyBorder="1" applyAlignment="1">
      <alignment horizontal="right" vertical="center" indent="1"/>
    </xf>
    <xf numFmtId="3" fontId="15" fillId="2" borderId="17" xfId="2" applyNumberFormat="1" applyFont="1" applyFill="1" applyBorder="1" applyAlignment="1">
      <alignment vertical="center"/>
    </xf>
    <xf numFmtId="3" fontId="15" fillId="2" borderId="15" xfId="2" applyNumberFormat="1" applyFont="1" applyFill="1" applyBorder="1" applyAlignment="1">
      <alignment vertical="center"/>
    </xf>
    <xf numFmtId="0" fontId="15" fillId="2" borderId="15" xfId="2" applyFont="1" applyFill="1" applyBorder="1" applyAlignment="1">
      <alignment horizontal="right" vertical="center" indent="1"/>
    </xf>
    <xf numFmtId="164" fontId="15" fillId="2" borderId="15" xfId="2" applyNumberFormat="1" applyFont="1" applyFill="1" applyBorder="1" applyAlignment="1">
      <alignment horizontal="right" vertical="center"/>
    </xf>
    <xf numFmtId="3" fontId="15" fillId="2" borderId="15" xfId="2" applyNumberFormat="1" applyFont="1" applyFill="1" applyBorder="1" applyAlignment="1">
      <alignment horizontal="right" vertical="center"/>
    </xf>
    <xf numFmtId="0" fontId="15" fillId="2" borderId="15" xfId="2" applyFont="1" applyFill="1" applyBorder="1" applyAlignment="1">
      <alignment horizontal="right" vertical="center"/>
    </xf>
    <xf numFmtId="164" fontId="15" fillId="2" borderId="16" xfId="2" applyNumberFormat="1" applyFont="1" applyFill="1" applyBorder="1" applyAlignment="1">
      <alignment horizontal="right" vertical="center"/>
    </xf>
    <xf numFmtId="3" fontId="64" fillId="2" borderId="15" xfId="2" applyNumberFormat="1" applyFont="1" applyFill="1" applyBorder="1" applyAlignment="1">
      <alignment horizontal="right" vertical="center"/>
    </xf>
    <xf numFmtId="3" fontId="15" fillId="2" borderId="217" xfId="2" applyNumberFormat="1" applyFont="1" applyFill="1" applyBorder="1" applyAlignment="1">
      <alignment horizontal="right" vertical="center"/>
    </xf>
    <xf numFmtId="164" fontId="15" fillId="2" borderId="217" xfId="2" applyNumberFormat="1" applyFont="1" applyFill="1" applyBorder="1" applyAlignment="1">
      <alignment horizontal="right" vertical="center"/>
    </xf>
    <xf numFmtId="166" fontId="15" fillId="2" borderId="217" xfId="2" applyNumberFormat="1" applyFont="1" applyFill="1" applyBorder="1" applyAlignment="1">
      <alignment horizontal="right" vertical="center"/>
    </xf>
    <xf numFmtId="166" fontId="96" fillId="2" borderId="15" xfId="2" applyNumberFormat="1" applyFont="1" applyFill="1" applyBorder="1" applyAlignment="1">
      <alignment horizontal="right" vertical="center"/>
    </xf>
    <xf numFmtId="166" fontId="96" fillId="2" borderId="15" xfId="5" applyNumberFormat="1" applyFont="1" applyFill="1" applyBorder="1" applyAlignment="1">
      <alignment horizontal="right" vertical="center"/>
    </xf>
    <xf numFmtId="164" fontId="96" fillId="2" borderId="217" xfId="2" applyNumberFormat="1" applyFont="1" applyFill="1" applyBorder="1" applyAlignment="1">
      <alignment horizontal="right" vertical="center"/>
    </xf>
    <xf numFmtId="164" fontId="96" fillId="2" borderId="15" xfId="2" applyNumberFormat="1" applyFont="1" applyFill="1" applyBorder="1" applyAlignment="1">
      <alignment horizontal="right" vertical="center"/>
    </xf>
    <xf numFmtId="0" fontId="28" fillId="2" borderId="0" xfId="7" applyFont="1" applyFill="1" applyAlignment="1">
      <alignment horizontal="center" vertical="center" wrapText="1"/>
    </xf>
    <xf numFmtId="0" fontId="28" fillId="2" borderId="5" xfId="7" applyFont="1" applyFill="1" applyBorder="1" applyAlignment="1">
      <alignment horizontal="center" vertical="center" wrapText="1"/>
    </xf>
    <xf numFmtId="3" fontId="24" fillId="0" borderId="5" xfId="2" quotePrefix="1" applyNumberFormat="1" applyFont="1" applyBorder="1" applyAlignment="1">
      <alignment horizontal="center" vertical="center" wrapText="1"/>
    </xf>
    <xf numFmtId="3" fontId="24" fillId="0" borderId="5" xfId="2" applyNumberFormat="1" applyFont="1" applyBorder="1" applyAlignment="1">
      <alignment horizontal="center" vertical="center" wrapText="1"/>
    </xf>
    <xf numFmtId="3" fontId="24" fillId="0" borderId="5" xfId="0" quotePrefix="1" applyNumberFormat="1" applyFont="1" applyBorder="1" applyAlignment="1">
      <alignment horizontal="center" vertical="center" wrapText="1"/>
    </xf>
    <xf numFmtId="3" fontId="24" fillId="0" borderId="5" xfId="0" applyNumberFormat="1" applyFont="1" applyBorder="1" applyAlignment="1">
      <alignment horizontal="center" vertical="center" wrapText="1"/>
    </xf>
    <xf numFmtId="3" fontId="28" fillId="2" borderId="0" xfId="7" applyNumberFormat="1" applyFont="1" applyFill="1" applyAlignment="1">
      <alignment horizontal="center" vertical="center" wrapText="1"/>
    </xf>
    <xf numFmtId="3" fontId="28" fillId="2" borderId="5" xfId="7" applyNumberFormat="1" applyFont="1" applyFill="1" applyBorder="1" applyAlignment="1">
      <alignment horizontal="center" vertical="center" wrapText="1"/>
    </xf>
    <xf numFmtId="0" fontId="28" fillId="0" borderId="5" xfId="7" applyFont="1" applyBorder="1" applyAlignment="1">
      <alignment horizontal="center" vertical="center" wrapText="1"/>
    </xf>
    <xf numFmtId="3" fontId="28" fillId="2" borderId="0" xfId="2" applyNumberFormat="1" applyFont="1" applyFill="1" applyAlignment="1">
      <alignment horizontal="center" vertical="center" wrapText="1"/>
    </xf>
    <xf numFmtId="0" fontId="28" fillId="2" borderId="5" xfId="2" applyFont="1" applyFill="1" applyBorder="1" applyAlignment="1">
      <alignment horizontal="center" vertical="center" wrapText="1"/>
    </xf>
    <xf numFmtId="3" fontId="28" fillId="2" borderId="5" xfId="2" applyNumberFormat="1" applyFont="1" applyFill="1" applyBorder="1" applyAlignment="1">
      <alignment horizontal="center" vertical="center" wrapText="1"/>
    </xf>
    <xf numFmtId="3" fontId="28" fillId="0" borderId="5" xfId="2" quotePrefix="1" applyNumberFormat="1" applyFont="1" applyBorder="1" applyAlignment="1">
      <alignment horizontal="center" vertical="center" wrapText="1"/>
    </xf>
    <xf numFmtId="3" fontId="28" fillId="0" borderId="5" xfId="2" applyNumberFormat="1" applyFont="1" applyBorder="1" applyAlignment="1">
      <alignment horizontal="center" vertical="center" wrapText="1"/>
    </xf>
    <xf numFmtId="0" fontId="28" fillId="2" borderId="0" xfId="2" applyFont="1" applyFill="1" applyAlignment="1">
      <alignment horizontal="center" vertical="center" wrapText="1"/>
    </xf>
    <xf numFmtId="0" fontId="36" fillId="2" borderId="3" xfId="7" applyFont="1" applyFill="1" applyBorder="1" applyAlignment="1">
      <alignment horizontal="center" vertical="center"/>
    </xf>
    <xf numFmtId="3" fontId="15" fillId="0" borderId="46" xfId="2" applyNumberFormat="1" applyFont="1" applyBorder="1" applyAlignment="1">
      <alignment horizontal="right" vertical="center"/>
    </xf>
    <xf numFmtId="3" fontId="15" fillId="0" borderId="8" xfId="2" applyNumberFormat="1" applyFont="1" applyBorder="1" applyAlignment="1">
      <alignment horizontal="right" vertical="center"/>
    </xf>
    <xf numFmtId="1" fontId="89" fillId="27" borderId="8" xfId="7" applyNumberFormat="1" applyFont="1" applyFill="1" applyBorder="1" applyAlignment="1">
      <alignment horizontal="right" vertical="center"/>
    </xf>
    <xf numFmtId="1" fontId="89" fillId="27" borderId="0" xfId="7" applyNumberFormat="1" applyFont="1" applyFill="1" applyAlignment="1">
      <alignment horizontal="right" vertical="center"/>
    </xf>
    <xf numFmtId="0" fontId="42" fillId="2" borderId="4" xfId="7" applyFont="1" applyFill="1" applyBorder="1"/>
    <xf numFmtId="0" fontId="42" fillId="0" borderId="0" xfId="7" applyFont="1"/>
    <xf numFmtId="0" fontId="41" fillId="0" borderId="3" xfId="7" applyFont="1" applyBorder="1" applyAlignment="1">
      <alignment vertical="center"/>
    </xf>
    <xf numFmtId="0" fontId="41" fillId="0" borderId="0" xfId="7" applyFont="1" applyAlignment="1">
      <alignment vertical="center"/>
    </xf>
    <xf numFmtId="0" fontId="54" fillId="0" borderId="5" xfId="7" applyFont="1" applyBorder="1" applyAlignment="1">
      <alignment horizontal="center" vertical="center" wrapText="1"/>
    </xf>
    <xf numFmtId="3" fontId="28" fillId="0" borderId="5" xfId="168" quotePrefix="1" applyNumberFormat="1" applyFont="1" applyBorder="1" applyAlignment="1">
      <alignment horizontal="center" vertical="center" wrapText="1"/>
    </xf>
    <xf numFmtId="165" fontId="14" fillId="3" borderId="75" xfId="7" applyNumberFormat="1" applyFont="1" applyFill="1" applyBorder="1" applyAlignment="1">
      <alignment horizontal="right" vertical="center"/>
    </xf>
    <xf numFmtId="166" fontId="36" fillId="3" borderId="8" xfId="7" applyNumberFormat="1" applyFont="1" applyFill="1" applyBorder="1" applyAlignment="1">
      <alignment horizontal="right" vertical="center" indent="1"/>
    </xf>
    <xf numFmtId="3" fontId="36" fillId="3" borderId="0" xfId="7" applyNumberFormat="1" applyFont="1" applyFill="1" applyAlignment="1">
      <alignment vertical="center"/>
    </xf>
    <xf numFmtId="164" fontId="14" fillId="3" borderId="9" xfId="7" applyNumberFormat="1" applyFont="1" applyFill="1" applyBorder="1" applyAlignment="1">
      <alignment horizontal="right" vertical="center"/>
    </xf>
    <xf numFmtId="164" fontId="14" fillId="3" borderId="8" xfId="7" applyNumberFormat="1" applyFont="1" applyFill="1" applyBorder="1" applyAlignment="1">
      <alignment vertical="center"/>
    </xf>
    <xf numFmtId="166" fontId="37" fillId="2" borderId="8" xfId="7" applyNumberFormat="1" applyFont="1" applyFill="1" applyBorder="1" applyAlignment="1">
      <alignment horizontal="right" vertical="center" indent="1"/>
    </xf>
    <xf numFmtId="3" fontId="37" fillId="2" borderId="0" xfId="7" applyNumberFormat="1" applyFont="1" applyFill="1" applyAlignment="1">
      <alignment vertical="center"/>
    </xf>
    <xf numFmtId="164" fontId="15" fillId="2" borderId="9" xfId="7" applyNumberFormat="1" applyFont="1" applyFill="1" applyBorder="1" applyAlignment="1">
      <alignment horizontal="right" vertical="center"/>
    </xf>
    <xf numFmtId="164" fontId="15" fillId="2" borderId="8" xfId="7" applyNumberFormat="1" applyFont="1" applyFill="1" applyBorder="1" applyAlignment="1">
      <alignment vertical="center"/>
    </xf>
    <xf numFmtId="166" fontId="37" fillId="4" borderId="8" xfId="7" applyNumberFormat="1" applyFont="1" applyFill="1" applyBorder="1" applyAlignment="1">
      <alignment horizontal="right" vertical="center" indent="1"/>
    </xf>
    <xf numFmtId="166" fontId="37" fillId="4" borderId="0" xfId="7" applyNumberFormat="1" applyFont="1" applyFill="1" applyAlignment="1">
      <alignment horizontal="right" vertical="center" indent="1"/>
    </xf>
    <xf numFmtId="3" fontId="37" fillId="4" borderId="0" xfId="7" applyNumberFormat="1" applyFont="1" applyFill="1" applyAlignment="1">
      <alignment vertical="center"/>
    </xf>
    <xf numFmtId="164" fontId="15" fillId="4" borderId="9" xfId="7" applyNumberFormat="1" applyFont="1" applyFill="1" applyBorder="1" applyAlignment="1">
      <alignment horizontal="right" vertical="center"/>
    </xf>
    <xf numFmtId="164" fontId="15" fillId="4" borderId="8" xfId="7" applyNumberFormat="1" applyFont="1" applyFill="1" applyBorder="1" applyAlignment="1">
      <alignment vertical="center"/>
    </xf>
    <xf numFmtId="165" fontId="15" fillId="2" borderId="47" xfId="7" applyNumberFormat="1" applyFont="1" applyFill="1" applyBorder="1" applyAlignment="1">
      <alignment horizontal="right" vertical="center"/>
    </xf>
    <xf numFmtId="164" fontId="15" fillId="2" borderId="46" xfId="7" applyNumberFormat="1" applyFont="1" applyFill="1" applyBorder="1" applyAlignment="1">
      <alignment horizontal="right" vertical="center"/>
    </xf>
    <xf numFmtId="164" fontId="15" fillId="2" borderId="47" xfId="7" applyNumberFormat="1" applyFont="1" applyFill="1" applyBorder="1" applyAlignment="1">
      <alignment horizontal="right" vertical="center"/>
    </xf>
    <xf numFmtId="1" fontId="15" fillId="2" borderId="47" xfId="7" applyNumberFormat="1" applyFont="1" applyFill="1" applyBorder="1" applyAlignment="1">
      <alignment horizontal="right" vertical="center"/>
    </xf>
    <xf numFmtId="165" fontId="15" fillId="2" borderId="105" xfId="7" applyNumberFormat="1" applyFont="1" applyFill="1" applyBorder="1" applyAlignment="1">
      <alignment horizontal="right" vertical="center"/>
    </xf>
    <xf numFmtId="164" fontId="15" fillId="2" borderId="46" xfId="7" applyNumberFormat="1" applyFont="1" applyFill="1" applyBorder="1" applyAlignment="1">
      <alignment vertical="center"/>
    </xf>
    <xf numFmtId="164" fontId="15" fillId="2" borderId="47" xfId="7" applyNumberFormat="1" applyFont="1" applyFill="1" applyBorder="1" applyAlignment="1">
      <alignment horizontal="right" vertical="center" indent="1"/>
    </xf>
    <xf numFmtId="1" fontId="15" fillId="2" borderId="47" xfId="7" applyNumberFormat="1" applyFont="1" applyFill="1" applyBorder="1" applyAlignment="1">
      <alignment horizontal="right" vertical="center" indent="1"/>
    </xf>
    <xf numFmtId="165" fontId="15" fillId="2" borderId="82" xfId="7" applyNumberFormat="1" applyFont="1" applyFill="1" applyBorder="1" applyAlignment="1">
      <alignment vertical="center"/>
    </xf>
    <xf numFmtId="1" fontId="15" fillId="2" borderId="55" xfId="7" applyNumberFormat="1" applyFont="1" applyFill="1" applyBorder="1" applyAlignment="1">
      <alignment horizontal="right" vertical="center"/>
    </xf>
    <xf numFmtId="165" fontId="15" fillId="2" borderId="122" xfId="7" applyNumberFormat="1" applyFont="1" applyFill="1" applyBorder="1" applyAlignment="1">
      <alignment horizontal="right" vertical="center"/>
    </xf>
    <xf numFmtId="166" fontId="37" fillId="2" borderId="13" xfId="7" applyNumberFormat="1" applyFont="1" applyFill="1" applyBorder="1" applyAlignment="1">
      <alignment horizontal="right" vertical="center" indent="1"/>
    </xf>
    <xf numFmtId="166" fontId="37" fillId="2" borderId="12" xfId="7" applyNumberFormat="1" applyFont="1" applyFill="1" applyBorder="1" applyAlignment="1">
      <alignment horizontal="right" vertical="center" indent="1"/>
    </xf>
    <xf numFmtId="3" fontId="37" fillId="2" borderId="12" xfId="7" applyNumberFormat="1" applyFont="1" applyFill="1" applyBorder="1" applyAlignment="1">
      <alignment horizontal="right" vertical="center" indent="1"/>
    </xf>
    <xf numFmtId="3" fontId="37" fillId="2" borderId="12" xfId="7" applyNumberFormat="1" applyFont="1" applyFill="1" applyBorder="1" applyAlignment="1">
      <alignment vertical="center"/>
    </xf>
    <xf numFmtId="164" fontId="15" fillId="2" borderId="14" xfId="7" applyNumberFormat="1" applyFont="1" applyFill="1" applyBorder="1" applyAlignment="1">
      <alignment horizontal="right" vertical="center"/>
    </xf>
    <xf numFmtId="164" fontId="15" fillId="2" borderId="57" xfId="7" applyNumberFormat="1" applyFont="1" applyFill="1" applyBorder="1" applyAlignment="1">
      <alignment vertical="center"/>
    </xf>
    <xf numFmtId="165" fontId="15" fillId="2" borderId="58" xfId="7" applyNumberFormat="1" applyFont="1" applyFill="1" applyBorder="1" applyAlignment="1">
      <alignment vertical="center"/>
    </xf>
    <xf numFmtId="0" fontId="15" fillId="4" borderId="49" xfId="7" applyFont="1" applyFill="1" applyBorder="1" applyAlignment="1">
      <alignment horizontal="right" vertical="center"/>
    </xf>
    <xf numFmtId="164" fontId="15" fillId="4" borderId="48" xfId="7" applyNumberFormat="1" applyFont="1" applyFill="1" applyBorder="1" applyAlignment="1">
      <alignment horizontal="right" vertical="center"/>
    </xf>
    <xf numFmtId="164" fontId="15" fillId="4" borderId="49" xfId="7" applyNumberFormat="1" applyFont="1" applyFill="1" applyBorder="1" applyAlignment="1">
      <alignment horizontal="right" vertical="center"/>
    </xf>
    <xf numFmtId="1" fontId="15" fillId="4" borderId="49" xfId="7" applyNumberFormat="1" applyFont="1" applyFill="1" applyBorder="1" applyAlignment="1">
      <alignment horizontal="right" vertical="center"/>
    </xf>
    <xf numFmtId="0" fontId="15" fillId="4" borderId="106" xfId="7" applyFont="1" applyFill="1" applyBorder="1" applyAlignment="1">
      <alignment horizontal="right" vertical="center"/>
    </xf>
    <xf numFmtId="3" fontId="37" fillId="4" borderId="0" xfId="7" applyNumberFormat="1" applyFont="1" applyFill="1" applyAlignment="1">
      <alignment horizontal="right" vertical="center" indent="1"/>
    </xf>
    <xf numFmtId="164" fontId="15" fillId="4" borderId="48" xfId="7" applyNumberFormat="1" applyFont="1" applyFill="1" applyBorder="1" applyAlignment="1">
      <alignment vertical="center"/>
    </xf>
    <xf numFmtId="164" fontId="15" fillId="4" borderId="49" xfId="7" applyNumberFormat="1" applyFont="1" applyFill="1" applyBorder="1" applyAlignment="1">
      <alignment horizontal="right" vertical="center" indent="1"/>
    </xf>
    <xf numFmtId="0" fontId="15" fillId="4" borderId="49" xfId="7" applyFont="1" applyFill="1" applyBorder="1" applyAlignment="1">
      <alignment horizontal="right" vertical="center" indent="1"/>
    </xf>
    <xf numFmtId="1" fontId="15" fillId="4" borderId="49" xfId="7" applyNumberFormat="1" applyFont="1" applyFill="1" applyBorder="1" applyAlignment="1">
      <alignment horizontal="right" vertical="center" indent="1"/>
    </xf>
    <xf numFmtId="0" fontId="15" fillId="4" borderId="56" xfId="7" applyFont="1" applyFill="1" applyBorder="1" applyAlignment="1">
      <alignment vertical="center"/>
    </xf>
    <xf numFmtId="0" fontId="14" fillId="2" borderId="0" xfId="7" applyFont="1" applyFill="1" applyAlignment="1">
      <alignment horizontal="left" vertical="center" indent="1"/>
    </xf>
    <xf numFmtId="165" fontId="14" fillId="2" borderId="49" xfId="7" applyNumberFormat="1" applyFont="1" applyFill="1" applyBorder="1" applyAlignment="1">
      <alignment horizontal="right" vertical="center"/>
    </xf>
    <xf numFmtId="164" fontId="14" fillId="2" borderId="48" xfId="7" applyNumberFormat="1" applyFont="1" applyFill="1" applyBorder="1" applyAlignment="1">
      <alignment horizontal="right" vertical="center"/>
    </xf>
    <xf numFmtId="164" fontId="14" fillId="2" borderId="49" xfId="7" applyNumberFormat="1" applyFont="1" applyFill="1" applyBorder="1" applyAlignment="1">
      <alignment horizontal="right" vertical="center"/>
    </xf>
    <xf numFmtId="1" fontId="14" fillId="2" borderId="49" xfId="7" applyNumberFormat="1" applyFont="1" applyFill="1" applyBorder="1" applyAlignment="1">
      <alignment horizontal="right" vertical="center"/>
    </xf>
    <xf numFmtId="165" fontId="14" fillId="2" borderId="106" xfId="7" applyNumberFormat="1" applyFont="1" applyFill="1" applyBorder="1" applyAlignment="1">
      <alignment horizontal="right" vertical="center"/>
    </xf>
    <xf numFmtId="166" fontId="36" fillId="2" borderId="8" xfId="7" applyNumberFormat="1" applyFont="1" applyFill="1" applyBorder="1" applyAlignment="1">
      <alignment horizontal="right" vertical="center" indent="1"/>
    </xf>
    <xf numFmtId="166" fontId="36" fillId="2" borderId="0" xfId="7" applyNumberFormat="1" applyFont="1" applyFill="1" applyAlignment="1">
      <alignment horizontal="right" vertical="center" indent="1"/>
    </xf>
    <xf numFmtId="3" fontId="36" fillId="2" borderId="0" xfId="7" applyNumberFormat="1" applyFont="1" applyFill="1" applyAlignment="1">
      <alignment horizontal="right" vertical="center" indent="1"/>
    </xf>
    <xf numFmtId="3" fontId="36" fillId="2" borderId="0" xfId="7" applyNumberFormat="1" applyFont="1" applyFill="1" applyAlignment="1">
      <alignment vertical="center"/>
    </xf>
    <xf numFmtId="164" fontId="14" fillId="2" borderId="9" xfId="7" applyNumberFormat="1" applyFont="1" applyFill="1" applyBorder="1" applyAlignment="1">
      <alignment horizontal="right" vertical="center"/>
    </xf>
    <xf numFmtId="164" fontId="14" fillId="2" borderId="48" xfId="7" applyNumberFormat="1" applyFont="1" applyFill="1" applyBorder="1" applyAlignment="1">
      <alignment vertical="center"/>
    </xf>
    <xf numFmtId="164" fontId="14" fillId="2" borderId="49" xfId="7" applyNumberFormat="1" applyFont="1" applyFill="1" applyBorder="1" applyAlignment="1">
      <alignment horizontal="right" vertical="center" indent="1"/>
    </xf>
    <xf numFmtId="1" fontId="14" fillId="2" borderId="49" xfId="7" applyNumberFormat="1" applyFont="1" applyFill="1" applyBorder="1" applyAlignment="1">
      <alignment horizontal="right" vertical="center" indent="1"/>
    </xf>
    <xf numFmtId="165" fontId="14" fillId="2" borderId="56" xfId="7" applyNumberFormat="1" applyFont="1" applyFill="1" applyBorder="1" applyAlignment="1">
      <alignment vertical="center"/>
    </xf>
    <xf numFmtId="0" fontId="15" fillId="2" borderId="7" xfId="7" applyFont="1" applyFill="1" applyBorder="1" applyAlignment="1">
      <alignment horizontal="left" vertical="center" indent="2"/>
    </xf>
    <xf numFmtId="165" fontId="15" fillId="2" borderId="49" xfId="7" applyNumberFormat="1" applyFont="1" applyFill="1" applyBorder="1" applyAlignment="1">
      <alignment horizontal="right" vertical="center"/>
    </xf>
    <xf numFmtId="164" fontId="15" fillId="2" borderId="48" xfId="7" applyNumberFormat="1" applyFont="1" applyFill="1" applyBorder="1" applyAlignment="1">
      <alignment horizontal="right" vertical="center"/>
    </xf>
    <xf numFmtId="164" fontId="15" fillId="2" borderId="49" xfId="7" applyNumberFormat="1" applyFont="1" applyFill="1" applyBorder="1" applyAlignment="1">
      <alignment horizontal="right" vertical="center"/>
    </xf>
    <xf numFmtId="1" fontId="15" fillId="2" borderId="49" xfId="7" applyNumberFormat="1" applyFont="1" applyFill="1" applyBorder="1" applyAlignment="1">
      <alignment horizontal="right" vertical="center"/>
    </xf>
    <xf numFmtId="165" fontId="15" fillId="2" borderId="106" xfId="7" applyNumberFormat="1" applyFont="1" applyFill="1" applyBorder="1" applyAlignment="1">
      <alignment horizontal="right" vertical="center"/>
    </xf>
    <xf numFmtId="166" fontId="37" fillId="2" borderId="10" xfId="7" applyNumberFormat="1" applyFont="1" applyFill="1" applyBorder="1" applyAlignment="1">
      <alignment horizontal="right" vertical="center" indent="1"/>
    </xf>
    <xf numFmtId="166" fontId="37" fillId="2" borderId="7" xfId="7" applyNumberFormat="1" applyFont="1" applyFill="1" applyBorder="1" applyAlignment="1">
      <alignment horizontal="right" vertical="center" indent="1"/>
    </xf>
    <xf numFmtId="3" fontId="37" fillId="2" borderId="7" xfId="7" applyNumberFormat="1" applyFont="1" applyFill="1" applyBorder="1" applyAlignment="1">
      <alignment horizontal="right" vertical="center" indent="1"/>
    </xf>
    <xf numFmtId="3" fontId="37" fillId="2" borderId="7" xfId="7" applyNumberFormat="1" applyFont="1" applyFill="1" applyBorder="1" applyAlignment="1">
      <alignment vertical="center"/>
    </xf>
    <xf numFmtId="164" fontId="15" fillId="2" borderId="11" xfId="7" applyNumberFormat="1" applyFont="1" applyFill="1" applyBorder="1" applyAlignment="1">
      <alignment horizontal="right" vertical="center"/>
    </xf>
    <xf numFmtId="164" fontId="15" fillId="2" borderId="48" xfId="7" applyNumberFormat="1" applyFont="1" applyFill="1" applyBorder="1" applyAlignment="1">
      <alignment vertical="center"/>
    </xf>
    <xf numFmtId="165" fontId="15" fillId="2" borderId="56" xfId="7" applyNumberFormat="1" applyFont="1" applyFill="1" applyBorder="1" applyAlignment="1">
      <alignment vertical="center"/>
    </xf>
    <xf numFmtId="0" fontId="14" fillId="2" borderId="7" xfId="7" applyFont="1" applyFill="1" applyBorder="1" applyAlignment="1">
      <alignment horizontal="left" vertical="center" indent="1"/>
    </xf>
    <xf numFmtId="166" fontId="36" fillId="2" borderId="10" xfId="7" applyNumberFormat="1" applyFont="1" applyFill="1" applyBorder="1" applyAlignment="1">
      <alignment horizontal="right" vertical="center" indent="1"/>
    </xf>
    <xf numFmtId="166" fontId="36" fillId="2" borderId="7" xfId="7" applyNumberFormat="1" applyFont="1" applyFill="1" applyBorder="1" applyAlignment="1">
      <alignment horizontal="right" vertical="center" indent="1"/>
    </xf>
    <xf numFmtId="3" fontId="36" fillId="2" borderId="7" xfId="7" applyNumberFormat="1" applyFont="1" applyFill="1" applyBorder="1" applyAlignment="1">
      <alignment horizontal="right" vertical="center" indent="1"/>
    </xf>
    <xf numFmtId="3" fontId="36" fillId="2" borderId="7" xfId="7" applyNumberFormat="1" applyFont="1" applyFill="1" applyBorder="1" applyAlignment="1">
      <alignment vertical="center"/>
    </xf>
    <xf numFmtId="164" fontId="14" fillId="2" borderId="11" xfId="7" applyNumberFormat="1" applyFont="1" applyFill="1" applyBorder="1" applyAlignment="1">
      <alignment horizontal="right" vertical="center"/>
    </xf>
    <xf numFmtId="165" fontId="15" fillId="4" borderId="49" xfId="7" applyNumberFormat="1" applyFont="1" applyFill="1" applyBorder="1" applyAlignment="1">
      <alignment horizontal="right" vertical="center"/>
    </xf>
    <xf numFmtId="165" fontId="15" fillId="4" borderId="106" xfId="7" applyNumberFormat="1" applyFont="1" applyFill="1" applyBorder="1" applyAlignment="1">
      <alignment horizontal="right" vertical="center"/>
    </xf>
    <xf numFmtId="165" fontId="15" fillId="4" borderId="56" xfId="7" applyNumberFormat="1" applyFont="1" applyFill="1" applyBorder="1" applyAlignment="1">
      <alignment vertical="center"/>
    </xf>
    <xf numFmtId="0" fontId="15" fillId="2" borderId="49" xfId="7" applyFont="1" applyFill="1" applyBorder="1" applyAlignment="1">
      <alignment horizontal="left" vertical="center" indent="1"/>
    </xf>
    <xf numFmtId="166" fontId="15" fillId="2" borderId="49" xfId="7" applyNumberFormat="1" applyFont="1" applyFill="1" applyBorder="1" applyAlignment="1">
      <alignment horizontal="right" vertical="center"/>
    </xf>
    <xf numFmtId="3" fontId="15" fillId="2" borderId="49" xfId="7" applyNumberFormat="1" applyFont="1" applyFill="1" applyBorder="1" applyAlignment="1">
      <alignment horizontal="right" vertical="center"/>
    </xf>
    <xf numFmtId="164" fontId="15" fillId="2" borderId="56" xfId="7" applyNumberFormat="1" applyFont="1" applyFill="1" applyBorder="1" applyAlignment="1">
      <alignment horizontal="right" vertical="center"/>
    </xf>
    <xf numFmtId="164" fontId="15" fillId="4" borderId="13" xfId="7" applyNumberFormat="1" applyFont="1" applyFill="1" applyBorder="1" applyAlignment="1">
      <alignment horizontal="right" vertical="center"/>
    </xf>
    <xf numFmtId="164" fontId="15" fillId="4" borderId="12" xfId="7" applyNumberFormat="1" applyFont="1" applyFill="1" applyBorder="1" applyAlignment="1">
      <alignment horizontal="right" vertical="center"/>
    </xf>
    <xf numFmtId="165" fontId="15" fillId="2" borderId="50" xfId="7" applyNumberFormat="1" applyFont="1" applyFill="1" applyBorder="1" applyAlignment="1">
      <alignment horizontal="right" vertical="center"/>
    </xf>
    <xf numFmtId="164" fontId="15" fillId="2" borderId="114" xfId="7" applyNumberFormat="1" applyFont="1" applyFill="1" applyBorder="1" applyAlignment="1">
      <alignment horizontal="right" vertical="center"/>
    </xf>
    <xf numFmtId="164" fontId="15" fillId="2" borderId="50" xfId="7" applyNumberFormat="1" applyFont="1" applyFill="1" applyBorder="1" applyAlignment="1">
      <alignment horizontal="right" vertical="center"/>
    </xf>
    <xf numFmtId="1" fontId="15" fillId="2" borderId="50" xfId="7" applyNumberFormat="1" applyFont="1" applyFill="1" applyBorder="1" applyAlignment="1">
      <alignment horizontal="right" vertical="center"/>
    </xf>
    <xf numFmtId="165" fontId="15" fillId="2" borderId="123" xfId="7" applyNumberFormat="1" applyFont="1" applyFill="1" applyBorder="1" applyAlignment="1">
      <alignment horizontal="right" vertical="center"/>
    </xf>
    <xf numFmtId="164" fontId="15" fillId="2" borderId="114" xfId="7" applyNumberFormat="1" applyFont="1" applyFill="1" applyBorder="1" applyAlignment="1">
      <alignment vertical="center"/>
    </xf>
    <xf numFmtId="164" fontId="15" fillId="2" borderId="50" xfId="7" applyNumberFormat="1" applyFont="1" applyFill="1" applyBorder="1" applyAlignment="1">
      <alignment horizontal="right" vertical="center" indent="1"/>
    </xf>
    <xf numFmtId="1" fontId="15" fillId="2" borderId="50" xfId="7" applyNumberFormat="1" applyFont="1" applyFill="1" applyBorder="1" applyAlignment="1">
      <alignment horizontal="right" vertical="center" indent="1"/>
    </xf>
    <xf numFmtId="165" fontId="15" fillId="2" borderId="145" xfId="7" applyNumberFormat="1" applyFont="1" applyFill="1" applyBorder="1" applyAlignment="1">
      <alignment vertical="center"/>
    </xf>
    <xf numFmtId="166" fontId="37" fillId="0" borderId="8" xfId="7" applyNumberFormat="1" applyFont="1" applyBorder="1" applyAlignment="1">
      <alignment horizontal="right" vertical="center" indent="1"/>
    </xf>
    <xf numFmtId="166" fontId="37" fillId="0" borderId="0" xfId="7" applyNumberFormat="1" applyFont="1" applyAlignment="1">
      <alignment horizontal="right" vertical="center" indent="1"/>
    </xf>
    <xf numFmtId="3" fontId="37" fillId="0" borderId="0" xfId="7" applyNumberFormat="1" applyFont="1" applyAlignment="1">
      <alignment horizontal="right" vertical="center" indent="1"/>
    </xf>
    <xf numFmtId="3" fontId="37" fillId="0" borderId="0" xfId="7" applyNumberFormat="1" applyFont="1" applyAlignment="1">
      <alignment vertical="center"/>
    </xf>
    <xf numFmtId="164" fontId="15" fillId="0" borderId="8" xfId="7" applyNumberFormat="1" applyFont="1" applyBorder="1" applyAlignment="1">
      <alignment vertical="center"/>
    </xf>
    <xf numFmtId="164" fontId="15" fillId="0" borderId="0" xfId="7" applyNumberFormat="1" applyFont="1" applyAlignment="1">
      <alignment horizontal="right" vertical="center" indent="1"/>
    </xf>
    <xf numFmtId="1" fontId="15" fillId="0" borderId="0" xfId="7" applyNumberFormat="1" applyFont="1" applyAlignment="1">
      <alignment horizontal="right" vertical="center" indent="1"/>
    </xf>
    <xf numFmtId="165" fontId="15" fillId="0" borderId="9" xfId="7" applyNumberFormat="1" applyFont="1" applyBorder="1" applyAlignment="1">
      <alignment vertical="center"/>
    </xf>
    <xf numFmtId="165" fontId="15" fillId="0" borderId="0" xfId="7" applyNumberFormat="1" applyFont="1" applyAlignment="1">
      <alignment horizontal="right" vertical="center"/>
    </xf>
    <xf numFmtId="0" fontId="29" fillId="2" borderId="0" xfId="7" applyFont="1" applyFill="1" applyAlignment="1">
      <alignment vertical="center" wrapText="1"/>
    </xf>
    <xf numFmtId="0" fontId="29" fillId="0" borderId="0" xfId="7" applyFont="1" applyAlignment="1">
      <alignment vertical="center"/>
    </xf>
    <xf numFmtId="0" fontId="22" fillId="0" borderId="0" xfId="7" applyFont="1"/>
    <xf numFmtId="3" fontId="42" fillId="0" borderId="0" xfId="7" applyNumberFormat="1" applyFont="1"/>
    <xf numFmtId="1" fontId="15" fillId="0" borderId="0" xfId="7" applyNumberFormat="1" applyFont="1" applyAlignment="1">
      <alignment horizontal="right" vertical="center"/>
    </xf>
    <xf numFmtId="3" fontId="64" fillId="0" borderId="0" xfId="7" applyNumberFormat="1" applyFont="1" applyAlignment="1">
      <alignment horizontal="right" vertical="center"/>
    </xf>
    <xf numFmtId="169" fontId="67" fillId="0" borderId="0" xfId="7" applyNumberFormat="1" applyFont="1" applyAlignment="1">
      <alignment horizontal="right" vertical="center"/>
    </xf>
    <xf numFmtId="3" fontId="20" fillId="0" borderId="0" xfId="7" applyNumberFormat="1" applyFont="1" applyAlignment="1">
      <alignment horizontal="right" vertical="center"/>
    </xf>
    <xf numFmtId="3" fontId="68" fillId="0" borderId="0" xfId="7" applyNumberFormat="1" applyFont="1" applyAlignment="1">
      <alignment horizontal="right" vertical="center"/>
    </xf>
    <xf numFmtId="0" fontId="42" fillId="2" borderId="4" xfId="2" applyFont="1" applyFill="1" applyBorder="1"/>
    <xf numFmtId="0" fontId="42" fillId="0" borderId="0" xfId="2" applyFont="1"/>
    <xf numFmtId="3" fontId="17" fillId="0" borderId="0" xfId="2" applyNumberFormat="1" applyFont="1" applyAlignment="1">
      <alignment horizontal="center" vertical="center" wrapText="1"/>
    </xf>
    <xf numFmtId="3" fontId="22" fillId="0" borderId="0" xfId="2" applyNumberFormat="1" applyFont="1" applyAlignment="1">
      <alignment vertical="center"/>
    </xf>
    <xf numFmtId="164" fontId="14" fillId="3" borderId="8" xfId="2" applyNumberFormat="1" applyFont="1" applyFill="1" applyBorder="1" applyAlignment="1">
      <alignment horizontal="right" vertical="center" indent="1"/>
    </xf>
    <xf numFmtId="3" fontId="14" fillId="3" borderId="0" xfId="2" applyNumberFormat="1" applyFont="1" applyFill="1" applyAlignment="1">
      <alignment vertical="center"/>
    </xf>
    <xf numFmtId="166" fontId="14" fillId="0" borderId="0" xfId="2" applyNumberFormat="1" applyFont="1" applyAlignment="1">
      <alignment horizontal="right" vertical="center"/>
    </xf>
    <xf numFmtId="164" fontId="14" fillId="2" borderId="8" xfId="2" applyNumberFormat="1" applyFont="1" applyFill="1" applyBorder="1" applyAlignment="1">
      <alignment horizontal="right" vertical="center" indent="1"/>
    </xf>
    <xf numFmtId="3" fontId="14" fillId="2" borderId="0" xfId="2" applyNumberFormat="1" applyFont="1" applyFill="1" applyAlignment="1">
      <alignment horizontal="right" vertical="center" indent="1"/>
    </xf>
    <xf numFmtId="3" fontId="14" fillId="2" borderId="0" xfId="2" applyNumberFormat="1" applyFont="1" applyFill="1" applyAlignment="1">
      <alignment vertical="center"/>
    </xf>
    <xf numFmtId="164" fontId="15" fillId="2" borderId="46" xfId="2" applyNumberFormat="1" applyFont="1" applyFill="1" applyBorder="1" applyAlignment="1">
      <alignment horizontal="right" vertical="center"/>
    </xf>
    <xf numFmtId="164" fontId="15" fillId="2" borderId="8" xfId="2" applyNumberFormat="1" applyFont="1" applyFill="1" applyBorder="1" applyAlignment="1">
      <alignment horizontal="right" vertical="center" indent="1"/>
    </xf>
    <xf numFmtId="164" fontId="15" fillId="2" borderId="10" xfId="2" applyNumberFormat="1" applyFont="1" applyFill="1" applyBorder="1" applyAlignment="1">
      <alignment horizontal="right" vertical="center" indent="1"/>
    </xf>
    <xf numFmtId="164" fontId="15" fillId="0" borderId="49" xfId="2" applyNumberFormat="1" applyFont="1" applyBorder="1" applyAlignment="1">
      <alignment horizontal="right" vertical="center"/>
    </xf>
    <xf numFmtId="164" fontId="15" fillId="2" borderId="52" xfId="2" applyNumberFormat="1" applyFont="1" applyFill="1" applyBorder="1" applyAlignment="1">
      <alignment horizontal="right" vertical="center"/>
    </xf>
    <xf numFmtId="164" fontId="15" fillId="2" borderId="12" xfId="2" applyNumberFormat="1" applyFont="1" applyFill="1" applyBorder="1" applyAlignment="1">
      <alignment horizontal="right" vertical="center"/>
    </xf>
    <xf numFmtId="3" fontId="15" fillId="2" borderId="12" xfId="2" applyNumberFormat="1" applyFont="1" applyFill="1" applyBorder="1" applyAlignment="1">
      <alignment horizontal="right" vertical="center"/>
    </xf>
    <xf numFmtId="164" fontId="15" fillId="0" borderId="10" xfId="2" applyNumberFormat="1" applyFont="1" applyBorder="1" applyAlignment="1">
      <alignment horizontal="right" vertical="center" indent="1"/>
    </xf>
    <xf numFmtId="164" fontId="15" fillId="0" borderId="7" xfId="2" applyNumberFormat="1" applyFont="1" applyBorder="1" applyAlignment="1">
      <alignment horizontal="right" vertical="center" indent="1"/>
    </xf>
    <xf numFmtId="3" fontId="15" fillId="0" borderId="7" xfId="2" applyNumberFormat="1" applyFont="1" applyBorder="1" applyAlignment="1">
      <alignment horizontal="right" vertical="center" indent="1"/>
    </xf>
    <xf numFmtId="3" fontId="15" fillId="0" borderId="7" xfId="2" applyNumberFormat="1" applyFont="1" applyBorder="1" applyAlignment="1">
      <alignment horizontal="right" vertical="center"/>
    </xf>
    <xf numFmtId="164" fontId="15" fillId="2" borderId="13" xfId="2" applyNumberFormat="1" applyFont="1" applyFill="1" applyBorder="1" applyAlignment="1">
      <alignment horizontal="right" vertical="center" indent="1"/>
    </xf>
    <xf numFmtId="3" fontId="15" fillId="2" borderId="12" xfId="2" applyNumberFormat="1" applyFont="1" applyFill="1" applyBorder="1" applyAlignment="1">
      <alignment horizontal="right" vertical="center" indent="1"/>
    </xf>
    <xf numFmtId="3" fontId="15" fillId="2" borderId="55" xfId="2" applyNumberFormat="1" applyFont="1" applyFill="1" applyBorder="1" applyAlignment="1">
      <alignment horizontal="right" vertical="center"/>
    </xf>
    <xf numFmtId="164" fontId="15" fillId="2" borderId="50" xfId="2" applyNumberFormat="1" applyFont="1" applyFill="1" applyBorder="1" applyAlignment="1">
      <alignment horizontal="right" vertical="center"/>
    </xf>
    <xf numFmtId="3" fontId="15" fillId="2" borderId="50" xfId="2" applyNumberFormat="1" applyFont="1" applyFill="1" applyBorder="1" applyAlignment="1">
      <alignment horizontal="right" vertical="center"/>
    </xf>
    <xf numFmtId="164" fontId="64" fillId="0" borderId="50" xfId="2" applyNumberFormat="1" applyFont="1" applyBorder="1" applyAlignment="1">
      <alignment horizontal="right" vertical="center"/>
    </xf>
    <xf numFmtId="164" fontId="64" fillId="0" borderId="49" xfId="2" applyNumberFormat="1" applyFont="1" applyBorder="1" applyAlignment="1">
      <alignment horizontal="right" vertical="center"/>
    </xf>
    <xf numFmtId="3" fontId="64" fillId="0" borderId="50" xfId="2" applyNumberFormat="1" applyFont="1" applyBorder="1" applyAlignment="1">
      <alignment horizontal="right" vertical="center"/>
    </xf>
    <xf numFmtId="3" fontId="64" fillId="0" borderId="0" xfId="2" applyNumberFormat="1" applyFont="1" applyAlignment="1">
      <alignment horizontal="right" vertical="center"/>
    </xf>
    <xf numFmtId="164" fontId="64" fillId="0" borderId="0" xfId="2" applyNumberFormat="1" applyFont="1" applyAlignment="1">
      <alignment horizontal="right" vertical="center"/>
    </xf>
    <xf numFmtId="3" fontId="15" fillId="0" borderId="0" xfId="2" applyNumberFormat="1" applyFont="1" applyAlignment="1">
      <alignment horizontal="right" vertical="center"/>
    </xf>
    <xf numFmtId="3" fontId="15" fillId="2" borderId="4" xfId="2" applyNumberFormat="1" applyFont="1" applyFill="1" applyBorder="1" applyAlignment="1">
      <alignment vertical="center"/>
    </xf>
    <xf numFmtId="3" fontId="29" fillId="2" borderId="0" xfId="2" applyNumberFormat="1" applyFont="1" applyFill="1" applyAlignment="1">
      <alignment vertical="center"/>
    </xf>
    <xf numFmtId="3" fontId="15" fillId="0" borderId="0" xfId="2" applyNumberFormat="1" applyFont="1" applyAlignment="1">
      <alignment vertical="center"/>
    </xf>
    <xf numFmtId="0" fontId="29" fillId="2" borderId="0" xfId="2" applyFont="1" applyFill="1" applyAlignment="1">
      <alignment vertical="top" wrapText="1"/>
    </xf>
    <xf numFmtId="3" fontId="26" fillId="0" borderId="0" xfId="2" applyNumberFormat="1" applyFont="1"/>
    <xf numFmtId="3" fontId="16" fillId="0" borderId="0" xfId="2" applyNumberFormat="1" applyFont="1"/>
    <xf numFmtId="168" fontId="96" fillId="0" borderId="54" xfId="8" applyNumberFormat="1" applyFont="1" applyBorder="1" applyAlignment="1">
      <alignment horizontal="right" vertical="center"/>
    </xf>
    <xf numFmtId="2" fontId="96" fillId="2" borderId="47" xfId="2" applyNumberFormat="1" applyFont="1" applyFill="1" applyBorder="1" applyAlignment="1">
      <alignment horizontal="right" vertical="center"/>
    </xf>
    <xf numFmtId="1" fontId="96" fillId="2" borderId="47" xfId="2" applyNumberFormat="1" applyFont="1" applyFill="1" applyBorder="1" applyAlignment="1">
      <alignment horizontal="right" vertical="center"/>
    </xf>
    <xf numFmtId="3" fontId="96" fillId="2" borderId="47" xfId="2" applyNumberFormat="1" applyFont="1" applyFill="1" applyBorder="1" applyAlignment="1">
      <alignment horizontal="right" vertical="center"/>
    </xf>
    <xf numFmtId="1" fontId="96" fillId="2" borderId="46" xfId="2" applyNumberFormat="1" applyFont="1" applyFill="1" applyBorder="1" applyAlignment="1">
      <alignment horizontal="right" vertical="center"/>
    </xf>
    <xf numFmtId="3" fontId="96" fillId="2" borderId="46" xfId="2" applyNumberFormat="1" applyFont="1" applyFill="1" applyBorder="1" applyAlignment="1">
      <alignment horizontal="right" vertical="center"/>
    </xf>
    <xf numFmtId="0" fontId="103" fillId="2" borderId="47" xfId="2" applyFont="1" applyFill="1" applyBorder="1" applyAlignment="1">
      <alignment horizontal="right" vertical="center"/>
    </xf>
    <xf numFmtId="2" fontId="96" fillId="2" borderId="0" xfId="2" applyNumberFormat="1" applyFont="1" applyFill="1" applyAlignment="1">
      <alignment horizontal="right" vertical="center"/>
    </xf>
    <xf numFmtId="1" fontId="96" fillId="2" borderId="0" xfId="2" applyNumberFormat="1" applyFont="1" applyFill="1" applyAlignment="1">
      <alignment horizontal="right" vertical="center"/>
    </xf>
    <xf numFmtId="3" fontId="96" fillId="2" borderId="0" xfId="2" applyNumberFormat="1" applyFont="1" applyFill="1" applyAlignment="1">
      <alignment horizontal="right" vertical="center"/>
    </xf>
    <xf numFmtId="3" fontId="96" fillId="2" borderId="8" xfId="2" applyNumberFormat="1" applyFont="1" applyFill="1" applyBorder="1" applyAlignment="1">
      <alignment horizontal="right" vertical="center"/>
    </xf>
    <xf numFmtId="0" fontId="103" fillId="2" borderId="0" xfId="2" applyFont="1" applyFill="1" applyAlignment="1">
      <alignment horizontal="right" vertical="center"/>
    </xf>
    <xf numFmtId="3" fontId="14" fillId="3" borderId="8" xfId="2" applyNumberFormat="1" applyFont="1" applyFill="1" applyBorder="1" applyAlignment="1">
      <alignment horizontal="right" vertical="center"/>
    </xf>
    <xf numFmtId="0" fontId="31" fillId="0" borderId="0" xfId="0" applyFont="1" applyAlignment="1">
      <alignment horizontal="center" vertical="center" wrapText="1"/>
    </xf>
    <xf numFmtId="0" fontId="32" fillId="0" borderId="18" xfId="0" applyFont="1" applyBorder="1" applyAlignment="1">
      <alignment horizontal="left" wrapText="1"/>
    </xf>
    <xf numFmtId="0" fontId="32" fillId="0" borderId="33" xfId="0" applyFont="1" applyBorder="1" applyAlignment="1">
      <alignment horizontal="left" wrapText="1"/>
    </xf>
    <xf numFmtId="0" fontId="32" fillId="0" borderId="19" xfId="0" applyFont="1" applyBorder="1" applyAlignment="1">
      <alignment horizontal="left" wrapText="1"/>
    </xf>
    <xf numFmtId="0" fontId="32" fillId="0" borderId="23" xfId="0" applyFont="1" applyBorder="1" applyAlignment="1">
      <alignment horizontal="left" wrapText="1"/>
    </xf>
    <xf numFmtId="0" fontId="32" fillId="0" borderId="34" xfId="0" applyFont="1" applyBorder="1" applyAlignment="1">
      <alignment horizontal="left" wrapText="1"/>
    </xf>
    <xf numFmtId="0" fontId="32" fillId="0" borderId="24" xfId="0" applyFont="1" applyBorder="1" applyAlignment="1">
      <alignment horizontal="left" wrapText="1"/>
    </xf>
    <xf numFmtId="0" fontId="32" fillId="0" borderId="20" xfId="0" applyFont="1" applyBorder="1" applyAlignment="1">
      <alignment horizontal="center" wrapText="1"/>
    </xf>
    <xf numFmtId="0" fontId="32" fillId="0" borderId="25" xfId="0" applyFont="1" applyBorder="1" applyAlignment="1">
      <alignment horizontal="center" wrapText="1"/>
    </xf>
    <xf numFmtId="0" fontId="32" fillId="0" borderId="21" xfId="0" applyFont="1" applyBorder="1" applyAlignment="1">
      <alignment horizontal="center" wrapText="1"/>
    </xf>
    <xf numFmtId="0" fontId="32" fillId="0" borderId="26" xfId="0" applyFont="1" applyBorder="1" applyAlignment="1">
      <alignment horizontal="center" wrapText="1"/>
    </xf>
    <xf numFmtId="0" fontId="32" fillId="0" borderId="22" xfId="0" applyFont="1" applyBorder="1" applyAlignment="1">
      <alignment horizontal="center" wrapText="1"/>
    </xf>
    <xf numFmtId="0" fontId="32" fillId="0" borderId="27" xfId="0" applyFont="1" applyBorder="1" applyAlignment="1">
      <alignment horizontal="center" wrapText="1"/>
    </xf>
    <xf numFmtId="0" fontId="29" fillId="2" borderId="3" xfId="0" applyFont="1" applyFill="1" applyBorder="1" applyAlignment="1">
      <alignment horizontal="left" vertical="top" wrapText="1"/>
    </xf>
    <xf numFmtId="0" fontId="56" fillId="3" borderId="65" xfId="0" applyFont="1" applyFill="1" applyBorder="1" applyAlignment="1">
      <alignment horizontal="center" vertical="center" wrapText="1"/>
    </xf>
    <xf numFmtId="0" fontId="56" fillId="3" borderId="67" xfId="0" applyFont="1" applyFill="1" applyBorder="1" applyAlignment="1">
      <alignment horizontal="center" vertical="center" wrapText="1"/>
    </xf>
    <xf numFmtId="0" fontId="56" fillId="3" borderId="69" xfId="0" applyFont="1" applyFill="1" applyBorder="1" applyAlignment="1">
      <alignment horizontal="center" vertical="center" wrapText="1"/>
    </xf>
    <xf numFmtId="0" fontId="44" fillId="2" borderId="62" xfId="0" applyFont="1" applyFill="1" applyBorder="1" applyAlignment="1">
      <alignment horizontal="center" vertical="center" wrapText="1"/>
    </xf>
    <xf numFmtId="0" fontId="44" fillId="2" borderId="5" xfId="0" applyFont="1" applyFill="1" applyBorder="1" applyAlignment="1">
      <alignment horizontal="center" vertical="center" wrapText="1"/>
    </xf>
    <xf numFmtId="0" fontId="44" fillId="2" borderId="62" xfId="5" applyFont="1" applyFill="1" applyBorder="1" applyAlignment="1">
      <alignment horizontal="center" vertical="center" wrapText="1"/>
    </xf>
    <xf numFmtId="0" fontId="44" fillId="2" borderId="5" xfId="5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 wrapText="1"/>
    </xf>
    <xf numFmtId="3" fontId="44" fillId="2" borderId="62" xfId="0" applyNumberFormat="1" applyFont="1" applyFill="1" applyBorder="1" applyAlignment="1">
      <alignment horizontal="center" vertical="center" wrapText="1"/>
    </xf>
    <xf numFmtId="3" fontId="44" fillId="2" borderId="5" xfId="0" applyNumberFormat="1" applyFont="1" applyFill="1" applyBorder="1" applyAlignment="1">
      <alignment horizontal="center" vertical="center" wrapText="1"/>
    </xf>
    <xf numFmtId="0" fontId="59" fillId="2" borderId="0" xfId="0" applyFont="1" applyFill="1" applyAlignment="1">
      <alignment horizontal="center" vertical="center" wrapText="1"/>
    </xf>
    <xf numFmtId="0" fontId="59" fillId="2" borderId="5" xfId="0" applyFont="1" applyFill="1" applyBorder="1" applyAlignment="1">
      <alignment horizontal="center" vertical="center" wrapText="1"/>
    </xf>
    <xf numFmtId="0" fontId="59" fillId="2" borderId="0" xfId="5" applyFont="1" applyFill="1" applyAlignment="1">
      <alignment horizontal="center" vertical="center" wrapText="1"/>
    </xf>
    <xf numFmtId="0" fontId="59" fillId="2" borderId="5" xfId="5" applyFont="1" applyFill="1" applyBorder="1" applyAlignment="1">
      <alignment horizontal="center" vertical="center" wrapText="1"/>
    </xf>
    <xf numFmtId="0" fontId="17" fillId="2" borderId="62" xfId="0" applyFont="1" applyFill="1" applyBorder="1" applyAlignment="1">
      <alignment horizontal="center" vertical="center" wrapText="1"/>
    </xf>
    <xf numFmtId="0" fontId="17" fillId="2" borderId="5" xfId="0" applyFont="1" applyFill="1" applyBorder="1" applyAlignment="1">
      <alignment horizontal="center" vertical="center" wrapText="1"/>
    </xf>
    <xf numFmtId="0" fontId="17" fillId="2" borderId="62" xfId="5" applyFont="1" applyFill="1" applyBorder="1" applyAlignment="1">
      <alignment horizontal="center" vertical="center" wrapText="1"/>
    </xf>
    <xf numFmtId="0" fontId="17" fillId="2" borderId="5" xfId="5" applyFont="1" applyFill="1" applyBorder="1" applyAlignment="1">
      <alignment horizontal="center" vertical="center" wrapText="1"/>
    </xf>
    <xf numFmtId="0" fontId="17" fillId="2" borderId="2" xfId="0" applyFont="1" applyFill="1" applyBorder="1" applyAlignment="1">
      <alignment horizontal="center" vertical="center" wrapText="1"/>
    </xf>
    <xf numFmtId="3" fontId="17" fillId="2" borderId="62" xfId="0" applyNumberFormat="1" applyFont="1" applyFill="1" applyBorder="1" applyAlignment="1">
      <alignment horizontal="center" vertical="center" wrapText="1"/>
    </xf>
    <xf numFmtId="3" fontId="17" fillId="2" borderId="5" xfId="0" applyNumberFormat="1" applyFont="1" applyFill="1" applyBorder="1" applyAlignment="1">
      <alignment horizontal="center" vertical="center" wrapText="1"/>
    </xf>
    <xf numFmtId="0" fontId="38" fillId="2" borderId="6" xfId="0" applyFont="1" applyFill="1" applyBorder="1" applyAlignment="1">
      <alignment horizontal="center" vertical="center"/>
    </xf>
    <xf numFmtId="0" fontId="41" fillId="2" borderId="6" xfId="0" applyFont="1" applyFill="1" applyBorder="1" applyAlignment="1">
      <alignment horizontal="center" vertical="center"/>
    </xf>
    <xf numFmtId="0" fontId="56" fillId="3" borderId="64" xfId="0" applyFont="1" applyFill="1" applyBorder="1" applyAlignment="1">
      <alignment horizontal="center" vertical="center" wrapText="1"/>
    </xf>
    <xf numFmtId="0" fontId="56" fillId="3" borderId="66" xfId="0" applyFont="1" applyFill="1" applyBorder="1" applyAlignment="1">
      <alignment horizontal="center" vertical="center" wrapText="1"/>
    </xf>
    <xf numFmtId="0" fontId="56" fillId="3" borderId="68" xfId="0" applyFont="1" applyFill="1" applyBorder="1" applyAlignment="1">
      <alignment horizontal="center" vertical="center" wrapText="1"/>
    </xf>
    <xf numFmtId="0" fontId="39" fillId="2" borderId="0" xfId="6" applyFont="1" applyFill="1" applyAlignment="1">
      <alignment horizontal="center" vertical="center" wrapText="1"/>
    </xf>
    <xf numFmtId="0" fontId="43" fillId="2" borderId="6" xfId="0" applyFont="1" applyFill="1" applyBorder="1" applyAlignment="1">
      <alignment horizontal="center" vertical="center"/>
    </xf>
    <xf numFmtId="0" fontId="38" fillId="2" borderId="3" xfId="0" applyFont="1" applyFill="1" applyBorder="1" applyAlignment="1">
      <alignment horizontal="center" vertical="center" wrapText="1"/>
    </xf>
    <xf numFmtId="0" fontId="38" fillId="2" borderId="1" xfId="0" applyFont="1" applyFill="1" applyBorder="1" applyAlignment="1">
      <alignment horizontal="center" vertical="center" wrapText="1"/>
    </xf>
    <xf numFmtId="0" fontId="17" fillId="2" borderId="0" xfId="5" applyFont="1" applyFill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0" fontId="36" fillId="2" borderId="6" xfId="0" applyFont="1" applyFill="1" applyBorder="1" applyAlignment="1">
      <alignment horizontal="center" vertical="center"/>
    </xf>
    <xf numFmtId="0" fontId="36" fillId="2" borderId="3" xfId="0" applyFont="1" applyFill="1" applyBorder="1" applyAlignment="1">
      <alignment horizontal="center" vertical="center"/>
    </xf>
    <xf numFmtId="0" fontId="17" fillId="2" borderId="1" xfId="0" applyFont="1" applyFill="1" applyBorder="1" applyAlignment="1">
      <alignment horizontal="center" vertical="center" wrapText="1"/>
    </xf>
    <xf numFmtId="3" fontId="17" fillId="2" borderId="0" xfId="0" applyNumberFormat="1" applyFont="1" applyFill="1" applyAlignment="1">
      <alignment horizontal="center" vertical="center" wrapText="1"/>
    </xf>
    <xf numFmtId="0" fontId="28" fillId="2" borderId="0" xfId="5" applyFont="1" applyFill="1" applyAlignment="1">
      <alignment horizontal="center" vertical="center" wrapText="1"/>
    </xf>
    <xf numFmtId="0" fontId="28" fillId="2" borderId="5" xfId="5" applyFont="1" applyFill="1" applyBorder="1" applyAlignment="1">
      <alignment horizontal="center" vertical="center" wrapText="1"/>
    </xf>
    <xf numFmtId="0" fontId="28" fillId="2" borderId="0" xfId="0" applyFont="1" applyFill="1" applyAlignment="1">
      <alignment horizontal="center" vertical="center" wrapText="1"/>
    </xf>
    <xf numFmtId="0" fontId="28" fillId="2" borderId="5" xfId="0" applyFont="1" applyFill="1" applyBorder="1" applyAlignment="1">
      <alignment horizontal="center" vertical="center" wrapText="1"/>
    </xf>
    <xf numFmtId="0" fontId="17" fillId="2" borderId="3" xfId="6" applyFont="1" applyFill="1" applyBorder="1" applyAlignment="1">
      <alignment vertical="center" wrapText="1"/>
    </xf>
    <xf numFmtId="0" fontId="17" fillId="2" borderId="0" xfId="6" applyFont="1" applyFill="1" applyAlignment="1">
      <alignment vertical="center" wrapText="1"/>
    </xf>
    <xf numFmtId="0" fontId="17" fillId="2" borderId="5" xfId="6" applyFont="1" applyFill="1" applyBorder="1" applyAlignment="1">
      <alignment vertical="center" wrapText="1"/>
    </xf>
    <xf numFmtId="0" fontId="19" fillId="2" borderId="3" xfId="6" applyFont="1" applyFill="1" applyBorder="1" applyAlignment="1">
      <alignment horizontal="center" vertical="center"/>
    </xf>
    <xf numFmtId="0" fontId="36" fillId="2" borderId="6" xfId="6" applyFont="1" applyFill="1" applyBorder="1" applyAlignment="1">
      <alignment horizontal="center" vertical="center"/>
    </xf>
    <xf numFmtId="0" fontId="39" fillId="2" borderId="0" xfId="1" applyFont="1" applyFill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4" fillId="2" borderId="1" xfId="0" applyFont="1" applyFill="1" applyBorder="1" applyAlignment="1">
      <alignment horizontal="center" vertical="center" wrapText="1"/>
    </xf>
    <xf numFmtId="0" fontId="48" fillId="2" borderId="6" xfId="0" applyFont="1" applyFill="1" applyBorder="1" applyAlignment="1">
      <alignment horizontal="center" vertical="center"/>
    </xf>
    <xf numFmtId="0" fontId="49" fillId="2" borderId="0" xfId="0" applyFont="1" applyFill="1" applyAlignment="1">
      <alignment horizontal="center" vertical="center" wrapText="1"/>
    </xf>
    <xf numFmtId="0" fontId="49" fillId="2" borderId="5" xfId="0" applyFont="1" applyFill="1" applyBorder="1" applyAlignment="1">
      <alignment horizontal="center" vertical="center" wrapText="1"/>
    </xf>
    <xf numFmtId="0" fontId="49" fillId="2" borderId="0" xfId="5" applyFont="1" applyFill="1" applyAlignment="1">
      <alignment horizontal="center" vertical="center" wrapText="1"/>
    </xf>
    <xf numFmtId="0" fontId="49" fillId="2" borderId="5" xfId="5" applyFont="1" applyFill="1" applyBorder="1" applyAlignment="1">
      <alignment horizontal="center" vertical="center" wrapText="1"/>
    </xf>
    <xf numFmtId="0" fontId="49" fillId="2" borderId="1" xfId="0" applyFont="1" applyFill="1" applyBorder="1" applyAlignment="1">
      <alignment horizontal="center" vertical="center" wrapText="1"/>
    </xf>
    <xf numFmtId="3" fontId="49" fillId="2" borderId="0" xfId="0" applyNumberFormat="1" applyFont="1" applyFill="1" applyAlignment="1">
      <alignment horizontal="center" vertical="center" wrapText="1"/>
    </xf>
    <xf numFmtId="3" fontId="49" fillId="2" borderId="5" xfId="0" applyNumberFormat="1" applyFont="1" applyFill="1" applyBorder="1" applyAlignment="1">
      <alignment horizontal="center" vertical="center" wrapText="1"/>
    </xf>
    <xf numFmtId="0" fontId="17" fillId="2" borderId="3" xfId="1" applyFont="1" applyFill="1" applyBorder="1" applyAlignment="1">
      <alignment horizontal="center" vertical="center"/>
    </xf>
    <xf numFmtId="0" fontId="21" fillId="2" borderId="0" xfId="5" applyFont="1" applyFill="1" applyAlignment="1">
      <alignment horizontal="center" vertical="center" wrapText="1"/>
    </xf>
    <xf numFmtId="0" fontId="21" fillId="2" borderId="5" xfId="5" applyFont="1" applyFill="1" applyBorder="1" applyAlignment="1">
      <alignment horizontal="center" vertical="center" wrapText="1"/>
    </xf>
    <xf numFmtId="0" fontId="21" fillId="2" borderId="0" xfId="0" applyFont="1" applyFill="1" applyAlignment="1">
      <alignment horizontal="center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36" fillId="2" borderId="3" xfId="2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 wrapText="1"/>
    </xf>
    <xf numFmtId="3" fontId="28" fillId="2" borderId="0" xfId="0" applyNumberFormat="1" applyFont="1" applyFill="1" applyAlignment="1">
      <alignment horizontal="center" vertical="center" wrapText="1"/>
    </xf>
    <xf numFmtId="3" fontId="28" fillId="2" borderId="5" xfId="0" applyNumberFormat="1" applyFont="1" applyFill="1" applyBorder="1" applyAlignment="1">
      <alignment horizontal="center" vertical="center" wrapText="1"/>
    </xf>
    <xf numFmtId="0" fontId="19" fillId="2" borderId="6" xfId="2" applyFont="1" applyFill="1" applyBorder="1" applyAlignment="1">
      <alignment horizontal="center" vertical="center"/>
    </xf>
    <xf numFmtId="0" fontId="36" fillId="2" borderId="6" xfId="2" applyFont="1" applyFill="1" applyBorder="1" applyAlignment="1">
      <alignment horizontal="center" vertical="center"/>
    </xf>
    <xf numFmtId="0" fontId="26" fillId="2" borderId="0" xfId="1" applyFont="1" applyFill="1" applyAlignment="1">
      <alignment horizontal="center" vertical="center"/>
    </xf>
    <xf numFmtId="0" fontId="17" fillId="2" borderId="3" xfId="1" applyFont="1" applyFill="1" applyBorder="1" applyAlignment="1">
      <alignment horizontal="left" vertical="center" wrapText="1" indent="1"/>
    </xf>
    <xf numFmtId="0" fontId="17" fillId="2" borderId="0" xfId="1" applyFont="1" applyFill="1" applyAlignment="1">
      <alignment horizontal="left" vertical="center" wrapText="1" indent="1"/>
    </xf>
    <xf numFmtId="0" fontId="17" fillId="2" borderId="5" xfId="1" applyFont="1" applyFill="1" applyBorder="1" applyAlignment="1">
      <alignment horizontal="left" vertical="center" wrapText="1" indent="1"/>
    </xf>
    <xf numFmtId="0" fontId="36" fillId="2" borderId="6" xfId="1" applyFont="1" applyFill="1" applyBorder="1" applyAlignment="1">
      <alignment horizontal="center" vertical="center"/>
    </xf>
    <xf numFmtId="0" fontId="18" fillId="2" borderId="0" xfId="1" applyFont="1" applyFill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29" fillId="2" borderId="0" xfId="0" applyFont="1" applyFill="1" applyAlignment="1">
      <alignment horizontal="justify" vertical="top" wrapText="1"/>
    </xf>
    <xf numFmtId="0" fontId="36" fillId="2" borderId="3" xfId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 wrapText="1"/>
    </xf>
    <xf numFmtId="0" fontId="14" fillId="2" borderId="3" xfId="0" applyFont="1" applyFill="1" applyBorder="1" applyAlignment="1">
      <alignment horizontal="left" vertical="center" wrapText="1" indent="1"/>
    </xf>
    <xf numFmtId="0" fontId="14" fillId="2" borderId="0" xfId="0" applyFont="1" applyFill="1" applyAlignment="1">
      <alignment horizontal="left" vertical="center" wrapText="1" indent="1"/>
    </xf>
    <xf numFmtId="0" fontId="14" fillId="2" borderId="5" xfId="0" applyFont="1" applyFill="1" applyBorder="1" applyAlignment="1">
      <alignment horizontal="left" vertical="center" wrapText="1" indent="1"/>
    </xf>
    <xf numFmtId="0" fontId="14" fillId="2" borderId="6" xfId="2" applyFont="1" applyFill="1" applyBorder="1" applyAlignment="1">
      <alignment horizontal="center" vertical="center"/>
    </xf>
    <xf numFmtId="0" fontId="36" fillId="2" borderId="3" xfId="0" applyFont="1" applyFill="1" applyBorder="1" applyAlignment="1">
      <alignment horizontal="center" vertical="center" wrapText="1"/>
    </xf>
    <xf numFmtId="0" fontId="36" fillId="2" borderId="1" xfId="0" applyFont="1" applyFill="1" applyBorder="1" applyAlignment="1">
      <alignment horizontal="center" vertical="center" wrapText="1"/>
    </xf>
    <xf numFmtId="0" fontId="14" fillId="2" borderId="3" xfId="2" applyFont="1" applyFill="1" applyBorder="1" applyAlignment="1">
      <alignment horizontal="center" vertical="center"/>
    </xf>
    <xf numFmtId="3" fontId="17" fillId="2" borderId="62" xfId="5" applyNumberFormat="1" applyFont="1" applyFill="1" applyBorder="1" applyAlignment="1">
      <alignment horizontal="center" vertical="center" wrapText="1"/>
    </xf>
    <xf numFmtId="3" fontId="17" fillId="2" borderId="5" xfId="5" applyNumberFormat="1" applyFont="1" applyFill="1" applyBorder="1" applyAlignment="1">
      <alignment horizontal="center" vertical="center" wrapText="1"/>
    </xf>
    <xf numFmtId="0" fontId="27" fillId="2" borderId="3" xfId="0" applyFont="1" applyFill="1" applyBorder="1" applyAlignment="1">
      <alignment horizontal="left" vertical="top" wrapText="1"/>
    </xf>
    <xf numFmtId="0" fontId="26" fillId="2" borderId="0" xfId="2" applyFont="1" applyFill="1" applyAlignment="1">
      <alignment horizontal="justify" vertical="center" wrapText="1"/>
    </xf>
    <xf numFmtId="0" fontId="16" fillId="2" borderId="0" xfId="0" applyFont="1" applyFill="1"/>
    <xf numFmtId="0" fontId="17" fillId="2" borderId="2" xfId="5" applyFont="1" applyFill="1" applyBorder="1" applyAlignment="1">
      <alignment horizontal="center" vertical="center" wrapText="1"/>
    </xf>
    <xf numFmtId="3" fontId="17" fillId="2" borderId="0" xfId="5" applyNumberFormat="1" applyFont="1" applyFill="1" applyAlignment="1">
      <alignment horizontal="center" vertical="center" wrapText="1"/>
    </xf>
    <xf numFmtId="0" fontId="36" fillId="2" borderId="6" xfId="7" applyFont="1" applyFill="1" applyBorder="1" applyAlignment="1">
      <alignment horizontal="center" vertical="center"/>
    </xf>
    <xf numFmtId="0" fontId="28" fillId="2" borderId="0" xfId="7" applyFont="1" applyFill="1" applyAlignment="1">
      <alignment horizontal="center" vertical="center" wrapText="1"/>
    </xf>
    <xf numFmtId="0" fontId="28" fillId="2" borderId="5" xfId="7" applyFont="1" applyFill="1" applyBorder="1" applyAlignment="1">
      <alignment horizontal="center" vertical="center" wrapText="1"/>
    </xf>
    <xf numFmtId="0" fontId="28" fillId="2" borderId="62" xfId="7" applyFont="1" applyFill="1" applyBorder="1" applyAlignment="1">
      <alignment horizontal="center" vertical="center" wrapText="1"/>
    </xf>
    <xf numFmtId="0" fontId="28" fillId="2" borderId="1" xfId="7" applyFont="1" applyFill="1" applyBorder="1" applyAlignment="1">
      <alignment horizontal="center" vertical="center" wrapText="1"/>
    </xf>
    <xf numFmtId="0" fontId="102" fillId="2" borderId="3" xfId="7" applyFont="1" applyFill="1" applyBorder="1" applyAlignment="1">
      <alignment horizontal="left" vertical="top" wrapText="1"/>
    </xf>
    <xf numFmtId="0" fontId="27" fillId="2" borderId="3" xfId="7" applyFont="1" applyFill="1" applyBorder="1" applyAlignment="1">
      <alignment horizontal="left" vertical="top" wrapText="1"/>
    </xf>
    <xf numFmtId="0" fontId="17" fillId="2" borderId="0" xfId="7" applyFont="1" applyFill="1" applyAlignment="1">
      <alignment horizontal="center" vertical="center" wrapText="1"/>
    </xf>
    <xf numFmtId="0" fontId="17" fillId="2" borderId="5" xfId="7" applyFont="1" applyFill="1" applyBorder="1" applyAlignment="1">
      <alignment horizontal="center" vertical="center" wrapText="1"/>
    </xf>
    <xf numFmtId="0" fontId="17" fillId="2" borderId="62" xfId="7" applyFont="1" applyFill="1" applyBorder="1" applyAlignment="1">
      <alignment horizontal="center" vertical="center" wrapText="1"/>
    </xf>
    <xf numFmtId="0" fontId="17" fillId="2" borderId="1" xfId="7" applyFont="1" applyFill="1" applyBorder="1" applyAlignment="1">
      <alignment horizontal="center" vertical="center" wrapText="1"/>
    </xf>
    <xf numFmtId="0" fontId="39" fillId="2" borderId="0" xfId="7" applyFont="1" applyFill="1" applyAlignment="1">
      <alignment horizontal="center" wrapText="1"/>
    </xf>
    <xf numFmtId="0" fontId="14" fillId="2" borderId="3" xfId="7" applyFont="1" applyFill="1" applyBorder="1" applyAlignment="1">
      <alignment horizontal="center" vertical="center" wrapText="1"/>
    </xf>
    <xf numFmtId="0" fontId="14" fillId="2" borderId="0" xfId="7" applyFont="1" applyFill="1" applyAlignment="1">
      <alignment horizontal="center" vertical="center" wrapText="1"/>
    </xf>
    <xf numFmtId="0" fontId="14" fillId="2" borderId="5" xfId="7" applyFont="1" applyFill="1" applyBorder="1" applyAlignment="1">
      <alignment horizontal="center" vertical="center" wrapText="1"/>
    </xf>
    <xf numFmtId="0" fontId="14" fillId="2" borderId="6" xfId="7" applyFont="1" applyFill="1" applyBorder="1" applyAlignment="1">
      <alignment horizontal="center" vertical="center"/>
    </xf>
    <xf numFmtId="0" fontId="38" fillId="2" borderId="3" xfId="7" applyFont="1" applyFill="1" applyBorder="1" applyAlignment="1">
      <alignment horizontal="center" vertical="center" wrapText="1"/>
    </xf>
    <xf numFmtId="0" fontId="38" fillId="2" borderId="1" xfId="7" applyFont="1" applyFill="1" applyBorder="1" applyAlignment="1">
      <alignment horizontal="center" vertical="center" wrapText="1"/>
    </xf>
    <xf numFmtId="0" fontId="36" fillId="2" borderId="3" xfId="7" applyFont="1" applyFill="1" applyBorder="1" applyAlignment="1">
      <alignment horizontal="center" vertical="center" wrapText="1"/>
    </xf>
    <xf numFmtId="0" fontId="36" fillId="2" borderId="1" xfId="7" applyFont="1" applyFill="1" applyBorder="1" applyAlignment="1">
      <alignment horizontal="center" vertical="center" wrapText="1"/>
    </xf>
    <xf numFmtId="0" fontId="17" fillId="2" borderId="62" xfId="2" applyFont="1" applyFill="1" applyBorder="1" applyAlignment="1">
      <alignment horizontal="center" vertical="center" wrapText="1"/>
    </xf>
    <xf numFmtId="0" fontId="17" fillId="2" borderId="5" xfId="2" applyFont="1" applyFill="1" applyBorder="1" applyAlignment="1">
      <alignment horizontal="center" vertical="center" wrapText="1"/>
    </xf>
    <xf numFmtId="0" fontId="100" fillId="2" borderId="3" xfId="2" applyFont="1" applyFill="1" applyBorder="1" applyAlignment="1">
      <alignment horizontal="left" vertical="center" wrapText="1"/>
    </xf>
    <xf numFmtId="0" fontId="29" fillId="2" borderId="3" xfId="2" applyFont="1" applyFill="1" applyBorder="1" applyAlignment="1">
      <alignment horizontal="left" vertical="center" wrapText="1"/>
    </xf>
    <xf numFmtId="0" fontId="28" fillId="2" borderId="62" xfId="2" applyFont="1" applyFill="1" applyBorder="1" applyAlignment="1">
      <alignment horizontal="center" vertical="center" wrapText="1"/>
    </xf>
    <xf numFmtId="0" fontId="28" fillId="2" borderId="5" xfId="2" applyFont="1" applyFill="1" applyBorder="1" applyAlignment="1">
      <alignment horizontal="center" vertical="center" wrapText="1"/>
    </xf>
    <xf numFmtId="0" fontId="17" fillId="2" borderId="2" xfId="2" applyFont="1" applyFill="1" applyBorder="1" applyAlignment="1">
      <alignment horizontal="center" vertical="center" wrapText="1"/>
    </xf>
    <xf numFmtId="0" fontId="28" fillId="2" borderId="2" xfId="2" applyFont="1" applyFill="1" applyBorder="1" applyAlignment="1">
      <alignment horizontal="center" vertical="center" wrapText="1"/>
    </xf>
    <xf numFmtId="0" fontId="17" fillId="2" borderId="0" xfId="2" applyFont="1" applyFill="1" applyAlignment="1">
      <alignment horizontal="center" vertical="center" wrapText="1"/>
    </xf>
    <xf numFmtId="0" fontId="17" fillId="2" borderId="1" xfId="2" applyFont="1" applyFill="1" applyBorder="1" applyAlignment="1">
      <alignment horizontal="center" vertical="center" wrapText="1"/>
    </xf>
    <xf numFmtId="0" fontId="28" fillId="2" borderId="62" xfId="5" applyFont="1" applyFill="1" applyBorder="1" applyAlignment="1">
      <alignment horizontal="center" vertical="center" wrapText="1"/>
    </xf>
    <xf numFmtId="0" fontId="39" fillId="2" borderId="0" xfId="7" applyFont="1" applyFill="1" applyAlignment="1">
      <alignment horizontal="center" vertical="center" wrapText="1"/>
    </xf>
    <xf numFmtId="0" fontId="14" fillId="2" borderId="6" xfId="7" applyFont="1" applyFill="1" applyBorder="1" applyAlignment="1">
      <alignment horizontal="center" vertical="center" wrapText="1"/>
    </xf>
    <xf numFmtId="0" fontId="36" fillId="2" borderId="3" xfId="2" applyFont="1" applyFill="1" applyBorder="1" applyAlignment="1">
      <alignment horizontal="center" vertical="center" wrapText="1"/>
    </xf>
    <xf numFmtId="0" fontId="36" fillId="2" borderId="1" xfId="2" applyFont="1" applyFill="1" applyBorder="1" applyAlignment="1">
      <alignment horizontal="center" vertical="center" wrapText="1"/>
    </xf>
    <xf numFmtId="0" fontId="100" fillId="2" borderId="3" xfId="2" applyFont="1" applyFill="1" applyBorder="1" applyAlignment="1">
      <alignment horizontal="left" vertical="top" wrapText="1"/>
    </xf>
    <xf numFmtId="0" fontId="29" fillId="2" borderId="3" xfId="2" applyFont="1" applyFill="1" applyBorder="1" applyAlignment="1">
      <alignment horizontal="left" vertical="top" wrapText="1"/>
    </xf>
    <xf numFmtId="0" fontId="28" fillId="2" borderId="0" xfId="2" applyFont="1" applyFill="1" applyAlignment="1">
      <alignment horizontal="center" vertical="center" wrapText="1"/>
    </xf>
    <xf numFmtId="0" fontId="28" fillId="2" borderId="1" xfId="2" applyFont="1" applyFill="1" applyBorder="1" applyAlignment="1">
      <alignment horizontal="center" vertical="center" wrapText="1"/>
    </xf>
    <xf numFmtId="0" fontId="36" fillId="0" borderId="3" xfId="2" applyFont="1" applyBorder="1" applyAlignment="1">
      <alignment horizontal="center" vertical="center" wrapText="1"/>
    </xf>
    <xf numFmtId="0" fontId="36" fillId="0" borderId="1" xfId="2" applyFont="1" applyBorder="1" applyAlignment="1">
      <alignment horizontal="center" vertical="center" wrapText="1"/>
    </xf>
    <xf numFmtId="0" fontId="14" fillId="2" borderId="3" xfId="7" applyFont="1" applyFill="1" applyBorder="1" applyAlignment="1">
      <alignment horizontal="left" vertical="center" wrapText="1" indent="1"/>
    </xf>
    <xf numFmtId="0" fontId="14" fillId="2" borderId="0" xfId="7" applyFont="1" applyFill="1" applyAlignment="1">
      <alignment horizontal="left" vertical="center" wrapText="1" indent="1"/>
    </xf>
    <xf numFmtId="0" fontId="14" fillId="2" borderId="5" xfId="7" applyFont="1" applyFill="1" applyBorder="1" applyAlignment="1">
      <alignment horizontal="left" vertical="center" wrapText="1" indent="1"/>
    </xf>
    <xf numFmtId="3" fontId="17" fillId="2" borderId="0" xfId="2" applyNumberFormat="1" applyFont="1" applyFill="1" applyAlignment="1">
      <alignment horizontal="center" vertical="center" wrapText="1"/>
    </xf>
    <xf numFmtId="3" fontId="17" fillId="2" borderId="5" xfId="2" applyNumberFormat="1" applyFont="1" applyFill="1" applyBorder="1" applyAlignment="1">
      <alignment horizontal="center" vertical="center" wrapText="1"/>
    </xf>
    <xf numFmtId="3" fontId="28" fillId="2" borderId="0" xfId="2" applyNumberFormat="1" applyFont="1" applyFill="1" applyAlignment="1">
      <alignment horizontal="center" vertical="center" wrapText="1"/>
    </xf>
    <xf numFmtId="3" fontId="28" fillId="2" borderId="5" xfId="2" applyNumberFormat="1" applyFont="1" applyFill="1" applyBorder="1" applyAlignment="1">
      <alignment horizontal="center" vertical="center" wrapText="1"/>
    </xf>
    <xf numFmtId="0" fontId="39" fillId="2" borderId="0" xfId="2" applyFont="1" applyFill="1" applyAlignment="1">
      <alignment horizontal="center" vertical="center" wrapText="1"/>
    </xf>
    <xf numFmtId="0" fontId="14" fillId="2" borderId="3" xfId="2" applyFont="1" applyFill="1" applyBorder="1" applyAlignment="1">
      <alignment horizontal="left" vertical="center" wrapText="1" indent="1"/>
    </xf>
    <xf numFmtId="0" fontId="14" fillId="2" borderId="0" xfId="2" applyFont="1" applyFill="1" applyAlignment="1">
      <alignment horizontal="left" vertical="center" wrapText="1" indent="1"/>
    </xf>
    <xf numFmtId="0" fontId="14" fillId="2" borderId="5" xfId="2" applyFont="1" applyFill="1" applyBorder="1" applyAlignment="1">
      <alignment horizontal="left" vertical="center" wrapText="1" indent="1"/>
    </xf>
    <xf numFmtId="0" fontId="14" fillId="0" borderId="6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4" fillId="0" borderId="1" xfId="0" applyFont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4" fillId="0" borderId="5" xfId="0" applyFont="1" applyBorder="1" applyAlignment="1">
      <alignment horizontal="center" vertical="center" wrapText="1"/>
    </xf>
    <xf numFmtId="0" fontId="54" fillId="0" borderId="0" xfId="5" applyFont="1" applyAlignment="1">
      <alignment horizontal="center" vertical="center" wrapText="1"/>
    </xf>
    <xf numFmtId="0" fontId="54" fillId="0" borderId="5" xfId="5" applyFont="1" applyBorder="1" applyAlignment="1">
      <alignment horizontal="center" vertical="center" wrapText="1"/>
    </xf>
    <xf numFmtId="3" fontId="54" fillId="0" borderId="0" xfId="0" applyNumberFormat="1" applyFont="1" applyAlignment="1">
      <alignment horizontal="center" vertical="center" wrapText="1"/>
    </xf>
    <xf numFmtId="3" fontId="54" fillId="0" borderId="5" xfId="0" applyNumberFormat="1" applyFont="1" applyBorder="1" applyAlignment="1">
      <alignment horizontal="center" vertical="center" wrapText="1"/>
    </xf>
    <xf numFmtId="3" fontId="66" fillId="0" borderId="0" xfId="0" applyNumberFormat="1" applyFont="1" applyAlignment="1">
      <alignment horizontal="center" vertical="center" wrapText="1"/>
    </xf>
    <xf numFmtId="3" fontId="66" fillId="0" borderId="5" xfId="0" applyNumberFormat="1" applyFont="1" applyBorder="1" applyAlignment="1">
      <alignment horizontal="center" vertical="center" wrapText="1"/>
    </xf>
    <xf numFmtId="3" fontId="92" fillId="0" borderId="0" xfId="0" applyNumberFormat="1" applyFont="1" applyAlignment="1">
      <alignment horizontal="center" vertical="center" wrapText="1"/>
    </xf>
    <xf numFmtId="3" fontId="92" fillId="0" borderId="5" xfId="0" applyNumberFormat="1" applyFont="1" applyBorder="1" applyAlignment="1">
      <alignment horizontal="center" vertical="center" wrapText="1"/>
    </xf>
    <xf numFmtId="0" fontId="14" fillId="2" borderId="3" xfId="7" applyFont="1" applyFill="1" applyBorder="1" applyAlignment="1">
      <alignment vertical="center" wrapText="1"/>
    </xf>
    <xf numFmtId="0" fontId="14" fillId="2" borderId="0" xfId="7" applyFont="1" applyFill="1" applyAlignment="1">
      <alignment vertical="center" wrapText="1"/>
    </xf>
    <xf numFmtId="0" fontId="14" fillId="2" borderId="5" xfId="7" applyFont="1" applyFill="1" applyBorder="1" applyAlignment="1">
      <alignment vertical="center" wrapText="1"/>
    </xf>
    <xf numFmtId="0" fontId="14" fillId="2" borderId="6" xfId="0" applyFont="1" applyFill="1" applyBorder="1" applyAlignment="1">
      <alignment horizontal="center" vertical="center"/>
    </xf>
    <xf numFmtId="0" fontId="36" fillId="0" borderId="3" xfId="0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14" fillId="0" borderId="6" xfId="2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00" fillId="2" borderId="3" xfId="0" applyFont="1" applyFill="1" applyBorder="1" applyAlignment="1">
      <alignment horizontal="left" vertical="center" wrapText="1"/>
    </xf>
    <xf numFmtId="0" fontId="29" fillId="2" borderId="3" xfId="0" applyFont="1" applyFill="1" applyBorder="1" applyAlignment="1">
      <alignment horizontal="left" vertical="center" wrapText="1"/>
    </xf>
    <xf numFmtId="0" fontId="25" fillId="2" borderId="0" xfId="0" applyFont="1" applyFill="1" applyAlignment="1">
      <alignment horizontal="left" vertical="center" wrapText="1"/>
    </xf>
    <xf numFmtId="0" fontId="100" fillId="2" borderId="3" xfId="0" applyFont="1" applyFill="1" applyBorder="1" applyAlignment="1">
      <alignment horizontal="left" vertical="top" wrapText="1"/>
    </xf>
    <xf numFmtId="0" fontId="26" fillId="2" borderId="0" xfId="2" applyFont="1" applyFill="1" applyAlignment="1">
      <alignment horizontal="center" vertical="center"/>
    </xf>
    <xf numFmtId="0" fontId="41" fillId="0" borderId="6" xfId="7" applyFont="1" applyBorder="1" applyAlignment="1">
      <alignment horizontal="center" vertical="center"/>
    </xf>
    <xf numFmtId="0" fontId="14" fillId="0" borderId="6" xfId="7" applyFont="1" applyBorder="1" applyAlignment="1">
      <alignment horizontal="center" vertical="center"/>
    </xf>
    <xf numFmtId="3" fontId="28" fillId="2" borderId="0" xfId="7" applyNumberFormat="1" applyFont="1" applyFill="1" applyAlignment="1">
      <alignment horizontal="center" vertical="center" wrapText="1"/>
    </xf>
    <xf numFmtId="3" fontId="28" fillId="2" borderId="5" xfId="7" applyNumberFormat="1" applyFont="1" applyFill="1" applyBorder="1" applyAlignment="1">
      <alignment horizontal="center" vertical="center" wrapText="1"/>
    </xf>
    <xf numFmtId="0" fontId="28" fillId="0" borderId="0" xfId="7" applyFont="1" applyAlignment="1">
      <alignment horizontal="center" vertical="center" wrapText="1"/>
    </xf>
    <xf numFmtId="0" fontId="28" fillId="0" borderId="5" xfId="7" applyFont="1" applyBorder="1" applyAlignment="1">
      <alignment horizontal="center" vertical="center" wrapText="1"/>
    </xf>
    <xf numFmtId="3" fontId="92" fillId="0" borderId="0" xfId="7" applyNumberFormat="1" applyFont="1" applyAlignment="1">
      <alignment horizontal="center" vertical="center" wrapText="1"/>
    </xf>
    <xf numFmtId="3" fontId="92" fillId="0" borderId="5" xfId="7" applyNumberFormat="1" applyFont="1" applyBorder="1" applyAlignment="1">
      <alignment horizontal="center" vertical="center" wrapText="1"/>
    </xf>
    <xf numFmtId="0" fontId="54" fillId="0" borderId="1" xfId="7" applyFont="1" applyBorder="1" applyAlignment="1">
      <alignment horizontal="center" vertical="center" wrapText="1"/>
    </xf>
    <xf numFmtId="0" fontId="54" fillId="0" borderId="0" xfId="7" applyFont="1" applyAlignment="1">
      <alignment horizontal="center" vertical="center" wrapText="1"/>
    </xf>
    <xf numFmtId="0" fontId="54" fillId="0" borderId="5" xfId="7" applyFont="1" applyBorder="1" applyAlignment="1">
      <alignment horizontal="center" vertical="center" wrapText="1"/>
    </xf>
    <xf numFmtId="3" fontId="54" fillId="0" borderId="0" xfId="7" applyNumberFormat="1" applyFont="1" applyAlignment="1">
      <alignment horizontal="center" vertical="center" wrapText="1"/>
    </xf>
    <xf numFmtId="3" fontId="54" fillId="0" borderId="5" xfId="7" applyNumberFormat="1" applyFont="1" applyBorder="1" applyAlignment="1">
      <alignment horizontal="center" vertical="center" wrapText="1"/>
    </xf>
    <xf numFmtId="3" fontId="66" fillId="0" borderId="0" xfId="7" applyNumberFormat="1" applyFont="1" applyAlignment="1">
      <alignment horizontal="center" vertical="center" wrapText="1"/>
    </xf>
    <xf numFmtId="3" fontId="66" fillId="0" borderId="5" xfId="7" applyNumberFormat="1" applyFont="1" applyBorder="1" applyAlignment="1">
      <alignment horizontal="center" vertical="center" wrapText="1"/>
    </xf>
    <xf numFmtId="0" fontId="100" fillId="2" borderId="3" xfId="7" applyFont="1" applyFill="1" applyBorder="1" applyAlignment="1">
      <alignment horizontal="left" vertical="center" wrapText="1"/>
    </xf>
    <xf numFmtId="0" fontId="25" fillId="2" borderId="0" xfId="7" applyFont="1" applyFill="1" applyAlignment="1">
      <alignment horizontal="left" vertical="center" wrapText="1"/>
    </xf>
    <xf numFmtId="3" fontId="28" fillId="0" borderId="0" xfId="0" applyNumberFormat="1" applyFont="1" applyAlignment="1">
      <alignment horizontal="center" vertical="center" wrapText="1"/>
    </xf>
    <xf numFmtId="3" fontId="28" fillId="0" borderId="5" xfId="0" applyNumberFormat="1" applyFont="1" applyBorder="1" applyAlignment="1">
      <alignment horizontal="center" vertical="center" wrapText="1"/>
    </xf>
    <xf numFmtId="0" fontId="26" fillId="2" borderId="0" xfId="2" applyFont="1" applyFill="1" applyAlignment="1">
      <alignment horizontal="left" vertical="center" wrapText="1"/>
    </xf>
    <xf numFmtId="0" fontId="26" fillId="2" borderId="0" xfId="0" applyFont="1" applyFill="1" applyAlignment="1">
      <alignment horizontal="left"/>
    </xf>
    <xf numFmtId="0" fontId="28" fillId="0" borderId="0" xfId="5" applyFont="1" applyAlignment="1">
      <alignment horizontal="center" vertical="center" wrapText="1"/>
    </xf>
    <xf numFmtId="0" fontId="28" fillId="0" borderId="5" xfId="5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3" fontId="17" fillId="0" borderId="0" xfId="0" applyNumberFormat="1" applyFont="1" applyAlignment="1">
      <alignment horizontal="center" vertical="center" wrapText="1"/>
    </xf>
    <xf numFmtId="3" fontId="17" fillId="0" borderId="5" xfId="0" applyNumberFormat="1" applyFont="1" applyBorder="1" applyAlignment="1">
      <alignment horizontal="center" vertical="center" wrapText="1"/>
    </xf>
    <xf numFmtId="0" fontId="100" fillId="2" borderId="0" xfId="0" applyFont="1" applyFill="1" applyAlignment="1">
      <alignment horizontal="left" vertical="top" wrapText="1"/>
    </xf>
    <xf numFmtId="0" fontId="29" fillId="2" borderId="0" xfId="0" applyFont="1" applyFill="1" applyAlignment="1">
      <alignment horizontal="left" vertical="top" wrapText="1"/>
    </xf>
    <xf numFmtId="0" fontId="42" fillId="2" borderId="4" xfId="0" applyFont="1" applyFill="1" applyBorder="1" applyAlignment="1">
      <alignment horizontal="center"/>
    </xf>
    <xf numFmtId="0" fontId="19" fillId="2" borderId="0" xfId="0" applyFont="1" applyFill="1" applyAlignment="1">
      <alignment horizontal="left" vertical="center" wrapText="1"/>
    </xf>
    <xf numFmtId="0" fontId="19" fillId="2" borderId="0" xfId="0" applyFont="1" applyFill="1" applyAlignment="1">
      <alignment vertical="center" wrapText="1"/>
    </xf>
    <xf numFmtId="0" fontId="19" fillId="2" borderId="0" xfId="7" applyFont="1" applyFill="1" applyAlignment="1">
      <alignment horizontal="left" vertical="center"/>
    </xf>
    <xf numFmtId="0" fontId="19" fillId="2" borderId="0" xfId="7" applyFont="1" applyFill="1" applyAlignment="1">
      <alignment vertical="center"/>
    </xf>
    <xf numFmtId="0" fontId="28" fillId="2" borderId="62" xfId="0" applyFont="1" applyFill="1" applyBorder="1" applyAlignment="1">
      <alignment horizontal="center" vertical="center" wrapText="1"/>
    </xf>
    <xf numFmtId="3" fontId="28" fillId="2" borderId="62" xfId="0" applyNumberFormat="1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 wrapText="1"/>
    </xf>
    <xf numFmtId="0" fontId="28" fillId="0" borderId="1" xfId="7" applyFont="1" applyBorder="1" applyAlignment="1">
      <alignment horizontal="center" vertical="center" wrapText="1"/>
    </xf>
    <xf numFmtId="3" fontId="28" fillId="0" borderId="0" xfId="7" applyNumberFormat="1" applyFont="1" applyAlignment="1">
      <alignment horizontal="center" vertical="center" wrapText="1"/>
    </xf>
    <xf numFmtId="3" fontId="28" fillId="0" borderId="5" xfId="7" applyNumberFormat="1" applyFont="1" applyBorder="1" applyAlignment="1">
      <alignment horizontal="center" vertical="center" wrapText="1"/>
    </xf>
    <xf numFmtId="3" fontId="17" fillId="0" borderId="0" xfId="7" applyNumberFormat="1" applyFont="1" applyAlignment="1">
      <alignment horizontal="center" vertical="center" wrapText="1"/>
    </xf>
    <xf numFmtId="3" fontId="17" fillId="0" borderId="5" xfId="7" applyNumberFormat="1" applyFont="1" applyBorder="1" applyAlignment="1">
      <alignment horizontal="center" vertical="center" wrapText="1"/>
    </xf>
    <xf numFmtId="0" fontId="100" fillId="2" borderId="0" xfId="7" applyFont="1" applyFill="1" applyAlignment="1">
      <alignment horizontal="left" vertical="top" wrapText="1"/>
    </xf>
    <xf numFmtId="0" fontId="29" fillId="2" borderId="0" xfId="7" applyFont="1" applyFill="1" applyAlignment="1">
      <alignment horizontal="left" vertical="top" wrapText="1"/>
    </xf>
    <xf numFmtId="3" fontId="17" fillId="2" borderId="0" xfId="7" applyNumberFormat="1" applyFont="1" applyFill="1" applyAlignment="1">
      <alignment horizontal="center" vertical="center" wrapText="1"/>
    </xf>
    <xf numFmtId="3" fontId="17" fillId="2" borderId="5" xfId="7" applyNumberFormat="1" applyFont="1" applyFill="1" applyBorder="1" applyAlignment="1">
      <alignment horizontal="center" vertical="center" wrapText="1"/>
    </xf>
    <xf numFmtId="0" fontId="17" fillId="2" borderId="2" xfId="7" applyFont="1" applyFill="1" applyBorder="1" applyAlignment="1">
      <alignment horizontal="center" vertical="center" wrapText="1"/>
    </xf>
    <xf numFmtId="0" fontId="42" fillId="2" borderId="4" xfId="7" applyFont="1" applyFill="1" applyBorder="1" applyAlignment="1">
      <alignment horizontal="center"/>
    </xf>
    <xf numFmtId="0" fontId="36" fillId="0" borderId="3" xfId="7" applyFont="1" applyBorder="1" applyAlignment="1">
      <alignment horizontal="center" vertical="center" wrapText="1"/>
    </xf>
    <xf numFmtId="0" fontId="36" fillId="0" borderId="1" xfId="7" applyFont="1" applyBorder="1" applyAlignment="1">
      <alignment horizontal="center" vertical="center" wrapText="1"/>
    </xf>
    <xf numFmtId="0" fontId="25" fillId="2" borderId="0" xfId="2" applyFont="1" applyFill="1" applyAlignment="1">
      <alignment horizontal="justify" vertical="center" wrapText="1"/>
    </xf>
    <xf numFmtId="0" fontId="26" fillId="2" borderId="0" xfId="7" applyFont="1" applyFill="1" applyAlignment="1">
      <alignment horizontal="center" vertical="center"/>
    </xf>
    <xf numFmtId="0" fontId="42" fillId="2" borderId="0" xfId="0" applyFont="1" applyFill="1" applyAlignment="1">
      <alignment horizontal="center"/>
    </xf>
    <xf numFmtId="0" fontId="26" fillId="2" borderId="0" xfId="0" applyFont="1" applyFill="1" applyAlignment="1">
      <alignment horizontal="left" vertical="center" wrapText="1"/>
    </xf>
    <xf numFmtId="0" fontId="17" fillId="0" borderId="0" xfId="5" applyFont="1" applyAlignment="1">
      <alignment horizontal="center" vertical="center" wrapText="1"/>
    </xf>
    <xf numFmtId="0" fontId="17" fillId="0" borderId="5" xfId="5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100" fillId="2" borderId="3" xfId="7" applyFont="1" applyFill="1" applyBorder="1" applyAlignment="1">
      <alignment horizontal="left" vertical="top" wrapText="1"/>
    </xf>
    <xf numFmtId="0" fontId="29" fillId="2" borderId="3" xfId="7" applyFont="1" applyFill="1" applyBorder="1" applyAlignment="1">
      <alignment horizontal="left" vertical="top" wrapText="1"/>
    </xf>
    <xf numFmtId="3" fontId="17" fillId="2" borderId="62" xfId="7" applyNumberFormat="1" applyFont="1" applyFill="1" applyBorder="1" applyAlignment="1">
      <alignment horizontal="center" vertical="center" wrapText="1"/>
    </xf>
    <xf numFmtId="0" fontId="36" fillId="2" borderId="6" xfId="0" applyFont="1" applyFill="1" applyBorder="1" applyAlignment="1">
      <alignment horizontal="center" vertical="center" wrapText="1"/>
    </xf>
    <xf numFmtId="0" fontId="26" fillId="2" borderId="0" xfId="7" applyFont="1" applyFill="1" applyAlignment="1">
      <alignment horizontal="left" vertical="center" wrapText="1"/>
    </xf>
    <xf numFmtId="0" fontId="42" fillId="2" borderId="0" xfId="7" applyFont="1" applyFill="1" applyAlignment="1">
      <alignment horizontal="center"/>
    </xf>
    <xf numFmtId="0" fontId="41" fillId="2" borderId="6" xfId="7" applyFont="1" applyFill="1" applyBorder="1" applyAlignment="1">
      <alignment horizontal="center" vertical="center"/>
    </xf>
    <xf numFmtId="0" fontId="14" fillId="2" borderId="3" xfId="0" applyFont="1" applyFill="1" applyBorder="1" applyAlignment="1">
      <alignment vertical="center" wrapText="1"/>
    </xf>
    <xf numFmtId="0" fontId="14" fillId="2" borderId="0" xfId="0" applyFont="1" applyFill="1" applyAlignment="1">
      <alignment vertical="center" wrapText="1"/>
    </xf>
    <xf numFmtId="0" fontId="14" fillId="2" borderId="5" xfId="0" applyFont="1" applyFill="1" applyBorder="1" applyAlignment="1">
      <alignment vertical="center" wrapText="1"/>
    </xf>
    <xf numFmtId="0" fontId="28" fillId="2" borderId="6" xfId="2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 wrapText="1"/>
    </xf>
    <xf numFmtId="0" fontId="19" fillId="2" borderId="0" xfId="6" applyFont="1" applyFill="1" applyAlignment="1">
      <alignment horizontal="left" vertical="center"/>
    </xf>
    <xf numFmtId="0" fontId="19" fillId="2" borderId="0" xfId="6" applyFont="1" applyFill="1" applyAlignment="1">
      <alignment vertical="center"/>
    </xf>
    <xf numFmtId="0" fontId="44" fillId="2" borderId="0" xfId="5" applyFont="1" applyFill="1" applyAlignment="1">
      <alignment horizontal="center" vertical="center" wrapText="1"/>
    </xf>
    <xf numFmtId="0" fontId="44" fillId="2" borderId="0" xfId="0" applyFont="1" applyFill="1" applyAlignment="1">
      <alignment horizontal="center" vertical="center" wrapText="1"/>
    </xf>
    <xf numFmtId="0" fontId="44" fillId="2" borderId="1" xfId="0" applyFont="1" applyFill="1" applyBorder="1" applyAlignment="1">
      <alignment horizontal="center" vertical="center" wrapText="1"/>
    </xf>
    <xf numFmtId="0" fontId="31" fillId="0" borderId="0" xfId="109" applyFont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29" fillId="2" borderId="3" xfId="2" applyFont="1" applyFill="1" applyBorder="1" applyAlignment="1">
      <alignment horizontal="justify" vertical="top" wrapText="1"/>
    </xf>
    <xf numFmtId="0" fontId="16" fillId="2" borderId="3" xfId="2" applyFont="1" applyFill="1" applyBorder="1" applyAlignment="1">
      <alignment horizontal="justify" vertical="top" wrapText="1"/>
    </xf>
    <xf numFmtId="0" fontId="14" fillId="2" borderId="0" xfId="0" applyFont="1" applyFill="1" applyAlignment="1">
      <alignment horizontal="center" vertical="center" wrapText="1"/>
    </xf>
    <xf numFmtId="0" fontId="16" fillId="2" borderId="0" xfId="5" applyFont="1" applyFill="1" applyAlignment="1">
      <alignment horizontal="center" vertical="center" wrapText="1"/>
    </xf>
    <xf numFmtId="0" fontId="16" fillId="2" borderId="5" xfId="5" applyFont="1" applyFill="1" applyBorder="1" applyAlignment="1">
      <alignment horizontal="center" vertical="center" wrapText="1"/>
    </xf>
    <xf numFmtId="0" fontId="17" fillId="2" borderId="3" xfId="0" applyFont="1" applyFill="1" applyBorder="1" applyAlignment="1">
      <alignment horizontal="left" vertical="center" wrapText="1" indent="1"/>
    </xf>
    <xf numFmtId="0" fontId="17" fillId="2" borderId="0" xfId="0" applyFont="1" applyFill="1" applyAlignment="1">
      <alignment horizontal="left" vertical="center" wrapText="1" indent="1"/>
    </xf>
    <xf numFmtId="0" fontId="17" fillId="2" borderId="5" xfId="0" applyFont="1" applyFill="1" applyBorder="1" applyAlignment="1">
      <alignment horizontal="left" vertical="center" wrapText="1" indent="1"/>
    </xf>
    <xf numFmtId="0" fontId="18" fillId="2" borderId="3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48" fillId="2" borderId="6" xfId="2" applyFont="1" applyFill="1" applyBorder="1" applyAlignment="1">
      <alignment horizontal="center" vertical="center"/>
    </xf>
    <xf numFmtId="0" fontId="31" fillId="0" borderId="0" xfId="110" applyFont="1" applyAlignment="1">
      <alignment horizontal="center" vertical="center" wrapText="1"/>
    </xf>
    <xf numFmtId="0" fontId="35" fillId="0" borderId="18" xfId="110" applyFont="1" applyBorder="1" applyAlignment="1">
      <alignment horizontal="left" wrapText="1"/>
    </xf>
    <xf numFmtId="0" fontId="35" fillId="0" borderId="33" xfId="110" applyFont="1" applyBorder="1" applyAlignment="1">
      <alignment horizontal="left" wrapText="1"/>
    </xf>
    <xf numFmtId="0" fontId="35" fillId="0" borderId="19" xfId="110" applyFont="1" applyBorder="1" applyAlignment="1">
      <alignment horizontal="left" wrapText="1"/>
    </xf>
    <xf numFmtId="0" fontId="35" fillId="0" borderId="23" xfId="110" applyFont="1" applyBorder="1" applyAlignment="1">
      <alignment horizontal="left" wrapText="1"/>
    </xf>
    <xf numFmtId="0" fontId="35" fillId="0" borderId="34" xfId="110" applyFont="1" applyBorder="1" applyAlignment="1">
      <alignment horizontal="left" wrapText="1"/>
    </xf>
    <xf numFmtId="0" fontId="35" fillId="0" borderId="24" xfId="110" applyFont="1" applyBorder="1" applyAlignment="1">
      <alignment horizontal="left" wrapText="1"/>
    </xf>
    <xf numFmtId="0" fontId="35" fillId="0" borderId="20" xfId="110" applyFont="1" applyBorder="1" applyAlignment="1">
      <alignment horizontal="center" wrapText="1"/>
    </xf>
    <xf numFmtId="0" fontId="35" fillId="0" borderId="25" xfId="110" applyFont="1" applyBorder="1" applyAlignment="1">
      <alignment horizontal="center" wrapText="1"/>
    </xf>
    <xf numFmtId="0" fontId="35" fillId="0" borderId="21" xfId="110" applyFont="1" applyBorder="1" applyAlignment="1">
      <alignment horizontal="center" wrapText="1"/>
    </xf>
    <xf numFmtId="0" fontId="35" fillId="0" borderId="26" xfId="110" applyFont="1" applyBorder="1" applyAlignment="1">
      <alignment horizontal="center" wrapText="1"/>
    </xf>
    <xf numFmtId="0" fontId="35" fillId="0" borderId="22" xfId="110" applyFont="1" applyBorder="1" applyAlignment="1">
      <alignment horizontal="center" wrapText="1"/>
    </xf>
    <xf numFmtId="0" fontId="35" fillId="0" borderId="27" xfId="110" applyFont="1" applyBorder="1" applyAlignment="1">
      <alignment horizontal="center" wrapText="1"/>
    </xf>
    <xf numFmtId="0" fontId="31" fillId="0" borderId="34" xfId="112" applyFont="1" applyBorder="1" applyAlignment="1">
      <alignment horizontal="center" vertical="center" wrapText="1"/>
    </xf>
    <xf numFmtId="0" fontId="23" fillId="2" borderId="0" xfId="0" applyFont="1" applyFill="1" applyAlignment="1">
      <alignment horizontal="left" vertical="center" wrapText="1"/>
    </xf>
    <xf numFmtId="0" fontId="28" fillId="2" borderId="0" xfId="6" applyFont="1" applyFill="1" applyAlignment="1">
      <alignment horizontal="center" vertical="center" wrapText="1"/>
    </xf>
    <xf numFmtId="0" fontId="28" fillId="2" borderId="5" xfId="6" applyFont="1" applyFill="1" applyBorder="1" applyAlignment="1">
      <alignment horizontal="center" vertical="center" wrapText="1"/>
    </xf>
    <xf numFmtId="0" fontId="22" fillId="2" borderId="0" xfId="6" applyFont="1" applyFill="1" applyAlignment="1">
      <alignment horizontal="center" vertical="center"/>
    </xf>
    <xf numFmtId="3" fontId="44" fillId="2" borderId="0" xfId="0" applyNumberFormat="1" applyFont="1" applyFill="1" applyAlignment="1">
      <alignment horizontal="center" vertical="center" wrapText="1"/>
    </xf>
    <xf numFmtId="0" fontId="38" fillId="2" borderId="3" xfId="0" applyFont="1" applyFill="1" applyBorder="1" applyAlignment="1">
      <alignment horizontal="center" vertical="center"/>
    </xf>
    <xf numFmtId="0" fontId="20" fillId="2" borderId="0" xfId="6" applyFont="1" applyFill="1" applyAlignment="1">
      <alignment horizontal="left" vertical="center"/>
    </xf>
    <xf numFmtId="0" fontId="20" fillId="2" borderId="0" xfId="6" applyFont="1" applyFill="1" applyAlignment="1">
      <alignment vertical="center"/>
    </xf>
    <xf numFmtId="0" fontId="20" fillId="2" borderId="0" xfId="0" applyFont="1" applyFill="1" applyAlignment="1">
      <alignment horizontal="left" vertical="center" wrapText="1"/>
    </xf>
    <xf numFmtId="0" fontId="20" fillId="2" borderId="0" xfId="0" applyFont="1" applyFill="1" applyAlignment="1">
      <alignment vertical="center" wrapText="1"/>
    </xf>
    <xf numFmtId="0" fontId="31" fillId="0" borderId="0" xfId="112" applyFont="1" applyAlignment="1">
      <alignment horizontal="center" vertical="center" wrapText="1"/>
    </xf>
    <xf numFmtId="0" fontId="32" fillId="0" borderId="0" xfId="0" applyFont="1" applyAlignment="1">
      <alignment horizontal="left" wrapText="1"/>
    </xf>
    <xf numFmtId="0" fontId="32" fillId="0" borderId="0" xfId="0" applyFont="1" applyAlignment="1">
      <alignment horizontal="center" wrapText="1"/>
    </xf>
  </cellXfs>
  <cellStyles count="169">
    <cellStyle name="20% - Énfasis1 2" xfId="116" xr:uid="{00000000-0005-0000-0000-000000000000}"/>
    <cellStyle name="20% - Énfasis2 2" xfId="117" xr:uid="{00000000-0005-0000-0000-000001000000}"/>
    <cellStyle name="20% - Énfasis3 2" xfId="118" xr:uid="{00000000-0005-0000-0000-000002000000}"/>
    <cellStyle name="20% - Énfasis4 2" xfId="119" xr:uid="{00000000-0005-0000-0000-000003000000}"/>
    <cellStyle name="20% - Énfasis5 2" xfId="120" xr:uid="{00000000-0005-0000-0000-000004000000}"/>
    <cellStyle name="20% - Énfasis6 2" xfId="121" xr:uid="{00000000-0005-0000-0000-000005000000}"/>
    <cellStyle name="40% - Énfasis1 2" xfId="122" xr:uid="{00000000-0005-0000-0000-000006000000}"/>
    <cellStyle name="40% - Énfasis2 2" xfId="123" xr:uid="{00000000-0005-0000-0000-000007000000}"/>
    <cellStyle name="40% - Énfasis3 2" xfId="124" xr:uid="{00000000-0005-0000-0000-000008000000}"/>
    <cellStyle name="40% - Énfasis4 2" xfId="125" xr:uid="{00000000-0005-0000-0000-000009000000}"/>
    <cellStyle name="40% - Énfasis5 2" xfId="126" xr:uid="{00000000-0005-0000-0000-00000A000000}"/>
    <cellStyle name="40% - Énfasis6 2" xfId="127" xr:uid="{00000000-0005-0000-0000-00000B000000}"/>
    <cellStyle name="60% - Énfasis1 2" xfId="128" xr:uid="{00000000-0005-0000-0000-00000C000000}"/>
    <cellStyle name="60% - Énfasis2 2" xfId="129" xr:uid="{00000000-0005-0000-0000-00000D000000}"/>
    <cellStyle name="60% - Énfasis3 2" xfId="130" xr:uid="{00000000-0005-0000-0000-00000E000000}"/>
    <cellStyle name="60% - Énfasis4 2" xfId="131" xr:uid="{00000000-0005-0000-0000-00000F000000}"/>
    <cellStyle name="60% - Énfasis5 2" xfId="132" xr:uid="{00000000-0005-0000-0000-000010000000}"/>
    <cellStyle name="60% - Énfasis6 2" xfId="133" xr:uid="{00000000-0005-0000-0000-000011000000}"/>
    <cellStyle name="Bueno 2" xfId="134" xr:uid="{00000000-0005-0000-0000-000012000000}"/>
    <cellStyle name="Cálculo 2" xfId="135" xr:uid="{00000000-0005-0000-0000-000013000000}"/>
    <cellStyle name="Celda de comprobación 2" xfId="136" xr:uid="{00000000-0005-0000-0000-000014000000}"/>
    <cellStyle name="Celda vinculada 2" xfId="137" xr:uid="{00000000-0005-0000-0000-000015000000}"/>
    <cellStyle name="Encabezado 1 2" xfId="154" xr:uid="{00000000-0005-0000-0000-000016000000}"/>
    <cellStyle name="Encabezado 4 2" xfId="138" xr:uid="{00000000-0005-0000-0000-000017000000}"/>
    <cellStyle name="Énfasis1 2" xfId="139" xr:uid="{00000000-0005-0000-0000-000018000000}"/>
    <cellStyle name="Énfasis2 2" xfId="140" xr:uid="{00000000-0005-0000-0000-000019000000}"/>
    <cellStyle name="Énfasis3 2" xfId="141" xr:uid="{00000000-0005-0000-0000-00001A000000}"/>
    <cellStyle name="Énfasis4 2" xfId="142" xr:uid="{00000000-0005-0000-0000-00001B000000}"/>
    <cellStyle name="Énfasis5 2" xfId="143" xr:uid="{00000000-0005-0000-0000-00001C000000}"/>
    <cellStyle name="Énfasis6 2" xfId="144" xr:uid="{00000000-0005-0000-0000-00001D000000}"/>
    <cellStyle name="Entrada 2" xfId="145" xr:uid="{00000000-0005-0000-0000-00001E000000}"/>
    <cellStyle name="Incorrecto 2" xfId="146" xr:uid="{00000000-0005-0000-0000-00001F000000}"/>
    <cellStyle name="Neutral 2" xfId="147" xr:uid="{00000000-0005-0000-0000-000020000000}"/>
    <cellStyle name="Normal" xfId="0" builtinId="0"/>
    <cellStyle name="Normal 2" xfId="1" xr:uid="{00000000-0005-0000-0000-000022000000}"/>
    <cellStyle name="Normal 2 2" xfId="2" xr:uid="{00000000-0005-0000-0000-000023000000}"/>
    <cellStyle name="Normal 2 3" xfId="3" xr:uid="{00000000-0005-0000-0000-000024000000}"/>
    <cellStyle name="Normal 2 3 2" xfId="107" xr:uid="{00000000-0005-0000-0000-000025000000}"/>
    <cellStyle name="Normal 2 4" xfId="148" xr:uid="{00000000-0005-0000-0000-000026000000}"/>
    <cellStyle name="Normal 2_cuadros nacional 3" xfId="4" xr:uid="{00000000-0005-0000-0000-000027000000}"/>
    <cellStyle name="Normal 2_Desnutrución crónica1" xfId="5" xr:uid="{00000000-0005-0000-0000-000028000000}"/>
    <cellStyle name="Normal 3" xfId="6" xr:uid="{00000000-0005-0000-0000-000029000000}"/>
    <cellStyle name="Normal 3 2" xfId="7" xr:uid="{00000000-0005-0000-0000-00002A000000}"/>
    <cellStyle name="Normal 3 3" xfId="159" xr:uid="{00000000-0005-0000-0000-00002B000000}"/>
    <cellStyle name="Normal 4" xfId="113" xr:uid="{00000000-0005-0000-0000-00002C000000}"/>
    <cellStyle name="Normal 4 2" xfId="114" xr:uid="{00000000-0005-0000-0000-00002D000000}"/>
    <cellStyle name="Normal 4 2 2" xfId="163" xr:uid="{00000000-0005-0000-0000-00002E000000}"/>
    <cellStyle name="Normal 4 2 2 2" xfId="164" xr:uid="{00000000-0005-0000-0000-00002F000000}"/>
    <cellStyle name="Normal 4 2 2 3" xfId="165" xr:uid="{00000000-0005-0000-0000-000030000000}"/>
    <cellStyle name="Normal 4 3" xfId="166" xr:uid="{00000000-0005-0000-0000-000031000000}"/>
    <cellStyle name="Normal 4 3 2" xfId="167" xr:uid="{00000000-0005-0000-0000-000032000000}"/>
    <cellStyle name="Normal 5" xfId="115" xr:uid="{00000000-0005-0000-0000-000033000000}"/>
    <cellStyle name="Normal 6" xfId="160" xr:uid="{00000000-0005-0000-0000-000034000000}"/>
    <cellStyle name="Normal 7" xfId="162" xr:uid="{00000000-0005-0000-0000-000035000000}"/>
    <cellStyle name="Normal 8" xfId="161" xr:uid="{00000000-0005-0000-0000-000036000000}"/>
    <cellStyle name="Normal 9" xfId="168" xr:uid="{196FE94D-3956-4D2F-9AF4-426E6BC517B7}"/>
    <cellStyle name="Normal_DESN_NCHS DPTO" xfId="108" xr:uid="{00000000-0005-0000-0000-000037000000}"/>
    <cellStyle name="Normal_DESN_NCHS DPTO_1" xfId="111" xr:uid="{00000000-0005-0000-0000-000038000000}"/>
    <cellStyle name="Normal_Hoja1" xfId="8" xr:uid="{00000000-0005-0000-0000-000039000000}"/>
    <cellStyle name="Normal_INMUNIZACION D" xfId="57" xr:uid="{00000000-0005-0000-0000-00003A000000}"/>
    <cellStyle name="Normal_PARTO EN ESTABLEC rural D" xfId="110" xr:uid="{00000000-0005-0000-0000-00003B000000}"/>
    <cellStyle name="Normal_PARTO ESTABLEC RURAL N" xfId="109" xr:uid="{00000000-0005-0000-0000-00003C000000}"/>
    <cellStyle name="Normal_ROTAVIRUS Y NEUMOCOCOd12_1" xfId="112" xr:uid="{00000000-0005-0000-0000-00003D000000}"/>
    <cellStyle name="Normal_SOLO ROTAVIRUSd12" xfId="58" xr:uid="{00000000-0005-0000-0000-00003E000000}"/>
    <cellStyle name="Notas 2" xfId="149" xr:uid="{00000000-0005-0000-0000-00003F000000}"/>
    <cellStyle name="Salida 2" xfId="150" xr:uid="{00000000-0005-0000-0000-000040000000}"/>
    <cellStyle name="style1377016340950" xfId="9" xr:uid="{00000000-0005-0000-0000-000041000000}"/>
    <cellStyle name="style1377016341122" xfId="30" xr:uid="{00000000-0005-0000-0000-000042000000}"/>
    <cellStyle name="style1377016341153" xfId="48" xr:uid="{00000000-0005-0000-0000-000043000000}"/>
    <cellStyle name="style1377016341168" xfId="31" xr:uid="{00000000-0005-0000-0000-000044000000}"/>
    <cellStyle name="style1377016341184" xfId="32" xr:uid="{00000000-0005-0000-0000-000045000000}"/>
    <cellStyle name="style1377016341231" xfId="49" xr:uid="{00000000-0005-0000-0000-000046000000}"/>
    <cellStyle name="style1377016341246" xfId="50" xr:uid="{00000000-0005-0000-0000-000047000000}"/>
    <cellStyle name="style1377016341278" xfId="39" xr:uid="{00000000-0005-0000-0000-000048000000}"/>
    <cellStyle name="style1377016341309" xfId="40" xr:uid="{00000000-0005-0000-0000-000049000000}"/>
    <cellStyle name="style1377016341324" xfId="41" xr:uid="{00000000-0005-0000-0000-00004A000000}"/>
    <cellStyle name="style1377016341418" xfId="10" xr:uid="{00000000-0005-0000-0000-00004B000000}"/>
    <cellStyle name="style1377016341434" xfId="11" xr:uid="{00000000-0005-0000-0000-00004C000000}"/>
    <cellStyle name="style1377016341449" xfId="15" xr:uid="{00000000-0005-0000-0000-00004D000000}"/>
    <cellStyle name="style1377016341465" xfId="16" xr:uid="{00000000-0005-0000-0000-00004E000000}"/>
    <cellStyle name="style1377016341480" xfId="12" xr:uid="{00000000-0005-0000-0000-00004F000000}"/>
    <cellStyle name="style1377016341512" xfId="17" xr:uid="{00000000-0005-0000-0000-000050000000}"/>
    <cellStyle name="style1377016341527" xfId="13" xr:uid="{00000000-0005-0000-0000-000051000000}"/>
    <cellStyle name="style1377016341543" xfId="18" xr:uid="{00000000-0005-0000-0000-000052000000}"/>
    <cellStyle name="style1377016341574" xfId="14" xr:uid="{00000000-0005-0000-0000-000053000000}"/>
    <cellStyle name="style1377016341590" xfId="19" xr:uid="{00000000-0005-0000-0000-000054000000}"/>
    <cellStyle name="style1377016341605" xfId="20" xr:uid="{00000000-0005-0000-0000-000055000000}"/>
    <cellStyle name="style1377016341652" xfId="21" xr:uid="{00000000-0005-0000-0000-000056000000}"/>
    <cellStyle name="style1377016341668" xfId="22" xr:uid="{00000000-0005-0000-0000-000057000000}"/>
    <cellStyle name="style1377016341683" xfId="23" xr:uid="{00000000-0005-0000-0000-000058000000}"/>
    <cellStyle name="style1377016341699" xfId="24" xr:uid="{00000000-0005-0000-0000-000059000000}"/>
    <cellStyle name="style1377016341714" xfId="25" xr:uid="{00000000-0005-0000-0000-00005A000000}"/>
    <cellStyle name="style1377016341730" xfId="26" xr:uid="{00000000-0005-0000-0000-00005B000000}"/>
    <cellStyle name="style1377016341746" xfId="27" xr:uid="{00000000-0005-0000-0000-00005C000000}"/>
    <cellStyle name="style1377016341761" xfId="28" xr:uid="{00000000-0005-0000-0000-00005D000000}"/>
    <cellStyle name="style1377016341777" xfId="29" xr:uid="{00000000-0005-0000-0000-00005E000000}"/>
    <cellStyle name="style1377016341808" xfId="33" xr:uid="{00000000-0005-0000-0000-00005F000000}"/>
    <cellStyle name="style1377016341824" xfId="34" xr:uid="{00000000-0005-0000-0000-000060000000}"/>
    <cellStyle name="style1377016341839" xfId="35" xr:uid="{00000000-0005-0000-0000-000061000000}"/>
    <cellStyle name="style1377016341855" xfId="36" xr:uid="{00000000-0005-0000-0000-000062000000}"/>
    <cellStyle name="style1377016341870" xfId="37" xr:uid="{00000000-0005-0000-0000-000063000000}"/>
    <cellStyle name="style1377016341886" xfId="38" xr:uid="{00000000-0005-0000-0000-000064000000}"/>
    <cellStyle name="style1377016341902" xfId="42" xr:uid="{00000000-0005-0000-0000-000065000000}"/>
    <cellStyle name="style1377016341933" xfId="43" xr:uid="{00000000-0005-0000-0000-000066000000}"/>
    <cellStyle name="style1377016341948" xfId="44" xr:uid="{00000000-0005-0000-0000-000067000000}"/>
    <cellStyle name="style1377016341964" xfId="45" xr:uid="{00000000-0005-0000-0000-000068000000}"/>
    <cellStyle name="style1377016341980" xfId="46" xr:uid="{00000000-0005-0000-0000-000069000000}"/>
    <cellStyle name="style1377016342026" xfId="47" xr:uid="{00000000-0005-0000-0000-00006A000000}"/>
    <cellStyle name="style1377016342058" xfId="51" xr:uid="{00000000-0005-0000-0000-00006B000000}"/>
    <cellStyle name="style1377016342073" xfId="52" xr:uid="{00000000-0005-0000-0000-00006C000000}"/>
    <cellStyle name="style1377016342089" xfId="53" xr:uid="{00000000-0005-0000-0000-00006D000000}"/>
    <cellStyle name="style1377016342104" xfId="54" xr:uid="{00000000-0005-0000-0000-00006E000000}"/>
    <cellStyle name="style1377016342120" xfId="55" xr:uid="{00000000-0005-0000-0000-00006F000000}"/>
    <cellStyle name="style1377016342136" xfId="56" xr:uid="{00000000-0005-0000-0000-000070000000}"/>
    <cellStyle name="style1391009329478" xfId="59" xr:uid="{00000000-0005-0000-0000-000071000000}"/>
    <cellStyle name="style1391009329650" xfId="80" xr:uid="{00000000-0005-0000-0000-000072000000}"/>
    <cellStyle name="style1391009329666" xfId="98" xr:uid="{00000000-0005-0000-0000-000073000000}"/>
    <cellStyle name="style1391009329681" xfId="81" xr:uid="{00000000-0005-0000-0000-000074000000}"/>
    <cellStyle name="style1391009329712" xfId="82" xr:uid="{00000000-0005-0000-0000-000075000000}"/>
    <cellStyle name="style1391009329744" xfId="99" xr:uid="{00000000-0005-0000-0000-000076000000}"/>
    <cellStyle name="style1391009329775" xfId="100" xr:uid="{00000000-0005-0000-0000-000077000000}"/>
    <cellStyle name="style1391009329806" xfId="89" xr:uid="{00000000-0005-0000-0000-000078000000}"/>
    <cellStyle name="style1391009329822" xfId="90" xr:uid="{00000000-0005-0000-0000-000079000000}"/>
    <cellStyle name="style1391009329853" xfId="91" xr:uid="{00000000-0005-0000-0000-00007A000000}"/>
    <cellStyle name="style1391009329915" xfId="60" xr:uid="{00000000-0005-0000-0000-00007B000000}"/>
    <cellStyle name="style1391009329931" xfId="61" xr:uid="{00000000-0005-0000-0000-00007C000000}"/>
    <cellStyle name="style1391009329946" xfId="65" xr:uid="{00000000-0005-0000-0000-00007D000000}"/>
    <cellStyle name="style1391009329962" xfId="66" xr:uid="{00000000-0005-0000-0000-00007E000000}"/>
    <cellStyle name="style1391009329978" xfId="62" xr:uid="{00000000-0005-0000-0000-00007F000000}"/>
    <cellStyle name="style1391009330024" xfId="67" xr:uid="{00000000-0005-0000-0000-000080000000}"/>
    <cellStyle name="style1391009330040" xfId="63" xr:uid="{00000000-0005-0000-0000-000081000000}"/>
    <cellStyle name="style1391009330056" xfId="68" xr:uid="{00000000-0005-0000-0000-000082000000}"/>
    <cellStyle name="style1391009330087" xfId="64" xr:uid="{00000000-0005-0000-0000-000083000000}"/>
    <cellStyle name="style1391009330102" xfId="69" xr:uid="{00000000-0005-0000-0000-000084000000}"/>
    <cellStyle name="style1391009330118" xfId="70" xr:uid="{00000000-0005-0000-0000-000085000000}"/>
    <cellStyle name="style1391009330134" xfId="71" xr:uid="{00000000-0005-0000-0000-000086000000}"/>
    <cellStyle name="style1391009330149" xfId="72" xr:uid="{00000000-0005-0000-0000-000087000000}"/>
    <cellStyle name="style1391009330180" xfId="73" xr:uid="{00000000-0005-0000-0000-000088000000}"/>
    <cellStyle name="style1391009330196" xfId="74" xr:uid="{00000000-0005-0000-0000-000089000000}"/>
    <cellStyle name="style1391009330212" xfId="75" xr:uid="{00000000-0005-0000-0000-00008A000000}"/>
    <cellStyle name="style1391009330227" xfId="76" xr:uid="{00000000-0005-0000-0000-00008B000000}"/>
    <cellStyle name="style1391009330243" xfId="77" xr:uid="{00000000-0005-0000-0000-00008C000000}"/>
    <cellStyle name="style1391009330259" xfId="78" xr:uid="{00000000-0005-0000-0000-00008D000000}"/>
    <cellStyle name="style1391009330274" xfId="79" xr:uid="{00000000-0005-0000-0000-00008E000000}"/>
    <cellStyle name="style1391009330290" xfId="83" xr:uid="{00000000-0005-0000-0000-00008F000000}"/>
    <cellStyle name="style1391009330321" xfId="84" xr:uid="{00000000-0005-0000-0000-000090000000}"/>
    <cellStyle name="style1391009330337" xfId="85" xr:uid="{00000000-0005-0000-0000-000091000000}"/>
    <cellStyle name="style1391009330352" xfId="86" xr:uid="{00000000-0005-0000-0000-000092000000}"/>
    <cellStyle name="style1391009330368" xfId="87" xr:uid="{00000000-0005-0000-0000-000093000000}"/>
    <cellStyle name="style1391009330383" xfId="88" xr:uid="{00000000-0005-0000-0000-000094000000}"/>
    <cellStyle name="style1391009330399" xfId="92" xr:uid="{00000000-0005-0000-0000-000095000000}"/>
    <cellStyle name="style1391009330415" xfId="93" xr:uid="{00000000-0005-0000-0000-000096000000}"/>
    <cellStyle name="style1391009330430" xfId="94" xr:uid="{00000000-0005-0000-0000-000097000000}"/>
    <cellStyle name="style1391009330446" xfId="95" xr:uid="{00000000-0005-0000-0000-000098000000}"/>
    <cellStyle name="style1391009330461" xfId="96" xr:uid="{00000000-0005-0000-0000-000099000000}"/>
    <cellStyle name="style1391009330477" xfId="97" xr:uid="{00000000-0005-0000-0000-00009A000000}"/>
    <cellStyle name="style1391009330508" xfId="101" xr:uid="{00000000-0005-0000-0000-00009B000000}"/>
    <cellStyle name="style1391009330539" xfId="102" xr:uid="{00000000-0005-0000-0000-00009C000000}"/>
    <cellStyle name="style1391009330571" xfId="103" xr:uid="{00000000-0005-0000-0000-00009D000000}"/>
    <cellStyle name="style1391009330586" xfId="104" xr:uid="{00000000-0005-0000-0000-00009E000000}"/>
    <cellStyle name="style1391009330602" xfId="105" xr:uid="{00000000-0005-0000-0000-00009F000000}"/>
    <cellStyle name="style1391009330617" xfId="106" xr:uid="{00000000-0005-0000-0000-0000A0000000}"/>
    <cellStyle name="style1619548778884" xfId="158" xr:uid="{00000000-0005-0000-0000-0000A1000000}"/>
    <cellStyle name="Texto de advertencia 2" xfId="151" xr:uid="{00000000-0005-0000-0000-0000A2000000}"/>
    <cellStyle name="Texto explicativo 2" xfId="152" xr:uid="{00000000-0005-0000-0000-0000A3000000}"/>
    <cellStyle name="Título 2 2" xfId="155" xr:uid="{00000000-0005-0000-0000-0000A4000000}"/>
    <cellStyle name="Título 3 2" xfId="156" xr:uid="{00000000-0005-0000-0000-0000A5000000}"/>
    <cellStyle name="Título 4" xfId="153" xr:uid="{00000000-0005-0000-0000-0000A6000000}"/>
    <cellStyle name="Total 2" xfId="157" xr:uid="{00000000-0005-0000-0000-0000A7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70C0"/>
      <color rgb="FFE4E4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2">
    <tabColor rgb="FFFF0000"/>
  </sheetPr>
  <dimension ref="A1:GK121"/>
  <sheetViews>
    <sheetView showGridLines="0" view="pageBreakPreview" topLeftCell="CQ1" zoomScale="60" zoomScaleNormal="80" workbookViewId="0">
      <selection activeCell="DY7" sqref="DW7:EF36"/>
    </sheetView>
  </sheetViews>
  <sheetFormatPr baseColWidth="10" defaultColWidth="11.42578125" defaultRowHeight="12.75"/>
  <cols>
    <col min="1" max="1" width="27.28515625" style="49" customWidth="1"/>
    <col min="2" max="2" width="0.85546875" style="49" hidden="1" customWidth="1"/>
    <col min="3" max="3" width="7" style="29" hidden="1" customWidth="1"/>
    <col min="4" max="6" width="8.7109375" style="29" hidden="1" customWidth="1"/>
    <col min="7" max="7" width="8.140625" style="29" hidden="1" customWidth="1"/>
    <col min="8" max="8" width="8.7109375" style="29" hidden="1" customWidth="1"/>
    <col min="9" max="9" width="8.42578125" style="29" hidden="1" customWidth="1"/>
    <col min="10" max="10" width="0.85546875" style="49" hidden="1" customWidth="1"/>
    <col min="11" max="17" width="8.7109375" style="29" hidden="1" customWidth="1"/>
    <col min="18" max="18" width="0.85546875" style="29" hidden="1" customWidth="1"/>
    <col min="19" max="19" width="9.28515625" style="29" hidden="1" customWidth="1"/>
    <col min="20" max="22" width="8.7109375" style="29" hidden="1" customWidth="1"/>
    <col min="23" max="23" width="11.7109375" style="29" hidden="1" customWidth="1"/>
    <col min="24" max="24" width="8.7109375" style="29" hidden="1" customWidth="1"/>
    <col min="25" max="25" width="11.28515625" style="29" hidden="1" customWidth="1"/>
    <col min="26" max="26" width="0.85546875" style="2" hidden="1" customWidth="1"/>
    <col min="27" max="33" width="8.7109375" style="2" hidden="1" customWidth="1"/>
    <col min="34" max="34" width="0.85546875" style="29" hidden="1" customWidth="1"/>
    <col min="35" max="35" width="9.28515625" style="2" hidden="1" customWidth="1"/>
    <col min="36" max="38" width="8.7109375" style="2" hidden="1" customWidth="1"/>
    <col min="39" max="39" width="11.7109375" style="2" hidden="1" customWidth="1"/>
    <col min="40" max="40" width="8.7109375" style="2" hidden="1" customWidth="1"/>
    <col min="41" max="41" width="11.28515625" style="2" hidden="1" customWidth="1"/>
    <col min="42" max="42" width="0.85546875" style="29" hidden="1" customWidth="1"/>
    <col min="43" max="43" width="9.28515625" style="29" hidden="1" customWidth="1"/>
    <col min="44" max="46" width="8.7109375" style="29" hidden="1" customWidth="1"/>
    <col min="47" max="47" width="11.7109375" style="29" hidden="1" customWidth="1"/>
    <col min="48" max="48" width="8.7109375" style="29" hidden="1" customWidth="1"/>
    <col min="49" max="49" width="11" style="29" hidden="1" customWidth="1"/>
    <col min="50" max="50" width="0.85546875" style="29" hidden="1" customWidth="1"/>
    <col min="51" max="51" width="8.5703125" style="29" hidden="1" customWidth="1"/>
    <col min="52" max="56" width="8.7109375" style="29" hidden="1" customWidth="1"/>
    <col min="57" max="57" width="0.140625" style="29" hidden="1" customWidth="1"/>
    <col min="58" max="58" width="0.85546875" style="29" hidden="1" customWidth="1"/>
    <col min="59" max="59" width="9.28515625" style="29" customWidth="1"/>
    <col min="60" max="60" width="6.28515625" style="29" hidden="1" customWidth="1"/>
    <col min="61" max="62" width="8.7109375" style="29" hidden="1" customWidth="1"/>
    <col min="63" max="63" width="11.7109375" style="29" customWidth="1"/>
    <col min="64" max="64" width="8.7109375" style="29" hidden="1" customWidth="1"/>
    <col min="65" max="65" width="10.85546875" style="29" customWidth="1"/>
    <col min="66" max="66" width="0.85546875" style="29" customWidth="1"/>
    <col min="67" max="67" width="8.5703125" style="29" hidden="1" customWidth="1"/>
    <col min="68" max="68" width="6.28515625" style="29" hidden="1" customWidth="1"/>
    <col min="69" max="74" width="8.7109375" style="29" hidden="1" customWidth="1"/>
    <col min="75" max="75" width="9.28515625" style="29" customWidth="1"/>
    <col min="76" max="78" width="8.7109375" style="29" hidden="1" customWidth="1"/>
    <col min="79" max="79" width="11.7109375" style="29" customWidth="1"/>
    <col min="80" max="80" width="8.7109375" style="29" hidden="1" customWidth="1"/>
    <col min="81" max="81" width="10.5703125" style="29" customWidth="1"/>
    <col min="82" max="82" width="1.7109375" style="29" customWidth="1"/>
    <col min="83" max="90" width="5.7109375" style="29" hidden="1" customWidth="1"/>
    <col min="91" max="91" width="9.28515625" style="2" customWidth="1"/>
    <col min="92" max="92" width="11.42578125" style="2" hidden="1" customWidth="1"/>
    <col min="93" max="93" width="9.28515625" style="2" hidden="1" customWidth="1"/>
    <col min="94" max="94" width="10.85546875" style="2" hidden="1" customWidth="1"/>
    <col min="95" max="95" width="13.140625" style="2" customWidth="1"/>
    <col min="96" max="96" width="10.7109375" style="2" hidden="1" customWidth="1"/>
    <col min="97" max="97" width="11.28515625" style="10" customWidth="1"/>
    <col min="98" max="98" width="0.7109375" style="29" customWidth="1"/>
    <col min="99" max="114" width="5.7109375" style="29" hidden="1" customWidth="1"/>
    <col min="115" max="115" width="9.140625" style="29" customWidth="1"/>
    <col min="116" max="118" width="5.7109375" style="29" hidden="1" customWidth="1"/>
    <col min="119" max="119" width="11.42578125" style="29" customWidth="1"/>
    <col min="120" max="120" width="5.7109375" style="29" hidden="1" customWidth="1"/>
    <col min="121" max="121" width="11.42578125" style="29" customWidth="1"/>
    <col min="122" max="122" width="1.140625" style="29" customWidth="1"/>
    <col min="123" max="123" width="9.7109375" style="2" customWidth="1"/>
    <col min="124" max="124" width="10.7109375" style="2" hidden="1" customWidth="1"/>
    <col min="125" max="126" width="9.5703125" style="2" hidden="1" customWidth="1"/>
    <col min="127" max="127" width="11.7109375" style="2" customWidth="1"/>
    <col min="128" max="128" width="10.7109375" style="2" hidden="1" customWidth="1"/>
    <col min="129" max="129" width="10.7109375" style="2" customWidth="1"/>
    <col min="130" max="130" width="1.42578125" style="2" customWidth="1"/>
    <col min="131" max="131" width="9.28515625" style="2" customWidth="1"/>
    <col min="132" max="132" width="10.7109375" style="2" hidden="1" customWidth="1"/>
    <col min="133" max="134" width="9.5703125" style="2" customWidth="1"/>
    <col min="135" max="135" width="11.7109375" style="2" customWidth="1"/>
    <col min="136" max="136" width="10.7109375" style="2" hidden="1" customWidth="1"/>
    <col min="137" max="137" width="10.7109375" style="2" customWidth="1"/>
    <col min="138" max="138" width="1.7109375" style="2" customWidth="1"/>
    <col min="139" max="143" width="10.7109375" style="2" customWidth="1"/>
    <col min="144" max="144" width="1.85546875" style="2" customWidth="1"/>
    <col min="145" max="145" width="9.85546875" style="629" customWidth="1"/>
    <col min="146" max="146" width="7.85546875" style="629" hidden="1" customWidth="1"/>
    <col min="147" max="147" width="9.140625" style="629" customWidth="1"/>
    <col min="148" max="148" width="9.42578125" style="629" customWidth="1"/>
    <col min="149" max="149" width="11.7109375" style="629" customWidth="1"/>
    <col min="150" max="150" width="9.85546875" style="629" hidden="1" customWidth="1"/>
    <col min="151" max="151" width="11.42578125" style="630" customWidth="1"/>
    <col min="152" max="153" width="11.42578125" style="2"/>
    <col min="154" max="154" width="7.85546875" style="2" customWidth="1"/>
    <col min="155" max="155" width="11.42578125" style="2"/>
    <col min="156" max="156" width="21.28515625" style="2" customWidth="1"/>
    <col min="157" max="157" width="11.42578125" style="2"/>
    <col min="158" max="158" width="9.85546875" style="2" customWidth="1"/>
    <col min="159" max="16384" width="11.42578125" style="2"/>
  </cols>
  <sheetData>
    <row r="1" spans="1:193" ht="45" customHeight="1" thickBot="1">
      <c r="A1" s="3386" t="s">
        <v>212</v>
      </c>
      <c r="B1" s="3386"/>
      <c r="C1" s="3386"/>
      <c r="D1" s="3386"/>
      <c r="E1" s="3386"/>
      <c r="F1" s="3386"/>
      <c r="G1" s="3386"/>
      <c r="H1" s="3386"/>
      <c r="I1" s="3386"/>
      <c r="J1" s="3386"/>
      <c r="K1" s="3386"/>
      <c r="L1" s="3386"/>
      <c r="M1" s="3386"/>
      <c r="N1" s="3386"/>
      <c r="O1" s="3386"/>
      <c r="P1" s="3386"/>
      <c r="Q1" s="3386"/>
      <c r="R1" s="3386"/>
      <c r="S1" s="3386"/>
      <c r="T1" s="3386"/>
      <c r="U1" s="3386"/>
      <c r="V1" s="3386"/>
      <c r="W1" s="3386"/>
      <c r="X1" s="3386"/>
      <c r="Y1" s="3386"/>
      <c r="Z1" s="3386"/>
      <c r="AA1" s="3386"/>
      <c r="AB1" s="3386"/>
      <c r="AC1" s="3386"/>
      <c r="AD1" s="3386"/>
      <c r="AE1" s="3386"/>
      <c r="AF1" s="3386"/>
      <c r="AG1" s="3386"/>
      <c r="AH1" s="3386"/>
      <c r="AI1" s="3386"/>
      <c r="AJ1" s="3386"/>
      <c r="AK1" s="3386"/>
      <c r="AL1" s="3386"/>
      <c r="AM1" s="3386"/>
      <c r="AN1" s="3386"/>
      <c r="AO1" s="3386"/>
      <c r="AP1" s="3386"/>
      <c r="AQ1" s="3386"/>
      <c r="AR1" s="3386"/>
      <c r="AS1" s="3386"/>
      <c r="AT1" s="3386"/>
      <c r="AU1" s="3386"/>
      <c r="AV1" s="3386"/>
      <c r="AW1" s="3386"/>
      <c r="AX1" s="3386"/>
      <c r="AY1" s="3386"/>
      <c r="AZ1" s="3386"/>
      <c r="BA1" s="3386"/>
      <c r="BB1" s="3386"/>
      <c r="BC1" s="3386"/>
      <c r="BD1" s="3386"/>
      <c r="BE1" s="3386"/>
      <c r="BF1" s="3386"/>
      <c r="BG1" s="3386"/>
      <c r="BH1" s="3386"/>
      <c r="BI1" s="3386"/>
      <c r="BJ1" s="3386"/>
      <c r="BK1" s="3386"/>
      <c r="BL1" s="3386"/>
      <c r="BM1" s="3386"/>
      <c r="BN1" s="3386"/>
      <c r="BO1" s="3386"/>
      <c r="BP1" s="3386"/>
      <c r="BQ1" s="3386"/>
      <c r="BR1" s="3386"/>
      <c r="BS1" s="3386"/>
      <c r="BT1" s="3386"/>
      <c r="BU1" s="3386"/>
      <c r="BV1" s="3386"/>
      <c r="BW1" s="3386"/>
      <c r="BX1" s="3386"/>
      <c r="BY1" s="3386"/>
      <c r="BZ1" s="3386"/>
      <c r="CA1" s="3386"/>
      <c r="CB1" s="3386"/>
      <c r="CC1" s="3386"/>
      <c r="CD1" s="3386"/>
      <c r="CE1" s="3386"/>
      <c r="CF1" s="3386"/>
      <c r="CG1" s="3386"/>
      <c r="CH1" s="3386"/>
      <c r="CI1" s="3386"/>
      <c r="CJ1" s="3386"/>
      <c r="CK1" s="3386"/>
      <c r="CL1" s="3386"/>
      <c r="CM1" s="3386"/>
      <c r="CN1" s="3386"/>
      <c r="CO1" s="3386"/>
      <c r="CP1" s="3386"/>
      <c r="CQ1" s="3386"/>
      <c r="CR1" s="3386"/>
      <c r="CS1" s="3386"/>
      <c r="CT1" s="3386"/>
      <c r="CU1" s="3386"/>
      <c r="CV1" s="3386"/>
      <c r="CW1" s="3386"/>
      <c r="CX1" s="3386"/>
      <c r="CY1" s="3386"/>
      <c r="CZ1" s="3386"/>
      <c r="DA1" s="3386"/>
      <c r="DB1" s="3386"/>
      <c r="DC1" s="3386"/>
      <c r="DD1" s="3386"/>
      <c r="DE1" s="3386"/>
      <c r="DF1" s="3386"/>
      <c r="DG1" s="3386"/>
      <c r="DH1" s="3386"/>
      <c r="DI1" s="3386"/>
      <c r="DJ1" s="3386"/>
      <c r="DK1" s="3386"/>
      <c r="DL1" s="3386"/>
      <c r="DM1" s="3386"/>
      <c r="DN1" s="3386"/>
      <c r="DO1" s="3386"/>
      <c r="DP1" s="3386"/>
      <c r="DQ1" s="3386"/>
      <c r="DR1" s="3386"/>
      <c r="DS1" s="3386"/>
      <c r="DT1" s="3386"/>
      <c r="DU1" s="3386"/>
      <c r="DV1" s="3386"/>
      <c r="DW1" s="3386"/>
      <c r="DX1" s="3386"/>
      <c r="DY1" s="3386"/>
      <c r="DZ1" s="3386"/>
      <c r="EA1" s="3386"/>
      <c r="EB1" s="3386"/>
      <c r="EC1" s="3386"/>
      <c r="ED1" s="3386"/>
      <c r="EE1" s="3386"/>
      <c r="EF1" s="3386"/>
      <c r="EG1" s="3386"/>
      <c r="EH1" s="3386"/>
      <c r="EI1" s="3386"/>
      <c r="EJ1" s="3386"/>
      <c r="EK1" s="774"/>
      <c r="EL1" s="774"/>
      <c r="EM1" s="774"/>
      <c r="EN1" s="774"/>
      <c r="EO1" s="774"/>
      <c r="EP1" s="774"/>
      <c r="EQ1" s="774"/>
      <c r="ER1" s="774"/>
      <c r="ES1" s="774"/>
      <c r="ET1" s="774"/>
      <c r="EU1" s="774"/>
      <c r="EV1" s="775"/>
      <c r="EW1" s="775"/>
      <c r="EX1" s="775"/>
      <c r="EY1" s="3346" t="s">
        <v>109</v>
      </c>
      <c r="EZ1" s="3346"/>
      <c r="FA1" s="3346"/>
      <c r="FB1" s="3346"/>
      <c r="FC1" s="3346"/>
      <c r="FD1" s="3346"/>
      <c r="FE1" s="3346"/>
      <c r="FF1" s="3346"/>
      <c r="FG1" s="3346"/>
    </row>
    <row r="2" spans="1:193" ht="13.5" customHeight="1" thickTop="1" thickBot="1">
      <c r="A2" s="29"/>
      <c r="B2" s="29"/>
      <c r="J2" s="29"/>
      <c r="EY2" s="3347"/>
      <c r="EZ2" s="3349"/>
      <c r="FA2" s="3353" t="s">
        <v>110</v>
      </c>
      <c r="FB2" s="3355" t="s">
        <v>111</v>
      </c>
      <c r="FC2" s="3355" t="s">
        <v>112</v>
      </c>
      <c r="FD2" s="3355"/>
      <c r="FE2" s="3355" t="s">
        <v>113</v>
      </c>
      <c r="FF2" s="3355" t="s">
        <v>114</v>
      </c>
      <c r="FG2" s="3357" t="s">
        <v>115</v>
      </c>
    </row>
    <row r="3" spans="1:193" ht="22.5" customHeight="1" thickTop="1" thickBot="1">
      <c r="A3" s="3400" t="s">
        <v>57</v>
      </c>
      <c r="B3" s="92"/>
      <c r="C3" s="3403">
        <v>2000</v>
      </c>
      <c r="D3" s="3403"/>
      <c r="E3" s="3403"/>
      <c r="F3" s="3403"/>
      <c r="G3" s="3403"/>
      <c r="H3" s="3403"/>
      <c r="I3" s="3403"/>
      <c r="J3" s="93"/>
      <c r="K3" s="3403">
        <v>2005</v>
      </c>
      <c r="L3" s="3403"/>
      <c r="M3" s="3403"/>
      <c r="N3" s="3403"/>
      <c r="O3" s="3403"/>
      <c r="P3" s="3403"/>
      <c r="Q3" s="3403"/>
      <c r="R3" s="93"/>
      <c r="S3" s="3404" t="s">
        <v>65</v>
      </c>
      <c r="T3" s="3404"/>
      <c r="U3" s="3404"/>
      <c r="V3" s="3404"/>
      <c r="W3" s="3404"/>
      <c r="X3" s="3404"/>
      <c r="Y3" s="3404"/>
      <c r="Z3" s="211"/>
      <c r="AA3" s="3393">
        <v>2008</v>
      </c>
      <c r="AB3" s="3393"/>
      <c r="AC3" s="3393"/>
      <c r="AD3" s="3393"/>
      <c r="AE3" s="3393"/>
      <c r="AF3" s="3393"/>
      <c r="AG3" s="3393"/>
      <c r="AH3" s="212"/>
      <c r="AI3" s="3392">
        <v>2009</v>
      </c>
      <c r="AJ3" s="3392"/>
      <c r="AK3" s="3392"/>
      <c r="AL3" s="3392"/>
      <c r="AM3" s="3392"/>
      <c r="AN3" s="3392"/>
      <c r="AO3" s="3392"/>
      <c r="AP3" s="213"/>
      <c r="AQ3" s="3392">
        <v>2010</v>
      </c>
      <c r="AR3" s="3392"/>
      <c r="AS3" s="3392"/>
      <c r="AT3" s="3392"/>
      <c r="AU3" s="3392"/>
      <c r="AV3" s="3392"/>
      <c r="AW3" s="3392"/>
      <c r="AX3" s="213"/>
      <c r="AY3" s="3393" t="s">
        <v>61</v>
      </c>
      <c r="AZ3" s="3393"/>
      <c r="BA3" s="3393"/>
      <c r="BB3" s="3393"/>
      <c r="BC3" s="3393"/>
      <c r="BD3" s="3393"/>
      <c r="BE3" s="3393"/>
      <c r="BF3" s="213"/>
      <c r="BG3" s="3392">
        <v>2011</v>
      </c>
      <c r="BH3" s="3392"/>
      <c r="BI3" s="3392"/>
      <c r="BJ3" s="3392"/>
      <c r="BK3" s="3392"/>
      <c r="BL3" s="3392"/>
      <c r="BM3" s="3392"/>
      <c r="BN3" s="213"/>
      <c r="BO3" s="3393" t="s">
        <v>63</v>
      </c>
      <c r="BP3" s="3393"/>
      <c r="BQ3" s="3393"/>
      <c r="BR3" s="3393"/>
      <c r="BS3" s="3393"/>
      <c r="BT3" s="3393"/>
      <c r="BU3" s="3393"/>
      <c r="BV3" s="211"/>
      <c r="BW3" s="3392">
        <v>2012</v>
      </c>
      <c r="BX3" s="3392"/>
      <c r="BY3" s="3392"/>
      <c r="BZ3" s="3392"/>
      <c r="CA3" s="3392"/>
      <c r="CB3" s="3392"/>
      <c r="CC3" s="3392"/>
      <c r="CD3" s="211"/>
      <c r="CE3" s="3393" t="s">
        <v>67</v>
      </c>
      <c r="CF3" s="3393"/>
      <c r="CG3" s="3393"/>
      <c r="CH3" s="3393"/>
      <c r="CI3" s="3393"/>
      <c r="CJ3" s="3393"/>
      <c r="CK3" s="3393"/>
      <c r="CL3" s="211"/>
      <c r="CM3" s="3392">
        <v>2013</v>
      </c>
      <c r="CN3" s="3392"/>
      <c r="CO3" s="3392"/>
      <c r="CP3" s="3392"/>
      <c r="CQ3" s="3392"/>
      <c r="CR3" s="3392"/>
      <c r="CS3" s="3392"/>
      <c r="CT3" s="211"/>
      <c r="CU3" s="3393" t="s">
        <v>67</v>
      </c>
      <c r="CV3" s="3393"/>
      <c r="CW3" s="3393"/>
      <c r="CX3" s="3393"/>
      <c r="CY3" s="3393"/>
      <c r="CZ3" s="3393"/>
      <c r="DA3" s="3393"/>
      <c r="DB3" s="211"/>
      <c r="DC3" s="3392" t="s">
        <v>88</v>
      </c>
      <c r="DD3" s="3392"/>
      <c r="DE3" s="3392"/>
      <c r="DF3" s="3392"/>
      <c r="DG3" s="3392"/>
      <c r="DH3" s="3392"/>
      <c r="DI3" s="3392"/>
      <c r="DJ3" s="211"/>
      <c r="DK3" s="3392">
        <v>2014</v>
      </c>
      <c r="DL3" s="3392"/>
      <c r="DM3" s="3392"/>
      <c r="DN3" s="3392"/>
      <c r="DO3" s="3392"/>
      <c r="DP3" s="3392"/>
      <c r="DQ3" s="3392"/>
      <c r="DR3" s="211"/>
      <c r="DS3" s="3382">
        <v>2015</v>
      </c>
      <c r="DT3" s="3382"/>
      <c r="DU3" s="3382"/>
      <c r="DV3" s="3382"/>
      <c r="DW3" s="3382"/>
      <c r="DX3" s="3382"/>
      <c r="DY3" s="3382"/>
      <c r="DZ3" s="819"/>
      <c r="EA3" s="3382" t="s">
        <v>211</v>
      </c>
      <c r="EB3" s="3382"/>
      <c r="EC3" s="3382"/>
      <c r="ED3" s="3382"/>
      <c r="EE3" s="3382"/>
      <c r="EF3" s="3382"/>
      <c r="EG3" s="3382"/>
      <c r="EH3" s="776"/>
      <c r="EI3" s="3388" t="s">
        <v>218</v>
      </c>
      <c r="EJ3" s="3388"/>
      <c r="EK3" s="820"/>
      <c r="EL3" s="820"/>
      <c r="EM3" s="820"/>
      <c r="EN3" s="150"/>
      <c r="EO3" s="3387" t="s">
        <v>219</v>
      </c>
      <c r="EP3" s="3387"/>
      <c r="EQ3" s="3387"/>
      <c r="ER3" s="3387"/>
      <c r="ES3" s="3387"/>
      <c r="ET3" s="3387"/>
      <c r="EU3" s="3387"/>
      <c r="EV3" s="156"/>
      <c r="EW3" s="156"/>
      <c r="EX3" s="156"/>
      <c r="EY3" s="3350"/>
      <c r="EZ3" s="3352"/>
      <c r="FA3" s="3354"/>
      <c r="FB3" s="3356"/>
      <c r="FC3" s="628" t="s">
        <v>3</v>
      </c>
      <c r="FD3" s="628" t="s">
        <v>4</v>
      </c>
      <c r="FE3" s="3356"/>
      <c r="FF3" s="3356"/>
      <c r="FG3" s="3358"/>
      <c r="FI3" s="5"/>
      <c r="FJ3" s="3381">
        <v>2011</v>
      </c>
      <c r="FK3" s="3381"/>
      <c r="FL3" s="3381"/>
      <c r="FM3" s="3381"/>
      <c r="FN3" s="3381"/>
      <c r="FO3" s="3381"/>
      <c r="FP3" s="3381"/>
      <c r="FQ3" s="821"/>
      <c r="FR3" s="3382">
        <v>2015</v>
      </c>
      <c r="FS3" s="3382"/>
      <c r="FT3" s="3382"/>
      <c r="FU3" s="3382"/>
      <c r="FV3" s="3382"/>
      <c r="FW3" s="3382"/>
      <c r="FX3" s="3382"/>
      <c r="FZ3" s="3383" t="s">
        <v>214</v>
      </c>
      <c r="GA3" s="3383" t="s">
        <v>215</v>
      </c>
      <c r="GB3" s="3383" t="s">
        <v>216</v>
      </c>
      <c r="GC3" s="3383" t="s">
        <v>217</v>
      </c>
      <c r="GD3" s="5"/>
      <c r="GE3" s="3360" t="s">
        <v>214</v>
      </c>
      <c r="GF3" s="3360" t="s">
        <v>215</v>
      </c>
      <c r="GG3" s="3360" t="s">
        <v>216</v>
      </c>
      <c r="GH3" s="3360" t="s">
        <v>217</v>
      </c>
      <c r="GK3" s="5"/>
    </row>
    <row r="4" spans="1:193" ht="31.5" customHeight="1" thickTop="1" thickBot="1">
      <c r="A4" s="3401"/>
      <c r="B4" s="30"/>
      <c r="C4" s="3398" t="s">
        <v>0</v>
      </c>
      <c r="D4" s="3396" t="s">
        <v>47</v>
      </c>
      <c r="E4" s="3398" t="s">
        <v>1</v>
      </c>
      <c r="F4" s="3398"/>
      <c r="G4" s="3398" t="s">
        <v>2</v>
      </c>
      <c r="H4" s="3396" t="s">
        <v>48</v>
      </c>
      <c r="I4" s="3398" t="s">
        <v>40</v>
      </c>
      <c r="J4" s="12"/>
      <c r="K4" s="3398" t="s">
        <v>0</v>
      </c>
      <c r="L4" s="3396" t="s">
        <v>47</v>
      </c>
      <c r="M4" s="3398" t="s">
        <v>1</v>
      </c>
      <c r="N4" s="3398"/>
      <c r="O4" s="3398" t="s">
        <v>2</v>
      </c>
      <c r="P4" s="3396" t="s">
        <v>48</v>
      </c>
      <c r="Q4" s="3398" t="s">
        <v>40</v>
      </c>
      <c r="R4" s="12"/>
      <c r="S4" s="3391" t="s">
        <v>0</v>
      </c>
      <c r="T4" s="3390" t="s">
        <v>47</v>
      </c>
      <c r="U4" s="3391" t="s">
        <v>1</v>
      </c>
      <c r="V4" s="3391"/>
      <c r="W4" s="3391" t="s">
        <v>2</v>
      </c>
      <c r="X4" s="3390" t="s">
        <v>48</v>
      </c>
      <c r="Y4" s="3391" t="s">
        <v>40</v>
      </c>
      <c r="Z4" s="142"/>
      <c r="AA4" s="3391" t="s">
        <v>0</v>
      </c>
      <c r="AB4" s="3390" t="s">
        <v>47</v>
      </c>
      <c r="AC4" s="3391" t="s">
        <v>1</v>
      </c>
      <c r="AD4" s="3391"/>
      <c r="AE4" s="3391" t="s">
        <v>2</v>
      </c>
      <c r="AF4" s="3390" t="s">
        <v>48</v>
      </c>
      <c r="AG4" s="3391" t="s">
        <v>40</v>
      </c>
      <c r="AH4" s="146"/>
      <c r="AI4" s="3391" t="s">
        <v>0</v>
      </c>
      <c r="AJ4" s="3390" t="s">
        <v>47</v>
      </c>
      <c r="AK4" s="3391" t="s">
        <v>1</v>
      </c>
      <c r="AL4" s="3391"/>
      <c r="AM4" s="3391" t="s">
        <v>2</v>
      </c>
      <c r="AN4" s="3390" t="s">
        <v>48</v>
      </c>
      <c r="AO4" s="3391" t="s">
        <v>40</v>
      </c>
      <c r="AP4" s="146"/>
      <c r="AQ4" s="3391" t="s">
        <v>0</v>
      </c>
      <c r="AR4" s="3390" t="s">
        <v>47</v>
      </c>
      <c r="AS4" s="3391" t="s">
        <v>1</v>
      </c>
      <c r="AT4" s="3391"/>
      <c r="AU4" s="3391" t="s">
        <v>2</v>
      </c>
      <c r="AV4" s="3390" t="s">
        <v>48</v>
      </c>
      <c r="AW4" s="3391" t="s">
        <v>40</v>
      </c>
      <c r="AX4" s="146"/>
      <c r="AY4" s="3391" t="s">
        <v>0</v>
      </c>
      <c r="AZ4" s="3390" t="s">
        <v>47</v>
      </c>
      <c r="BA4" s="3391" t="s">
        <v>1</v>
      </c>
      <c r="BB4" s="3391"/>
      <c r="BC4" s="3391" t="s">
        <v>2</v>
      </c>
      <c r="BD4" s="3390" t="s">
        <v>48</v>
      </c>
      <c r="BE4" s="3391" t="s">
        <v>40</v>
      </c>
      <c r="BF4" s="146"/>
      <c r="BG4" s="3391" t="s">
        <v>0</v>
      </c>
      <c r="BH4" s="3390" t="s">
        <v>47</v>
      </c>
      <c r="BI4" s="3391" t="s">
        <v>1</v>
      </c>
      <c r="BJ4" s="3391"/>
      <c r="BK4" s="3391" t="s">
        <v>2</v>
      </c>
      <c r="BL4" s="3390" t="s">
        <v>48</v>
      </c>
      <c r="BM4" s="3391" t="s">
        <v>40</v>
      </c>
      <c r="BN4" s="146"/>
      <c r="BO4" s="3391" t="s">
        <v>0</v>
      </c>
      <c r="BP4" s="3390" t="s">
        <v>47</v>
      </c>
      <c r="BQ4" s="3391" t="s">
        <v>1</v>
      </c>
      <c r="BR4" s="3391"/>
      <c r="BS4" s="3391" t="s">
        <v>2</v>
      </c>
      <c r="BT4" s="3390" t="s">
        <v>48</v>
      </c>
      <c r="BU4" s="3391" t="s">
        <v>40</v>
      </c>
      <c r="BV4" s="142"/>
      <c r="BW4" s="3391" t="s">
        <v>0</v>
      </c>
      <c r="BX4" s="3390" t="s">
        <v>47</v>
      </c>
      <c r="BY4" s="3391" t="s">
        <v>1</v>
      </c>
      <c r="BZ4" s="3391"/>
      <c r="CA4" s="3391" t="s">
        <v>2</v>
      </c>
      <c r="CB4" s="3390" t="s">
        <v>48</v>
      </c>
      <c r="CC4" s="3391" t="s">
        <v>40</v>
      </c>
      <c r="CD4" s="142"/>
      <c r="CE4" s="3391" t="s">
        <v>0</v>
      </c>
      <c r="CF4" s="3390" t="s">
        <v>47</v>
      </c>
      <c r="CG4" s="3391" t="s">
        <v>1</v>
      </c>
      <c r="CH4" s="3391"/>
      <c r="CI4" s="3391" t="s">
        <v>2</v>
      </c>
      <c r="CJ4" s="3390" t="s">
        <v>48</v>
      </c>
      <c r="CK4" s="3395" t="s">
        <v>40</v>
      </c>
      <c r="CL4" s="142"/>
      <c r="CM4" s="3391" t="s">
        <v>0</v>
      </c>
      <c r="CN4" s="3390" t="s">
        <v>47</v>
      </c>
      <c r="CO4" s="3394" t="s">
        <v>1</v>
      </c>
      <c r="CP4" s="3394"/>
      <c r="CQ4" s="3391" t="s">
        <v>2</v>
      </c>
      <c r="CR4" s="3390" t="s">
        <v>48</v>
      </c>
      <c r="CS4" s="3395" t="s">
        <v>40</v>
      </c>
      <c r="CT4" s="142"/>
      <c r="CU4" s="3391" t="s">
        <v>0</v>
      </c>
      <c r="CV4" s="3390" t="s">
        <v>47</v>
      </c>
      <c r="CW4" s="3391" t="s">
        <v>1</v>
      </c>
      <c r="CX4" s="3391"/>
      <c r="CY4" s="3391" t="s">
        <v>2</v>
      </c>
      <c r="CZ4" s="3390" t="s">
        <v>48</v>
      </c>
      <c r="DA4" s="3395" t="s">
        <v>40</v>
      </c>
      <c r="DB4" s="142"/>
      <c r="DC4" s="3391" t="s">
        <v>0</v>
      </c>
      <c r="DD4" s="3390" t="s">
        <v>47</v>
      </c>
      <c r="DE4" s="3394" t="s">
        <v>1</v>
      </c>
      <c r="DF4" s="3394"/>
      <c r="DG4" s="3391" t="s">
        <v>2</v>
      </c>
      <c r="DH4" s="3390" t="s">
        <v>48</v>
      </c>
      <c r="DI4" s="3395" t="s">
        <v>40</v>
      </c>
      <c r="DJ4" s="142"/>
      <c r="DK4" s="3391" t="s">
        <v>0</v>
      </c>
      <c r="DL4" s="3390" t="s">
        <v>47</v>
      </c>
      <c r="DM4" s="3394" t="s">
        <v>1</v>
      </c>
      <c r="DN4" s="3394"/>
      <c r="DO4" s="3391" t="s">
        <v>2</v>
      </c>
      <c r="DP4" s="3390" t="s">
        <v>48</v>
      </c>
      <c r="DQ4" s="3395" t="s">
        <v>40</v>
      </c>
      <c r="DR4" s="142"/>
      <c r="DS4" s="3374" t="s">
        <v>0</v>
      </c>
      <c r="DT4" s="3376" t="s">
        <v>47</v>
      </c>
      <c r="DU4" s="3378" t="s">
        <v>1</v>
      </c>
      <c r="DV4" s="3378"/>
      <c r="DW4" s="3374" t="s">
        <v>2</v>
      </c>
      <c r="DX4" s="3376" t="s">
        <v>48</v>
      </c>
      <c r="DY4" s="3379" t="s">
        <v>40</v>
      </c>
      <c r="DZ4" s="822"/>
      <c r="EA4" s="3374" t="s">
        <v>0</v>
      </c>
      <c r="EB4" s="3376" t="s">
        <v>47</v>
      </c>
      <c r="EC4" s="3378" t="s">
        <v>1</v>
      </c>
      <c r="ED4" s="3378"/>
      <c r="EE4" s="3374" t="s">
        <v>2</v>
      </c>
      <c r="EF4" s="3376" t="s">
        <v>48</v>
      </c>
      <c r="EG4" s="3379" t="s">
        <v>40</v>
      </c>
      <c r="EH4" s="777"/>
      <c r="EI4" s="3389"/>
      <c r="EJ4" s="3389"/>
      <c r="EK4" s="153"/>
      <c r="EL4" s="153"/>
      <c r="EM4" s="153"/>
      <c r="EN4" s="823"/>
      <c r="EO4" s="3363" t="s">
        <v>0</v>
      </c>
      <c r="EP4" s="3365" t="s">
        <v>47</v>
      </c>
      <c r="EQ4" s="3367" t="s">
        <v>1</v>
      </c>
      <c r="ER4" s="3367"/>
      <c r="ES4" s="3363" t="s">
        <v>2</v>
      </c>
      <c r="ET4" s="3365" t="s">
        <v>48</v>
      </c>
      <c r="EU4" s="3368" t="s">
        <v>40</v>
      </c>
      <c r="EV4" s="823"/>
      <c r="EW4" s="823"/>
      <c r="EX4" s="823"/>
      <c r="EY4" s="161" t="s">
        <v>116</v>
      </c>
      <c r="EZ4" s="162" t="s">
        <v>223</v>
      </c>
      <c r="FA4" s="163">
        <v>0.99815958257211412</v>
      </c>
      <c r="FB4" s="164">
        <v>3.2638510715746888E-4</v>
      </c>
      <c r="FC4" s="165">
        <v>0.99751963486599871</v>
      </c>
      <c r="FD4" s="165">
        <v>0.99879953027822954</v>
      </c>
      <c r="FE4" s="166">
        <v>3.2698689954608386E-4</v>
      </c>
      <c r="FF4" s="167">
        <v>35766.000149000414</v>
      </c>
      <c r="FG4" s="168">
        <v>35766</v>
      </c>
      <c r="FI4" s="5"/>
      <c r="FJ4" s="3370" t="s">
        <v>0</v>
      </c>
      <c r="FK4" s="3372" t="s">
        <v>47</v>
      </c>
      <c r="FL4" s="3370" t="s">
        <v>1</v>
      </c>
      <c r="FM4" s="3370"/>
      <c r="FN4" s="3370" t="s">
        <v>2</v>
      </c>
      <c r="FO4" s="3372" t="s">
        <v>48</v>
      </c>
      <c r="FP4" s="3370" t="s">
        <v>40</v>
      </c>
      <c r="FQ4" s="824"/>
      <c r="FR4" s="3374" t="s">
        <v>0</v>
      </c>
      <c r="FS4" s="3376" t="s">
        <v>47</v>
      </c>
      <c r="FT4" s="3378" t="s">
        <v>1</v>
      </c>
      <c r="FU4" s="3378"/>
      <c r="FV4" s="3374" t="s">
        <v>2</v>
      </c>
      <c r="FW4" s="3376" t="s">
        <v>48</v>
      </c>
      <c r="FX4" s="3379" t="s">
        <v>40</v>
      </c>
      <c r="FZ4" s="3384"/>
      <c r="GA4" s="3384"/>
      <c r="GB4" s="3384"/>
      <c r="GC4" s="3384"/>
      <c r="GD4" s="19"/>
      <c r="GE4" s="3361"/>
      <c r="GF4" s="3361"/>
      <c r="GG4" s="3361"/>
      <c r="GH4" s="3361"/>
      <c r="GK4" s="5"/>
    </row>
    <row r="5" spans="1:193" ht="34.5" customHeight="1" thickTop="1" thickBot="1">
      <c r="A5" s="3402"/>
      <c r="B5" s="99"/>
      <c r="C5" s="3399"/>
      <c r="D5" s="3397"/>
      <c r="E5" s="100" t="s">
        <v>3</v>
      </c>
      <c r="F5" s="100" t="s">
        <v>4</v>
      </c>
      <c r="G5" s="3399"/>
      <c r="H5" s="3397"/>
      <c r="I5" s="3399"/>
      <c r="J5" s="100"/>
      <c r="K5" s="3399"/>
      <c r="L5" s="3397"/>
      <c r="M5" s="100" t="s">
        <v>3</v>
      </c>
      <c r="N5" s="100" t="s">
        <v>4</v>
      </c>
      <c r="O5" s="3399"/>
      <c r="P5" s="3397"/>
      <c r="Q5" s="3399"/>
      <c r="R5" s="100"/>
      <c r="S5" s="3375"/>
      <c r="T5" s="3377"/>
      <c r="U5" s="143" t="s">
        <v>3</v>
      </c>
      <c r="V5" s="143" t="s">
        <v>4</v>
      </c>
      <c r="W5" s="3375"/>
      <c r="X5" s="3377"/>
      <c r="Y5" s="3375"/>
      <c r="Z5" s="143"/>
      <c r="AA5" s="3375"/>
      <c r="AB5" s="3377"/>
      <c r="AC5" s="143" t="s">
        <v>3</v>
      </c>
      <c r="AD5" s="143" t="s">
        <v>4</v>
      </c>
      <c r="AE5" s="3375"/>
      <c r="AF5" s="3377"/>
      <c r="AG5" s="3375"/>
      <c r="AH5" s="145"/>
      <c r="AI5" s="3375"/>
      <c r="AJ5" s="3377"/>
      <c r="AK5" s="143" t="s">
        <v>3</v>
      </c>
      <c r="AL5" s="143" t="s">
        <v>4</v>
      </c>
      <c r="AM5" s="3375"/>
      <c r="AN5" s="3377"/>
      <c r="AO5" s="3375"/>
      <c r="AP5" s="145"/>
      <c r="AQ5" s="3375"/>
      <c r="AR5" s="3377"/>
      <c r="AS5" s="143" t="s">
        <v>3</v>
      </c>
      <c r="AT5" s="143" t="s">
        <v>4</v>
      </c>
      <c r="AU5" s="3375"/>
      <c r="AV5" s="3377"/>
      <c r="AW5" s="3375"/>
      <c r="AX5" s="145"/>
      <c r="AY5" s="3375"/>
      <c r="AZ5" s="3377"/>
      <c r="BA5" s="143" t="s">
        <v>3</v>
      </c>
      <c r="BB5" s="143" t="s">
        <v>4</v>
      </c>
      <c r="BC5" s="3375"/>
      <c r="BD5" s="3377"/>
      <c r="BE5" s="3375"/>
      <c r="BF5" s="145"/>
      <c r="BG5" s="3375"/>
      <c r="BH5" s="3377"/>
      <c r="BI5" s="143" t="s">
        <v>3</v>
      </c>
      <c r="BJ5" s="143" t="s">
        <v>4</v>
      </c>
      <c r="BK5" s="3375"/>
      <c r="BL5" s="3377"/>
      <c r="BM5" s="3375"/>
      <c r="BN5" s="145"/>
      <c r="BO5" s="3375"/>
      <c r="BP5" s="3377"/>
      <c r="BQ5" s="143" t="s">
        <v>3</v>
      </c>
      <c r="BR5" s="143" t="s">
        <v>4</v>
      </c>
      <c r="BS5" s="3375"/>
      <c r="BT5" s="3377"/>
      <c r="BU5" s="3375"/>
      <c r="BV5" s="143"/>
      <c r="BW5" s="3375"/>
      <c r="BX5" s="3377"/>
      <c r="BY5" s="143" t="s">
        <v>3</v>
      </c>
      <c r="BZ5" s="143" t="s">
        <v>4</v>
      </c>
      <c r="CA5" s="3375"/>
      <c r="CB5" s="3377"/>
      <c r="CC5" s="3375"/>
      <c r="CD5" s="143"/>
      <c r="CE5" s="3375"/>
      <c r="CF5" s="3377"/>
      <c r="CG5" s="143" t="s">
        <v>3</v>
      </c>
      <c r="CH5" s="143" t="s">
        <v>4</v>
      </c>
      <c r="CI5" s="3375"/>
      <c r="CJ5" s="3377"/>
      <c r="CK5" s="3380"/>
      <c r="CL5" s="143"/>
      <c r="CM5" s="3375"/>
      <c r="CN5" s="3377"/>
      <c r="CO5" s="143" t="s">
        <v>3</v>
      </c>
      <c r="CP5" s="143" t="s">
        <v>4</v>
      </c>
      <c r="CQ5" s="3375"/>
      <c r="CR5" s="3377"/>
      <c r="CS5" s="3380"/>
      <c r="CT5" s="143"/>
      <c r="CU5" s="3375"/>
      <c r="CV5" s="3377"/>
      <c r="CW5" s="143" t="s">
        <v>3</v>
      </c>
      <c r="CX5" s="143" t="s">
        <v>4</v>
      </c>
      <c r="CY5" s="3375"/>
      <c r="CZ5" s="3377"/>
      <c r="DA5" s="3380"/>
      <c r="DB5" s="143"/>
      <c r="DC5" s="3375"/>
      <c r="DD5" s="3377"/>
      <c r="DE5" s="143" t="s">
        <v>3</v>
      </c>
      <c r="DF5" s="143" t="s">
        <v>4</v>
      </c>
      <c r="DG5" s="3375"/>
      <c r="DH5" s="3377"/>
      <c r="DI5" s="3380"/>
      <c r="DJ5" s="143"/>
      <c r="DK5" s="3375"/>
      <c r="DL5" s="3377"/>
      <c r="DM5" s="143" t="s">
        <v>3</v>
      </c>
      <c r="DN5" s="143" t="s">
        <v>4</v>
      </c>
      <c r="DO5" s="3375"/>
      <c r="DP5" s="3377"/>
      <c r="DQ5" s="3380"/>
      <c r="DR5" s="143"/>
      <c r="DS5" s="3375"/>
      <c r="DT5" s="3377"/>
      <c r="DU5" s="143" t="s">
        <v>3</v>
      </c>
      <c r="DV5" s="143" t="s">
        <v>4</v>
      </c>
      <c r="DW5" s="3375"/>
      <c r="DX5" s="3377"/>
      <c r="DY5" s="3380"/>
      <c r="DZ5" s="825"/>
      <c r="EA5" s="3375"/>
      <c r="EB5" s="3377"/>
      <c r="EC5" s="143" t="s">
        <v>3</v>
      </c>
      <c r="ED5" s="143" t="s">
        <v>4</v>
      </c>
      <c r="EE5" s="3375"/>
      <c r="EF5" s="3377"/>
      <c r="EG5" s="3380"/>
      <c r="EH5" s="762"/>
      <c r="EI5" s="772" t="s">
        <v>210</v>
      </c>
      <c r="EJ5" s="773" t="s">
        <v>209</v>
      </c>
      <c r="EK5" s="153"/>
      <c r="EL5" s="153"/>
      <c r="EM5" s="153"/>
      <c r="EN5" s="823"/>
      <c r="EO5" s="3364"/>
      <c r="EP5" s="3366"/>
      <c r="EQ5" s="631" t="s">
        <v>3</v>
      </c>
      <c r="ER5" s="631" t="s">
        <v>4</v>
      </c>
      <c r="ES5" s="3364"/>
      <c r="ET5" s="3366"/>
      <c r="EU5" s="3369"/>
      <c r="EV5" s="823"/>
      <c r="EW5" s="823"/>
      <c r="EX5" s="823"/>
      <c r="EY5" s="823"/>
      <c r="EZ5" s="823"/>
      <c r="FA5" s="823"/>
      <c r="FB5" s="823"/>
      <c r="FC5" s="823"/>
      <c r="FD5" s="823"/>
      <c r="FI5" s="5"/>
      <c r="FJ5" s="3371"/>
      <c r="FK5" s="3373"/>
      <c r="FL5" s="826" t="s">
        <v>3</v>
      </c>
      <c r="FM5" s="826" t="s">
        <v>4</v>
      </c>
      <c r="FN5" s="3371"/>
      <c r="FO5" s="3373"/>
      <c r="FP5" s="3371"/>
      <c r="FQ5" s="824"/>
      <c r="FR5" s="3375"/>
      <c r="FS5" s="3377"/>
      <c r="FT5" s="143" t="s">
        <v>3</v>
      </c>
      <c r="FU5" s="143" t="s">
        <v>4</v>
      </c>
      <c r="FV5" s="3375"/>
      <c r="FW5" s="3377"/>
      <c r="FX5" s="3380"/>
      <c r="FZ5" s="3385"/>
      <c r="GA5" s="3385"/>
      <c r="GB5" s="3385"/>
      <c r="GC5" s="3385"/>
      <c r="GD5" s="19"/>
      <c r="GE5" s="3362"/>
      <c r="GF5" s="3362"/>
      <c r="GG5" s="3362"/>
      <c r="GH5" s="3362"/>
      <c r="GK5" s="5"/>
    </row>
    <row r="6" spans="1:193" ht="8.1" customHeight="1" thickTop="1">
      <c r="A6" s="30"/>
      <c r="B6" s="30"/>
      <c r="C6" s="30"/>
      <c r="D6" s="30"/>
      <c r="E6" s="30"/>
      <c r="F6" s="30"/>
      <c r="G6" s="31"/>
      <c r="H6" s="31"/>
      <c r="I6" s="31"/>
      <c r="J6" s="30"/>
      <c r="K6" s="30"/>
      <c r="L6" s="30"/>
      <c r="M6" s="30"/>
      <c r="N6" s="30"/>
      <c r="O6" s="31"/>
      <c r="P6" s="31"/>
      <c r="Q6" s="31"/>
      <c r="R6" s="31"/>
      <c r="S6" s="30"/>
      <c r="T6" s="30"/>
      <c r="U6" s="30"/>
      <c r="V6" s="30"/>
      <c r="W6" s="31"/>
      <c r="X6" s="31"/>
      <c r="Y6" s="31"/>
      <c r="Z6" s="5"/>
      <c r="AA6" s="4"/>
      <c r="AB6" s="4"/>
      <c r="AC6" s="4"/>
      <c r="AD6" s="5"/>
      <c r="AE6" s="5"/>
      <c r="AF6" s="5"/>
      <c r="AG6" s="5"/>
      <c r="AH6" s="31"/>
      <c r="AI6" s="4"/>
      <c r="AJ6" s="4"/>
      <c r="AK6" s="4"/>
      <c r="AL6" s="5"/>
      <c r="AM6" s="5"/>
      <c r="AN6" s="5"/>
      <c r="AO6" s="5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2"/>
      <c r="CF6" s="2"/>
      <c r="CG6" s="2"/>
      <c r="CH6" s="2"/>
      <c r="CI6" s="2"/>
      <c r="CJ6" s="2"/>
      <c r="CK6" s="10"/>
      <c r="CL6" s="31"/>
      <c r="CT6" s="31"/>
      <c r="CU6" s="2"/>
      <c r="CV6" s="2"/>
      <c r="CW6" s="2"/>
      <c r="CX6" s="2"/>
      <c r="CY6" s="2"/>
      <c r="CZ6" s="2"/>
      <c r="DA6" s="10"/>
      <c r="DB6" s="31"/>
      <c r="DC6" s="2"/>
      <c r="DD6" s="2"/>
      <c r="DE6" s="2"/>
      <c r="DF6" s="2"/>
      <c r="DG6" s="2"/>
      <c r="DH6" s="2"/>
      <c r="DI6" s="10"/>
      <c r="DJ6" s="31"/>
      <c r="DK6" s="2"/>
      <c r="DL6" s="2"/>
      <c r="DM6" s="2"/>
      <c r="DN6" s="2"/>
      <c r="DO6" s="2"/>
      <c r="DP6" s="2"/>
      <c r="DQ6" s="10"/>
      <c r="DR6" s="31"/>
      <c r="DY6" s="10"/>
      <c r="EG6" s="10"/>
      <c r="EH6" s="10"/>
      <c r="EI6" s="10"/>
      <c r="EJ6" s="10"/>
      <c r="EK6" s="10"/>
      <c r="EL6" s="10"/>
      <c r="EM6" s="10"/>
      <c r="FI6" s="5"/>
      <c r="FJ6" s="5"/>
      <c r="FK6" s="5"/>
      <c r="FL6" s="5"/>
      <c r="FM6" s="5"/>
      <c r="FN6" s="5"/>
      <c r="FO6" s="5"/>
      <c r="FP6" s="5"/>
      <c r="FQ6" s="5"/>
      <c r="FX6" s="10"/>
      <c r="FZ6" s="19"/>
      <c r="GA6" s="19"/>
      <c r="GB6" s="19"/>
      <c r="GC6" s="782"/>
      <c r="GD6" s="19"/>
      <c r="GE6" s="19"/>
      <c r="GF6" s="19"/>
      <c r="GG6" s="19"/>
      <c r="GH6" s="19"/>
      <c r="GK6" s="5"/>
    </row>
    <row r="7" spans="1:193" ht="24.95" customHeight="1" thickBot="1">
      <c r="A7" s="214" t="s">
        <v>5</v>
      </c>
      <c r="B7" s="215"/>
      <c r="C7" s="216">
        <v>97.858883522115917</v>
      </c>
      <c r="D7" s="216">
        <v>0.11788132784428942</v>
      </c>
      <c r="E7" s="216">
        <v>97.627450782588483</v>
      </c>
      <c r="F7" s="216">
        <v>98.090316261643352</v>
      </c>
      <c r="G7" s="216">
        <v>0.1204605280599267</v>
      </c>
      <c r="H7" s="217">
        <v>27842.99967599746</v>
      </c>
      <c r="I7" s="218">
        <v>27843</v>
      </c>
      <c r="J7" s="217"/>
      <c r="K7" s="216">
        <v>99.169509163243049</v>
      </c>
      <c r="L7" s="216">
        <v>0.14902085796399001</v>
      </c>
      <c r="M7" s="216">
        <v>98.875921671480441</v>
      </c>
      <c r="N7" s="216">
        <v>99.463096655005671</v>
      </c>
      <c r="O7" s="216">
        <v>0.15026882680107512</v>
      </c>
      <c r="P7" s="217">
        <v>6629.4140240001152</v>
      </c>
      <c r="Q7" s="218">
        <v>6214</v>
      </c>
      <c r="R7" s="217"/>
      <c r="S7" s="219">
        <v>99.241351852583435</v>
      </c>
      <c r="T7" s="220">
        <v>0.19358817285020402</v>
      </c>
      <c r="U7" s="220">
        <v>98.859936316081416</v>
      </c>
      <c r="V7" s="220">
        <v>99.622767389085467</v>
      </c>
      <c r="W7" s="220">
        <v>0.19506805302064673</v>
      </c>
      <c r="X7" s="221">
        <v>6880.9914290000725</v>
      </c>
      <c r="Y7" s="222">
        <v>6399</v>
      </c>
      <c r="Z7" s="223"/>
      <c r="AA7" s="220">
        <v>99.291551403284274</v>
      </c>
      <c r="AB7" s="220">
        <v>9.770077677032718E-2</v>
      </c>
      <c r="AC7" s="220">
        <v>99.099715372330536</v>
      </c>
      <c r="AD7" s="220">
        <v>99.483387434238011</v>
      </c>
      <c r="AE7" s="220">
        <v>9.8397875135925753E-2</v>
      </c>
      <c r="AF7" s="222">
        <v>16159.00074200117</v>
      </c>
      <c r="AG7" s="222">
        <v>16159</v>
      </c>
      <c r="AH7" s="220"/>
      <c r="AI7" s="219">
        <v>99.286840499209561</v>
      </c>
      <c r="AJ7" s="220">
        <v>8.8999122279768153E-2</v>
      </c>
      <c r="AK7" s="220">
        <v>99.112210261266426</v>
      </c>
      <c r="AL7" s="220">
        <v>99.461470737152695</v>
      </c>
      <c r="AM7" s="220">
        <v>8.9638386952676466E-2</v>
      </c>
      <c r="AN7" s="221">
        <v>24212.519052001076</v>
      </c>
      <c r="AO7" s="225">
        <v>24212</v>
      </c>
      <c r="AP7" s="220"/>
      <c r="AQ7" s="219">
        <v>99.567228638608299</v>
      </c>
      <c r="AR7" s="220">
        <v>5.4221073567835711E-2</v>
      </c>
      <c r="AS7" s="220">
        <v>99.460838387377294</v>
      </c>
      <c r="AT7" s="220">
        <v>99.673618889839304</v>
      </c>
      <c r="AU7" s="220">
        <v>5.4456746772211441E-2</v>
      </c>
      <c r="AV7" s="221">
        <v>22946.999931000773</v>
      </c>
      <c r="AW7" s="388">
        <v>22947</v>
      </c>
      <c r="AX7" s="219"/>
      <c r="AY7" s="219">
        <v>99.630068549001351</v>
      </c>
      <c r="AZ7" s="219">
        <v>6.8018503249026113E-2</v>
      </c>
      <c r="BA7" s="219">
        <v>99.496441907731409</v>
      </c>
      <c r="BB7" s="219">
        <v>99.763695190271292</v>
      </c>
      <c r="BC7" s="219">
        <v>6.8271059369564097E-2</v>
      </c>
      <c r="BD7" s="387">
        <v>11168.999794000092</v>
      </c>
      <c r="BE7" s="388">
        <v>11169</v>
      </c>
      <c r="BF7" s="219"/>
      <c r="BG7" s="219">
        <v>99.548191999899785</v>
      </c>
      <c r="BH7" s="220">
        <v>5.891188467761866E-2</v>
      </c>
      <c r="BI7" s="220">
        <v>99.432597641490361</v>
      </c>
      <c r="BJ7" s="220">
        <v>99.66378635830921</v>
      </c>
      <c r="BK7" s="220">
        <v>5.9179261314638409E-2</v>
      </c>
      <c r="BL7" s="221">
        <v>22516.999693999973</v>
      </c>
      <c r="BM7" s="562">
        <v>22517</v>
      </c>
      <c r="BN7" s="220"/>
      <c r="BO7" s="220">
        <v>99.6</v>
      </c>
      <c r="BP7" s="220">
        <v>9.5000000000000001E-2</v>
      </c>
      <c r="BQ7" s="220">
        <v>99.41</v>
      </c>
      <c r="BR7" s="220">
        <v>99.78</v>
      </c>
      <c r="BS7" s="220">
        <v>0.1</v>
      </c>
      <c r="BT7" s="221">
        <v>11892.753000000001</v>
      </c>
      <c r="BU7" s="221">
        <v>11893</v>
      </c>
      <c r="BV7" s="221"/>
      <c r="BW7" s="226">
        <v>99.598778580797884</v>
      </c>
      <c r="BX7" s="227">
        <v>6.0393700248467762E-2</v>
      </c>
      <c r="BY7" s="227">
        <v>99.480304968261152</v>
      </c>
      <c r="BZ7" s="227">
        <v>99.717252193334616</v>
      </c>
      <c r="CA7" s="227">
        <v>6.0636988835635536E-2</v>
      </c>
      <c r="CB7" s="228">
        <v>23887.993864000826</v>
      </c>
      <c r="CC7" s="561">
        <v>23888</v>
      </c>
      <c r="CD7" s="221"/>
      <c r="CE7" s="229">
        <v>99.737815363957424</v>
      </c>
      <c r="CF7" s="229">
        <v>4.979698738863432E-2</v>
      </c>
      <c r="CG7" s="229">
        <v>99.640036564031249</v>
      </c>
      <c r="CH7" s="229">
        <v>99.835594163883613</v>
      </c>
      <c r="CI7" s="230">
        <v>4.992789064701092E-2</v>
      </c>
      <c r="CJ7" s="231">
        <v>11364.76280600005</v>
      </c>
      <c r="CK7" s="231">
        <v>11364</v>
      </c>
      <c r="CL7" s="221"/>
      <c r="CM7" s="232">
        <v>99.769321858655744</v>
      </c>
      <c r="CN7" s="233">
        <v>3.344108016863781E-2</v>
      </c>
      <c r="CO7" s="233">
        <v>99.703720842466879</v>
      </c>
      <c r="CP7" s="229">
        <v>99.834922874844608</v>
      </c>
      <c r="CQ7" s="230">
        <v>3.3518399790282372E-2</v>
      </c>
      <c r="CR7" s="231">
        <v>22919.49670299971</v>
      </c>
      <c r="CS7" s="231">
        <v>22920</v>
      </c>
      <c r="CT7" s="221"/>
      <c r="CU7" s="229">
        <v>99.737815363957424</v>
      </c>
      <c r="CV7" s="229">
        <v>4.979698738863432E-2</v>
      </c>
      <c r="CW7" s="229">
        <v>99.640036564031249</v>
      </c>
      <c r="CX7" s="229">
        <v>99.835594163883613</v>
      </c>
      <c r="CY7" s="230">
        <v>4.992789064701092E-2</v>
      </c>
      <c r="CZ7" s="231">
        <v>11364.76280600005</v>
      </c>
      <c r="DA7" s="231">
        <v>11364</v>
      </c>
      <c r="DB7" s="221"/>
      <c r="DC7" s="232">
        <v>99.722901264655746</v>
      </c>
      <c r="DD7" s="233">
        <v>5.8613678712780087E-2</v>
      </c>
      <c r="DE7" s="233">
        <v>99.607829778457955</v>
      </c>
      <c r="DF7" s="229">
        <v>99.837972750853538</v>
      </c>
      <c r="DG7" s="230">
        <v>5.8776547783366814E-2</v>
      </c>
      <c r="DH7" s="231">
        <v>12535.999833000045</v>
      </c>
      <c r="DI7" s="231">
        <v>12536</v>
      </c>
      <c r="DJ7" s="221"/>
      <c r="DK7" s="232">
        <v>99.68648929616802</v>
      </c>
      <c r="DL7" s="229">
        <v>4.7087474178202526E-2</v>
      </c>
      <c r="DM7" s="229">
        <v>99.594125409734019</v>
      </c>
      <c r="DN7" s="229">
        <v>99.778853182602006</v>
      </c>
      <c r="DO7" s="229">
        <v>4.7235562723355516E-2</v>
      </c>
      <c r="DP7" s="231">
        <v>24871.999917999805</v>
      </c>
      <c r="DQ7" s="231">
        <v>24872</v>
      </c>
      <c r="DR7" s="221"/>
      <c r="DS7" s="827">
        <v>99.815958257211406</v>
      </c>
      <c r="DT7" s="828">
        <v>3.2638510715746888E-2</v>
      </c>
      <c r="DU7" s="828">
        <v>99.751963486599877</v>
      </c>
      <c r="DV7" s="828">
        <v>99.87995302782295</v>
      </c>
      <c r="DW7" s="828">
        <v>3.2698689954608388E-2</v>
      </c>
      <c r="DX7" s="829">
        <v>35766.000149000414</v>
      </c>
      <c r="DY7" s="944">
        <v>35766</v>
      </c>
      <c r="DZ7" s="830"/>
      <c r="EA7" s="831"/>
      <c r="EB7" s="832"/>
      <c r="EC7" s="832"/>
      <c r="ED7" s="832"/>
      <c r="EE7" s="832"/>
      <c r="EF7" s="833"/>
      <c r="EG7" s="834"/>
      <c r="EH7" s="829"/>
      <c r="EI7" s="832" t="str">
        <f>+GC7</f>
        <v>***</v>
      </c>
      <c r="EJ7" s="832" t="str">
        <f>+GH7</f>
        <v>***</v>
      </c>
      <c r="EK7" s="829"/>
      <c r="EL7" s="829"/>
      <c r="EM7" s="829"/>
      <c r="EN7" s="156"/>
      <c r="EO7" s="835">
        <f>IF(FE4&lt;0.15,FA4*100,CONCATENATE("(",FIXED(FA4*100,1),")"))</f>
        <v>99.815958257211406</v>
      </c>
      <c r="EP7" s="836">
        <f>+FB4*100</f>
        <v>3.2638510715746888E-2</v>
      </c>
      <c r="EQ7" s="836">
        <f>IF(FC4&lt;0,0,FC4*100)</f>
        <v>99.751963486599877</v>
      </c>
      <c r="ER7" s="836">
        <f>IF(FD4&gt;1,100,FD4*100)</f>
        <v>99.87995302782295</v>
      </c>
      <c r="ES7" s="836">
        <f>IF(FE4&gt;1,100,FE4*100)</f>
        <v>3.2698689954608388E-2</v>
      </c>
      <c r="ET7" s="837">
        <f>+FF4</f>
        <v>35766.000149000414</v>
      </c>
      <c r="EU7" s="837">
        <f>+FG4</f>
        <v>35766</v>
      </c>
      <c r="EV7" s="156"/>
      <c r="EW7" s="156"/>
      <c r="EX7" s="3346" t="s">
        <v>109</v>
      </c>
      <c r="EY7" s="3346"/>
      <c r="EZ7" s="3346"/>
      <c r="FA7" s="3346"/>
      <c r="FB7" s="3346"/>
      <c r="FC7" s="3346"/>
      <c r="FD7" s="3346"/>
      <c r="FE7" s="3346"/>
      <c r="FF7" s="3346"/>
      <c r="FG7" s="3346"/>
      <c r="FH7"/>
      <c r="FI7" s="838"/>
      <c r="FJ7" s="831">
        <v>99.548191999899785</v>
      </c>
      <c r="FK7" s="839">
        <v>5.891188467761866E-2</v>
      </c>
      <c r="FL7" s="840">
        <v>99.432597641490361</v>
      </c>
      <c r="FM7" s="841">
        <v>99.66378635830921</v>
      </c>
      <c r="FN7" s="832">
        <v>5.9179261314638409E-2</v>
      </c>
      <c r="FO7" s="833">
        <v>22516.999693999973</v>
      </c>
      <c r="FP7" s="842">
        <v>22517</v>
      </c>
      <c r="FQ7" s="842"/>
      <c r="FR7" s="828">
        <v>99.815958257211406</v>
      </c>
      <c r="FS7" s="828">
        <v>3.2638510715746888E-2</v>
      </c>
      <c r="FT7" s="828">
        <v>99.751963486599877</v>
      </c>
      <c r="FU7" s="828">
        <v>99.87995302782295</v>
      </c>
      <c r="FV7" s="828">
        <v>3.2698689954608388E-2</v>
      </c>
      <c r="FW7" s="829">
        <v>35766.000149000414</v>
      </c>
      <c r="FX7" s="829">
        <v>35766</v>
      </c>
      <c r="FY7" s="843"/>
      <c r="FZ7" s="787">
        <f>+FR7-FJ7</f>
        <v>0.26776625731162085</v>
      </c>
      <c r="GA7" s="844">
        <f>FZ7/SQRT(FS7^2+FK7^2)</f>
        <v>3.9758038375670544</v>
      </c>
      <c r="GB7" s="845">
        <f>2*(1-NORMSDIST(ABS(GA7)))</f>
        <v>7.0141926189704051E-5</v>
      </c>
      <c r="GC7" s="790" t="str">
        <f>IF(GB7&lt;0.015,"***",IF(GB7&lt;0.055,"**",IF(GB7&lt;0.105,"*","")))</f>
        <v>***</v>
      </c>
      <c r="GD7" s="5"/>
      <c r="GE7" s="818">
        <f>+EA7-DS7</f>
        <v>-99.815958257211406</v>
      </c>
      <c r="GF7" s="846">
        <f>GE7/SQRT(FS7^2+EC7^2)</f>
        <v>-3058.2264958876895</v>
      </c>
      <c r="GG7" s="845">
        <f>2*(1-NORMSDIST(ABS(GF7)))</f>
        <v>0</v>
      </c>
      <c r="GH7" s="790" t="str">
        <f>IF(GG7&lt;0.015,"***",IF(GG7&lt;0.055,"**",IF(GG7&lt;0.105,"*","")))</f>
        <v>***</v>
      </c>
      <c r="GI7" s="843"/>
      <c r="GK7" s="5"/>
    </row>
    <row r="8" spans="1:193" ht="5.0999999999999996" customHeight="1" thickTop="1">
      <c r="A8" s="235"/>
      <c r="B8" s="236"/>
      <c r="C8" s="237"/>
      <c r="D8" s="237"/>
      <c r="E8" s="237"/>
      <c r="F8" s="237"/>
      <c r="G8" s="237"/>
      <c r="H8" s="238"/>
      <c r="I8" s="239"/>
      <c r="J8" s="240"/>
      <c r="K8" s="237"/>
      <c r="L8" s="237"/>
      <c r="M8" s="237"/>
      <c r="N8" s="237"/>
      <c r="O8" s="237"/>
      <c r="P8" s="238"/>
      <c r="Q8" s="239"/>
      <c r="R8" s="240"/>
      <c r="S8" s="241"/>
      <c r="T8" s="242"/>
      <c r="U8" s="242"/>
      <c r="V8" s="242"/>
      <c r="W8" s="242"/>
      <c r="X8" s="243"/>
      <c r="Y8" s="244"/>
      <c r="Z8" s="245"/>
      <c r="AA8" s="242"/>
      <c r="AB8" s="242"/>
      <c r="AC8" s="242"/>
      <c r="AD8" s="242"/>
      <c r="AE8" s="242"/>
      <c r="AF8" s="244"/>
      <c r="AG8" s="244"/>
      <c r="AH8" s="242"/>
      <c r="AI8" s="241"/>
      <c r="AJ8" s="242"/>
      <c r="AK8" s="242"/>
      <c r="AL8" s="242"/>
      <c r="AM8" s="242"/>
      <c r="AN8" s="243"/>
      <c r="AO8" s="247"/>
      <c r="AP8" s="242"/>
      <c r="AQ8" s="241"/>
      <c r="AR8" s="242"/>
      <c r="AS8" s="242"/>
      <c r="AT8" s="242"/>
      <c r="AU8" s="242"/>
      <c r="AV8" s="243"/>
      <c r="AW8" s="350"/>
      <c r="AX8" s="241"/>
      <c r="AY8" s="241"/>
      <c r="AZ8" s="241"/>
      <c r="BA8" s="241"/>
      <c r="BB8" s="241"/>
      <c r="BC8" s="241"/>
      <c r="BD8" s="390"/>
      <c r="BE8" s="350"/>
      <c r="BF8" s="241"/>
      <c r="BG8" s="241"/>
      <c r="BH8" s="242"/>
      <c r="BI8" s="242"/>
      <c r="BJ8" s="242"/>
      <c r="BK8" s="242"/>
      <c r="BL8" s="243"/>
      <c r="BM8" s="563"/>
      <c r="BN8" s="242"/>
      <c r="BO8" s="242"/>
      <c r="BP8" s="242"/>
      <c r="BQ8" s="242"/>
      <c r="BR8" s="242"/>
      <c r="BS8" s="242"/>
      <c r="BT8" s="243"/>
      <c r="BU8" s="244"/>
      <c r="BV8" s="244"/>
      <c r="BW8" s="248"/>
      <c r="BX8" s="249"/>
      <c r="BY8" s="249"/>
      <c r="BZ8" s="249"/>
      <c r="CA8" s="249"/>
      <c r="CB8" s="250"/>
      <c r="CC8" s="522"/>
      <c r="CD8" s="244"/>
      <c r="CE8" s="249"/>
      <c r="CF8" s="249"/>
      <c r="CG8" s="249"/>
      <c r="CH8" s="249"/>
      <c r="CI8" s="249"/>
      <c r="CJ8" s="249"/>
      <c r="CK8" s="250"/>
      <c r="CL8" s="244"/>
      <c r="CM8" s="251"/>
      <c r="CN8" s="248"/>
      <c r="CO8" s="248"/>
      <c r="CP8" s="249"/>
      <c r="CQ8" s="249"/>
      <c r="CR8" s="249"/>
      <c r="CS8" s="250"/>
      <c r="CT8" s="244"/>
      <c r="CU8" s="249"/>
      <c r="CV8" s="249"/>
      <c r="CW8" s="249"/>
      <c r="CX8" s="249"/>
      <c r="CY8" s="249"/>
      <c r="CZ8" s="249"/>
      <c r="DA8" s="250"/>
      <c r="DB8" s="244"/>
      <c r="DC8" s="251"/>
      <c r="DD8" s="248"/>
      <c r="DE8" s="248"/>
      <c r="DF8" s="249"/>
      <c r="DG8" s="249"/>
      <c r="DH8" s="249"/>
      <c r="DI8" s="250"/>
      <c r="DJ8" s="244"/>
      <c r="DK8" s="251"/>
      <c r="DL8" s="249"/>
      <c r="DM8" s="249"/>
      <c r="DN8" s="249"/>
      <c r="DO8" s="249"/>
      <c r="DP8" s="249"/>
      <c r="DQ8" s="250"/>
      <c r="DR8" s="244"/>
      <c r="DS8" s="847"/>
      <c r="DT8" s="848"/>
      <c r="DU8" s="848"/>
      <c r="DV8" s="848"/>
      <c r="DW8" s="848"/>
      <c r="DX8" s="848"/>
      <c r="DY8" s="945"/>
      <c r="DZ8" s="850"/>
      <c r="EA8" s="851"/>
      <c r="EB8" s="852"/>
      <c r="EC8" s="852"/>
      <c r="ED8" s="852"/>
      <c r="EE8" s="852"/>
      <c r="EF8" s="853"/>
      <c r="EG8" s="854"/>
      <c r="EH8" s="849"/>
      <c r="EI8" s="852"/>
      <c r="EJ8" s="852"/>
      <c r="EK8" s="849"/>
      <c r="EL8" s="849"/>
      <c r="EM8" s="849"/>
      <c r="EN8" s="156"/>
      <c r="EO8" s="855"/>
      <c r="EP8" s="856"/>
      <c r="EQ8" s="856"/>
      <c r="ER8" s="856"/>
      <c r="ES8" s="856"/>
      <c r="ET8" s="856"/>
      <c r="EU8" s="857"/>
      <c r="EV8" s="156"/>
      <c r="EW8" s="156"/>
      <c r="EX8" s="3347" t="s">
        <v>182</v>
      </c>
      <c r="EY8" s="3348"/>
      <c r="EZ8" s="3349"/>
      <c r="FA8" s="3353" t="s">
        <v>110</v>
      </c>
      <c r="FB8" s="3355" t="s">
        <v>111</v>
      </c>
      <c r="FC8" s="3355" t="s">
        <v>112</v>
      </c>
      <c r="FD8" s="3355"/>
      <c r="FE8" s="3355" t="s">
        <v>113</v>
      </c>
      <c r="FF8" s="3355" t="s">
        <v>114</v>
      </c>
      <c r="FG8" s="3357" t="s">
        <v>115</v>
      </c>
      <c r="FH8"/>
      <c r="FI8" s="838"/>
      <c r="FJ8" s="851"/>
      <c r="FK8" s="858"/>
      <c r="FL8" s="859"/>
      <c r="FM8" s="860"/>
      <c r="FN8" s="852"/>
      <c r="FO8" s="853"/>
      <c r="FP8" s="861"/>
      <c r="FQ8" s="861"/>
      <c r="FR8" s="848"/>
      <c r="FS8" s="848"/>
      <c r="FT8" s="848"/>
      <c r="FU8" s="848"/>
      <c r="FV8" s="848"/>
      <c r="FW8" s="848"/>
      <c r="FX8" s="849"/>
      <c r="FY8" s="843"/>
      <c r="FZ8" s="787"/>
      <c r="GA8" s="844"/>
      <c r="GB8" s="845"/>
      <c r="GC8" s="790"/>
      <c r="GD8" s="843"/>
      <c r="GE8" s="818"/>
      <c r="GF8" s="846"/>
      <c r="GG8" s="845"/>
      <c r="GH8" s="790"/>
      <c r="GI8" s="843"/>
      <c r="GK8" s="5"/>
    </row>
    <row r="9" spans="1:193" ht="24.95" customHeight="1" thickBot="1">
      <c r="A9" s="253" t="s">
        <v>6</v>
      </c>
      <c r="B9" s="254"/>
      <c r="C9" s="255"/>
      <c r="D9" s="255"/>
      <c r="E9" s="255"/>
      <c r="F9" s="255"/>
      <c r="G9" s="255"/>
      <c r="H9" s="256"/>
      <c r="I9" s="257"/>
      <c r="J9" s="258"/>
      <c r="K9" s="255"/>
      <c r="L9" s="255"/>
      <c r="M9" s="255"/>
      <c r="N9" s="255"/>
      <c r="O9" s="255"/>
      <c r="P9" s="256"/>
      <c r="Q9" s="257"/>
      <c r="R9" s="258"/>
      <c r="S9" s="259"/>
      <c r="T9" s="260"/>
      <c r="U9" s="260"/>
      <c r="V9" s="260"/>
      <c r="W9" s="260"/>
      <c r="X9" s="261"/>
      <c r="Y9" s="262"/>
      <c r="Z9" s="263"/>
      <c r="AA9" s="260"/>
      <c r="AB9" s="260"/>
      <c r="AC9" s="260"/>
      <c r="AD9" s="260"/>
      <c r="AE9" s="260"/>
      <c r="AF9" s="262"/>
      <c r="AG9" s="262"/>
      <c r="AH9" s="260"/>
      <c r="AI9" s="259"/>
      <c r="AJ9" s="260"/>
      <c r="AK9" s="260"/>
      <c r="AL9" s="260"/>
      <c r="AM9" s="260"/>
      <c r="AN9" s="261"/>
      <c r="AO9" s="265"/>
      <c r="AP9" s="260"/>
      <c r="AQ9" s="259"/>
      <c r="AR9" s="260"/>
      <c r="AS9" s="260"/>
      <c r="AT9" s="260"/>
      <c r="AU9" s="260"/>
      <c r="AV9" s="261"/>
      <c r="AW9" s="352"/>
      <c r="AX9" s="259"/>
      <c r="AY9" s="259"/>
      <c r="AZ9" s="259"/>
      <c r="BA9" s="259"/>
      <c r="BB9" s="259"/>
      <c r="BC9" s="259"/>
      <c r="BD9" s="394"/>
      <c r="BE9" s="352"/>
      <c r="BF9" s="259"/>
      <c r="BG9" s="259"/>
      <c r="BH9" s="260"/>
      <c r="BI9" s="260"/>
      <c r="BJ9" s="260"/>
      <c r="BK9" s="260"/>
      <c r="BL9" s="261"/>
      <c r="BM9" s="564"/>
      <c r="BN9" s="260"/>
      <c r="BO9" s="260"/>
      <c r="BP9" s="260"/>
      <c r="BQ9" s="260"/>
      <c r="BR9" s="260"/>
      <c r="BS9" s="260"/>
      <c r="BT9" s="261"/>
      <c r="BU9" s="262"/>
      <c r="BV9" s="262"/>
      <c r="BW9" s="266"/>
      <c r="BX9" s="267"/>
      <c r="BY9" s="267"/>
      <c r="BZ9" s="267"/>
      <c r="CA9" s="267"/>
      <c r="CB9" s="268"/>
      <c r="CC9" s="525"/>
      <c r="CD9" s="262"/>
      <c r="CE9" s="267"/>
      <c r="CF9" s="267"/>
      <c r="CG9" s="267"/>
      <c r="CH9" s="267"/>
      <c r="CI9" s="267"/>
      <c r="CJ9" s="267"/>
      <c r="CK9" s="268"/>
      <c r="CL9" s="262"/>
      <c r="CM9" s="269"/>
      <c r="CN9" s="266"/>
      <c r="CO9" s="266"/>
      <c r="CP9" s="267"/>
      <c r="CQ9" s="267"/>
      <c r="CR9" s="267"/>
      <c r="CS9" s="268"/>
      <c r="CT9" s="262"/>
      <c r="CU9" s="267"/>
      <c r="CV9" s="267"/>
      <c r="CW9" s="267"/>
      <c r="CX9" s="267"/>
      <c r="CY9" s="267"/>
      <c r="CZ9" s="267"/>
      <c r="DA9" s="268"/>
      <c r="DB9" s="262"/>
      <c r="DC9" s="269"/>
      <c r="DD9" s="266"/>
      <c r="DE9" s="266"/>
      <c r="DF9" s="267"/>
      <c r="DG9" s="267"/>
      <c r="DH9" s="267"/>
      <c r="DI9" s="268"/>
      <c r="DJ9" s="262"/>
      <c r="DK9" s="269"/>
      <c r="DL9" s="267"/>
      <c r="DM9" s="267"/>
      <c r="DN9" s="267"/>
      <c r="DO9" s="267"/>
      <c r="DP9" s="267"/>
      <c r="DQ9" s="268"/>
      <c r="DR9" s="262"/>
      <c r="DS9" s="862"/>
      <c r="DT9" s="863"/>
      <c r="DU9" s="863"/>
      <c r="DV9" s="863"/>
      <c r="DW9" s="863"/>
      <c r="DX9" s="863"/>
      <c r="DY9" s="946"/>
      <c r="DZ9" s="865"/>
      <c r="EA9" s="866"/>
      <c r="EB9" s="867"/>
      <c r="EC9" s="867"/>
      <c r="ED9" s="867"/>
      <c r="EE9" s="867"/>
      <c r="EF9" s="868"/>
      <c r="EG9" s="869"/>
      <c r="EH9" s="864"/>
      <c r="EI9" s="867" t="e">
        <f t="shared" ref="EI9:EI36" si="0">+GC9</f>
        <v>#DIV/0!</v>
      </c>
      <c r="EJ9" s="867" t="e">
        <f t="shared" ref="EJ9:EJ36" si="1">+GH9</f>
        <v>#DIV/0!</v>
      </c>
      <c r="EK9" s="864"/>
      <c r="EL9" s="864"/>
      <c r="EM9" s="864"/>
      <c r="EN9" s="156"/>
      <c r="EO9" s="870"/>
      <c r="EP9" s="871"/>
      <c r="EQ9" s="871"/>
      <c r="ER9" s="871"/>
      <c r="ES9" s="871"/>
      <c r="ET9" s="871"/>
      <c r="EU9" s="872"/>
      <c r="EV9" s="156"/>
      <c r="EW9" s="156"/>
      <c r="EX9" s="3350"/>
      <c r="EY9" s="3351"/>
      <c r="EZ9" s="3352"/>
      <c r="FA9" s="3354"/>
      <c r="FB9" s="3356"/>
      <c r="FC9" s="628" t="s">
        <v>3</v>
      </c>
      <c r="FD9" s="628" t="s">
        <v>4</v>
      </c>
      <c r="FE9" s="3356"/>
      <c r="FF9" s="3356"/>
      <c r="FG9" s="3358"/>
      <c r="FH9"/>
      <c r="FI9" s="838"/>
      <c r="FJ9" s="866"/>
      <c r="FK9" s="873"/>
      <c r="FL9" s="874"/>
      <c r="FM9" s="875"/>
      <c r="FN9" s="867"/>
      <c r="FO9" s="868"/>
      <c r="FP9" s="876"/>
      <c r="FQ9" s="876"/>
      <c r="FR9" s="863"/>
      <c r="FS9" s="863"/>
      <c r="FT9" s="863"/>
      <c r="FU9" s="863"/>
      <c r="FV9" s="863"/>
      <c r="FW9" s="863"/>
      <c r="FX9" s="864"/>
      <c r="FY9" s="843"/>
      <c r="FZ9" s="787">
        <f t="shared" ref="FZ9:FZ36" si="2">+FR9-FJ9</f>
        <v>0</v>
      </c>
      <c r="GA9" s="844" t="e">
        <f t="shared" ref="GA9:GA36" si="3">FZ9/SQRT(FS9^2+FK9^2)</f>
        <v>#DIV/0!</v>
      </c>
      <c r="GB9" s="845" t="e">
        <f t="shared" ref="GB9:GB36" si="4">2*(1-NORMSDIST(ABS(GA9)))</f>
        <v>#DIV/0!</v>
      </c>
      <c r="GC9" s="790" t="e">
        <f t="shared" ref="GC9:GC36" si="5">IF(GB9&lt;0.015,"***",IF(GB9&lt;0.055,"**",IF(GB9&lt;0.105,"*","")))</f>
        <v>#DIV/0!</v>
      </c>
      <c r="GD9" s="843"/>
      <c r="GE9" s="818">
        <f>+EA9-DS9</f>
        <v>0</v>
      </c>
      <c r="GF9" s="846" t="e">
        <f t="shared" ref="GF9:GF36" si="6">GE9/SQRT(FS9^2+EC9^2)</f>
        <v>#DIV/0!</v>
      </c>
      <c r="GG9" s="845" t="e">
        <f t="shared" ref="GG9:GG36" si="7">2*(1-NORMSDIST(ABS(GF9)))</f>
        <v>#DIV/0!</v>
      </c>
      <c r="GH9" s="790" t="e">
        <f t="shared" ref="GH9:GH36" si="8">IF(GG9&lt;0.015,"***",IF(GG9&lt;0.055,"**",IF(GG9&lt;0.105,"*","")))</f>
        <v>#DIV/0!</v>
      </c>
      <c r="GI9" s="843"/>
      <c r="GK9" s="5"/>
    </row>
    <row r="10" spans="1:193" ht="24.95" customHeight="1" thickTop="1">
      <c r="A10" s="271" t="s">
        <v>7</v>
      </c>
      <c r="B10" s="272"/>
      <c r="C10" s="237">
        <v>99.454262772677609</v>
      </c>
      <c r="D10" s="237">
        <v>6.4523145526059894E-2</v>
      </c>
      <c r="E10" s="237">
        <v>99.327586490648031</v>
      </c>
      <c r="F10" s="237">
        <v>99.580939054707173</v>
      </c>
      <c r="G10" s="237">
        <v>6.4877204583518269E-2</v>
      </c>
      <c r="H10" s="238">
        <v>19452.793337994812</v>
      </c>
      <c r="I10" s="239">
        <v>17071</v>
      </c>
      <c r="J10" s="238"/>
      <c r="K10" s="237">
        <v>99.686171257172902</v>
      </c>
      <c r="L10" s="237">
        <v>0.12091325711722578</v>
      </c>
      <c r="M10" s="237">
        <v>99.447958832664696</v>
      </c>
      <c r="N10" s="237">
        <v>99.924383681681093</v>
      </c>
      <c r="O10" s="237">
        <v>0.1212939122772513</v>
      </c>
      <c r="P10" s="238">
        <v>4815.8651320000972</v>
      </c>
      <c r="Q10" s="239">
        <v>3778</v>
      </c>
      <c r="R10" s="238"/>
      <c r="S10" s="241">
        <v>99.93006925687618</v>
      </c>
      <c r="T10" s="242">
        <v>3.8910301520773169E-2</v>
      </c>
      <c r="U10" s="242">
        <v>99.853406549069717</v>
      </c>
      <c r="V10" s="242">
        <v>100.00673196468264</v>
      </c>
      <c r="W10" s="242">
        <v>3.8937530825433456E-2</v>
      </c>
      <c r="X10" s="243">
        <v>4933.4811070001324</v>
      </c>
      <c r="Y10" s="244">
        <v>3740</v>
      </c>
      <c r="Z10" s="245"/>
      <c r="AA10" s="242">
        <v>99.884954656633127</v>
      </c>
      <c r="AB10" s="242">
        <v>3.1018155959594406E-2</v>
      </c>
      <c r="AC10" s="242">
        <v>99.824050330961484</v>
      </c>
      <c r="AD10" s="242">
        <v>99.94585898230477</v>
      </c>
      <c r="AE10" s="242">
        <v>3.1053882004775542E-2</v>
      </c>
      <c r="AF10" s="244">
        <v>11845.465102001264</v>
      </c>
      <c r="AG10" s="244">
        <v>11045</v>
      </c>
      <c r="AH10" s="242"/>
      <c r="AI10" s="241">
        <v>99.857034437352837</v>
      </c>
      <c r="AJ10" s="242">
        <v>3.7099820302225063E-2</v>
      </c>
      <c r="AK10" s="242">
        <v>99.78423877059717</v>
      </c>
      <c r="AL10" s="242">
        <v>99.929830104108518</v>
      </c>
      <c r="AM10" s="242">
        <v>3.7152936206512645E-2</v>
      </c>
      <c r="AN10" s="243">
        <v>18050.273452000798</v>
      </c>
      <c r="AO10" s="247">
        <v>15872</v>
      </c>
      <c r="AP10" s="242"/>
      <c r="AQ10" s="241">
        <v>99.923019001033396</v>
      </c>
      <c r="AR10" s="242">
        <v>2.3979105929127099E-2</v>
      </c>
      <c r="AS10" s="242">
        <v>99.875968233938153</v>
      </c>
      <c r="AT10" s="242">
        <v>99.970069768128639</v>
      </c>
      <c r="AU10" s="242">
        <v>2.3997579505558281E-2</v>
      </c>
      <c r="AV10" s="243">
        <v>16924.798553999713</v>
      </c>
      <c r="AW10" s="350">
        <v>14753</v>
      </c>
      <c r="AX10" s="241"/>
      <c r="AY10" s="241">
        <v>99.950383668531302</v>
      </c>
      <c r="AZ10" s="241">
        <v>2.5576215496093534E-2</v>
      </c>
      <c r="BA10" s="241">
        <v>99.900137579454224</v>
      </c>
      <c r="BB10" s="241">
        <v>100.00062975760838</v>
      </c>
      <c r="BC10" s="241">
        <v>2.5588911775379242E-2</v>
      </c>
      <c r="BD10" s="390">
        <v>8307.6496750000715</v>
      </c>
      <c r="BE10" s="350">
        <v>7191</v>
      </c>
      <c r="BF10" s="241"/>
      <c r="BG10" s="241">
        <v>99.873424495801743</v>
      </c>
      <c r="BH10" s="242">
        <v>3.7156448592655676E-2</v>
      </c>
      <c r="BI10" s="242">
        <v>99.800517715457772</v>
      </c>
      <c r="BJ10" s="242">
        <v>99.946331276145713</v>
      </c>
      <c r="BK10" s="242">
        <v>3.7203539159926947E-2</v>
      </c>
      <c r="BL10" s="243">
        <v>16801.760446999993</v>
      </c>
      <c r="BM10" s="563">
        <v>14472</v>
      </c>
      <c r="BN10" s="242"/>
      <c r="BO10" s="273">
        <v>99.88</v>
      </c>
      <c r="BP10" s="273">
        <v>6.6000000000000003E-2</v>
      </c>
      <c r="BQ10" s="273">
        <v>99.75</v>
      </c>
      <c r="BR10" s="273">
        <v>100.01</v>
      </c>
      <c r="BS10" s="273">
        <v>0.1</v>
      </c>
      <c r="BT10" s="244">
        <v>8830.2430000000004</v>
      </c>
      <c r="BU10" s="244">
        <v>7921</v>
      </c>
      <c r="BV10" s="244"/>
      <c r="BW10" s="248">
        <v>99.913836170447794</v>
      </c>
      <c r="BX10" s="249">
        <v>3.4033170883495792E-2</v>
      </c>
      <c r="BY10" s="249">
        <v>99.847073698798283</v>
      </c>
      <c r="BZ10" s="249">
        <v>99.98059864209732</v>
      </c>
      <c r="CA10" s="249">
        <v>3.4062520455562302E-2</v>
      </c>
      <c r="CB10" s="250">
        <v>17866.337975000231</v>
      </c>
      <c r="CC10" s="522">
        <v>16006</v>
      </c>
      <c r="CD10" s="244"/>
      <c r="CE10" s="249">
        <v>99.950186669995531</v>
      </c>
      <c r="CF10" s="249">
        <v>0</v>
      </c>
      <c r="CG10" s="249">
        <v>99.900325025694215</v>
      </c>
      <c r="CH10" s="249">
        <v>100</v>
      </c>
      <c r="CI10" s="249">
        <v>2.5406296003232017E-2</v>
      </c>
      <c r="CJ10" s="250">
        <v>8719.1862089999704</v>
      </c>
      <c r="CK10" s="250">
        <v>7545</v>
      </c>
      <c r="CL10" s="244"/>
      <c r="CM10" s="251">
        <v>99.94354105432167</v>
      </c>
      <c r="CN10" s="248">
        <v>1.9514659860967353E-2</v>
      </c>
      <c r="CO10" s="248">
        <v>99.905259350770109</v>
      </c>
      <c r="CP10" s="249">
        <v>99.981822757873232</v>
      </c>
      <c r="CQ10" s="249">
        <v>1.9525683856209054E-2</v>
      </c>
      <c r="CR10" s="250">
        <v>17643.955054999871</v>
      </c>
      <c r="CS10" s="250">
        <v>15214</v>
      </c>
      <c r="CT10" s="244"/>
      <c r="CU10" s="249">
        <v>99.950186669995531</v>
      </c>
      <c r="CV10" s="249">
        <v>0</v>
      </c>
      <c r="CW10" s="249">
        <v>99.900325025694215</v>
      </c>
      <c r="CX10" s="249">
        <v>100</v>
      </c>
      <c r="CY10" s="249">
        <v>2.5406296003232017E-2</v>
      </c>
      <c r="CZ10" s="250">
        <v>8719.1862089999704</v>
      </c>
      <c r="DA10" s="250">
        <v>7545</v>
      </c>
      <c r="DB10" s="244"/>
      <c r="DC10" s="251">
        <v>99.896552411668864</v>
      </c>
      <c r="DD10" s="248">
        <v>4.6701030130845159E-2</v>
      </c>
      <c r="DE10" s="248">
        <v>99.804868063200345</v>
      </c>
      <c r="DF10" s="249">
        <v>99.988236760137369</v>
      </c>
      <c r="DG10" s="249">
        <v>4.6749391248651379E-2</v>
      </c>
      <c r="DH10" s="250">
        <v>9821.953477999994</v>
      </c>
      <c r="DI10" s="250">
        <v>8531</v>
      </c>
      <c r="DJ10" s="244"/>
      <c r="DK10" s="251">
        <v>99.919113666052937</v>
      </c>
      <c r="DL10" s="249">
        <v>2.6448964288126393E-2</v>
      </c>
      <c r="DM10" s="249">
        <v>99.867233008267817</v>
      </c>
      <c r="DN10" s="249">
        <v>99.970994323838056</v>
      </c>
      <c r="DO10" s="249">
        <v>2.6470375204211111E-2</v>
      </c>
      <c r="DP10" s="250">
        <v>19366.254144000122</v>
      </c>
      <c r="DQ10" s="250">
        <v>16953</v>
      </c>
      <c r="DR10" s="244"/>
      <c r="DS10" s="847">
        <v>99.958501545874626</v>
      </c>
      <c r="DT10" s="848">
        <v>1.3667123885589475E-2</v>
      </c>
      <c r="DU10" s="848">
        <v>99.931704230715397</v>
      </c>
      <c r="DV10" s="848">
        <v>99.985298861033854</v>
      </c>
      <c r="DW10" s="848">
        <v>1.3672797885347582E-2</v>
      </c>
      <c r="DX10" s="849">
        <v>28380.454761999914</v>
      </c>
      <c r="DY10" s="945">
        <v>25305</v>
      </c>
      <c r="DZ10" s="850"/>
      <c r="EA10" s="851"/>
      <c r="EB10" s="852"/>
      <c r="EC10" s="852"/>
      <c r="ED10" s="852"/>
      <c r="EE10" s="852"/>
      <c r="EF10" s="853"/>
      <c r="EG10" s="854"/>
      <c r="EH10" s="849"/>
      <c r="EI10" s="852" t="str">
        <f t="shared" si="0"/>
        <v>**</v>
      </c>
      <c r="EJ10" s="852" t="str">
        <f t="shared" si="1"/>
        <v>***</v>
      </c>
      <c r="EK10" s="849"/>
      <c r="EL10" s="849"/>
      <c r="EM10" s="849"/>
      <c r="EN10" s="156"/>
      <c r="EO10" s="855">
        <f>IF(FE10&lt;0.15,FA10*100,CONCATENATE("(",FIXED(FA10*100,1),")"))</f>
        <v>99.958501545874626</v>
      </c>
      <c r="EP10" s="856">
        <f>FB10*100</f>
        <v>1.3667123885589475E-2</v>
      </c>
      <c r="EQ10" s="856">
        <f>IF(FC10&lt;0,0,FC10*100)</f>
        <v>99.931704230715397</v>
      </c>
      <c r="ER10" s="856">
        <f>IF(FD10&gt;1,100,FD10*100)</f>
        <v>99.985298861033854</v>
      </c>
      <c r="ES10" s="856">
        <f>IF(FE10&gt;1,100,FE10*100)</f>
        <v>1.3672797885347582E-2</v>
      </c>
      <c r="ET10" s="857">
        <f>+FF10</f>
        <v>28380.454761999914</v>
      </c>
      <c r="EU10" s="857">
        <f>+FG10</f>
        <v>25305</v>
      </c>
      <c r="EV10" s="156"/>
      <c r="EW10" s="156"/>
      <c r="EX10" s="746" t="s">
        <v>145</v>
      </c>
      <c r="EY10" s="173" t="s">
        <v>116</v>
      </c>
      <c r="EZ10" s="174" t="s">
        <v>223</v>
      </c>
      <c r="FA10" s="175">
        <v>0.99958501545874623</v>
      </c>
      <c r="FB10" s="176">
        <v>1.3667123885589475E-4</v>
      </c>
      <c r="FC10" s="177">
        <v>0.9993170423071539</v>
      </c>
      <c r="FD10" s="177">
        <v>0.99985298861033856</v>
      </c>
      <c r="FE10" s="178">
        <v>1.3672797885347582E-4</v>
      </c>
      <c r="FF10" s="179">
        <v>28380.454761999914</v>
      </c>
      <c r="FG10" s="180">
        <v>25305</v>
      </c>
      <c r="FH10"/>
      <c r="FI10" s="838"/>
      <c r="FJ10" s="851">
        <v>99.873424495801743</v>
      </c>
      <c r="FK10" s="858">
        <v>3.7156448592655676E-2</v>
      </c>
      <c r="FL10" s="859">
        <v>99.800517715457772</v>
      </c>
      <c r="FM10" s="860">
        <v>99.946331276145713</v>
      </c>
      <c r="FN10" s="852">
        <v>3.7203539159926947E-2</v>
      </c>
      <c r="FO10" s="853">
        <v>16801.760446999993</v>
      </c>
      <c r="FP10" s="861">
        <v>14472</v>
      </c>
      <c r="FQ10" s="861"/>
      <c r="FR10" s="848">
        <v>99.958501545874626</v>
      </c>
      <c r="FS10" s="848">
        <v>1.3667123885589475E-2</v>
      </c>
      <c r="FT10" s="848">
        <v>99.931704230715397</v>
      </c>
      <c r="FU10" s="848">
        <v>99.985298861033854</v>
      </c>
      <c r="FV10" s="848">
        <v>1.3672797885347582E-2</v>
      </c>
      <c r="FW10" s="849">
        <v>28380.454761999914</v>
      </c>
      <c r="FX10" s="849">
        <v>25305</v>
      </c>
      <c r="FY10" s="843"/>
      <c r="FZ10" s="787">
        <f t="shared" si="2"/>
        <v>8.5077050072882798E-2</v>
      </c>
      <c r="GA10" s="844">
        <f t="shared" si="3"/>
        <v>2.1489366724317871</v>
      </c>
      <c r="GB10" s="845">
        <f t="shared" si="4"/>
        <v>3.1639420282120634E-2</v>
      </c>
      <c r="GC10" s="790" t="str">
        <f t="shared" si="5"/>
        <v>**</v>
      </c>
      <c r="GD10" s="843"/>
      <c r="GE10" s="818">
        <f>+EA10-DS10</f>
        <v>-99.958501545874626</v>
      </c>
      <c r="GF10" s="846">
        <f t="shared" si="6"/>
        <v>-7313.7920152513007</v>
      </c>
      <c r="GG10" s="845">
        <f t="shared" si="7"/>
        <v>0</v>
      </c>
      <c r="GH10" s="790" t="str">
        <f t="shared" si="8"/>
        <v>***</v>
      </c>
      <c r="GI10" s="843"/>
      <c r="GK10" s="5"/>
    </row>
    <row r="11" spans="1:193" ht="24.95" customHeight="1" thickBot="1">
      <c r="A11" s="274" t="s">
        <v>8</v>
      </c>
      <c r="B11" s="275"/>
      <c r="C11" s="276">
        <v>94.1599777256897</v>
      </c>
      <c r="D11" s="276">
        <v>0.35481001030182263</v>
      </c>
      <c r="E11" s="276">
        <v>93.463390283067966</v>
      </c>
      <c r="F11" s="276">
        <v>94.856565168311448</v>
      </c>
      <c r="G11" s="276">
        <v>0.37681615785367772</v>
      </c>
      <c r="H11" s="277">
        <v>8390.2063380002619</v>
      </c>
      <c r="I11" s="278">
        <v>10772</v>
      </c>
      <c r="J11" s="277"/>
      <c r="K11" s="276">
        <v>97.797516947229937</v>
      </c>
      <c r="L11" s="276">
        <v>0.43270029911554209</v>
      </c>
      <c r="M11" s="276">
        <v>96.945049733996186</v>
      </c>
      <c r="N11" s="276">
        <v>98.649984160463688</v>
      </c>
      <c r="O11" s="276">
        <v>0.44244507695325297</v>
      </c>
      <c r="P11" s="277">
        <v>1813.5488920000209</v>
      </c>
      <c r="Q11" s="278">
        <v>2436</v>
      </c>
      <c r="R11" s="277"/>
      <c r="S11" s="279">
        <v>97.496675963702472</v>
      </c>
      <c r="T11" s="280">
        <v>0.65116335624353672</v>
      </c>
      <c r="U11" s="280">
        <v>96.213726611913984</v>
      </c>
      <c r="V11" s="280">
        <v>98.779625315490961</v>
      </c>
      <c r="W11" s="280">
        <v>0.66788262246598196</v>
      </c>
      <c r="X11" s="281">
        <v>1947.5103220000085</v>
      </c>
      <c r="Y11" s="282">
        <v>2659</v>
      </c>
      <c r="Z11" s="283"/>
      <c r="AA11" s="280">
        <v>97.661997803731694</v>
      </c>
      <c r="AB11" s="280">
        <v>0.33322729619401198</v>
      </c>
      <c r="AC11" s="280">
        <v>97.007704112110616</v>
      </c>
      <c r="AD11" s="280">
        <v>98.316291495352772</v>
      </c>
      <c r="AE11" s="280">
        <v>0.34120466884538714</v>
      </c>
      <c r="AF11" s="282">
        <v>4313.5356399998873</v>
      </c>
      <c r="AG11" s="282">
        <v>5114</v>
      </c>
      <c r="AH11" s="280"/>
      <c r="AI11" s="279">
        <v>97.616644734186281</v>
      </c>
      <c r="AJ11" s="280">
        <v>0.32637306615422046</v>
      </c>
      <c r="AK11" s="280">
        <v>96.976249584877039</v>
      </c>
      <c r="AL11" s="280">
        <v>98.257039883495537</v>
      </c>
      <c r="AM11" s="280">
        <v>0.33434161463236761</v>
      </c>
      <c r="AN11" s="281">
        <v>6162.2456000001639</v>
      </c>
      <c r="AO11" s="284">
        <v>8340</v>
      </c>
      <c r="AP11" s="280"/>
      <c r="AQ11" s="279">
        <v>98.567315179304387</v>
      </c>
      <c r="AR11" s="280">
        <v>0.19386789556352721</v>
      </c>
      <c r="AS11" s="280">
        <v>98.186915958901182</v>
      </c>
      <c r="AT11" s="280">
        <v>98.947714399707607</v>
      </c>
      <c r="AU11" s="280">
        <v>0.19668578291988673</v>
      </c>
      <c r="AV11" s="281">
        <v>6022.2013769999894</v>
      </c>
      <c r="AW11" s="399">
        <v>8194</v>
      </c>
      <c r="AX11" s="279"/>
      <c r="AY11" s="279">
        <v>98.700064988446741</v>
      </c>
      <c r="AZ11" s="279">
        <v>0.25251880317155945</v>
      </c>
      <c r="BA11" s="279">
        <v>98.203975866906063</v>
      </c>
      <c r="BB11" s="279">
        <v>99.196154109987432</v>
      </c>
      <c r="BC11" s="279">
        <v>0.2558446169221042</v>
      </c>
      <c r="BD11" s="398">
        <v>2861.3501189999997</v>
      </c>
      <c r="BE11" s="399">
        <v>3978</v>
      </c>
      <c r="BF11" s="279"/>
      <c r="BG11" s="279">
        <v>98.59206781164518</v>
      </c>
      <c r="BH11" s="280">
        <v>0.20314696181451142</v>
      </c>
      <c r="BI11" s="280">
        <v>98.193461607781998</v>
      </c>
      <c r="BJ11" s="280">
        <v>98.990674015508361</v>
      </c>
      <c r="BK11" s="280">
        <v>0.2060479776148044</v>
      </c>
      <c r="BL11" s="281">
        <v>5715.2392469999695</v>
      </c>
      <c r="BM11" s="565">
        <v>8045</v>
      </c>
      <c r="BN11" s="280"/>
      <c r="BO11" s="285">
        <v>98.79</v>
      </c>
      <c r="BP11" s="285">
        <v>0.311</v>
      </c>
      <c r="BQ11" s="285">
        <v>98.18</v>
      </c>
      <c r="BR11" s="285">
        <v>99.4</v>
      </c>
      <c r="BS11" s="285">
        <v>0.3</v>
      </c>
      <c r="BT11" s="282">
        <v>3062.5149999999999</v>
      </c>
      <c r="BU11" s="282">
        <v>3972</v>
      </c>
      <c r="BV11" s="282"/>
      <c r="BW11" s="286">
        <v>98.663998267536897</v>
      </c>
      <c r="BX11" s="287">
        <v>0.21459565358840976</v>
      </c>
      <c r="BY11" s="287">
        <v>98.243028494022425</v>
      </c>
      <c r="BZ11" s="287">
        <v>99.084968041051383</v>
      </c>
      <c r="CA11" s="287">
        <v>0.21750147709047127</v>
      </c>
      <c r="CB11" s="288">
        <v>6021.6558889999797</v>
      </c>
      <c r="CC11" s="524">
        <v>7882</v>
      </c>
      <c r="CD11" s="282"/>
      <c r="CE11" s="287">
        <v>99.037890453488814</v>
      </c>
      <c r="CF11" s="287" t="e">
        <v>#VALUE!</v>
      </c>
      <c r="CG11" s="287">
        <v>98.653068620269295</v>
      </c>
      <c r="CH11" s="287">
        <v>99.422712286708332</v>
      </c>
      <c r="CI11" s="287">
        <v>0.19788673818721714</v>
      </c>
      <c r="CJ11" s="288">
        <v>2645.5765970000048</v>
      </c>
      <c r="CK11" s="288">
        <v>3819</v>
      </c>
      <c r="CL11" s="282"/>
      <c r="CM11" s="289">
        <v>99.186648862562137</v>
      </c>
      <c r="CN11" s="286">
        <v>0.13035902553918877</v>
      </c>
      <c r="CO11" s="286">
        <v>98.930924929554095</v>
      </c>
      <c r="CP11" s="287">
        <v>99.442372795570165</v>
      </c>
      <c r="CQ11" s="287">
        <v>0.13142799664481114</v>
      </c>
      <c r="CR11" s="288">
        <v>5275.5416480000649</v>
      </c>
      <c r="CS11" s="288">
        <v>7706</v>
      </c>
      <c r="CT11" s="282"/>
      <c r="CU11" s="287">
        <v>99.037890453488814</v>
      </c>
      <c r="CV11" s="287" t="e">
        <v>#VALUE!</v>
      </c>
      <c r="CW11" s="287">
        <v>98.653068620269295</v>
      </c>
      <c r="CX11" s="287">
        <v>99.422712286708332</v>
      </c>
      <c r="CY11" s="287">
        <v>0.19788673818721714</v>
      </c>
      <c r="CZ11" s="288">
        <v>2645.5765970000048</v>
      </c>
      <c r="DA11" s="288">
        <v>3819</v>
      </c>
      <c r="DB11" s="282"/>
      <c r="DC11" s="289">
        <v>99.094469298406779</v>
      </c>
      <c r="DD11" s="286">
        <v>0.21076494132738111</v>
      </c>
      <c r="DE11" s="286">
        <v>98.680691566492399</v>
      </c>
      <c r="DF11" s="287">
        <v>99.508247030321144</v>
      </c>
      <c r="DG11" s="287">
        <v>0.21269092293405095</v>
      </c>
      <c r="DH11" s="288">
        <v>2714.0463549999963</v>
      </c>
      <c r="DI11" s="288">
        <v>4005</v>
      </c>
      <c r="DJ11" s="282"/>
      <c r="DK11" s="289">
        <v>98.868241804874756</v>
      </c>
      <c r="DL11" s="287">
        <v>0.18959038661098146</v>
      </c>
      <c r="DM11" s="287">
        <v>98.496352990629987</v>
      </c>
      <c r="DN11" s="287">
        <v>99.240130619119526</v>
      </c>
      <c r="DO11" s="287">
        <v>0.19176065352224522</v>
      </c>
      <c r="DP11" s="288">
        <v>5505.7457739999136</v>
      </c>
      <c r="DQ11" s="288">
        <v>7919</v>
      </c>
      <c r="DR11" s="282"/>
      <c r="DS11" s="877">
        <v>99.268206785444477</v>
      </c>
      <c r="DT11" s="878">
        <v>0.14653664728073698</v>
      </c>
      <c r="DU11" s="878">
        <v>98.980890393756596</v>
      </c>
      <c r="DV11" s="878">
        <v>99.555523177132372</v>
      </c>
      <c r="DW11" s="878">
        <v>0.14761689772180248</v>
      </c>
      <c r="DX11" s="879">
        <v>7385.5453869999774</v>
      </c>
      <c r="DY11" s="947">
        <v>10461</v>
      </c>
      <c r="DZ11" s="880"/>
      <c r="EA11" s="881"/>
      <c r="EB11" s="882"/>
      <c r="EC11" s="882"/>
      <c r="ED11" s="882"/>
      <c r="EE11" s="882"/>
      <c r="EF11" s="883"/>
      <c r="EG11" s="884"/>
      <c r="EH11" s="849"/>
      <c r="EI11" s="882" t="str">
        <f t="shared" si="0"/>
        <v>***</v>
      </c>
      <c r="EJ11" s="882" t="str">
        <f t="shared" si="1"/>
        <v>***</v>
      </c>
      <c r="EK11" s="849"/>
      <c r="EL11" s="849"/>
      <c r="EM11" s="849"/>
      <c r="EN11" s="156"/>
      <c r="EO11" s="885">
        <f>IF(FE11&lt;0.15,FA11*100,CONCATENATE("(",FIXED(FA11*100,1),")"))</f>
        <v>99.268206785444477</v>
      </c>
      <c r="EP11" s="886">
        <f>FB11*100</f>
        <v>0.14653664728073698</v>
      </c>
      <c r="EQ11" s="886">
        <f>IF(FC11&lt;0,0,FC11*100)</f>
        <v>98.980890393756596</v>
      </c>
      <c r="ER11" s="886">
        <f>IF(FD11&gt;1,100,FD11*100)</f>
        <v>99.555523177132372</v>
      </c>
      <c r="ES11" s="886">
        <f>IF(FE11&gt;1,100,FE11*100)</f>
        <v>0.14761689772180248</v>
      </c>
      <c r="ET11" s="887">
        <f>+FF11</f>
        <v>7385.5453869999774</v>
      </c>
      <c r="EU11" s="887">
        <f>+FG11</f>
        <v>10461</v>
      </c>
      <c r="EV11" s="156"/>
      <c r="EW11" s="156"/>
      <c r="EX11" s="748" t="s">
        <v>146</v>
      </c>
      <c r="EY11" s="190" t="s">
        <v>116</v>
      </c>
      <c r="EZ11" s="191" t="s">
        <v>223</v>
      </c>
      <c r="FA11" s="192">
        <v>0.99268206785444479</v>
      </c>
      <c r="FB11" s="193">
        <v>1.4653664728073697E-3</v>
      </c>
      <c r="FC11" s="194">
        <v>0.98980890393756593</v>
      </c>
      <c r="FD11" s="194">
        <v>0.99555523177132366</v>
      </c>
      <c r="FE11" s="195">
        <v>1.4761689772180247E-3</v>
      </c>
      <c r="FF11" s="196">
        <v>7385.5453869999774</v>
      </c>
      <c r="FG11" s="197">
        <v>10461</v>
      </c>
      <c r="FH11"/>
      <c r="FI11" s="838"/>
      <c r="FJ11" s="881">
        <v>98.59206781164518</v>
      </c>
      <c r="FK11" s="888">
        <v>0.20314696181451142</v>
      </c>
      <c r="FL11" s="889">
        <v>98.193461607781998</v>
      </c>
      <c r="FM11" s="890">
        <v>98.990674015508361</v>
      </c>
      <c r="FN11" s="882">
        <v>0.2060479776148044</v>
      </c>
      <c r="FO11" s="883">
        <v>5715.2392469999695</v>
      </c>
      <c r="FP11" s="891">
        <v>8045</v>
      </c>
      <c r="FQ11" s="861"/>
      <c r="FR11" s="878">
        <v>99.268206785444477</v>
      </c>
      <c r="FS11" s="878">
        <v>0.14653664728073698</v>
      </c>
      <c r="FT11" s="878">
        <v>98.980890393756596</v>
      </c>
      <c r="FU11" s="878">
        <v>99.555523177132372</v>
      </c>
      <c r="FV11" s="878">
        <v>0.14761689772180248</v>
      </c>
      <c r="FW11" s="879">
        <v>7385.5453869999774</v>
      </c>
      <c r="FX11" s="879">
        <v>10461</v>
      </c>
      <c r="FY11" s="843"/>
      <c r="FZ11" s="787">
        <f t="shared" si="2"/>
        <v>0.6761389737992971</v>
      </c>
      <c r="GA11" s="844">
        <f t="shared" si="3"/>
        <v>2.6993419777427885</v>
      </c>
      <c r="GB11" s="845">
        <f t="shared" si="4"/>
        <v>6.9476742093321775E-3</v>
      </c>
      <c r="GC11" s="790" t="str">
        <f t="shared" si="5"/>
        <v>***</v>
      </c>
      <c r="GD11" s="843"/>
      <c r="GE11" s="818">
        <f>+EA11-DS11</f>
        <v>-99.268206785444477</v>
      </c>
      <c r="GF11" s="846">
        <f t="shared" si="6"/>
        <v>-677.42922079597633</v>
      </c>
      <c r="GG11" s="845">
        <f t="shared" si="7"/>
        <v>0</v>
      </c>
      <c r="GH11" s="790" t="str">
        <f t="shared" si="8"/>
        <v>***</v>
      </c>
      <c r="GI11" s="843"/>
      <c r="GK11" s="5"/>
    </row>
    <row r="12" spans="1:193" ht="5.0999999999999996" customHeight="1" thickTop="1">
      <c r="A12" s="291"/>
      <c r="B12" s="272"/>
      <c r="C12" s="237"/>
      <c r="D12" s="237"/>
      <c r="E12" s="237"/>
      <c r="F12" s="237"/>
      <c r="G12" s="237"/>
      <c r="H12" s="238"/>
      <c r="I12" s="239"/>
      <c r="J12" s="238"/>
      <c r="K12" s="237"/>
      <c r="L12" s="237"/>
      <c r="M12" s="237"/>
      <c r="N12" s="237"/>
      <c r="O12" s="237"/>
      <c r="P12" s="238"/>
      <c r="Q12" s="239"/>
      <c r="R12" s="238"/>
      <c r="S12" s="241"/>
      <c r="T12" s="242"/>
      <c r="U12" s="242"/>
      <c r="V12" s="242"/>
      <c r="W12" s="242"/>
      <c r="X12" s="243"/>
      <c r="Y12" s="244"/>
      <c r="Z12" s="245"/>
      <c r="AA12" s="242"/>
      <c r="AB12" s="242"/>
      <c r="AC12" s="242"/>
      <c r="AD12" s="242"/>
      <c r="AE12" s="242"/>
      <c r="AF12" s="244"/>
      <c r="AG12" s="244"/>
      <c r="AH12" s="242"/>
      <c r="AI12" s="241"/>
      <c r="AJ12" s="242"/>
      <c r="AK12" s="242"/>
      <c r="AL12" s="242"/>
      <c r="AM12" s="242"/>
      <c r="AN12" s="243"/>
      <c r="AO12" s="247"/>
      <c r="AP12" s="242"/>
      <c r="AQ12" s="241"/>
      <c r="AR12" s="242"/>
      <c r="AS12" s="242"/>
      <c r="AT12" s="242"/>
      <c r="AU12" s="242"/>
      <c r="AV12" s="243"/>
      <c r="AW12" s="350"/>
      <c r="AX12" s="241"/>
      <c r="AY12" s="241"/>
      <c r="AZ12" s="241"/>
      <c r="BA12" s="241"/>
      <c r="BB12" s="241"/>
      <c r="BC12" s="241"/>
      <c r="BD12" s="390"/>
      <c r="BE12" s="350"/>
      <c r="BF12" s="241"/>
      <c r="BG12" s="241"/>
      <c r="BH12" s="242"/>
      <c r="BI12" s="242"/>
      <c r="BJ12" s="242"/>
      <c r="BK12" s="242"/>
      <c r="BL12" s="243"/>
      <c r="BM12" s="563"/>
      <c r="BN12" s="242"/>
      <c r="BO12" s="273"/>
      <c r="BP12" s="273"/>
      <c r="BQ12" s="273"/>
      <c r="BR12" s="273"/>
      <c r="BS12" s="273"/>
      <c r="BT12" s="245"/>
      <c r="BU12" s="244"/>
      <c r="BV12" s="244"/>
      <c r="BW12" s="248"/>
      <c r="BX12" s="249"/>
      <c r="BY12" s="249"/>
      <c r="BZ12" s="249"/>
      <c r="CA12" s="249"/>
      <c r="CB12" s="250"/>
      <c r="CC12" s="522"/>
      <c r="CD12" s="244"/>
      <c r="CE12" s="249"/>
      <c r="CF12" s="249"/>
      <c r="CG12" s="249"/>
      <c r="CH12" s="249"/>
      <c r="CI12" s="249"/>
      <c r="CJ12" s="250"/>
      <c r="CK12" s="250"/>
      <c r="CL12" s="244"/>
      <c r="CM12" s="251"/>
      <c r="CN12" s="248"/>
      <c r="CO12" s="248"/>
      <c r="CP12" s="249"/>
      <c r="CQ12" s="249"/>
      <c r="CR12" s="250"/>
      <c r="CS12" s="250"/>
      <c r="CT12" s="244"/>
      <c r="CU12" s="249"/>
      <c r="CV12" s="249"/>
      <c r="CW12" s="249"/>
      <c r="CX12" s="249"/>
      <c r="CY12" s="249"/>
      <c r="CZ12" s="250"/>
      <c r="DA12" s="250"/>
      <c r="DB12" s="244"/>
      <c r="DC12" s="251"/>
      <c r="DD12" s="248"/>
      <c r="DE12" s="248"/>
      <c r="DF12" s="249"/>
      <c r="DG12" s="249"/>
      <c r="DH12" s="250"/>
      <c r="DI12" s="250"/>
      <c r="DJ12" s="244"/>
      <c r="DK12" s="251"/>
      <c r="DL12" s="249"/>
      <c r="DM12" s="249"/>
      <c r="DN12" s="249"/>
      <c r="DO12" s="249"/>
      <c r="DP12" s="250"/>
      <c r="DQ12" s="250"/>
      <c r="DR12" s="244"/>
      <c r="DS12" s="847"/>
      <c r="DT12" s="848"/>
      <c r="DU12" s="848"/>
      <c r="DV12" s="848"/>
      <c r="DW12" s="848"/>
      <c r="DX12" s="849"/>
      <c r="DY12" s="945"/>
      <c r="DZ12" s="850"/>
      <c r="EA12" s="851"/>
      <c r="EB12" s="852"/>
      <c r="EC12" s="852"/>
      <c r="ED12" s="852"/>
      <c r="EE12" s="852"/>
      <c r="EF12" s="853"/>
      <c r="EG12" s="854"/>
      <c r="EH12" s="849"/>
      <c r="EI12" s="852"/>
      <c r="EJ12" s="852"/>
      <c r="EK12" s="849"/>
      <c r="EL12" s="849"/>
      <c r="EM12" s="849"/>
      <c r="EN12" s="156"/>
      <c r="EO12" s="855"/>
      <c r="EP12" s="856"/>
      <c r="EQ12" s="856"/>
      <c r="ER12" s="856"/>
      <c r="ES12" s="856"/>
      <c r="ET12" s="857"/>
      <c r="EU12" s="857"/>
      <c r="EV12" s="156"/>
      <c r="EW12" s="156"/>
      <c r="EX12" s="156"/>
      <c r="EY12" s="156"/>
      <c r="EZ12" s="156"/>
      <c r="FA12" s="156"/>
      <c r="FB12" s="156"/>
      <c r="FC12" s="156"/>
      <c r="FD12" s="156"/>
      <c r="FH12" s="778"/>
      <c r="FI12" s="838"/>
      <c r="FJ12" s="851"/>
      <c r="FK12" s="858"/>
      <c r="FL12" s="859"/>
      <c r="FM12" s="860"/>
      <c r="FN12" s="852"/>
      <c r="FO12" s="853"/>
      <c r="FP12" s="861"/>
      <c r="FQ12" s="861"/>
      <c r="FR12" s="848"/>
      <c r="FS12" s="848"/>
      <c r="FT12" s="848"/>
      <c r="FU12" s="848"/>
      <c r="FV12" s="848"/>
      <c r="FW12" s="849"/>
      <c r="FX12" s="849"/>
      <c r="FY12" s="843"/>
      <c r="FZ12" s="787">
        <f t="shared" si="2"/>
        <v>0</v>
      </c>
      <c r="GA12" s="844" t="e">
        <f t="shared" si="3"/>
        <v>#DIV/0!</v>
      </c>
      <c r="GB12" s="845"/>
      <c r="GC12" s="790"/>
      <c r="GD12" s="843"/>
      <c r="GE12" s="818">
        <f>+EA12-DS12</f>
        <v>0</v>
      </c>
      <c r="GF12" s="846" t="e">
        <f t="shared" si="6"/>
        <v>#DIV/0!</v>
      </c>
      <c r="GG12" s="845" t="e">
        <f t="shared" si="7"/>
        <v>#DIV/0!</v>
      </c>
      <c r="GH12" s="790"/>
      <c r="GI12" s="843"/>
      <c r="GK12" s="5"/>
    </row>
    <row r="13" spans="1:193" ht="24.95" customHeight="1">
      <c r="A13" s="292" t="s">
        <v>54</v>
      </c>
      <c r="B13" s="293"/>
      <c r="C13" s="255"/>
      <c r="D13" s="255"/>
      <c r="E13" s="255"/>
      <c r="F13" s="255"/>
      <c r="G13" s="255"/>
      <c r="H13" s="256"/>
      <c r="I13" s="257"/>
      <c r="J13" s="256"/>
      <c r="K13" s="255"/>
      <c r="L13" s="255"/>
      <c r="M13" s="255"/>
      <c r="N13" s="255"/>
      <c r="O13" s="255"/>
      <c r="P13" s="256"/>
      <c r="Q13" s="257"/>
      <c r="R13" s="256"/>
      <c r="S13" s="259"/>
      <c r="T13" s="260"/>
      <c r="U13" s="260"/>
      <c r="V13" s="260"/>
      <c r="W13" s="260"/>
      <c r="X13" s="261"/>
      <c r="Y13" s="262"/>
      <c r="Z13" s="263"/>
      <c r="AA13" s="260"/>
      <c r="AB13" s="260"/>
      <c r="AC13" s="260"/>
      <c r="AD13" s="260"/>
      <c r="AE13" s="260"/>
      <c r="AF13" s="262"/>
      <c r="AG13" s="262"/>
      <c r="AH13" s="260"/>
      <c r="AI13" s="259"/>
      <c r="AJ13" s="260"/>
      <c r="AK13" s="260"/>
      <c r="AL13" s="260"/>
      <c r="AM13" s="260"/>
      <c r="AN13" s="261"/>
      <c r="AO13" s="265"/>
      <c r="AP13" s="260"/>
      <c r="AQ13" s="259"/>
      <c r="AR13" s="260"/>
      <c r="AS13" s="260"/>
      <c r="AT13" s="260"/>
      <c r="AU13" s="260"/>
      <c r="AV13" s="261"/>
      <c r="AW13" s="352"/>
      <c r="AX13" s="259"/>
      <c r="AY13" s="259"/>
      <c r="AZ13" s="259"/>
      <c r="BA13" s="259"/>
      <c r="BB13" s="259"/>
      <c r="BC13" s="259"/>
      <c r="BD13" s="394"/>
      <c r="BE13" s="352"/>
      <c r="BF13" s="259"/>
      <c r="BG13" s="259"/>
      <c r="BH13" s="260"/>
      <c r="BI13" s="260"/>
      <c r="BJ13" s="260"/>
      <c r="BK13" s="260"/>
      <c r="BL13" s="261"/>
      <c r="BM13" s="564"/>
      <c r="BN13" s="260"/>
      <c r="BO13" s="294"/>
      <c r="BP13" s="294"/>
      <c r="BQ13" s="295"/>
      <c r="BR13" s="295"/>
      <c r="BS13" s="295"/>
      <c r="BT13" s="263"/>
      <c r="BU13" s="295"/>
      <c r="BV13" s="295"/>
      <c r="BW13" s="266"/>
      <c r="BX13" s="267"/>
      <c r="BY13" s="267"/>
      <c r="BZ13" s="267"/>
      <c r="CA13" s="267"/>
      <c r="CB13" s="268"/>
      <c r="CC13" s="525"/>
      <c r="CD13" s="295"/>
      <c r="CE13" s="267"/>
      <c r="CF13" s="267"/>
      <c r="CG13" s="267"/>
      <c r="CH13" s="267"/>
      <c r="CI13" s="267"/>
      <c r="CJ13" s="268"/>
      <c r="CK13" s="268"/>
      <c r="CL13" s="295"/>
      <c r="CM13" s="269"/>
      <c r="CN13" s="266"/>
      <c r="CO13" s="266"/>
      <c r="CP13" s="267"/>
      <c r="CQ13" s="267"/>
      <c r="CR13" s="268"/>
      <c r="CS13" s="268"/>
      <c r="CT13" s="295"/>
      <c r="CU13" s="267"/>
      <c r="CV13" s="267"/>
      <c r="CW13" s="267"/>
      <c r="CX13" s="267"/>
      <c r="CY13" s="267"/>
      <c r="CZ13" s="268"/>
      <c r="DA13" s="268"/>
      <c r="DB13" s="295"/>
      <c r="DC13" s="269"/>
      <c r="DD13" s="266"/>
      <c r="DE13" s="266"/>
      <c r="DF13" s="267"/>
      <c r="DG13" s="267"/>
      <c r="DH13" s="268"/>
      <c r="DI13" s="268"/>
      <c r="DJ13" s="295"/>
      <c r="DK13" s="269"/>
      <c r="DL13" s="267"/>
      <c r="DM13" s="267"/>
      <c r="DN13" s="267"/>
      <c r="DO13" s="267"/>
      <c r="DP13" s="268"/>
      <c r="DQ13" s="268"/>
      <c r="DR13" s="295"/>
      <c r="DS13" s="862"/>
      <c r="DT13" s="863"/>
      <c r="DU13" s="863"/>
      <c r="DV13" s="863"/>
      <c r="DW13" s="863"/>
      <c r="DX13" s="864"/>
      <c r="DY13" s="946"/>
      <c r="DZ13" s="865"/>
      <c r="EA13" s="866"/>
      <c r="EB13" s="867"/>
      <c r="EC13" s="865"/>
      <c r="ED13" s="865"/>
      <c r="EE13" s="865"/>
      <c r="EF13" s="868"/>
      <c r="EG13" s="892"/>
      <c r="EH13" s="864"/>
      <c r="EI13" s="865"/>
      <c r="EJ13" s="865"/>
      <c r="EK13" s="864"/>
      <c r="EL13" s="864"/>
      <c r="EM13" s="864"/>
      <c r="EN13" s="156"/>
      <c r="EO13" s="870"/>
      <c r="EP13" s="871"/>
      <c r="EQ13" s="871"/>
      <c r="ER13" s="871"/>
      <c r="ES13" s="871"/>
      <c r="ET13" s="872"/>
      <c r="EU13" s="872"/>
      <c r="EV13" s="156"/>
      <c r="EW13" s="156"/>
      <c r="EX13" s="156"/>
      <c r="EY13" s="156"/>
      <c r="EZ13" s="156"/>
      <c r="FA13" s="156"/>
      <c r="FB13" s="156"/>
      <c r="FC13" s="156"/>
      <c r="FD13" s="156"/>
      <c r="FI13" s="838"/>
      <c r="FJ13" s="866"/>
      <c r="FK13" s="873"/>
      <c r="FL13" s="893"/>
      <c r="FM13" s="894"/>
      <c r="FN13" s="865"/>
      <c r="FO13" s="868"/>
      <c r="FP13" s="865"/>
      <c r="FQ13" s="865"/>
      <c r="FR13" s="863"/>
      <c r="FS13" s="863"/>
      <c r="FT13" s="863"/>
      <c r="FU13" s="863"/>
      <c r="FV13" s="863"/>
      <c r="FW13" s="864"/>
      <c r="FX13" s="864"/>
      <c r="FY13" s="843"/>
      <c r="FZ13" s="787"/>
      <c r="GA13" s="844"/>
      <c r="GB13" s="845"/>
      <c r="GC13" s="790"/>
      <c r="GD13" s="843"/>
      <c r="GE13" s="818"/>
      <c r="GF13" s="846"/>
      <c r="GG13" s="845"/>
      <c r="GH13" s="790"/>
      <c r="GI13" s="843"/>
      <c r="GK13" s="5"/>
    </row>
    <row r="14" spans="1:193" ht="24.95" customHeight="1" thickBot="1">
      <c r="A14" s="296" t="s">
        <v>49</v>
      </c>
      <c r="B14" s="272"/>
      <c r="C14" s="297">
        <v>99.364254871606022</v>
      </c>
      <c r="D14" s="297">
        <v>8.7934700781137687E-2</v>
      </c>
      <c r="E14" s="297">
        <v>99.191615412300095</v>
      </c>
      <c r="F14" s="297">
        <v>99.536894330911963</v>
      </c>
      <c r="G14" s="297">
        <v>8.8497318170163833E-2</v>
      </c>
      <c r="H14" s="240">
        <v>15707.526418998896</v>
      </c>
      <c r="I14" s="298">
        <v>10740</v>
      </c>
      <c r="J14" s="238"/>
      <c r="K14" s="297">
        <v>99.766253587310501</v>
      </c>
      <c r="L14" s="297">
        <v>0.1381574425544714</v>
      </c>
      <c r="M14" s="297">
        <v>99.49406821955678</v>
      </c>
      <c r="N14" s="297">
        <v>100.03843895506424</v>
      </c>
      <c r="O14" s="297">
        <v>0.13848113724503328</v>
      </c>
      <c r="P14" s="240">
        <v>3563.2213149999748</v>
      </c>
      <c r="Q14" s="298">
        <v>2191</v>
      </c>
      <c r="R14" s="240"/>
      <c r="S14" s="299">
        <v>99.99306971861634</v>
      </c>
      <c r="T14" s="300">
        <v>6.9317496025275782E-3</v>
      </c>
      <c r="U14" s="300">
        <v>99.979412494858195</v>
      </c>
      <c r="V14" s="300">
        <v>100.00672694237447</v>
      </c>
      <c r="W14" s="300">
        <v>6.932230025574514E-3</v>
      </c>
      <c r="X14" s="301">
        <v>3615.524192000124</v>
      </c>
      <c r="Y14" s="302">
        <v>2229</v>
      </c>
      <c r="Z14" s="303"/>
      <c r="AA14" s="300">
        <v>99.850144811403823</v>
      </c>
      <c r="AB14" s="300">
        <v>3.8601306867867419E-2</v>
      </c>
      <c r="AC14" s="300">
        <v>99.774350925787473</v>
      </c>
      <c r="AD14" s="300">
        <v>99.925938697020172</v>
      </c>
      <c r="AE14" s="300">
        <v>3.8659239744496379E-2</v>
      </c>
      <c r="AF14" s="302">
        <v>8817.0594050001473</v>
      </c>
      <c r="AG14" s="302">
        <v>6634</v>
      </c>
      <c r="AH14" s="300"/>
      <c r="AI14" s="299">
        <v>99.879643434532767</v>
      </c>
      <c r="AJ14" s="300">
        <v>4.951238634456126E-2</v>
      </c>
      <c r="AK14" s="300">
        <v>99.782492366218818</v>
      </c>
      <c r="AL14" s="300">
        <v>99.976794502846715</v>
      </c>
      <c r="AM14" s="300">
        <v>4.9572049560844413E-2</v>
      </c>
      <c r="AN14" s="301">
        <v>13285.016848000185</v>
      </c>
      <c r="AO14" s="304">
        <v>9207</v>
      </c>
      <c r="AP14" s="300"/>
      <c r="AQ14" s="299">
        <v>99.949840491406022</v>
      </c>
      <c r="AR14" s="300">
        <v>2.4077324262621221E-2</v>
      </c>
      <c r="AS14" s="300">
        <v>99.902597004534329</v>
      </c>
      <c r="AT14" s="300">
        <v>99.997083978277701</v>
      </c>
      <c r="AU14" s="300">
        <v>2.4089407390991746E-2</v>
      </c>
      <c r="AV14" s="301">
        <v>12414.358063999847</v>
      </c>
      <c r="AW14" s="400">
        <v>8534</v>
      </c>
      <c r="AX14" s="299"/>
      <c r="AY14" s="299">
        <v>99.984470018184396</v>
      </c>
      <c r="AZ14" s="299">
        <v>1.2512566868430048E-2</v>
      </c>
      <c r="BA14" s="299">
        <v>99.959888291089158</v>
      </c>
      <c r="BB14" s="299">
        <v>100.00905174527963</v>
      </c>
      <c r="BC14" s="299">
        <v>1.251451036961476E-2</v>
      </c>
      <c r="BD14" s="391">
        <v>5904.5658320000348</v>
      </c>
      <c r="BE14" s="400">
        <v>3984</v>
      </c>
      <c r="BF14" s="299"/>
      <c r="BG14" s="299">
        <v>99.859104297432779</v>
      </c>
      <c r="BH14" s="300">
        <v>5.9998802852172663E-2</v>
      </c>
      <c r="BI14" s="300">
        <v>99.741377235075447</v>
      </c>
      <c r="BJ14" s="300">
        <v>99.976831359790111</v>
      </c>
      <c r="BK14" s="300">
        <v>6.0083457862254372E-2</v>
      </c>
      <c r="BL14" s="301">
        <v>12380.274687000072</v>
      </c>
      <c r="BM14" s="566">
        <v>8414</v>
      </c>
      <c r="BN14" s="300"/>
      <c r="BO14" s="305">
        <v>99.8</v>
      </c>
      <c r="BP14" s="305">
        <v>9.9000000000000005E-2</v>
      </c>
      <c r="BQ14" s="305">
        <v>99.6</v>
      </c>
      <c r="BR14" s="305">
        <v>99.99</v>
      </c>
      <c r="BS14" s="305">
        <v>0.1</v>
      </c>
      <c r="BT14" s="302">
        <v>6634.674</v>
      </c>
      <c r="BU14" s="302">
        <v>4688</v>
      </c>
      <c r="BV14" s="302"/>
      <c r="BW14" s="306">
        <v>99.876793946993416</v>
      </c>
      <c r="BX14" s="307">
        <v>5.0327885830502711E-2</v>
      </c>
      <c r="BY14" s="307">
        <v>99.778066324391304</v>
      </c>
      <c r="BZ14" s="307">
        <v>99.975521569595529</v>
      </c>
      <c r="CA14" s="307">
        <v>5.0389969322816586E-2</v>
      </c>
      <c r="CB14" s="308">
        <v>13223.009423999962</v>
      </c>
      <c r="CC14" s="526">
        <v>9336</v>
      </c>
      <c r="CD14" s="302"/>
      <c r="CE14" s="307">
        <v>99.979678991942052</v>
      </c>
      <c r="CF14" s="307">
        <v>0.19598285098783833</v>
      </c>
      <c r="CG14" s="307">
        <v>99.939847628912545</v>
      </c>
      <c r="CH14" s="307">
        <v>100</v>
      </c>
      <c r="CI14" s="307">
        <v>2.0289521137367001E-2</v>
      </c>
      <c r="CJ14" s="308">
        <v>6607.8611659999669</v>
      </c>
      <c r="CK14" s="308">
        <v>4569</v>
      </c>
      <c r="CL14" s="302"/>
      <c r="CM14" s="309">
        <v>99.96759678858092</v>
      </c>
      <c r="CN14" s="306">
        <v>1.6902474482914227E-2</v>
      </c>
      <c r="CO14" s="306">
        <v>99.934439381685152</v>
      </c>
      <c r="CP14" s="307">
        <v>100</v>
      </c>
      <c r="CQ14" s="307">
        <v>1.6907953202737146E-2</v>
      </c>
      <c r="CR14" s="308">
        <v>13268.978017000123</v>
      </c>
      <c r="CS14" s="308">
        <v>9069</v>
      </c>
      <c r="CT14" s="302"/>
      <c r="CU14" s="307">
        <v>99.979678991942052</v>
      </c>
      <c r="CV14" s="307">
        <v>0.19598285098783833</v>
      </c>
      <c r="CW14" s="307">
        <v>99.939847628912545</v>
      </c>
      <c r="CX14" s="307">
        <v>100</v>
      </c>
      <c r="CY14" s="307">
        <v>2.0289521137367001E-2</v>
      </c>
      <c r="CZ14" s="308">
        <v>6607.8611659999669</v>
      </c>
      <c r="DA14" s="308">
        <v>4569</v>
      </c>
      <c r="DB14" s="302"/>
      <c r="DC14" s="309">
        <v>99.858867716111604</v>
      </c>
      <c r="DD14" s="306">
        <v>6.3292467368251448E-2</v>
      </c>
      <c r="DE14" s="306">
        <v>99.734610743249036</v>
      </c>
      <c r="DF14" s="307">
        <v>99.983124688974186</v>
      </c>
      <c r="DG14" s="307">
        <v>6.3381919719123353E-2</v>
      </c>
      <c r="DH14" s="308">
        <v>7438.9358059998822</v>
      </c>
      <c r="DI14" s="308">
        <v>5393</v>
      </c>
      <c r="DJ14" s="302"/>
      <c r="DK14" s="309">
        <v>99.899469772464485</v>
      </c>
      <c r="DL14" s="307">
        <v>3.6548595351824822E-2</v>
      </c>
      <c r="DM14" s="307">
        <v>99.827778301020885</v>
      </c>
      <c r="DN14" s="307">
        <v>99.971161243908085</v>
      </c>
      <c r="DO14" s="307">
        <v>3.6585374712267783E-2</v>
      </c>
      <c r="DP14" s="308">
        <v>14575.355452000207</v>
      </c>
      <c r="DQ14" s="308">
        <v>10655</v>
      </c>
      <c r="DR14" s="302"/>
      <c r="DS14" s="895">
        <v>99.943403251080881</v>
      </c>
      <c r="DT14" s="896">
        <v>1.9797708039518479E-2</v>
      </c>
      <c r="DU14" s="896">
        <v>99.904585616426616</v>
      </c>
      <c r="DV14" s="896">
        <v>99.982220885735146</v>
      </c>
      <c r="DW14" s="896">
        <v>1.980891924380649E-2</v>
      </c>
      <c r="DX14" s="897">
        <v>21191.199546000022</v>
      </c>
      <c r="DY14" s="948">
        <v>15459</v>
      </c>
      <c r="DZ14" s="850"/>
      <c r="EA14" s="898"/>
      <c r="EB14" s="899"/>
      <c r="EC14" s="899"/>
      <c r="ED14" s="899"/>
      <c r="EE14" s="899"/>
      <c r="EF14" s="900"/>
      <c r="EG14" s="901"/>
      <c r="EH14" s="897"/>
      <c r="EI14" s="899" t="str">
        <f t="shared" si="0"/>
        <v/>
      </c>
      <c r="EJ14" s="899" t="str">
        <f t="shared" si="1"/>
        <v>***</v>
      </c>
      <c r="EK14" s="897"/>
      <c r="EL14" s="897"/>
      <c r="EM14" s="897"/>
      <c r="EN14" s="156"/>
      <c r="EO14" s="902">
        <f>IF(FE17&lt;0.15,FA17*100,CONCATENATE("(",FIXED(FA17*100,1),")"))</f>
        <v>99.943403251080881</v>
      </c>
      <c r="EP14" s="903">
        <f>+FB17*100</f>
        <v>1.9797708039518479E-2</v>
      </c>
      <c r="EQ14" s="903">
        <f>IF(FC17&lt;0,0,FC17*100)</f>
        <v>99.904585616426616</v>
      </c>
      <c r="ER14" s="903">
        <f>IF(FD17&gt;1,100,FD17*100)</f>
        <v>99.982220885735146</v>
      </c>
      <c r="ES14" s="903">
        <f>IF(FE17&gt;1,100,FE17*100)</f>
        <v>1.980891924380649E-2</v>
      </c>
      <c r="ET14" s="904">
        <f>+FF17</f>
        <v>21191.199546000022</v>
      </c>
      <c r="EU14" s="904">
        <f>+FG17</f>
        <v>15459</v>
      </c>
      <c r="EV14" s="156"/>
      <c r="EW14" s="156"/>
      <c r="EX14" s="3346" t="s">
        <v>109</v>
      </c>
      <c r="EY14" s="3346"/>
      <c r="EZ14" s="3346"/>
      <c r="FA14" s="3346"/>
      <c r="FB14" s="3346"/>
      <c r="FC14" s="3346"/>
      <c r="FD14" s="3346"/>
      <c r="FE14" s="3346"/>
      <c r="FF14" s="3346"/>
      <c r="FG14" s="3346"/>
      <c r="FH14"/>
      <c r="FI14" s="838"/>
      <c r="FJ14" s="898">
        <v>99.859104297432779</v>
      </c>
      <c r="FK14" s="905">
        <v>5.9998802852172663E-2</v>
      </c>
      <c r="FL14" s="906">
        <v>99.741377235075447</v>
      </c>
      <c r="FM14" s="907">
        <v>99.976831359790111</v>
      </c>
      <c r="FN14" s="899">
        <v>6.0083457862254372E-2</v>
      </c>
      <c r="FO14" s="900">
        <v>12380.274687000072</v>
      </c>
      <c r="FP14" s="908">
        <v>8414</v>
      </c>
      <c r="FQ14" s="908"/>
      <c r="FR14" s="896">
        <v>99.943403251080881</v>
      </c>
      <c r="FS14" s="896">
        <v>1.9797708039518479E-2</v>
      </c>
      <c r="FT14" s="896">
        <v>99.904585616426616</v>
      </c>
      <c r="FU14" s="896">
        <v>99.982220885735146</v>
      </c>
      <c r="FV14" s="896">
        <v>1.980891924380649E-2</v>
      </c>
      <c r="FW14" s="897">
        <v>21191.199546000022</v>
      </c>
      <c r="FX14" s="897">
        <v>15459</v>
      </c>
      <c r="FY14" s="843"/>
      <c r="FZ14" s="787">
        <f t="shared" si="2"/>
        <v>8.429895364810136E-2</v>
      </c>
      <c r="GA14" s="844">
        <f t="shared" si="3"/>
        <v>1.3342508654240961</v>
      </c>
      <c r="GB14" s="845">
        <f t="shared" si="4"/>
        <v>0.18212165450457984</v>
      </c>
      <c r="GC14" s="790" t="str">
        <f t="shared" si="5"/>
        <v/>
      </c>
      <c r="GD14" s="843"/>
      <c r="GE14" s="818">
        <f t="shared" ref="GE14:GE22" si="9">+EA14-DS14</f>
        <v>-99.943403251080881</v>
      </c>
      <c r="GF14" s="846">
        <f t="shared" si="6"/>
        <v>-5048.2309897480291</v>
      </c>
      <c r="GG14" s="845">
        <f t="shared" si="7"/>
        <v>0</v>
      </c>
      <c r="GH14" s="790" t="str">
        <f t="shared" si="8"/>
        <v>***</v>
      </c>
      <c r="GI14" s="843"/>
      <c r="GK14" s="5"/>
    </row>
    <row r="15" spans="1:193" ht="24.95" customHeight="1" thickTop="1">
      <c r="A15" s="311" t="s">
        <v>9</v>
      </c>
      <c r="B15" s="312"/>
      <c r="C15" s="313">
        <v>99.707221860767817</v>
      </c>
      <c r="D15" s="313">
        <v>9.7102712586069631E-2</v>
      </c>
      <c r="E15" s="313">
        <v>99.516583129424177</v>
      </c>
      <c r="F15" s="313">
        <v>99.897860592111456</v>
      </c>
      <c r="G15" s="313">
        <v>9.7387842900351643E-2</v>
      </c>
      <c r="H15" s="314">
        <v>8634.1712760000846</v>
      </c>
      <c r="I15" s="315">
        <v>3074</v>
      </c>
      <c r="J15" s="314"/>
      <c r="K15" s="313">
        <v>99.65576592082617</v>
      </c>
      <c r="L15" s="313">
        <v>0.23606254937486951</v>
      </c>
      <c r="M15" s="313">
        <v>99.190696716978181</v>
      </c>
      <c r="N15" s="313">
        <v>100.12083512467416</v>
      </c>
      <c r="O15" s="313">
        <v>0.23687796405319375</v>
      </c>
      <c r="P15" s="314">
        <v>1954.7570699999919</v>
      </c>
      <c r="Q15" s="315">
        <v>581</v>
      </c>
      <c r="R15" s="314"/>
      <c r="S15" s="316">
        <v>100</v>
      </c>
      <c r="T15" s="317">
        <v>0</v>
      </c>
      <c r="U15" s="317">
        <v>100</v>
      </c>
      <c r="V15" s="317">
        <v>100</v>
      </c>
      <c r="W15" s="317">
        <v>0</v>
      </c>
      <c r="X15" s="318">
        <v>2074.0597900000139</v>
      </c>
      <c r="Y15" s="319">
        <v>605</v>
      </c>
      <c r="Z15" s="320"/>
      <c r="AA15" s="317">
        <v>100</v>
      </c>
      <c r="AB15" s="317">
        <v>0</v>
      </c>
      <c r="AC15" s="317">
        <v>100</v>
      </c>
      <c r="AD15" s="317">
        <v>100</v>
      </c>
      <c r="AE15" s="317">
        <v>0</v>
      </c>
      <c r="AF15" s="319">
        <v>4873.8355160000256</v>
      </c>
      <c r="AG15" s="319">
        <v>1034</v>
      </c>
      <c r="AH15" s="317"/>
      <c r="AI15" s="316">
        <v>100</v>
      </c>
      <c r="AJ15" s="317">
        <v>0</v>
      </c>
      <c r="AK15" s="317">
        <v>100</v>
      </c>
      <c r="AL15" s="317">
        <v>100</v>
      </c>
      <c r="AM15" s="317">
        <v>0</v>
      </c>
      <c r="AN15" s="318">
        <v>7593.6287459999594</v>
      </c>
      <c r="AO15" s="322">
        <v>2409</v>
      </c>
      <c r="AP15" s="317"/>
      <c r="AQ15" s="316">
        <v>100</v>
      </c>
      <c r="AR15" s="317">
        <v>0</v>
      </c>
      <c r="AS15" s="317">
        <v>100</v>
      </c>
      <c r="AT15" s="317">
        <v>100</v>
      </c>
      <c r="AU15" s="317">
        <v>0</v>
      </c>
      <c r="AV15" s="318">
        <v>6898.5526560000108</v>
      </c>
      <c r="AW15" s="380">
        <v>2130</v>
      </c>
      <c r="AX15" s="316"/>
      <c r="AY15" s="316">
        <v>100</v>
      </c>
      <c r="AZ15" s="316">
        <v>0</v>
      </c>
      <c r="BA15" s="316">
        <v>100</v>
      </c>
      <c r="BB15" s="316">
        <v>100</v>
      </c>
      <c r="BC15" s="316">
        <v>0</v>
      </c>
      <c r="BD15" s="402">
        <v>3457.0758139999994</v>
      </c>
      <c r="BE15" s="380">
        <v>1074</v>
      </c>
      <c r="BF15" s="316"/>
      <c r="BG15" s="316">
        <v>99.916219058342463</v>
      </c>
      <c r="BH15" s="317">
        <v>5.9101492211883933E-2</v>
      </c>
      <c r="BI15" s="317">
        <v>99.800252660209765</v>
      </c>
      <c r="BJ15" s="317">
        <v>100.03218545647515</v>
      </c>
      <c r="BK15" s="317">
        <v>5.915104951817058E-2</v>
      </c>
      <c r="BL15" s="318">
        <v>6966.0532389999689</v>
      </c>
      <c r="BM15" s="567">
        <v>2146</v>
      </c>
      <c r="BN15" s="317"/>
      <c r="BO15" s="323">
        <v>99.8</v>
      </c>
      <c r="BP15" s="323">
        <v>0.14100000000000001</v>
      </c>
      <c r="BQ15" s="323">
        <v>99.52</v>
      </c>
      <c r="BR15" s="323">
        <v>100</v>
      </c>
      <c r="BS15" s="323">
        <v>0.1</v>
      </c>
      <c r="BT15" s="319">
        <v>3893.848</v>
      </c>
      <c r="BU15" s="319">
        <v>1245</v>
      </c>
      <c r="BV15" s="319"/>
      <c r="BW15" s="324">
        <v>99.897723740554824</v>
      </c>
      <c r="BX15" s="325">
        <v>7.2641299840803308E-2</v>
      </c>
      <c r="BY15" s="325">
        <v>99.755224155728968</v>
      </c>
      <c r="BZ15" s="325">
        <v>100.04022332538068</v>
      </c>
      <c r="CA15" s="325">
        <v>7.2715670708834779E-2</v>
      </c>
      <c r="CB15" s="326">
        <v>7508.3749069999585</v>
      </c>
      <c r="CC15" s="527">
        <v>2449</v>
      </c>
      <c r="CD15" s="319"/>
      <c r="CE15" s="325">
        <v>100</v>
      </c>
      <c r="CF15" s="325">
        <v>0</v>
      </c>
      <c r="CG15" s="325">
        <v>100</v>
      </c>
      <c r="CH15" s="325">
        <v>100</v>
      </c>
      <c r="CI15" s="325">
        <v>0</v>
      </c>
      <c r="CJ15" s="326">
        <v>3713.3044639999875</v>
      </c>
      <c r="CK15" s="326">
        <v>1176</v>
      </c>
      <c r="CL15" s="319"/>
      <c r="CM15" s="327">
        <v>100</v>
      </c>
      <c r="CN15" s="324">
        <v>0</v>
      </c>
      <c r="CO15" s="324">
        <v>100</v>
      </c>
      <c r="CP15" s="325">
        <v>100</v>
      </c>
      <c r="CQ15" s="325">
        <v>0</v>
      </c>
      <c r="CR15" s="326">
        <v>7463.274578000055</v>
      </c>
      <c r="CS15" s="326">
        <v>2311</v>
      </c>
      <c r="CT15" s="319"/>
      <c r="CU15" s="325">
        <v>100</v>
      </c>
      <c r="CV15" s="325">
        <v>0</v>
      </c>
      <c r="CW15" s="325">
        <v>100</v>
      </c>
      <c r="CX15" s="325">
        <v>100</v>
      </c>
      <c r="CY15" s="325">
        <v>0</v>
      </c>
      <c r="CZ15" s="326">
        <v>3713.3044639999875</v>
      </c>
      <c r="DA15" s="326">
        <v>1176</v>
      </c>
      <c r="DB15" s="319"/>
      <c r="DC15" s="327">
        <v>99.984334628651041</v>
      </c>
      <c r="DD15" s="324">
        <v>1.5716645242965652E-2</v>
      </c>
      <c r="DE15" s="324">
        <v>99.953479412498965</v>
      </c>
      <c r="DF15" s="325">
        <v>100</v>
      </c>
      <c r="DG15" s="325">
        <v>1.5719107699559531E-2</v>
      </c>
      <c r="DH15" s="326">
        <v>4246.3340650000237</v>
      </c>
      <c r="DI15" s="326">
        <v>1795</v>
      </c>
      <c r="DJ15" s="319"/>
      <c r="DK15" s="327">
        <v>99.991923309478778</v>
      </c>
      <c r="DL15" s="325">
        <v>8.0894084622197566E-3</v>
      </c>
      <c r="DM15" s="325">
        <v>99.976055624546362</v>
      </c>
      <c r="DN15" s="325">
        <v>100</v>
      </c>
      <c r="DO15" s="325">
        <v>8.0900618714800903E-3</v>
      </c>
      <c r="DP15" s="326">
        <v>8235.7618909999601</v>
      </c>
      <c r="DQ15" s="326">
        <v>3495</v>
      </c>
      <c r="DR15" s="319"/>
      <c r="DS15" s="909">
        <v>99.98000005488413</v>
      </c>
      <c r="DT15" s="910">
        <v>1.3371883280840545E-2</v>
      </c>
      <c r="DU15" s="910">
        <v>99.953781621982756</v>
      </c>
      <c r="DV15" s="910">
        <v>100</v>
      </c>
      <c r="DW15" s="910">
        <v>1.337455818513706E-2</v>
      </c>
      <c r="DX15" s="911">
        <v>11868.637569999966</v>
      </c>
      <c r="DY15" s="949">
        <v>4410</v>
      </c>
      <c r="DZ15" s="912"/>
      <c r="EA15" s="913"/>
      <c r="EB15" s="914"/>
      <c r="EC15" s="914"/>
      <c r="ED15" s="914"/>
      <c r="EE15" s="914"/>
      <c r="EF15" s="915"/>
      <c r="EG15" s="916"/>
      <c r="EH15" s="849"/>
      <c r="EI15" s="914" t="str">
        <f t="shared" si="0"/>
        <v/>
      </c>
      <c r="EJ15" s="914" t="str">
        <f t="shared" si="1"/>
        <v>***</v>
      </c>
      <c r="EK15" s="849"/>
      <c r="EL15" s="849"/>
      <c r="EM15" s="849"/>
      <c r="EN15" s="156"/>
      <c r="EO15" s="917">
        <f>IF(FE24&lt;0.15,FA24*100,CONCATENATE("(",FIXED(FA24*100,1),")"))</f>
        <v>99.98000005488413</v>
      </c>
      <c r="EP15" s="918">
        <f>+FB24*100</f>
        <v>1.3371883280840545E-2</v>
      </c>
      <c r="EQ15" s="918">
        <f>IF(FC24&lt;0,0,FC24*100)</f>
        <v>99.953781621982756</v>
      </c>
      <c r="ER15" s="918">
        <f>IF(FD24&gt;1,100,FD24*100)</f>
        <v>100</v>
      </c>
      <c r="ES15" s="918">
        <f>IF(FE24&gt;1,100,FE24*100)</f>
        <v>1.337455818513706E-2</v>
      </c>
      <c r="ET15" s="919">
        <f>+FF24</f>
        <v>11868.637569999966</v>
      </c>
      <c r="EU15" s="919">
        <f>+FG24</f>
        <v>4410</v>
      </c>
      <c r="EV15" s="156"/>
      <c r="EW15" s="156"/>
      <c r="EX15" s="3347" t="s">
        <v>183</v>
      </c>
      <c r="EY15" s="3348"/>
      <c r="EZ15" s="3349"/>
      <c r="FA15" s="3353" t="s">
        <v>110</v>
      </c>
      <c r="FB15" s="3355" t="s">
        <v>111</v>
      </c>
      <c r="FC15" s="3355" t="s">
        <v>112</v>
      </c>
      <c r="FD15" s="3355"/>
      <c r="FE15" s="3355" t="s">
        <v>113</v>
      </c>
      <c r="FF15" s="3355" t="s">
        <v>114</v>
      </c>
      <c r="FG15" s="3357" t="s">
        <v>115</v>
      </c>
      <c r="FH15"/>
      <c r="FI15" s="838"/>
      <c r="FJ15" s="913">
        <v>99.916219058342463</v>
      </c>
      <c r="FK15" s="920">
        <v>5.9101492211883933E-2</v>
      </c>
      <c r="FL15" s="921">
        <v>99.800252660209765</v>
      </c>
      <c r="FM15" s="922">
        <v>100.03218545647515</v>
      </c>
      <c r="FN15" s="914">
        <v>5.915104951817058E-2</v>
      </c>
      <c r="FO15" s="915">
        <v>6966.0532389999689</v>
      </c>
      <c r="FP15" s="923">
        <v>2146</v>
      </c>
      <c r="FQ15" s="861"/>
      <c r="FR15" s="910">
        <v>99.98000005488413</v>
      </c>
      <c r="FS15" s="910">
        <v>1.3371883280840545E-2</v>
      </c>
      <c r="FT15" s="910">
        <v>99.953781621982756</v>
      </c>
      <c r="FU15" s="910">
        <v>100</v>
      </c>
      <c r="FV15" s="910">
        <v>1.337455818513706E-2</v>
      </c>
      <c r="FW15" s="911">
        <v>11868.637569999966</v>
      </c>
      <c r="FX15" s="911">
        <v>4410</v>
      </c>
      <c r="FY15" s="843"/>
      <c r="FZ15" s="787">
        <f t="shared" si="2"/>
        <v>6.3780996541666468E-2</v>
      </c>
      <c r="GA15" s="844">
        <f t="shared" si="3"/>
        <v>1.0525728597733819</v>
      </c>
      <c r="GB15" s="845">
        <f t="shared" si="4"/>
        <v>0.29253680140757932</v>
      </c>
      <c r="GC15" s="790" t="str">
        <f t="shared" si="5"/>
        <v/>
      </c>
      <c r="GD15" s="843"/>
      <c r="GE15" s="818">
        <f t="shared" si="9"/>
        <v>-99.98000005488413</v>
      </c>
      <c r="GF15" s="846">
        <f t="shared" si="6"/>
        <v>-7476.8824970329442</v>
      </c>
      <c r="GG15" s="845">
        <f t="shared" si="7"/>
        <v>0</v>
      </c>
      <c r="GH15" s="790" t="str">
        <f t="shared" si="8"/>
        <v>***</v>
      </c>
      <c r="GI15" s="843"/>
      <c r="GK15" s="5"/>
    </row>
    <row r="16" spans="1:193" ht="24.95" customHeight="1" thickBot="1">
      <c r="A16" s="311" t="s">
        <v>10</v>
      </c>
      <c r="B16" s="312"/>
      <c r="C16" s="313">
        <v>98.945608321762194</v>
      </c>
      <c r="D16" s="313">
        <v>0.15311147520103344</v>
      </c>
      <c r="E16" s="313">
        <v>98.645009331176766</v>
      </c>
      <c r="F16" s="313">
        <v>99.246207312347607</v>
      </c>
      <c r="G16" s="313">
        <v>0.15474307328843612</v>
      </c>
      <c r="H16" s="314">
        <v>7073.3551429999352</v>
      </c>
      <c r="I16" s="315">
        <v>7666</v>
      </c>
      <c r="J16" s="314"/>
      <c r="K16" s="313">
        <v>99.900528593969469</v>
      </c>
      <c r="L16" s="313">
        <v>0.10015794019804893</v>
      </c>
      <c r="M16" s="313">
        <v>99.703206428169295</v>
      </c>
      <c r="N16" s="313">
        <v>100.09785075976964</v>
      </c>
      <c r="O16" s="313">
        <v>0.10025766790997243</v>
      </c>
      <c r="P16" s="314">
        <v>1608.4642449999965</v>
      </c>
      <c r="Q16" s="315">
        <v>1610</v>
      </c>
      <c r="R16" s="314"/>
      <c r="S16" s="316">
        <v>99.983744937627179</v>
      </c>
      <c r="T16" s="317">
        <v>1.6273310687534147E-2</v>
      </c>
      <c r="U16" s="317">
        <v>99.951682578469772</v>
      </c>
      <c r="V16" s="317">
        <v>100.01580729678459</v>
      </c>
      <c r="W16" s="317">
        <v>1.6275956354391326E-2</v>
      </c>
      <c r="X16" s="318">
        <v>1541.4644019999832</v>
      </c>
      <c r="Y16" s="319">
        <v>1624</v>
      </c>
      <c r="Z16" s="320"/>
      <c r="AA16" s="317">
        <v>99.664923388274701</v>
      </c>
      <c r="AB16" s="317">
        <v>8.6912580942263534E-2</v>
      </c>
      <c r="AC16" s="317">
        <v>99.494270041197396</v>
      </c>
      <c r="AD16" s="317">
        <v>99.835576735352021</v>
      </c>
      <c r="AE16" s="317">
        <v>8.7204783777005898E-2</v>
      </c>
      <c r="AF16" s="319">
        <v>3943.2238889999117</v>
      </c>
      <c r="AG16" s="319">
        <v>5600</v>
      </c>
      <c r="AH16" s="317"/>
      <c r="AI16" s="316">
        <v>99.719059925040426</v>
      </c>
      <c r="AJ16" s="317">
        <v>0.11442764603027542</v>
      </c>
      <c r="AK16" s="317">
        <v>99.494534934886872</v>
      </c>
      <c r="AL16" s="317">
        <v>99.943584915193995</v>
      </c>
      <c r="AM16" s="317">
        <v>0.11475002483606599</v>
      </c>
      <c r="AN16" s="318">
        <v>5691.3881019999671</v>
      </c>
      <c r="AO16" s="322">
        <v>6798</v>
      </c>
      <c r="AP16" s="317"/>
      <c r="AQ16" s="316">
        <v>99.887106586628889</v>
      </c>
      <c r="AR16" s="317">
        <v>5.4366445056048811E-2</v>
      </c>
      <c r="AS16" s="317">
        <v>99.780431093735629</v>
      </c>
      <c r="AT16" s="317">
        <v>99.993782079522134</v>
      </c>
      <c r="AU16" s="317">
        <v>5.4427890559527362E-2</v>
      </c>
      <c r="AV16" s="318">
        <v>5515.8054080000247</v>
      </c>
      <c r="AW16" s="380">
        <v>6404</v>
      </c>
      <c r="AX16" s="316"/>
      <c r="AY16" s="316">
        <v>99.962533943212989</v>
      </c>
      <c r="AZ16" s="316">
        <v>3.0216001771850937E-2</v>
      </c>
      <c r="BA16" s="316">
        <v>99.903172701249218</v>
      </c>
      <c r="BB16" s="316">
        <v>100.02189518517677</v>
      </c>
      <c r="BC16" s="316">
        <v>3.0227326759259755E-2</v>
      </c>
      <c r="BD16" s="402">
        <v>2447.4900180000127</v>
      </c>
      <c r="BE16" s="380">
        <v>2910</v>
      </c>
      <c r="BF16" s="316"/>
      <c r="BG16" s="316">
        <v>99.785619223161135</v>
      </c>
      <c r="BH16" s="317">
        <v>0.11402092296002798</v>
      </c>
      <c r="BI16" s="317">
        <v>99.561892287468282</v>
      </c>
      <c r="BJ16" s="317">
        <v>100.009346158854</v>
      </c>
      <c r="BK16" s="317">
        <v>0.11426588705636123</v>
      </c>
      <c r="BL16" s="318">
        <v>5414.2214479998684</v>
      </c>
      <c r="BM16" s="567">
        <v>6268</v>
      </c>
      <c r="BN16" s="317"/>
      <c r="BO16" s="323">
        <v>99.8</v>
      </c>
      <c r="BP16" s="323">
        <v>0.129</v>
      </c>
      <c r="BQ16" s="323">
        <v>99.539999999999992</v>
      </c>
      <c r="BR16" s="323">
        <v>100</v>
      </c>
      <c r="BS16" s="323">
        <v>0.1</v>
      </c>
      <c r="BT16" s="319">
        <v>2740.8270000000002</v>
      </c>
      <c r="BU16" s="319">
        <v>3443</v>
      </c>
      <c r="BV16" s="319"/>
      <c r="BW16" s="324">
        <v>99.849294596629406</v>
      </c>
      <c r="BX16" s="325">
        <v>6.6844767534056243E-2</v>
      </c>
      <c r="BY16" s="325">
        <v>99.718166001157414</v>
      </c>
      <c r="BZ16" s="325">
        <v>99.980423192101384</v>
      </c>
      <c r="CA16" s="325">
        <v>6.6945658258373633E-2</v>
      </c>
      <c r="CB16" s="326">
        <v>5714.6345169998885</v>
      </c>
      <c r="CC16" s="527">
        <v>6887</v>
      </c>
      <c r="CD16" s="319"/>
      <c r="CE16" s="325">
        <v>99.953610029505654</v>
      </c>
      <c r="CF16" s="325">
        <v>0</v>
      </c>
      <c r="CG16" s="325">
        <v>99.862837242518637</v>
      </c>
      <c r="CH16" s="325">
        <v>100</v>
      </c>
      <c r="CI16" s="325">
        <v>4.62504063268648E-2</v>
      </c>
      <c r="CJ16" s="326">
        <v>2894.5567019999921</v>
      </c>
      <c r="CK16" s="326">
        <v>3393</v>
      </c>
      <c r="CL16" s="319"/>
      <c r="CM16" s="327">
        <v>99.925942221383224</v>
      </c>
      <c r="CN16" s="324">
        <v>3.8623565754001332E-2</v>
      </c>
      <c r="CO16" s="324">
        <v>99.850174777582893</v>
      </c>
      <c r="CP16" s="325">
        <v>100</v>
      </c>
      <c r="CQ16" s="325">
        <v>3.8652190707826259E-2</v>
      </c>
      <c r="CR16" s="326">
        <v>5805.7034390000099</v>
      </c>
      <c r="CS16" s="326">
        <v>6758</v>
      </c>
      <c r="CT16" s="319"/>
      <c r="CU16" s="325">
        <v>99.953610029505654</v>
      </c>
      <c r="CV16" s="325">
        <v>0</v>
      </c>
      <c r="CW16" s="325">
        <v>99.862837242518637</v>
      </c>
      <c r="CX16" s="325">
        <v>100</v>
      </c>
      <c r="CY16" s="325">
        <v>4.62504063268648E-2</v>
      </c>
      <c r="CZ16" s="326">
        <v>2894.5567019999921</v>
      </c>
      <c r="DA16" s="326">
        <v>3393</v>
      </c>
      <c r="DB16" s="319"/>
      <c r="DC16" s="327">
        <v>99.691989894207097</v>
      </c>
      <c r="DD16" s="324">
        <v>0.14504998662007029</v>
      </c>
      <c r="DE16" s="324">
        <v>99.407225008264149</v>
      </c>
      <c r="DF16" s="325">
        <v>99.976754780150046</v>
      </c>
      <c r="DG16" s="325">
        <v>0.14549813558140126</v>
      </c>
      <c r="DH16" s="326">
        <v>3192.6017409999722</v>
      </c>
      <c r="DI16" s="326">
        <v>3598</v>
      </c>
      <c r="DJ16" s="319"/>
      <c r="DK16" s="327">
        <v>99.779363442381381</v>
      </c>
      <c r="DL16" s="325">
        <v>8.2837261163138665E-2</v>
      </c>
      <c r="DM16" s="325">
        <v>99.616874977750228</v>
      </c>
      <c r="DN16" s="325">
        <v>99.94185190701252</v>
      </c>
      <c r="DO16" s="325">
        <v>8.3020434592142797E-2</v>
      </c>
      <c r="DP16" s="326">
        <v>6339.5935609999178</v>
      </c>
      <c r="DQ16" s="326">
        <v>7160</v>
      </c>
      <c r="DR16" s="319"/>
      <c r="DS16" s="909">
        <v>99.896811530727632</v>
      </c>
      <c r="DT16" s="910">
        <v>4.1383390001864646E-2</v>
      </c>
      <c r="DU16" s="910">
        <v>99.815670556699686</v>
      </c>
      <c r="DV16" s="910">
        <v>99.977952504755592</v>
      </c>
      <c r="DW16" s="910">
        <v>4.1426136998512088E-2</v>
      </c>
      <c r="DX16" s="911">
        <v>9322.5619760000591</v>
      </c>
      <c r="DY16" s="949">
        <v>11049</v>
      </c>
      <c r="DZ16" s="912"/>
      <c r="EA16" s="913"/>
      <c r="EB16" s="914"/>
      <c r="EC16" s="914"/>
      <c r="ED16" s="914"/>
      <c r="EE16" s="914"/>
      <c r="EF16" s="915"/>
      <c r="EG16" s="916"/>
      <c r="EH16" s="849"/>
      <c r="EI16" s="914" t="str">
        <f t="shared" si="0"/>
        <v/>
      </c>
      <c r="EJ16" s="914" t="str">
        <f t="shared" si="1"/>
        <v>***</v>
      </c>
      <c r="EK16" s="849"/>
      <c r="EL16" s="849"/>
      <c r="EM16" s="849"/>
      <c r="EN16" s="156"/>
      <c r="EO16" s="917">
        <f>IF(FE25&lt;0.15,FA25*100,CONCATENATE("(",FIXED(FA25*100,1),")"))</f>
        <v>99.896811530727632</v>
      </c>
      <c r="EP16" s="918">
        <f>+FB25*100</f>
        <v>4.1383390001864646E-2</v>
      </c>
      <c r="EQ16" s="918">
        <f>IF(FC25&lt;0,0,FC25*100)</f>
        <v>99.815670556699686</v>
      </c>
      <c r="ER16" s="918">
        <f>IF(FD25&gt;1,100,FD25*100)</f>
        <v>99.977952504755592</v>
      </c>
      <c r="ES16" s="918">
        <f>IF(FE25&gt;1,100,FE25*100)</f>
        <v>4.1426136998512088E-2</v>
      </c>
      <c r="ET16" s="919">
        <f>+FF25</f>
        <v>9322.5619760000591</v>
      </c>
      <c r="EU16" s="919">
        <f>+FG25</f>
        <v>11049</v>
      </c>
      <c r="EV16" s="156"/>
      <c r="EW16" s="156"/>
      <c r="EX16" s="3350"/>
      <c r="EY16" s="3351"/>
      <c r="EZ16" s="3352"/>
      <c r="FA16" s="3354"/>
      <c r="FB16" s="3356"/>
      <c r="FC16" s="628" t="s">
        <v>3</v>
      </c>
      <c r="FD16" s="628" t="s">
        <v>4</v>
      </c>
      <c r="FE16" s="3356"/>
      <c r="FF16" s="3356"/>
      <c r="FG16" s="3358"/>
      <c r="FH16"/>
      <c r="FI16" s="838"/>
      <c r="FJ16" s="913">
        <v>99.785619223161135</v>
      </c>
      <c r="FK16" s="920">
        <v>0.11402092296002798</v>
      </c>
      <c r="FL16" s="921">
        <v>99.561892287468282</v>
      </c>
      <c r="FM16" s="922">
        <v>100.009346158854</v>
      </c>
      <c r="FN16" s="914">
        <v>0.11426588705636123</v>
      </c>
      <c r="FO16" s="915">
        <v>5414.2214479998684</v>
      </c>
      <c r="FP16" s="923">
        <v>6268</v>
      </c>
      <c r="FQ16" s="861"/>
      <c r="FR16" s="910">
        <v>99.896811530727632</v>
      </c>
      <c r="FS16" s="910">
        <v>4.1383390001864646E-2</v>
      </c>
      <c r="FT16" s="910">
        <v>99.815670556699686</v>
      </c>
      <c r="FU16" s="910">
        <v>99.977952504755592</v>
      </c>
      <c r="FV16" s="910">
        <v>4.1426136998512088E-2</v>
      </c>
      <c r="FW16" s="911">
        <v>9322.5619760000591</v>
      </c>
      <c r="FX16" s="911">
        <v>11049</v>
      </c>
      <c r="FY16" s="843"/>
      <c r="FZ16" s="787">
        <f t="shared" si="2"/>
        <v>0.11119230756649756</v>
      </c>
      <c r="GA16" s="844">
        <f t="shared" si="3"/>
        <v>0.91668235960198641</v>
      </c>
      <c r="GB16" s="845">
        <f t="shared" si="4"/>
        <v>0.35930911254897602</v>
      </c>
      <c r="GC16" s="790" t="str">
        <f t="shared" si="5"/>
        <v/>
      </c>
      <c r="GD16" s="843"/>
      <c r="GE16" s="818">
        <f t="shared" si="9"/>
        <v>-99.896811530727632</v>
      </c>
      <c r="GF16" s="846">
        <f t="shared" si="6"/>
        <v>-2413.934951347062</v>
      </c>
      <c r="GG16" s="845">
        <f t="shared" si="7"/>
        <v>0</v>
      </c>
      <c r="GH16" s="790" t="str">
        <f t="shared" si="8"/>
        <v>***</v>
      </c>
      <c r="GI16" s="843"/>
      <c r="GK16" s="5"/>
    </row>
    <row r="17" spans="1:193" ht="24.95" customHeight="1" thickTop="1">
      <c r="A17" s="329" t="s">
        <v>11</v>
      </c>
      <c r="B17" s="312"/>
      <c r="C17" s="330">
        <v>95.108010231266093</v>
      </c>
      <c r="D17" s="330">
        <v>0.31622351794770925</v>
      </c>
      <c r="E17" s="330">
        <v>94.487178447301872</v>
      </c>
      <c r="F17" s="330">
        <v>95.728842015230313</v>
      </c>
      <c r="G17" s="330">
        <v>0.33248883787892874</v>
      </c>
      <c r="H17" s="331">
        <v>9020.50531300086</v>
      </c>
      <c r="I17" s="332">
        <v>11080</v>
      </c>
      <c r="J17" s="314"/>
      <c r="K17" s="330">
        <v>98.138444801476993</v>
      </c>
      <c r="L17" s="330">
        <v>0.34178409586560521</v>
      </c>
      <c r="M17" s="330">
        <v>97.465092515089111</v>
      </c>
      <c r="N17" s="330">
        <v>98.811797087864889</v>
      </c>
      <c r="O17" s="330">
        <v>0.34826728358799236</v>
      </c>
      <c r="P17" s="331">
        <v>2349.2146800000073</v>
      </c>
      <c r="Q17" s="332">
        <v>2581</v>
      </c>
      <c r="R17" s="331"/>
      <c r="S17" s="333">
        <v>98.112932108621251</v>
      </c>
      <c r="T17" s="334">
        <v>0.49688091536192097</v>
      </c>
      <c r="U17" s="334">
        <v>97.1339564918772</v>
      </c>
      <c r="V17" s="334">
        <v>99.091907725365317</v>
      </c>
      <c r="W17" s="334">
        <v>0.50643773933065406</v>
      </c>
      <c r="X17" s="335">
        <v>2565.8772649999405</v>
      </c>
      <c r="Y17" s="336">
        <v>2721</v>
      </c>
      <c r="Z17" s="337"/>
      <c r="AA17" s="334">
        <v>98.256532161720727</v>
      </c>
      <c r="AB17" s="334">
        <v>0.2705801229224104</v>
      </c>
      <c r="AC17" s="334">
        <v>97.725246551183247</v>
      </c>
      <c r="AD17" s="334">
        <v>98.787817772258208</v>
      </c>
      <c r="AE17" s="334">
        <v>0.27538130745044181</v>
      </c>
      <c r="AF17" s="336">
        <v>5496.4358330001769</v>
      </c>
      <c r="AG17" s="336">
        <v>5631</v>
      </c>
      <c r="AH17" s="334"/>
      <c r="AI17" s="333">
        <v>98.258471986642675</v>
      </c>
      <c r="AJ17" s="334">
        <v>0.23523344682497482</v>
      </c>
      <c r="AK17" s="334">
        <v>97.796907066237068</v>
      </c>
      <c r="AL17" s="334">
        <v>98.720036907048296</v>
      </c>
      <c r="AM17" s="334">
        <v>0.23940271212130451</v>
      </c>
      <c r="AN17" s="335">
        <v>8119.4916140000696</v>
      </c>
      <c r="AO17" s="338">
        <v>9503</v>
      </c>
      <c r="AP17" s="317"/>
      <c r="AQ17" s="333">
        <v>99.020100268927109</v>
      </c>
      <c r="AR17" s="334">
        <v>0.13512601859537132</v>
      </c>
      <c r="AS17" s="334">
        <v>98.754961825140654</v>
      </c>
      <c r="AT17" s="334">
        <v>99.285238712713578</v>
      </c>
      <c r="AU17" s="334">
        <v>0.13646322133423891</v>
      </c>
      <c r="AV17" s="335">
        <v>7985.1984360000024</v>
      </c>
      <c r="AW17" s="405">
        <v>9381</v>
      </c>
      <c r="AX17" s="316"/>
      <c r="AY17" s="333">
        <v>99.171333259581175</v>
      </c>
      <c r="AZ17" s="333">
        <v>0.16652025348232913</v>
      </c>
      <c r="BA17" s="333">
        <v>98.844193714995825</v>
      </c>
      <c r="BB17" s="333">
        <v>99.498472804166525</v>
      </c>
      <c r="BC17" s="333">
        <v>0.16791168174220469</v>
      </c>
      <c r="BD17" s="404">
        <v>3955.0541129999983</v>
      </c>
      <c r="BE17" s="405">
        <v>4529</v>
      </c>
      <c r="BF17" s="316"/>
      <c r="BG17" s="333">
        <v>99.094805060355426</v>
      </c>
      <c r="BH17" s="334">
        <v>0.12567907010489324</v>
      </c>
      <c r="BI17" s="334">
        <v>98.84820301131613</v>
      </c>
      <c r="BJ17" s="334">
        <v>99.341407109394737</v>
      </c>
      <c r="BK17" s="334">
        <v>0.12682710261990646</v>
      </c>
      <c r="BL17" s="335">
        <v>7472.2251569997807</v>
      </c>
      <c r="BM17" s="568">
        <v>8796</v>
      </c>
      <c r="BN17" s="317"/>
      <c r="BO17" s="339">
        <v>99.16</v>
      </c>
      <c r="BP17" s="339">
        <v>0.23900000000000002</v>
      </c>
      <c r="BQ17" s="339">
        <v>98.69</v>
      </c>
      <c r="BR17" s="339">
        <v>99.63</v>
      </c>
      <c r="BS17" s="339">
        <v>0.2</v>
      </c>
      <c r="BT17" s="336">
        <v>3808.27</v>
      </c>
      <c r="BU17" s="336">
        <v>4566</v>
      </c>
      <c r="BV17" s="336"/>
      <c r="BW17" s="340">
        <v>99.029063829294145</v>
      </c>
      <c r="BX17" s="341">
        <v>0.16229897797656687</v>
      </c>
      <c r="BY17" s="341">
        <v>98.7106838301751</v>
      </c>
      <c r="BZ17" s="341">
        <v>99.347443828413176</v>
      </c>
      <c r="CA17" s="341">
        <v>0.16389024767146856</v>
      </c>
      <c r="CB17" s="342">
        <v>7741.725899999914</v>
      </c>
      <c r="CC17" s="528">
        <v>9232</v>
      </c>
      <c r="CD17" s="336"/>
      <c r="CE17" s="341">
        <v>99.193315019609557</v>
      </c>
      <c r="CF17" s="341">
        <v>0</v>
      </c>
      <c r="CG17" s="341">
        <v>98.8734708203758</v>
      </c>
      <c r="CH17" s="341">
        <v>99.513159218843299</v>
      </c>
      <c r="CI17" s="341">
        <v>0.16421561120742342</v>
      </c>
      <c r="CJ17" s="342">
        <v>3340.3463129999959</v>
      </c>
      <c r="CK17" s="342">
        <v>4336</v>
      </c>
      <c r="CL17" s="336"/>
      <c r="CM17" s="343">
        <v>99.33104365997923</v>
      </c>
      <c r="CN17" s="340">
        <v>0.10658256344201762</v>
      </c>
      <c r="CO17" s="340">
        <v>99.121961763265617</v>
      </c>
      <c r="CP17" s="341">
        <v>99.540125556692828</v>
      </c>
      <c r="CQ17" s="341">
        <v>0.10730035597618517</v>
      </c>
      <c r="CR17" s="342">
        <v>6821.0006050000557</v>
      </c>
      <c r="CS17" s="342">
        <v>8786</v>
      </c>
      <c r="CT17" s="336"/>
      <c r="CU17" s="341">
        <v>99.193315019609557</v>
      </c>
      <c r="CV17" s="341">
        <v>0</v>
      </c>
      <c r="CW17" s="341">
        <v>98.8734708203758</v>
      </c>
      <c r="CX17" s="341">
        <v>99.513159218843299</v>
      </c>
      <c r="CY17" s="341">
        <v>0.16421561120742342</v>
      </c>
      <c r="CZ17" s="342">
        <v>3340.3463129999959</v>
      </c>
      <c r="DA17" s="342">
        <v>4336</v>
      </c>
      <c r="DB17" s="336"/>
      <c r="DC17" s="343">
        <v>99.354559764806368</v>
      </c>
      <c r="DD17" s="340">
        <v>0.15377654726120785</v>
      </c>
      <c r="DE17" s="340">
        <v>99.052662729433067</v>
      </c>
      <c r="DF17" s="341">
        <v>99.656456800179683</v>
      </c>
      <c r="DG17" s="341">
        <v>0.15477553081129847</v>
      </c>
      <c r="DH17" s="342">
        <v>3593.3612030000249</v>
      </c>
      <c r="DI17" s="342">
        <v>4633</v>
      </c>
      <c r="DJ17" s="336"/>
      <c r="DK17" s="343">
        <v>99.185693130523674</v>
      </c>
      <c r="DL17" s="341">
        <v>0.1401549481341256</v>
      </c>
      <c r="DM17" s="341">
        <v>98.910773824730569</v>
      </c>
      <c r="DN17" s="341">
        <v>99.460612436316779</v>
      </c>
      <c r="DO17" s="341">
        <v>0.14130560941857645</v>
      </c>
      <c r="DP17" s="342">
        <v>7272.3315029999803</v>
      </c>
      <c r="DQ17" s="342">
        <v>9155</v>
      </c>
      <c r="DR17" s="336"/>
      <c r="DS17" s="924">
        <v>99.655631174916337</v>
      </c>
      <c r="DT17" s="925">
        <v>7.9522756029942701E-2</v>
      </c>
      <c r="DU17" s="925">
        <v>99.499709828662063</v>
      </c>
      <c r="DV17" s="925">
        <v>99.811552521170611</v>
      </c>
      <c r="DW17" s="925">
        <v>7.9797553928852988E-2</v>
      </c>
      <c r="DX17" s="926">
        <v>9612.976723999931</v>
      </c>
      <c r="DY17" s="950">
        <v>11733</v>
      </c>
      <c r="DZ17" s="912"/>
      <c r="EA17" s="927"/>
      <c r="EB17" s="928"/>
      <c r="EC17" s="928"/>
      <c r="ED17" s="928"/>
      <c r="EE17" s="928"/>
      <c r="EF17" s="929"/>
      <c r="EG17" s="930"/>
      <c r="EH17" s="897"/>
      <c r="EI17" s="928" t="str">
        <f t="shared" si="0"/>
        <v>***</v>
      </c>
      <c r="EJ17" s="928" t="str">
        <f t="shared" si="1"/>
        <v>***</v>
      </c>
      <c r="EK17" s="897"/>
      <c r="EL17" s="897"/>
      <c r="EM17" s="897"/>
      <c r="EN17" s="156"/>
      <c r="EO17" s="931">
        <f>IF(FE18&lt;0.15,FA18*100,CONCATENATE("(",FIXED(FA18*100,1),")"))</f>
        <v>99.655631174916337</v>
      </c>
      <c r="EP17" s="932">
        <f>+FB18*100</f>
        <v>7.9522756029942701E-2</v>
      </c>
      <c r="EQ17" s="932">
        <f>IF(FC18&lt;0,0,FC18*100)</f>
        <v>99.499709828662063</v>
      </c>
      <c r="ER17" s="932">
        <f>IF(FD18&gt;1,100,FD18*100)</f>
        <v>99.811552521170611</v>
      </c>
      <c r="ES17" s="932">
        <f>IF(FE18&gt;1,100,FE18*100)</f>
        <v>7.9797553928852988E-2</v>
      </c>
      <c r="ET17" s="933">
        <f>+FF18</f>
        <v>9612.976723999931</v>
      </c>
      <c r="EU17" s="933">
        <f>+FG18</f>
        <v>11733</v>
      </c>
      <c r="EV17" s="156"/>
      <c r="EW17" s="156"/>
      <c r="EX17" s="746" t="s">
        <v>147</v>
      </c>
      <c r="EY17" s="173" t="s">
        <v>116</v>
      </c>
      <c r="EZ17" s="174" t="s">
        <v>223</v>
      </c>
      <c r="FA17" s="175">
        <v>0.99943403251080876</v>
      </c>
      <c r="FB17" s="176">
        <v>1.9797708039518479E-4</v>
      </c>
      <c r="FC17" s="177">
        <v>0.99904585616426611</v>
      </c>
      <c r="FD17" s="177">
        <v>0.9998222088573514</v>
      </c>
      <c r="FE17" s="178">
        <v>1.9808919243806489E-4</v>
      </c>
      <c r="FF17" s="179">
        <v>21191.199546000022</v>
      </c>
      <c r="FG17" s="180">
        <v>15459</v>
      </c>
      <c r="FH17"/>
      <c r="FI17" s="838"/>
      <c r="FJ17" s="927">
        <v>99.094805060355426</v>
      </c>
      <c r="FK17" s="934">
        <v>0.12567907010489324</v>
      </c>
      <c r="FL17" s="935">
        <v>98.84820301131613</v>
      </c>
      <c r="FM17" s="936">
        <v>99.341407109394737</v>
      </c>
      <c r="FN17" s="928">
        <v>0.12682710261990646</v>
      </c>
      <c r="FO17" s="929">
        <v>7472.2251569997807</v>
      </c>
      <c r="FP17" s="937">
        <v>8796</v>
      </c>
      <c r="FQ17" s="908"/>
      <c r="FR17" s="925">
        <v>99.655631174916337</v>
      </c>
      <c r="FS17" s="925">
        <v>7.9522756029942701E-2</v>
      </c>
      <c r="FT17" s="925">
        <v>99.499709828662063</v>
      </c>
      <c r="FU17" s="925">
        <v>99.811552521170611</v>
      </c>
      <c r="FV17" s="925">
        <v>7.9797553928852988E-2</v>
      </c>
      <c r="FW17" s="926">
        <v>9612.976723999931</v>
      </c>
      <c r="FX17" s="926">
        <v>11733</v>
      </c>
      <c r="FY17" s="843"/>
      <c r="FZ17" s="787">
        <f t="shared" si="2"/>
        <v>0.56082611456091058</v>
      </c>
      <c r="GA17" s="844">
        <f t="shared" si="3"/>
        <v>3.7708957641286136</v>
      </c>
      <c r="GB17" s="845">
        <f t="shared" si="4"/>
        <v>1.6266261114683545E-4</v>
      </c>
      <c r="GC17" s="790" t="str">
        <f t="shared" si="5"/>
        <v>***</v>
      </c>
      <c r="GD17" s="843"/>
      <c r="GE17" s="818">
        <f t="shared" si="9"/>
        <v>-99.655631174916337</v>
      </c>
      <c r="GF17" s="846">
        <f t="shared" si="6"/>
        <v>-1253.1712449376503</v>
      </c>
      <c r="GG17" s="845">
        <f t="shared" si="7"/>
        <v>0</v>
      </c>
      <c r="GH17" s="790" t="str">
        <f t="shared" si="8"/>
        <v>***</v>
      </c>
      <c r="GI17" s="843"/>
      <c r="GK17" s="5"/>
    </row>
    <row r="18" spans="1:193" ht="24.95" customHeight="1">
      <c r="A18" s="311" t="s">
        <v>50</v>
      </c>
      <c r="B18" s="312"/>
      <c r="C18" s="313">
        <v>98.854720246789057</v>
      </c>
      <c r="D18" s="313">
        <v>0.17694554796280562</v>
      </c>
      <c r="E18" s="313">
        <v>98.507328563465734</v>
      </c>
      <c r="F18" s="313">
        <v>99.202111930112366</v>
      </c>
      <c r="G18" s="313">
        <v>0.17899554773010759</v>
      </c>
      <c r="H18" s="314">
        <v>3661.0040370000875</v>
      </c>
      <c r="I18" s="315">
        <v>4379</v>
      </c>
      <c r="J18" s="345"/>
      <c r="K18" s="313">
        <v>99.558616536440312</v>
      </c>
      <c r="L18" s="313">
        <v>0.23289346432240335</v>
      </c>
      <c r="M18" s="313">
        <v>99.099790778942378</v>
      </c>
      <c r="N18" s="313">
        <v>100.01744229393825</v>
      </c>
      <c r="O18" s="313">
        <v>0.23392597489254982</v>
      </c>
      <c r="P18" s="314">
        <v>1081.8241720000008</v>
      </c>
      <c r="Q18" s="315">
        <v>1010</v>
      </c>
      <c r="R18" s="314"/>
      <c r="S18" s="316">
        <v>99.843754726663676</v>
      </c>
      <c r="T18" s="317">
        <v>0.11326793854071217</v>
      </c>
      <c r="U18" s="317">
        <v>99.620589484123727</v>
      </c>
      <c r="V18" s="317">
        <v>100.06691996920365</v>
      </c>
      <c r="W18" s="317">
        <v>0.11344519128993003</v>
      </c>
      <c r="X18" s="318">
        <v>1171.4459970000214</v>
      </c>
      <c r="Y18" s="319">
        <v>1007</v>
      </c>
      <c r="Z18" s="320"/>
      <c r="AA18" s="317">
        <v>99.706777185079048</v>
      </c>
      <c r="AB18" s="317">
        <v>0.11028841093564876</v>
      </c>
      <c r="AC18" s="317">
        <v>99.490225262837669</v>
      </c>
      <c r="AD18" s="317">
        <v>99.923329107320413</v>
      </c>
      <c r="AE18" s="317">
        <v>0.11061275276296187</v>
      </c>
      <c r="AF18" s="319">
        <v>2608.6940069999123</v>
      </c>
      <c r="AG18" s="319">
        <v>2767</v>
      </c>
      <c r="AH18" s="317"/>
      <c r="AI18" s="316">
        <v>99.664061593217482</v>
      </c>
      <c r="AJ18" s="317">
        <v>0.13218376156748562</v>
      </c>
      <c r="AK18" s="317">
        <v>99.40469631922987</v>
      </c>
      <c r="AL18" s="317">
        <v>99.923426867205094</v>
      </c>
      <c r="AM18" s="317">
        <v>0.13262931437311726</v>
      </c>
      <c r="AN18" s="318">
        <v>3783.3887830000326</v>
      </c>
      <c r="AO18" s="322">
        <v>4184</v>
      </c>
      <c r="AP18" s="317"/>
      <c r="AQ18" s="316">
        <v>99.829040738451326</v>
      </c>
      <c r="AR18" s="317">
        <v>7.3820509895108855E-2</v>
      </c>
      <c r="AS18" s="317">
        <v>99.684193318860565</v>
      </c>
      <c r="AT18" s="317">
        <v>99.973888158042072</v>
      </c>
      <c r="AU18" s="317">
        <v>7.3946929018897489E-2</v>
      </c>
      <c r="AV18" s="318">
        <v>3840.0230209999686</v>
      </c>
      <c r="AW18" s="380">
        <v>4170</v>
      </c>
      <c r="AX18" s="316"/>
      <c r="AY18" s="316">
        <v>99.809467871258008</v>
      </c>
      <c r="AZ18" s="316">
        <v>0.11042859119920108</v>
      </c>
      <c r="BA18" s="316">
        <v>99.592523936339347</v>
      </c>
      <c r="BB18" s="316">
        <v>100.02641180617667</v>
      </c>
      <c r="BC18" s="316">
        <v>0.11063939479332807</v>
      </c>
      <c r="BD18" s="402">
        <v>1890.240257000017</v>
      </c>
      <c r="BE18" s="380">
        <v>1860</v>
      </c>
      <c r="BF18" s="316"/>
      <c r="BG18" s="316">
        <v>99.727533732769473</v>
      </c>
      <c r="BH18" s="317">
        <v>0.10501223887850394</v>
      </c>
      <c r="BI18" s="317">
        <v>99.521483248309096</v>
      </c>
      <c r="BJ18" s="317">
        <v>99.933584217229864</v>
      </c>
      <c r="BK18" s="317">
        <v>0.10529914352429028</v>
      </c>
      <c r="BL18" s="318">
        <v>3656.0797419999803</v>
      </c>
      <c r="BM18" s="567">
        <v>3782</v>
      </c>
      <c r="BN18" s="317"/>
      <c r="BO18" s="323">
        <v>99.960000000000008</v>
      </c>
      <c r="BP18" s="323">
        <v>3.4000000000000002E-2</v>
      </c>
      <c r="BQ18" s="323">
        <v>99.89</v>
      </c>
      <c r="BR18" s="323">
        <v>100.02</v>
      </c>
      <c r="BS18" s="323">
        <v>0</v>
      </c>
      <c r="BT18" s="319">
        <v>1700.204</v>
      </c>
      <c r="BU18" s="319">
        <v>2047</v>
      </c>
      <c r="BV18" s="319"/>
      <c r="BW18" s="324">
        <v>99.93544706833832</v>
      </c>
      <c r="BX18" s="325">
        <v>3.5579242825077691E-2</v>
      </c>
      <c r="BY18" s="325">
        <v>99.865651685517491</v>
      </c>
      <c r="BZ18" s="325">
        <v>100.00524245115916</v>
      </c>
      <c r="CA18" s="325">
        <v>3.5602225105119838E-2</v>
      </c>
      <c r="CB18" s="326">
        <v>3641.7664380000087</v>
      </c>
      <c r="CC18" s="527">
        <v>4236</v>
      </c>
      <c r="CD18" s="319"/>
      <c r="CE18" s="325">
        <v>99.733896652915163</v>
      </c>
      <c r="CF18" s="325" t="e">
        <v>#VALUE!</v>
      </c>
      <c r="CG18" s="325">
        <v>99.468893688375715</v>
      </c>
      <c r="CH18" s="325">
        <v>99.998899617454612</v>
      </c>
      <c r="CI18" s="325">
        <v>0.1353213468995958</v>
      </c>
      <c r="CJ18" s="326">
        <v>1632.1917959999989</v>
      </c>
      <c r="CK18" s="326">
        <v>1912</v>
      </c>
      <c r="CL18" s="319"/>
      <c r="CM18" s="327">
        <v>99.767000180219583</v>
      </c>
      <c r="CN18" s="324">
        <v>9.101079194067023E-2</v>
      </c>
      <c r="CO18" s="324">
        <v>99.58846526432113</v>
      </c>
      <c r="CP18" s="325">
        <v>99.945535096118036</v>
      </c>
      <c r="CQ18" s="325">
        <v>9.1223342163508886E-2</v>
      </c>
      <c r="CR18" s="326">
        <v>3518.3855540000391</v>
      </c>
      <c r="CS18" s="326">
        <v>3949</v>
      </c>
      <c r="CT18" s="319"/>
      <c r="CU18" s="325">
        <v>99.733896652915163</v>
      </c>
      <c r="CV18" s="325" t="e">
        <v>#VALUE!</v>
      </c>
      <c r="CW18" s="325">
        <v>99.468893688375715</v>
      </c>
      <c r="CX18" s="325">
        <v>99.998899617454612</v>
      </c>
      <c r="CY18" s="325">
        <v>0.1353213468995958</v>
      </c>
      <c r="CZ18" s="326">
        <v>1632.1917959999989</v>
      </c>
      <c r="DA18" s="326">
        <v>1912</v>
      </c>
      <c r="DB18" s="319"/>
      <c r="DC18" s="327">
        <v>99.95285438505897</v>
      </c>
      <c r="DD18" s="324">
        <v>2.887461277906532E-2</v>
      </c>
      <c r="DE18" s="324">
        <v>99.896167197377849</v>
      </c>
      <c r="DF18" s="325">
        <v>100</v>
      </c>
      <c r="DG18" s="325">
        <v>2.8888232313835267E-2</v>
      </c>
      <c r="DH18" s="326">
        <v>1905.9630490000025</v>
      </c>
      <c r="DI18" s="326">
        <v>2120</v>
      </c>
      <c r="DJ18" s="319"/>
      <c r="DK18" s="327">
        <v>99.907606579220513</v>
      </c>
      <c r="DL18" s="325">
        <v>4.1937574744569259E-2</v>
      </c>
      <c r="DM18" s="325">
        <v>99.825344418027385</v>
      </c>
      <c r="DN18" s="325">
        <v>99.989868740413641</v>
      </c>
      <c r="DO18" s="325">
        <v>4.1976358137771397E-2</v>
      </c>
      <c r="DP18" s="326">
        <v>3913.2494170000164</v>
      </c>
      <c r="DQ18" s="326">
        <v>4230</v>
      </c>
      <c r="DR18" s="319"/>
      <c r="DS18" s="909">
        <v>99.921538334596633</v>
      </c>
      <c r="DT18" s="910">
        <v>4.9626387807057373E-2</v>
      </c>
      <c r="DU18" s="910">
        <v>99.824235202978556</v>
      </c>
      <c r="DV18" s="910">
        <v>100</v>
      </c>
      <c r="DW18" s="910">
        <v>4.9665356072560417E-2</v>
      </c>
      <c r="DX18" s="911">
        <v>5329.4675540000044</v>
      </c>
      <c r="DY18" s="949">
        <v>5793</v>
      </c>
      <c r="DZ18" s="912"/>
      <c r="EA18" s="913"/>
      <c r="EB18" s="914"/>
      <c r="EC18" s="914"/>
      <c r="ED18" s="914"/>
      <c r="EE18" s="914"/>
      <c r="EF18" s="915"/>
      <c r="EG18" s="916"/>
      <c r="EH18" s="849"/>
      <c r="EI18" s="914" t="str">
        <f t="shared" si="0"/>
        <v>*</v>
      </c>
      <c r="EJ18" s="914" t="str">
        <f t="shared" si="1"/>
        <v>***</v>
      </c>
      <c r="EK18" s="849"/>
      <c r="EL18" s="849"/>
      <c r="EM18" s="849"/>
      <c r="EN18" s="156"/>
      <c r="EO18" s="917">
        <f>IF(FE26&lt;0.15,FA26*100,CONCATENATE("(",FIXED(FA26*100,1),")"))</f>
        <v>99.921538334596633</v>
      </c>
      <c r="EP18" s="918">
        <f>+FB26*100</f>
        <v>4.9626387807057373E-2</v>
      </c>
      <c r="EQ18" s="918">
        <f>IF(FC26&lt;0,0,FC26*100)</f>
        <v>99.824235202978556</v>
      </c>
      <c r="ER18" s="918">
        <f>IF(FD26&gt;1,100,FD26*100)</f>
        <v>100</v>
      </c>
      <c r="ES18" s="918">
        <f>IF(FE26&gt;1,100,FE26*100)</f>
        <v>4.9665356072560417E-2</v>
      </c>
      <c r="ET18" s="919">
        <f>+FF26</f>
        <v>5329.4675540000044</v>
      </c>
      <c r="EU18" s="919">
        <f>+FG26</f>
        <v>5793</v>
      </c>
      <c r="EV18" s="156"/>
      <c r="EW18" s="156"/>
      <c r="EX18" s="747" t="s">
        <v>148</v>
      </c>
      <c r="EY18" s="181" t="s">
        <v>116</v>
      </c>
      <c r="EZ18" s="182" t="s">
        <v>223</v>
      </c>
      <c r="FA18" s="183">
        <v>0.99655631174916337</v>
      </c>
      <c r="FB18" s="184">
        <v>7.9522756029942699E-4</v>
      </c>
      <c r="FC18" s="185">
        <v>0.99499709828662064</v>
      </c>
      <c r="FD18" s="185">
        <v>0.9981155252117061</v>
      </c>
      <c r="FE18" s="186">
        <v>7.9797553928852988E-4</v>
      </c>
      <c r="FF18" s="187">
        <v>9612.976723999931</v>
      </c>
      <c r="FG18" s="188">
        <v>11733</v>
      </c>
      <c r="FH18"/>
      <c r="FI18" s="838"/>
      <c r="FJ18" s="913">
        <v>99.727533732769473</v>
      </c>
      <c r="FK18" s="920">
        <v>0.10501223887850394</v>
      </c>
      <c r="FL18" s="921">
        <v>99.521483248309096</v>
      </c>
      <c r="FM18" s="922">
        <v>99.933584217229864</v>
      </c>
      <c r="FN18" s="914">
        <v>0.10529914352429028</v>
      </c>
      <c r="FO18" s="915">
        <v>3656.0797419999803</v>
      </c>
      <c r="FP18" s="923">
        <v>3782</v>
      </c>
      <c r="FQ18" s="861"/>
      <c r="FR18" s="910">
        <v>99.921538334596633</v>
      </c>
      <c r="FS18" s="910">
        <v>4.9626387807057373E-2</v>
      </c>
      <c r="FT18" s="910">
        <v>99.824235202978556</v>
      </c>
      <c r="FU18" s="910">
        <v>100</v>
      </c>
      <c r="FV18" s="910">
        <v>4.9665356072560417E-2</v>
      </c>
      <c r="FW18" s="911">
        <v>5329.4675540000044</v>
      </c>
      <c r="FX18" s="911">
        <v>5793</v>
      </c>
      <c r="FY18" s="843"/>
      <c r="FZ18" s="787">
        <f t="shared" si="2"/>
        <v>0.19400460182716017</v>
      </c>
      <c r="GA18" s="844">
        <f t="shared" si="3"/>
        <v>1.6703229340558452</v>
      </c>
      <c r="GB18" s="845">
        <f t="shared" si="4"/>
        <v>9.4855488025616719E-2</v>
      </c>
      <c r="GC18" s="790" t="str">
        <f t="shared" si="5"/>
        <v>*</v>
      </c>
      <c r="GD18" s="843"/>
      <c r="GE18" s="818">
        <f t="shared" si="9"/>
        <v>-99.921538334596633</v>
      </c>
      <c r="GF18" s="846">
        <f t="shared" si="6"/>
        <v>-2013.4759499942243</v>
      </c>
      <c r="GG18" s="845">
        <f t="shared" si="7"/>
        <v>0</v>
      </c>
      <c r="GH18" s="790" t="str">
        <f t="shared" si="8"/>
        <v>***</v>
      </c>
      <c r="GI18" s="843"/>
      <c r="GK18" s="5"/>
    </row>
    <row r="19" spans="1:193" ht="24.95" customHeight="1" thickBot="1">
      <c r="A19" s="311" t="s">
        <v>51</v>
      </c>
      <c r="B19" s="312"/>
      <c r="C19" s="313">
        <v>92.548682453192669</v>
      </c>
      <c r="D19" s="313">
        <v>0.50000224626914491</v>
      </c>
      <c r="E19" s="313">
        <v>91.567043615727314</v>
      </c>
      <c r="F19" s="313">
        <v>93.530321290658009</v>
      </c>
      <c r="G19" s="313">
        <v>0.54025863255484541</v>
      </c>
      <c r="H19" s="314">
        <v>5359.5012760002546</v>
      </c>
      <c r="I19" s="315">
        <v>6701</v>
      </c>
      <c r="J19" s="314"/>
      <c r="K19" s="313">
        <v>96.926209029175013</v>
      </c>
      <c r="L19" s="313">
        <v>0.59017651797891391</v>
      </c>
      <c r="M19" s="313">
        <v>95.763496332590677</v>
      </c>
      <c r="N19" s="313">
        <v>98.088921725759363</v>
      </c>
      <c r="O19" s="313">
        <v>0.60889260385833244</v>
      </c>
      <c r="P19" s="314">
        <v>1267.3905079999997</v>
      </c>
      <c r="Q19" s="315">
        <v>1571</v>
      </c>
      <c r="R19" s="314"/>
      <c r="S19" s="316">
        <v>96.658887528617939</v>
      </c>
      <c r="T19" s="317">
        <v>0.87319709197212858</v>
      </c>
      <c r="U19" s="317">
        <v>94.938477999445581</v>
      </c>
      <c r="V19" s="317">
        <v>98.379297057790311</v>
      </c>
      <c r="W19" s="317">
        <v>0.90338003498498765</v>
      </c>
      <c r="X19" s="318">
        <v>1394.4312680000069</v>
      </c>
      <c r="Y19" s="319">
        <v>1714</v>
      </c>
      <c r="Z19" s="320"/>
      <c r="AA19" s="317">
        <v>96.946426989903529</v>
      </c>
      <c r="AB19" s="317">
        <v>0.46716795948196821</v>
      </c>
      <c r="AC19" s="317">
        <v>96.029140044002872</v>
      </c>
      <c r="AD19" s="317">
        <v>97.863713935804199</v>
      </c>
      <c r="AE19" s="317">
        <v>0.48188259638554942</v>
      </c>
      <c r="AF19" s="319">
        <v>2887.7418259999886</v>
      </c>
      <c r="AG19" s="319">
        <v>2864</v>
      </c>
      <c r="AH19" s="317"/>
      <c r="AI19" s="316">
        <v>97.032049976307334</v>
      </c>
      <c r="AJ19" s="317">
        <v>0.41942813430271297</v>
      </c>
      <c r="AK19" s="317">
        <v>96.209066187061794</v>
      </c>
      <c r="AL19" s="317">
        <v>97.855033765552861</v>
      </c>
      <c r="AM19" s="317">
        <v>0.43225731539746531</v>
      </c>
      <c r="AN19" s="318">
        <v>4336.1028310000293</v>
      </c>
      <c r="AO19" s="322">
        <v>5319</v>
      </c>
      <c r="AP19" s="317"/>
      <c r="AQ19" s="316">
        <v>98.270710987510597</v>
      </c>
      <c r="AR19" s="317">
        <v>0.24650510739475756</v>
      </c>
      <c r="AS19" s="317">
        <v>97.787029301041528</v>
      </c>
      <c r="AT19" s="317">
        <v>98.75439267397968</v>
      </c>
      <c r="AU19" s="317">
        <v>0.25084290621046423</v>
      </c>
      <c r="AV19" s="318">
        <v>4145.1754150000161</v>
      </c>
      <c r="AW19" s="380">
        <v>5211</v>
      </c>
      <c r="AX19" s="316"/>
      <c r="AY19" s="316">
        <v>98.587150947518694</v>
      </c>
      <c r="AZ19" s="316">
        <v>0.29623191618708045</v>
      </c>
      <c r="BA19" s="316">
        <v>98.00518465737386</v>
      </c>
      <c r="BB19" s="316">
        <v>99.169117237663528</v>
      </c>
      <c r="BC19" s="316">
        <v>0.30047720553845281</v>
      </c>
      <c r="BD19" s="402">
        <v>2064.8138559999948</v>
      </c>
      <c r="BE19" s="380">
        <v>2669</v>
      </c>
      <c r="BF19" s="316"/>
      <c r="BG19" s="316">
        <v>98.488615769900349</v>
      </c>
      <c r="BH19" s="317">
        <v>0.22071219224909663</v>
      </c>
      <c r="BI19" s="317">
        <v>98.055543828715912</v>
      </c>
      <c r="BJ19" s="317">
        <v>98.9216877110848</v>
      </c>
      <c r="BK19" s="317">
        <v>0.22409919209825027</v>
      </c>
      <c r="BL19" s="318">
        <v>3816.1454150000336</v>
      </c>
      <c r="BM19" s="567">
        <v>5014</v>
      </c>
      <c r="BN19" s="317"/>
      <c r="BO19" s="323">
        <v>98.509999999999991</v>
      </c>
      <c r="BP19" s="323">
        <v>0.42199999999999999</v>
      </c>
      <c r="BQ19" s="323">
        <v>97.69</v>
      </c>
      <c r="BR19" s="323">
        <v>99.339999999999989</v>
      </c>
      <c r="BS19" s="323">
        <v>0.4</v>
      </c>
      <c r="BT19" s="319">
        <v>2108.0659999999998</v>
      </c>
      <c r="BU19" s="319">
        <v>2519</v>
      </c>
      <c r="BV19" s="319"/>
      <c r="BW19" s="324">
        <v>98.22397390328149</v>
      </c>
      <c r="BX19" s="325">
        <v>0.2983061275147732</v>
      </c>
      <c r="BY19" s="325">
        <v>97.638790276129697</v>
      </c>
      <c r="BZ19" s="325">
        <v>98.809157530433282</v>
      </c>
      <c r="CA19" s="325">
        <v>0.30369991730176504</v>
      </c>
      <c r="CB19" s="326">
        <v>4099.9594619999807</v>
      </c>
      <c r="CC19" s="527">
        <v>4996</v>
      </c>
      <c r="CD19" s="319"/>
      <c r="CE19" s="325">
        <v>98.676773396373179</v>
      </c>
      <c r="CF19" s="325">
        <v>0</v>
      </c>
      <c r="CG19" s="325">
        <v>98.11546643192348</v>
      </c>
      <c r="CH19" s="325">
        <v>99.238080360822863</v>
      </c>
      <c r="CI19" s="325">
        <v>0.28969690643796442</v>
      </c>
      <c r="CJ19" s="326">
        <v>1708.1545169999904</v>
      </c>
      <c r="CK19" s="326">
        <v>2424</v>
      </c>
      <c r="CL19" s="319"/>
      <c r="CM19" s="327">
        <v>98.866604692888473</v>
      </c>
      <c r="CN19" s="324">
        <v>0.19497067974674778</v>
      </c>
      <c r="CO19" s="324">
        <v>98.484132755561063</v>
      </c>
      <c r="CP19" s="325">
        <v>99.249076630215882</v>
      </c>
      <c r="CQ19" s="325">
        <v>0.19720580104109928</v>
      </c>
      <c r="CR19" s="326">
        <v>3302.6150510000198</v>
      </c>
      <c r="CS19" s="326">
        <v>4837</v>
      </c>
      <c r="CT19" s="319"/>
      <c r="CU19" s="325">
        <v>98.676773396373179</v>
      </c>
      <c r="CV19" s="325">
        <v>0</v>
      </c>
      <c r="CW19" s="325">
        <v>98.11546643192348</v>
      </c>
      <c r="CX19" s="325">
        <v>99.238080360822863</v>
      </c>
      <c r="CY19" s="325">
        <v>0.28969690643796442</v>
      </c>
      <c r="CZ19" s="326">
        <v>1708.1545169999904</v>
      </c>
      <c r="DA19" s="326">
        <v>2424</v>
      </c>
      <c r="DB19" s="319"/>
      <c r="DC19" s="327">
        <v>98.678769385449812</v>
      </c>
      <c r="DD19" s="324">
        <v>0.32049076055960629</v>
      </c>
      <c r="DE19" s="324">
        <v>98.049575843256846</v>
      </c>
      <c r="DF19" s="325">
        <v>99.307962927642791</v>
      </c>
      <c r="DG19" s="325">
        <v>0.32478187816442577</v>
      </c>
      <c r="DH19" s="326">
        <v>1687.3981540000163</v>
      </c>
      <c r="DI19" s="326">
        <v>2513</v>
      </c>
      <c r="DJ19" s="319"/>
      <c r="DK19" s="327">
        <v>98.344681416636121</v>
      </c>
      <c r="DL19" s="325">
        <v>0.293114122226031</v>
      </c>
      <c r="DM19" s="325">
        <v>97.769726824783817</v>
      </c>
      <c r="DN19" s="325">
        <v>98.919636008488411</v>
      </c>
      <c r="DO19" s="325">
        <v>0.29804776222138174</v>
      </c>
      <c r="DP19" s="326">
        <v>3359.0820859999899</v>
      </c>
      <c r="DQ19" s="326">
        <v>4925</v>
      </c>
      <c r="DR19" s="319"/>
      <c r="DS19" s="909">
        <v>99.324794115008331</v>
      </c>
      <c r="DT19" s="910">
        <v>0.16608398970398772</v>
      </c>
      <c r="DU19" s="910">
        <v>98.999150983925517</v>
      </c>
      <c r="DV19" s="910">
        <v>99.650437246091144</v>
      </c>
      <c r="DW19" s="910">
        <v>0.16721302186811363</v>
      </c>
      <c r="DX19" s="911">
        <v>4283.5091700000012</v>
      </c>
      <c r="DY19" s="949">
        <v>5940</v>
      </c>
      <c r="DZ19" s="912"/>
      <c r="EA19" s="913"/>
      <c r="EB19" s="914"/>
      <c r="EC19" s="914"/>
      <c r="ED19" s="914"/>
      <c r="EE19" s="914"/>
      <c r="EF19" s="915"/>
      <c r="EG19" s="916"/>
      <c r="EH19" s="849"/>
      <c r="EI19" s="914" t="str">
        <f t="shared" si="0"/>
        <v>***</v>
      </c>
      <c r="EJ19" s="914" t="str">
        <f t="shared" si="1"/>
        <v>***</v>
      </c>
      <c r="EK19" s="849"/>
      <c r="EL19" s="849"/>
      <c r="EM19" s="849"/>
      <c r="EN19" s="156"/>
      <c r="EO19" s="917">
        <f>IF(FE27&lt;0.15,FA27*100,CONCATENATE("(",FIXED(FA27*100,1),")"))</f>
        <v>99.324794115008331</v>
      </c>
      <c r="EP19" s="918">
        <f>+FB27*100</f>
        <v>0.16608398970398772</v>
      </c>
      <c r="EQ19" s="918">
        <f>IF(FC27&lt;0,0,FC27*100)</f>
        <v>98.999150983925517</v>
      </c>
      <c r="ER19" s="918">
        <f>IF(FD27&gt;1,100,FD27*100)</f>
        <v>99.650437246091144</v>
      </c>
      <c r="ES19" s="918">
        <f>IF(FE27&gt;1,100,FE27*100)</f>
        <v>0.16721302186811363</v>
      </c>
      <c r="ET19" s="919">
        <f>+FF27</f>
        <v>4283.5091700000012</v>
      </c>
      <c r="EU19" s="919">
        <f>+FG27</f>
        <v>5940</v>
      </c>
      <c r="EV19" s="156"/>
      <c r="EW19" s="156"/>
      <c r="EX19" s="748" t="s">
        <v>149</v>
      </c>
      <c r="EY19" s="190" t="s">
        <v>116</v>
      </c>
      <c r="EZ19" s="191" t="s">
        <v>223</v>
      </c>
      <c r="FA19" s="192">
        <v>0.9958227568117185</v>
      </c>
      <c r="FB19" s="193">
        <v>1.5560533797290936E-3</v>
      </c>
      <c r="FC19" s="194">
        <v>0.99277178184652104</v>
      </c>
      <c r="FD19" s="194">
        <v>0.99887373177691596</v>
      </c>
      <c r="FE19" s="195">
        <v>1.5625806591436418E-3</v>
      </c>
      <c r="FF19" s="196">
        <v>4961.8238790000696</v>
      </c>
      <c r="FG19" s="197">
        <v>8574</v>
      </c>
      <c r="FH19"/>
      <c r="FI19" s="838"/>
      <c r="FJ19" s="913">
        <v>98.488615769900349</v>
      </c>
      <c r="FK19" s="920">
        <v>0.22071219224909663</v>
      </c>
      <c r="FL19" s="921">
        <v>98.055543828715912</v>
      </c>
      <c r="FM19" s="922">
        <v>98.9216877110848</v>
      </c>
      <c r="FN19" s="914">
        <v>0.22409919209825027</v>
      </c>
      <c r="FO19" s="915">
        <v>3816.1454150000336</v>
      </c>
      <c r="FP19" s="923">
        <v>5014</v>
      </c>
      <c r="FQ19" s="861"/>
      <c r="FR19" s="910">
        <v>99.324794115008331</v>
      </c>
      <c r="FS19" s="910">
        <v>0.16608398970398772</v>
      </c>
      <c r="FT19" s="910">
        <v>98.999150983925517</v>
      </c>
      <c r="FU19" s="910">
        <v>99.650437246091144</v>
      </c>
      <c r="FV19" s="910">
        <v>0.16721302186811363</v>
      </c>
      <c r="FW19" s="911">
        <v>4283.5091700000012</v>
      </c>
      <c r="FX19" s="911">
        <v>5940</v>
      </c>
      <c r="FY19" s="843"/>
      <c r="FZ19" s="787">
        <f t="shared" si="2"/>
        <v>0.83617834510798161</v>
      </c>
      <c r="GA19" s="844">
        <f t="shared" si="3"/>
        <v>3.0272132284055333</v>
      </c>
      <c r="GB19" s="845">
        <f t="shared" si="4"/>
        <v>2.4681978425344919E-3</v>
      </c>
      <c r="GC19" s="790" t="str">
        <f t="shared" si="5"/>
        <v>***</v>
      </c>
      <c r="GD19" s="843"/>
      <c r="GE19" s="818">
        <f t="shared" si="9"/>
        <v>-99.324794115008331</v>
      </c>
      <c r="GF19" s="846">
        <f t="shared" si="6"/>
        <v>-598.03954789402269</v>
      </c>
      <c r="GG19" s="845">
        <f t="shared" si="7"/>
        <v>0</v>
      </c>
      <c r="GH19" s="790" t="str">
        <f t="shared" si="8"/>
        <v>***</v>
      </c>
      <c r="GI19" s="843"/>
      <c r="GK19" s="5"/>
    </row>
    <row r="20" spans="1:193" ht="24.95" customHeight="1" thickTop="1">
      <c r="A20" s="329" t="s">
        <v>12</v>
      </c>
      <c r="B20" s="312"/>
      <c r="C20" s="330">
        <v>98.234042083612238</v>
      </c>
      <c r="D20" s="330">
        <v>0.22982617214143761</v>
      </c>
      <c r="E20" s="330">
        <v>97.782831517812923</v>
      </c>
      <c r="F20" s="330">
        <v>98.685252649411552</v>
      </c>
      <c r="G20" s="330">
        <v>0.23395776786403663</v>
      </c>
      <c r="H20" s="331">
        <v>3114.9679440000014</v>
      </c>
      <c r="I20" s="332">
        <v>6023</v>
      </c>
      <c r="J20" s="314"/>
      <c r="K20" s="330">
        <v>99.582156512636971</v>
      </c>
      <c r="L20" s="330">
        <v>0.27582737924653716</v>
      </c>
      <c r="M20" s="330">
        <v>99.038746217334449</v>
      </c>
      <c r="N20" s="330">
        <v>100.12556680793949</v>
      </c>
      <c r="O20" s="330">
        <v>0.27698474195177192</v>
      </c>
      <c r="P20" s="331">
        <v>716.9780290000067</v>
      </c>
      <c r="Q20" s="332">
        <v>1442</v>
      </c>
      <c r="R20" s="331"/>
      <c r="S20" s="333">
        <v>99.495118263358989</v>
      </c>
      <c r="T20" s="334">
        <v>0.34600959433160777</v>
      </c>
      <c r="U20" s="334">
        <v>98.813395650278906</v>
      </c>
      <c r="V20" s="334">
        <v>100.17684087643906</v>
      </c>
      <c r="W20" s="334">
        <v>0.34776539831405234</v>
      </c>
      <c r="X20" s="335">
        <v>699.58997200000397</v>
      </c>
      <c r="Y20" s="336">
        <v>1449</v>
      </c>
      <c r="Z20" s="337"/>
      <c r="AA20" s="334">
        <v>99.705403100222881</v>
      </c>
      <c r="AB20" s="334">
        <v>0.12476149247977748</v>
      </c>
      <c r="AC20" s="334">
        <v>99.460433200040328</v>
      </c>
      <c r="AD20" s="334">
        <v>99.950373000405435</v>
      </c>
      <c r="AE20" s="334">
        <v>0.12513012193969916</v>
      </c>
      <c r="AF20" s="336">
        <v>1845.5055040000195</v>
      </c>
      <c r="AG20" s="336">
        <v>3894</v>
      </c>
      <c r="AH20" s="334"/>
      <c r="AI20" s="333">
        <v>99.455797315921131</v>
      </c>
      <c r="AJ20" s="334">
        <v>0.24338981258913359</v>
      </c>
      <c r="AK20" s="334">
        <v>98.978228326512806</v>
      </c>
      <c r="AL20" s="334">
        <v>99.933366305329457</v>
      </c>
      <c r="AM20" s="334">
        <v>0.24472159407259725</v>
      </c>
      <c r="AN20" s="335">
        <v>2808.0105900000085</v>
      </c>
      <c r="AO20" s="338">
        <v>5502</v>
      </c>
      <c r="AP20" s="317"/>
      <c r="AQ20" s="333">
        <v>99.417685793549609</v>
      </c>
      <c r="AR20" s="334">
        <v>0.1980766600935005</v>
      </c>
      <c r="AS20" s="334">
        <v>99.029028316969374</v>
      </c>
      <c r="AT20" s="334">
        <v>99.806343270129844</v>
      </c>
      <c r="AU20" s="334">
        <v>0.19923684454376231</v>
      </c>
      <c r="AV20" s="335">
        <v>2547.443430999992</v>
      </c>
      <c r="AW20" s="405">
        <v>5032</v>
      </c>
      <c r="AX20" s="316"/>
      <c r="AY20" s="333">
        <v>99.417552744085341</v>
      </c>
      <c r="AZ20" s="333">
        <v>0.27745067476047292</v>
      </c>
      <c r="BA20" s="333">
        <v>98.872483387728209</v>
      </c>
      <c r="BB20" s="333">
        <v>99.962622100442474</v>
      </c>
      <c r="BC20" s="333">
        <v>0.27907614611543469</v>
      </c>
      <c r="BD20" s="404">
        <v>1309.3798489999924</v>
      </c>
      <c r="BE20" s="405">
        <v>2656</v>
      </c>
      <c r="BF20" s="316"/>
      <c r="BG20" s="333">
        <v>99.375037420249996</v>
      </c>
      <c r="BH20" s="334">
        <v>0.20926683880355931</v>
      </c>
      <c r="BI20" s="334">
        <v>98.964423057795983</v>
      </c>
      <c r="BJ20" s="334">
        <v>99.785651782704022</v>
      </c>
      <c r="BK20" s="334">
        <v>0.21058290314758288</v>
      </c>
      <c r="BL20" s="335">
        <v>2664.4998499999747</v>
      </c>
      <c r="BM20" s="568">
        <v>5307</v>
      </c>
      <c r="BN20" s="317"/>
      <c r="BO20" s="339">
        <v>99.83</v>
      </c>
      <c r="BP20" s="339">
        <v>8.4000000000000005E-2</v>
      </c>
      <c r="BQ20" s="339">
        <v>99.67</v>
      </c>
      <c r="BR20" s="339">
        <v>100</v>
      </c>
      <c r="BS20" s="339">
        <v>0.1</v>
      </c>
      <c r="BT20" s="336">
        <v>1449.8140000000001</v>
      </c>
      <c r="BU20" s="336">
        <v>2639</v>
      </c>
      <c r="BV20" s="336"/>
      <c r="BW20" s="340">
        <v>99.849996743702292</v>
      </c>
      <c r="BX20" s="341">
        <v>5.1894124553411407E-2</v>
      </c>
      <c r="BY20" s="341">
        <v>99.748196648990771</v>
      </c>
      <c r="BZ20" s="341">
        <v>99.951796838413827</v>
      </c>
      <c r="CA20" s="341">
        <v>5.1972084372335699E-2</v>
      </c>
      <c r="CB20" s="342">
        <v>2923.2585400000112</v>
      </c>
      <c r="CC20" s="528">
        <v>5320</v>
      </c>
      <c r="CD20" s="336"/>
      <c r="CE20" s="341">
        <v>99.893558269750514</v>
      </c>
      <c r="CF20" s="341">
        <v>0</v>
      </c>
      <c r="CG20" s="341">
        <v>99.791384570613772</v>
      </c>
      <c r="CH20" s="341">
        <v>99.995731968887256</v>
      </c>
      <c r="CI20" s="341">
        <v>5.2090676873113084E-2</v>
      </c>
      <c r="CJ20" s="342">
        <v>1416.5553269999934</v>
      </c>
      <c r="CK20" s="342">
        <v>2459</v>
      </c>
      <c r="CL20" s="336"/>
      <c r="CM20" s="343">
        <v>99.896053747818399</v>
      </c>
      <c r="CN20" s="340">
        <v>3.6350146848282874E-2</v>
      </c>
      <c r="CO20" s="340">
        <v>99.824746046038541</v>
      </c>
      <c r="CP20" s="341">
        <v>99.967361449598272</v>
      </c>
      <c r="CQ20" s="341">
        <v>3.6387970780153781E-2</v>
      </c>
      <c r="CR20" s="342">
        <v>2829.518080999952</v>
      </c>
      <c r="CS20" s="342">
        <v>5065</v>
      </c>
      <c r="CT20" s="336"/>
      <c r="CU20" s="341">
        <v>99.893558269750514</v>
      </c>
      <c r="CV20" s="341">
        <v>0</v>
      </c>
      <c r="CW20" s="341">
        <v>99.791384570613772</v>
      </c>
      <c r="CX20" s="341">
        <v>99.995731968887256</v>
      </c>
      <c r="CY20" s="341">
        <v>5.2090676873113084E-2</v>
      </c>
      <c r="CZ20" s="342">
        <v>1416.5553269999934</v>
      </c>
      <c r="DA20" s="342">
        <v>2459</v>
      </c>
      <c r="DB20" s="336"/>
      <c r="DC20" s="343">
        <v>99.930481077556294</v>
      </c>
      <c r="DD20" s="340">
        <v>4.2460038850885312E-2</v>
      </c>
      <c r="DE20" s="340">
        <v>99.847122723638108</v>
      </c>
      <c r="DF20" s="341">
        <v>100</v>
      </c>
      <c r="DG20" s="341">
        <v>4.2489577147068837E-2</v>
      </c>
      <c r="DH20" s="342">
        <v>1503.7028239999916</v>
      </c>
      <c r="DI20" s="342">
        <v>2510</v>
      </c>
      <c r="DJ20" s="336"/>
      <c r="DK20" s="343">
        <v>99.864278298899052</v>
      </c>
      <c r="DL20" s="341">
        <v>5.7813390833806037E-2</v>
      </c>
      <c r="DM20" s="341">
        <v>99.750875115599626</v>
      </c>
      <c r="DN20" s="341">
        <v>99.977681482198463</v>
      </c>
      <c r="DO20" s="341">
        <v>5.7891962790506041E-2</v>
      </c>
      <c r="DP20" s="342">
        <v>3024.3129630000112</v>
      </c>
      <c r="DQ20" s="342">
        <v>5062</v>
      </c>
      <c r="DR20" s="336"/>
      <c r="DS20" s="924">
        <v>99.582275681171851</v>
      </c>
      <c r="DT20" s="925">
        <v>0.15560533797290937</v>
      </c>
      <c r="DU20" s="925">
        <v>99.277178184652101</v>
      </c>
      <c r="DV20" s="925">
        <v>99.8873731776916</v>
      </c>
      <c r="DW20" s="925">
        <v>0.1562580659143642</v>
      </c>
      <c r="DX20" s="926">
        <v>4961.8238790000696</v>
      </c>
      <c r="DY20" s="950">
        <v>8574</v>
      </c>
      <c r="DZ20" s="912"/>
      <c r="EA20" s="927"/>
      <c r="EB20" s="928"/>
      <c r="EC20" s="928"/>
      <c r="ED20" s="928"/>
      <c r="EE20" s="928"/>
      <c r="EF20" s="929"/>
      <c r="EG20" s="930"/>
      <c r="EH20" s="897"/>
      <c r="EI20" s="928" t="str">
        <f t="shared" si="0"/>
        <v/>
      </c>
      <c r="EJ20" s="928" t="str">
        <f t="shared" si="1"/>
        <v>***</v>
      </c>
      <c r="EK20" s="897"/>
      <c r="EL20" s="897"/>
      <c r="EM20" s="897"/>
      <c r="EN20" s="156"/>
      <c r="EO20" s="931">
        <f>IF(FE19&lt;0.15,FA19*100,CONCATENATE("(",FIXED(FA19*100,1),")"))</f>
        <v>99.582275681171851</v>
      </c>
      <c r="EP20" s="932">
        <f>+FB19*100</f>
        <v>0.15560533797290937</v>
      </c>
      <c r="EQ20" s="932">
        <f>IF(FC19&lt;0,0,FC19*100)</f>
        <v>99.277178184652101</v>
      </c>
      <c r="ER20" s="932">
        <f>IF(FD19&gt;1,100,FD19*100)</f>
        <v>99.8873731776916</v>
      </c>
      <c r="ES20" s="932">
        <f>IF(FE19&gt;1,100,FE19*100)</f>
        <v>0.1562580659143642</v>
      </c>
      <c r="ET20" s="933">
        <f>+FF19</f>
        <v>4961.8238790000696</v>
      </c>
      <c r="EU20" s="933">
        <f>+FG19</f>
        <v>8574</v>
      </c>
      <c r="EV20" s="156"/>
      <c r="EW20" s="156"/>
      <c r="EX20" s="156"/>
      <c r="EY20" s="156"/>
      <c r="EZ20" s="156"/>
      <c r="FA20" s="156"/>
      <c r="FB20" s="156"/>
      <c r="FC20" s="156"/>
      <c r="FD20" s="156"/>
      <c r="FI20" s="838"/>
      <c r="FJ20" s="927">
        <v>99.375037420249996</v>
      </c>
      <c r="FK20" s="934">
        <v>0.20926683880355931</v>
      </c>
      <c r="FL20" s="935">
        <v>98.964423057795983</v>
      </c>
      <c r="FM20" s="936">
        <v>99.785651782704022</v>
      </c>
      <c r="FN20" s="928">
        <v>0.21058290314758288</v>
      </c>
      <c r="FO20" s="929">
        <v>2664.4998499999747</v>
      </c>
      <c r="FP20" s="937">
        <v>5307</v>
      </c>
      <c r="FQ20" s="908"/>
      <c r="FR20" s="925">
        <v>99.582275681171851</v>
      </c>
      <c r="FS20" s="925">
        <v>0.15560533797290937</v>
      </c>
      <c r="FT20" s="925">
        <v>99.277178184652101</v>
      </c>
      <c r="FU20" s="925">
        <v>99.8873731776916</v>
      </c>
      <c r="FV20" s="925">
        <v>0.1562580659143642</v>
      </c>
      <c r="FW20" s="926">
        <v>4961.8238790000696</v>
      </c>
      <c r="FX20" s="926">
        <v>8574</v>
      </c>
      <c r="FY20" s="843"/>
      <c r="FZ20" s="787">
        <f t="shared" si="2"/>
        <v>0.20723826092185504</v>
      </c>
      <c r="GA20" s="844">
        <f t="shared" si="3"/>
        <v>0.79468954924470592</v>
      </c>
      <c r="GB20" s="845">
        <f t="shared" si="4"/>
        <v>0.42679411302182846</v>
      </c>
      <c r="GC20" s="790" t="str">
        <f t="shared" si="5"/>
        <v/>
      </c>
      <c r="GD20" s="843"/>
      <c r="GE20" s="818">
        <f t="shared" si="9"/>
        <v>-99.582275681171851</v>
      </c>
      <c r="GF20" s="846">
        <f t="shared" si="6"/>
        <v>-639.96696372015822</v>
      </c>
      <c r="GG20" s="845">
        <f t="shared" si="7"/>
        <v>0</v>
      </c>
      <c r="GH20" s="790" t="str">
        <f t="shared" si="8"/>
        <v>***</v>
      </c>
      <c r="GI20" s="843"/>
      <c r="GK20" s="5"/>
    </row>
    <row r="21" spans="1:193" ht="24.95" customHeight="1" thickBot="1">
      <c r="A21" s="311" t="s">
        <v>52</v>
      </c>
      <c r="B21" s="312"/>
      <c r="C21" s="313">
        <v>99.151639327063521</v>
      </c>
      <c r="D21" s="313">
        <v>0.21590601136422441</v>
      </c>
      <c r="E21" s="313">
        <v>98.727757779372894</v>
      </c>
      <c r="F21" s="313">
        <v>99.575520874754147</v>
      </c>
      <c r="G21" s="313">
        <v>0.21775334510812536</v>
      </c>
      <c r="H21" s="314">
        <v>1697.1603540000046</v>
      </c>
      <c r="I21" s="315">
        <v>3372</v>
      </c>
      <c r="J21" s="314"/>
      <c r="K21" s="313">
        <v>99.527737414187314</v>
      </c>
      <c r="L21" s="313">
        <v>0.43836773427928272</v>
      </c>
      <c r="M21" s="313">
        <v>98.664104729910221</v>
      </c>
      <c r="N21" s="313">
        <v>100.39137009846439</v>
      </c>
      <c r="O21" s="313">
        <v>0.44044780446982712</v>
      </c>
      <c r="P21" s="314">
        <v>425.54164999999335</v>
      </c>
      <c r="Q21" s="315">
        <v>891</v>
      </c>
      <c r="R21" s="314"/>
      <c r="S21" s="316">
        <v>99.63818910513605</v>
      </c>
      <c r="T21" s="317">
        <v>0.34749396527709658</v>
      </c>
      <c r="U21" s="317">
        <v>98.953541922170302</v>
      </c>
      <c r="V21" s="317">
        <v>100.32283628810181</v>
      </c>
      <c r="W21" s="317">
        <v>0.34875580176435012</v>
      </c>
      <c r="X21" s="318">
        <v>378.40900300000129</v>
      </c>
      <c r="Y21" s="319">
        <v>781</v>
      </c>
      <c r="Z21" s="320"/>
      <c r="AA21" s="317">
        <v>99.971273388248022</v>
      </c>
      <c r="AB21" s="317">
        <v>2.8815659742564385E-2</v>
      </c>
      <c r="AC21" s="317">
        <v>99.914693676427277</v>
      </c>
      <c r="AD21" s="317">
        <v>100.02785310006874</v>
      </c>
      <c r="AE21" s="317">
        <v>2.8823939883866449E-2</v>
      </c>
      <c r="AF21" s="317">
        <v>1072.2496710000532</v>
      </c>
      <c r="AG21" s="319">
        <v>2424</v>
      </c>
      <c r="AH21" s="317"/>
      <c r="AI21" s="316">
        <v>99.862724762846284</v>
      </c>
      <c r="AJ21" s="317">
        <v>9.9855924469982177E-2</v>
      </c>
      <c r="AK21" s="317">
        <v>99.666791776053344</v>
      </c>
      <c r="AL21" s="317">
        <v>100.05865774963922</v>
      </c>
      <c r="AM21" s="317">
        <v>9.9993190359185316E-2</v>
      </c>
      <c r="AN21" s="318">
        <v>1701.8655720000015</v>
      </c>
      <c r="AO21" s="322">
        <v>3296</v>
      </c>
      <c r="AP21" s="317"/>
      <c r="AQ21" s="316">
        <v>99.91409583137164</v>
      </c>
      <c r="AR21" s="317">
        <v>5.0584566273724776E-2</v>
      </c>
      <c r="AS21" s="317">
        <v>99.814840977859006</v>
      </c>
      <c r="AT21" s="317">
        <v>100.01335068488426</v>
      </c>
      <c r="AU21" s="317">
        <v>5.0628057885944378E-2</v>
      </c>
      <c r="AV21" s="318">
        <v>1443.4829180000077</v>
      </c>
      <c r="AW21" s="380">
        <v>2944</v>
      </c>
      <c r="AX21" s="316"/>
      <c r="AY21" s="316">
        <v>99.960174810252667</v>
      </c>
      <c r="AZ21" s="316">
        <v>3.9902655878819894E-2</v>
      </c>
      <c r="BA21" s="316">
        <v>99.881783525114926</v>
      </c>
      <c r="BB21" s="316">
        <v>100.03856609539041</v>
      </c>
      <c r="BC21" s="316">
        <v>3.9918553518503028E-2</v>
      </c>
      <c r="BD21" s="402">
        <v>783.10486900000114</v>
      </c>
      <c r="BE21" s="380">
        <v>1581</v>
      </c>
      <c r="BF21" s="316"/>
      <c r="BG21" s="316">
        <v>99.917816502140838</v>
      </c>
      <c r="BH21" s="317">
        <v>5.573066463194714E-2</v>
      </c>
      <c r="BI21" s="317">
        <v>99.808464196453912</v>
      </c>
      <c r="BJ21" s="317">
        <v>100.02716880782778</v>
      </c>
      <c r="BK21" s="317">
        <v>5.5776503713682583E-2</v>
      </c>
      <c r="BL21" s="318">
        <v>1526.7979979999882</v>
      </c>
      <c r="BM21" s="567">
        <v>3049</v>
      </c>
      <c r="BN21" s="317"/>
      <c r="BO21" s="323">
        <v>100</v>
      </c>
      <c r="BP21" s="323">
        <v>0</v>
      </c>
      <c r="BQ21" s="323">
        <v>100</v>
      </c>
      <c r="BR21" s="323">
        <v>100</v>
      </c>
      <c r="BS21" s="323">
        <v>0</v>
      </c>
      <c r="BT21" s="319">
        <v>850.75599999999997</v>
      </c>
      <c r="BU21" s="319">
        <v>1563</v>
      </c>
      <c r="BV21" s="319"/>
      <c r="BW21" s="324">
        <v>100</v>
      </c>
      <c r="BX21" s="325">
        <v>0</v>
      </c>
      <c r="BY21" s="325">
        <v>100</v>
      </c>
      <c r="BZ21" s="325">
        <v>100</v>
      </c>
      <c r="CA21" s="325">
        <v>0</v>
      </c>
      <c r="CB21" s="326">
        <v>1737.4404810000051</v>
      </c>
      <c r="CC21" s="527">
        <v>3190</v>
      </c>
      <c r="CD21" s="319"/>
      <c r="CE21" s="325">
        <v>100</v>
      </c>
      <c r="CF21" s="325">
        <v>0.16289090853635677</v>
      </c>
      <c r="CG21" s="325">
        <v>100</v>
      </c>
      <c r="CH21" s="325">
        <v>100</v>
      </c>
      <c r="CI21" s="325">
        <v>0</v>
      </c>
      <c r="CJ21" s="326">
        <v>873.31036200000085</v>
      </c>
      <c r="CK21" s="326">
        <v>1473</v>
      </c>
      <c r="CL21" s="319"/>
      <c r="CM21" s="327">
        <v>99.985530565327025</v>
      </c>
      <c r="CN21" s="324">
        <v>1.4470144979294115E-2</v>
      </c>
      <c r="CO21" s="324">
        <v>99.957144633704758</v>
      </c>
      <c r="CP21" s="325">
        <v>100</v>
      </c>
      <c r="CQ21" s="325">
        <v>1.4472239030466344E-2</v>
      </c>
      <c r="CR21" s="326">
        <v>1692.0218759999959</v>
      </c>
      <c r="CS21" s="326">
        <v>3045</v>
      </c>
      <c r="CT21" s="319"/>
      <c r="CU21" s="325">
        <v>100</v>
      </c>
      <c r="CV21" s="325">
        <v>0.16289090853635677</v>
      </c>
      <c r="CW21" s="325">
        <v>100</v>
      </c>
      <c r="CX21" s="325">
        <v>100</v>
      </c>
      <c r="CY21" s="325">
        <v>0</v>
      </c>
      <c r="CZ21" s="326">
        <v>873.31036200000085</v>
      </c>
      <c r="DA21" s="326">
        <v>1473</v>
      </c>
      <c r="DB21" s="319"/>
      <c r="DC21" s="327">
        <v>100</v>
      </c>
      <c r="DD21" s="324">
        <v>0</v>
      </c>
      <c r="DE21" s="324">
        <v>100</v>
      </c>
      <c r="DF21" s="325">
        <v>100</v>
      </c>
      <c r="DG21" s="325">
        <v>0</v>
      </c>
      <c r="DH21" s="326">
        <v>909.87357399999792</v>
      </c>
      <c r="DI21" s="326">
        <v>1510</v>
      </c>
      <c r="DJ21" s="319"/>
      <c r="DK21" s="327">
        <v>99.969272451221656</v>
      </c>
      <c r="DL21" s="325">
        <v>3.0872562964391181E-2</v>
      </c>
      <c r="DM21" s="325">
        <v>99.908714734985324</v>
      </c>
      <c r="DN21" s="325">
        <v>100</v>
      </c>
      <c r="DO21" s="325">
        <v>3.088205226206376E-2</v>
      </c>
      <c r="DP21" s="326">
        <v>1794.8714490000082</v>
      </c>
      <c r="DQ21" s="326">
        <v>3033</v>
      </c>
      <c r="DR21" s="319"/>
      <c r="DS21" s="909">
        <v>99.916483593814306</v>
      </c>
      <c r="DT21" s="910">
        <v>6.1775977001779447E-2</v>
      </c>
      <c r="DU21" s="910">
        <v>99.795358597886562</v>
      </c>
      <c r="DV21" s="910">
        <v>100</v>
      </c>
      <c r="DW21" s="910">
        <v>6.1827613202356448E-2</v>
      </c>
      <c r="DX21" s="911">
        <v>3106.3357709999873</v>
      </c>
      <c r="DY21" s="949">
        <v>5406</v>
      </c>
      <c r="DZ21" s="912"/>
      <c r="EA21" s="913"/>
      <c r="EB21" s="914"/>
      <c r="EC21" s="914"/>
      <c r="ED21" s="914"/>
      <c r="EE21" s="914"/>
      <c r="EF21" s="915"/>
      <c r="EG21" s="916"/>
      <c r="EH21" s="849"/>
      <c r="EI21" s="914" t="str">
        <f t="shared" si="0"/>
        <v/>
      </c>
      <c r="EJ21" s="914" t="str">
        <f t="shared" si="1"/>
        <v>***</v>
      </c>
      <c r="EK21" s="849"/>
      <c r="EL21" s="849"/>
      <c r="EM21" s="849"/>
      <c r="EN21" s="156"/>
      <c r="EO21" s="917">
        <f>IF(FE28&lt;0.15,FA28*100,CONCATENATE("(",FIXED(FA28*100,1),")"))</f>
        <v>99.916483593814306</v>
      </c>
      <c r="EP21" s="918">
        <f>+FB28*100</f>
        <v>6.1775977001779447E-2</v>
      </c>
      <c r="EQ21" s="918">
        <f>IF(FC28&lt;0,0,FC28*100)</f>
        <v>99.795358597886562</v>
      </c>
      <c r="ER21" s="918">
        <f>IF(FD28&gt;1,100,FD28*100)</f>
        <v>100</v>
      </c>
      <c r="ES21" s="918">
        <f>IF(FE28&gt;1,100,FE28*100)</f>
        <v>6.1827613202356448E-2</v>
      </c>
      <c r="ET21" s="919">
        <f>+FF28</f>
        <v>3106.3357709999873</v>
      </c>
      <c r="EU21" s="919">
        <f>+FG28</f>
        <v>5406</v>
      </c>
      <c r="EV21" s="156"/>
      <c r="EW21" s="156"/>
      <c r="EX21" s="3346" t="s">
        <v>109</v>
      </c>
      <c r="EY21" s="3346"/>
      <c r="EZ21" s="3346"/>
      <c r="FA21" s="3346"/>
      <c r="FB21" s="3346"/>
      <c r="FC21" s="3346"/>
      <c r="FD21" s="3346"/>
      <c r="FE21" s="3346"/>
      <c r="FF21" s="3346"/>
      <c r="FG21" s="3346"/>
      <c r="FH21"/>
      <c r="FI21" s="838"/>
      <c r="FJ21" s="913">
        <v>99.917816502140838</v>
      </c>
      <c r="FK21" s="920">
        <v>5.573066463194714E-2</v>
      </c>
      <c r="FL21" s="921">
        <v>99.808464196453912</v>
      </c>
      <c r="FM21" s="922">
        <v>100.02716880782778</v>
      </c>
      <c r="FN21" s="914">
        <v>5.5776503713682583E-2</v>
      </c>
      <c r="FO21" s="915">
        <v>1526.7979979999882</v>
      </c>
      <c r="FP21" s="923">
        <v>3049</v>
      </c>
      <c r="FQ21" s="861"/>
      <c r="FR21" s="910">
        <v>99.916483593814306</v>
      </c>
      <c r="FS21" s="910">
        <v>6.1775977001779447E-2</v>
      </c>
      <c r="FT21" s="910">
        <v>99.795358597886562</v>
      </c>
      <c r="FU21" s="910">
        <v>100</v>
      </c>
      <c r="FV21" s="910">
        <v>6.1827613202356448E-2</v>
      </c>
      <c r="FW21" s="911">
        <v>3106.3357709999873</v>
      </c>
      <c r="FX21" s="911">
        <v>5406</v>
      </c>
      <c r="FY21" s="843"/>
      <c r="FZ21" s="787">
        <f t="shared" si="2"/>
        <v>-1.3329083265318786E-3</v>
      </c>
      <c r="GA21" s="844">
        <f t="shared" si="3"/>
        <v>-1.6020604152022281E-2</v>
      </c>
      <c r="GB21" s="845">
        <f t="shared" si="4"/>
        <v>0.98721795406750723</v>
      </c>
      <c r="GC21" s="790" t="str">
        <f t="shared" si="5"/>
        <v/>
      </c>
      <c r="GD21" s="843"/>
      <c r="GE21" s="818">
        <f t="shared" si="9"/>
        <v>-99.916483593814306</v>
      </c>
      <c r="GF21" s="846">
        <f t="shared" si="6"/>
        <v>-1617.4002977069263</v>
      </c>
      <c r="GG21" s="845">
        <f t="shared" si="7"/>
        <v>0</v>
      </c>
      <c r="GH21" s="790" t="str">
        <f t="shared" si="8"/>
        <v>***</v>
      </c>
      <c r="GI21" s="843"/>
      <c r="GK21" s="5"/>
    </row>
    <row r="22" spans="1:193" ht="24.95" customHeight="1" thickTop="1">
      <c r="A22" s="346" t="s">
        <v>53</v>
      </c>
      <c r="B22" s="272"/>
      <c r="C22" s="237">
        <v>97.135649273819539</v>
      </c>
      <c r="D22" s="237">
        <v>0.42913501811960619</v>
      </c>
      <c r="E22" s="237">
        <v>96.293141858211158</v>
      </c>
      <c r="F22" s="237">
        <v>97.978156689427919</v>
      </c>
      <c r="G22" s="237">
        <v>0.44178941647870229</v>
      </c>
      <c r="H22" s="238">
        <v>1417.8075899999992</v>
      </c>
      <c r="I22" s="239">
        <v>2651</v>
      </c>
      <c r="J22" s="238"/>
      <c r="K22" s="237">
        <v>99.661616712579331</v>
      </c>
      <c r="L22" s="237">
        <v>0.2317091705145494</v>
      </c>
      <c r="M22" s="237">
        <v>99.205124144228932</v>
      </c>
      <c r="N22" s="237">
        <v>100.11810928092974</v>
      </c>
      <c r="O22" s="237">
        <v>0.2324958977765639</v>
      </c>
      <c r="P22" s="238">
        <v>291.4363790000001</v>
      </c>
      <c r="Q22" s="239">
        <v>551</v>
      </c>
      <c r="R22" s="238"/>
      <c r="S22" s="241">
        <v>99.326555055010147</v>
      </c>
      <c r="T22" s="242">
        <v>0.63401974865739119</v>
      </c>
      <c r="U22" s="242">
        <v>98.07738275782566</v>
      </c>
      <c r="V22" s="242">
        <v>100.57572735219465</v>
      </c>
      <c r="W22" s="242">
        <v>0.63831847214096094</v>
      </c>
      <c r="X22" s="243">
        <v>321.18096899999671</v>
      </c>
      <c r="Y22" s="244">
        <v>668</v>
      </c>
      <c r="Z22" s="245"/>
      <c r="AA22" s="242">
        <v>99.336729090021635</v>
      </c>
      <c r="AB22" s="242">
        <v>0.28199441104352341</v>
      </c>
      <c r="AC22" s="242">
        <v>98.783031459828834</v>
      </c>
      <c r="AD22" s="242">
        <v>99.890426720214435</v>
      </c>
      <c r="AE22" s="242">
        <v>0.28387728650494665</v>
      </c>
      <c r="AF22" s="242">
        <v>773.25583299999641</v>
      </c>
      <c r="AG22" s="244">
        <v>1470</v>
      </c>
      <c r="AH22" s="242"/>
      <c r="AI22" s="241">
        <v>98.829716828322532</v>
      </c>
      <c r="AJ22" s="242">
        <v>0.60152108790555869</v>
      </c>
      <c r="AK22" s="242">
        <v>97.649438101768808</v>
      </c>
      <c r="AL22" s="242">
        <v>100.00999555487627</v>
      </c>
      <c r="AM22" s="242">
        <v>0.60864394557606927</v>
      </c>
      <c r="AN22" s="243">
        <v>1106.145017999997</v>
      </c>
      <c r="AO22" s="247">
        <v>2206</v>
      </c>
      <c r="AP22" s="242"/>
      <c r="AQ22" s="241">
        <v>98.768605141224072</v>
      </c>
      <c r="AR22" s="242">
        <v>0.45260147373029963</v>
      </c>
      <c r="AS22" s="242">
        <v>97.880530056590288</v>
      </c>
      <c r="AT22" s="242">
        <v>99.656680225857869</v>
      </c>
      <c r="AU22" s="242">
        <v>0.45824427011310775</v>
      </c>
      <c r="AV22" s="243">
        <v>1103.9605129999952</v>
      </c>
      <c r="AW22" s="350">
        <v>2088</v>
      </c>
      <c r="AX22" s="241"/>
      <c r="AY22" s="241">
        <v>98.610123171730663</v>
      </c>
      <c r="AZ22" s="241">
        <v>0.68597266578191918</v>
      </c>
      <c r="BA22" s="241">
        <v>97.262486588258184</v>
      </c>
      <c r="BB22" s="241">
        <v>99.957759755203128</v>
      </c>
      <c r="BC22" s="241">
        <v>0.69564122193346201</v>
      </c>
      <c r="BD22" s="390">
        <v>526.27497999999764</v>
      </c>
      <c r="BE22" s="350">
        <v>1075</v>
      </c>
      <c r="BF22" s="241"/>
      <c r="BG22" s="241">
        <v>98.646626884457177</v>
      </c>
      <c r="BH22" s="242">
        <v>0.47512607669782658</v>
      </c>
      <c r="BI22" s="242">
        <v>97.714354995686051</v>
      </c>
      <c r="BJ22" s="242">
        <v>99.578898773228303</v>
      </c>
      <c r="BK22" s="242">
        <v>0.48164452420084497</v>
      </c>
      <c r="BL22" s="243">
        <v>1137.7018519999965</v>
      </c>
      <c r="BM22" s="563">
        <v>2258</v>
      </c>
      <c r="BN22" s="242"/>
      <c r="BO22" s="273">
        <v>99.6</v>
      </c>
      <c r="BP22" s="273">
        <v>0.20200000000000001</v>
      </c>
      <c r="BQ22" s="273">
        <v>99.2</v>
      </c>
      <c r="BR22" s="273">
        <v>100</v>
      </c>
      <c r="BS22" s="273">
        <v>0.2</v>
      </c>
      <c r="BT22" s="244">
        <v>599.05799999999999</v>
      </c>
      <c r="BU22" s="244">
        <v>1076</v>
      </c>
      <c r="BV22" s="244"/>
      <c r="BW22" s="248">
        <v>99.630214520118059</v>
      </c>
      <c r="BX22" s="249">
        <v>0.12775624017216267</v>
      </c>
      <c r="BY22" s="249">
        <v>99.379596604093109</v>
      </c>
      <c r="BZ22" s="249">
        <v>99.880832436142995</v>
      </c>
      <c r="CA22" s="249">
        <v>0.12823041763737769</v>
      </c>
      <c r="CB22" s="250">
        <v>1185.818058999997</v>
      </c>
      <c r="CC22" s="522">
        <v>2130</v>
      </c>
      <c r="CD22" s="244"/>
      <c r="CE22" s="249">
        <v>99.722444551326859</v>
      </c>
      <c r="CF22" s="249">
        <v>5.2035230655350671E-2</v>
      </c>
      <c r="CG22" s="249">
        <v>99.454012020248669</v>
      </c>
      <c r="CH22" s="249">
        <v>99.990877082405049</v>
      </c>
      <c r="CI22" s="249">
        <v>0.13708836516066406</v>
      </c>
      <c r="CJ22" s="250">
        <v>543.24496499999668</v>
      </c>
      <c r="CK22" s="250">
        <v>986</v>
      </c>
      <c r="CL22" s="244"/>
      <c r="CM22" s="251">
        <v>99.762957275097079</v>
      </c>
      <c r="CN22" s="248">
        <v>8.8321382738741128E-2</v>
      </c>
      <c r="CO22" s="248">
        <v>99.589698145019682</v>
      </c>
      <c r="CP22" s="249">
        <v>99.936216405174491</v>
      </c>
      <c r="CQ22" s="249">
        <v>8.8531239601482806E-2</v>
      </c>
      <c r="CR22" s="250">
        <v>1137.4962049999929</v>
      </c>
      <c r="CS22" s="250">
        <v>2020</v>
      </c>
      <c r="CT22" s="244"/>
      <c r="CU22" s="249">
        <v>99.722444551326859</v>
      </c>
      <c r="CV22" s="249">
        <v>5.2035230655350671E-2</v>
      </c>
      <c r="CW22" s="249">
        <v>99.454012020248669</v>
      </c>
      <c r="CX22" s="249">
        <v>99.990877082405049</v>
      </c>
      <c r="CY22" s="249">
        <v>0.13708836516066406</v>
      </c>
      <c r="CZ22" s="250">
        <v>543.24496499999668</v>
      </c>
      <c r="DA22" s="250">
        <v>986</v>
      </c>
      <c r="DB22" s="244"/>
      <c r="DC22" s="251">
        <v>99.823963201543194</v>
      </c>
      <c r="DD22" s="248">
        <v>0.10869783578967246</v>
      </c>
      <c r="DE22" s="248">
        <v>99.610565547864212</v>
      </c>
      <c r="DF22" s="249">
        <v>100</v>
      </c>
      <c r="DG22" s="249">
        <v>0.10888952141702994</v>
      </c>
      <c r="DH22" s="250">
        <v>593.82925000000193</v>
      </c>
      <c r="DI22" s="250">
        <v>1000</v>
      </c>
      <c r="DJ22" s="244"/>
      <c r="DK22" s="251">
        <v>99.710996500481087</v>
      </c>
      <c r="DL22" s="249">
        <v>0.13304281698131815</v>
      </c>
      <c r="DM22" s="249">
        <v>99.450027912698786</v>
      </c>
      <c r="DN22" s="249">
        <v>99.971965088263374</v>
      </c>
      <c r="DO22" s="249">
        <v>0.13342842981283037</v>
      </c>
      <c r="DP22" s="250">
        <v>1229.4415140000031</v>
      </c>
      <c r="DQ22" s="250">
        <v>2029</v>
      </c>
      <c r="DR22" s="244"/>
      <c r="DS22" s="847">
        <v>99.022766843838909</v>
      </c>
      <c r="DT22" s="848">
        <v>0.39530805327483282</v>
      </c>
      <c r="DU22" s="848">
        <v>98.247680982521956</v>
      </c>
      <c r="DV22" s="848">
        <v>99.797852705155847</v>
      </c>
      <c r="DW22" s="848">
        <v>0.39920925851147182</v>
      </c>
      <c r="DX22" s="849">
        <v>1855.4881080000055</v>
      </c>
      <c r="DY22" s="945">
        <v>3168</v>
      </c>
      <c r="DZ22" s="850"/>
      <c r="EA22" s="851"/>
      <c r="EB22" s="852"/>
      <c r="EC22" s="852"/>
      <c r="ED22" s="852"/>
      <c r="EE22" s="852"/>
      <c r="EF22" s="853"/>
      <c r="EG22" s="854"/>
      <c r="EH22" s="849"/>
      <c r="EI22" s="852" t="str">
        <f t="shared" si="0"/>
        <v/>
      </c>
      <c r="EJ22" s="852" t="str">
        <f t="shared" si="1"/>
        <v>***</v>
      </c>
      <c r="EK22" s="849"/>
      <c r="EL22" s="849"/>
      <c r="EM22" s="849"/>
      <c r="EN22" s="156"/>
      <c r="EO22" s="855">
        <f>IF(FE29&lt;0.15,FA29*100,CONCATENATE("(",FIXED(FA29*100,1),")"))</f>
        <v>99.022766843838909</v>
      </c>
      <c r="EP22" s="856">
        <f>+FB29*100</f>
        <v>0.39530805327483282</v>
      </c>
      <c r="EQ22" s="856">
        <f>IF(FC29&lt;0,0,FC29*100)</f>
        <v>98.247680982521956</v>
      </c>
      <c r="ER22" s="856">
        <f>IF(FD29&gt;1,100,FD29*100)</f>
        <v>99.797852705155847</v>
      </c>
      <c r="ES22" s="856">
        <f>IF(FE29&gt;1,100,FE29*100)</f>
        <v>0.39920925851147182</v>
      </c>
      <c r="ET22" s="857">
        <f>+FF29</f>
        <v>1855.4881080000055</v>
      </c>
      <c r="EU22" s="857">
        <f>+FG29</f>
        <v>3168</v>
      </c>
      <c r="EV22" s="156"/>
      <c r="EW22" s="156"/>
      <c r="EX22" s="3347" t="s">
        <v>184</v>
      </c>
      <c r="EY22" s="3348"/>
      <c r="EZ22" s="3349"/>
      <c r="FA22" s="3353" t="s">
        <v>110</v>
      </c>
      <c r="FB22" s="3355" t="s">
        <v>111</v>
      </c>
      <c r="FC22" s="3355" t="s">
        <v>112</v>
      </c>
      <c r="FD22" s="3355"/>
      <c r="FE22" s="3355" t="s">
        <v>113</v>
      </c>
      <c r="FF22" s="3355" t="s">
        <v>114</v>
      </c>
      <c r="FG22" s="3357" t="s">
        <v>115</v>
      </c>
      <c r="FH22"/>
      <c r="FI22" s="838"/>
      <c r="FJ22" s="851">
        <v>98.646626884457177</v>
      </c>
      <c r="FK22" s="858">
        <v>0.47512607669782658</v>
      </c>
      <c r="FL22" s="859">
        <v>97.714354995686051</v>
      </c>
      <c r="FM22" s="860">
        <v>99.578898773228303</v>
      </c>
      <c r="FN22" s="852">
        <v>0.48164452420084497</v>
      </c>
      <c r="FO22" s="853">
        <v>1137.7018519999965</v>
      </c>
      <c r="FP22" s="861">
        <v>2258</v>
      </c>
      <c r="FQ22" s="861"/>
      <c r="FR22" s="848">
        <v>99.022766843838909</v>
      </c>
      <c r="FS22" s="848">
        <v>0.39530805327483282</v>
      </c>
      <c r="FT22" s="848">
        <v>98.247680982521956</v>
      </c>
      <c r="FU22" s="848">
        <v>99.797852705155847</v>
      </c>
      <c r="FV22" s="848">
        <v>0.39920925851147182</v>
      </c>
      <c r="FW22" s="849">
        <v>1855.4881080000055</v>
      </c>
      <c r="FX22" s="849">
        <v>3168</v>
      </c>
      <c r="FY22" s="843"/>
      <c r="FZ22" s="787">
        <f t="shared" si="2"/>
        <v>0.37613995938173161</v>
      </c>
      <c r="GA22" s="844">
        <f t="shared" si="3"/>
        <v>0.60856961165259871</v>
      </c>
      <c r="GB22" s="845">
        <f t="shared" si="4"/>
        <v>0.54280975197899362</v>
      </c>
      <c r="GC22" s="790" t="str">
        <f t="shared" si="5"/>
        <v/>
      </c>
      <c r="GD22" s="843"/>
      <c r="GE22" s="818">
        <f t="shared" si="9"/>
        <v>-99.022766843838909</v>
      </c>
      <c r="GF22" s="846">
        <f t="shared" si="6"/>
        <v>-250.49519235317629</v>
      </c>
      <c r="GG22" s="845">
        <f t="shared" si="7"/>
        <v>0</v>
      </c>
      <c r="GH22" s="790" t="str">
        <f t="shared" si="8"/>
        <v>***</v>
      </c>
      <c r="GI22" s="843"/>
      <c r="GK22" s="5"/>
    </row>
    <row r="23" spans="1:193" ht="5.0999999999999996" customHeight="1" thickBot="1">
      <c r="A23" s="347"/>
      <c r="B23" s="272"/>
      <c r="C23" s="237"/>
      <c r="D23" s="237"/>
      <c r="E23" s="237"/>
      <c r="F23" s="237"/>
      <c r="G23" s="237"/>
      <c r="H23" s="238"/>
      <c r="I23" s="239"/>
      <c r="J23" s="238"/>
      <c r="K23" s="237"/>
      <c r="L23" s="237"/>
      <c r="M23" s="237"/>
      <c r="N23" s="237"/>
      <c r="O23" s="237"/>
      <c r="P23" s="238"/>
      <c r="Q23" s="239"/>
      <c r="R23" s="238"/>
      <c r="S23" s="241"/>
      <c r="T23" s="242"/>
      <c r="U23" s="242"/>
      <c r="V23" s="242"/>
      <c r="W23" s="242"/>
      <c r="X23" s="243"/>
      <c r="Y23" s="244"/>
      <c r="Z23" s="245"/>
      <c r="AA23" s="242"/>
      <c r="AB23" s="242"/>
      <c r="AC23" s="242"/>
      <c r="AD23" s="242"/>
      <c r="AE23" s="242"/>
      <c r="AF23" s="242"/>
      <c r="AG23" s="244"/>
      <c r="AH23" s="242"/>
      <c r="AI23" s="241"/>
      <c r="AJ23" s="242"/>
      <c r="AK23" s="242"/>
      <c r="AL23" s="242"/>
      <c r="AM23" s="242"/>
      <c r="AN23" s="243"/>
      <c r="AO23" s="247"/>
      <c r="AP23" s="242"/>
      <c r="AQ23" s="241"/>
      <c r="AR23" s="242"/>
      <c r="AS23" s="242"/>
      <c r="AT23" s="242"/>
      <c r="AU23" s="242"/>
      <c r="AV23" s="243"/>
      <c r="AW23" s="350"/>
      <c r="AX23" s="241"/>
      <c r="AY23" s="241"/>
      <c r="AZ23" s="241"/>
      <c r="BA23" s="241"/>
      <c r="BB23" s="241"/>
      <c r="BC23" s="241"/>
      <c r="BD23" s="390"/>
      <c r="BE23" s="350"/>
      <c r="BF23" s="241"/>
      <c r="BG23" s="241"/>
      <c r="BH23" s="242"/>
      <c r="BI23" s="242"/>
      <c r="BJ23" s="242"/>
      <c r="BK23" s="242"/>
      <c r="BL23" s="243"/>
      <c r="BM23" s="563"/>
      <c r="BN23" s="242"/>
      <c r="BO23" s="242"/>
      <c r="BP23" s="242"/>
      <c r="BQ23" s="242"/>
      <c r="BR23" s="242"/>
      <c r="BS23" s="242"/>
      <c r="BT23" s="243"/>
      <c r="BU23" s="244"/>
      <c r="BV23" s="244"/>
      <c r="BW23" s="248"/>
      <c r="BX23" s="249"/>
      <c r="BY23" s="249"/>
      <c r="BZ23" s="249"/>
      <c r="CA23" s="249"/>
      <c r="CB23" s="250"/>
      <c r="CC23" s="522"/>
      <c r="CD23" s="244"/>
      <c r="CE23" s="249"/>
      <c r="CF23" s="249"/>
      <c r="CG23" s="249"/>
      <c r="CH23" s="249"/>
      <c r="CI23" s="249"/>
      <c r="CJ23" s="250"/>
      <c r="CK23" s="250"/>
      <c r="CL23" s="244"/>
      <c r="CM23" s="251"/>
      <c r="CN23" s="248"/>
      <c r="CO23" s="248"/>
      <c r="CP23" s="249"/>
      <c r="CQ23" s="249"/>
      <c r="CR23" s="250"/>
      <c r="CS23" s="250"/>
      <c r="CT23" s="244"/>
      <c r="CU23" s="249"/>
      <c r="CV23" s="249"/>
      <c r="CW23" s="249"/>
      <c r="CX23" s="249"/>
      <c r="CY23" s="249"/>
      <c r="CZ23" s="250"/>
      <c r="DA23" s="250"/>
      <c r="DB23" s="244"/>
      <c r="DC23" s="251"/>
      <c r="DD23" s="248"/>
      <c r="DE23" s="248"/>
      <c r="DF23" s="249"/>
      <c r="DG23" s="249"/>
      <c r="DH23" s="250"/>
      <c r="DI23" s="250"/>
      <c r="DJ23" s="244"/>
      <c r="DK23" s="251"/>
      <c r="DL23" s="249"/>
      <c r="DM23" s="249"/>
      <c r="DN23" s="249"/>
      <c r="DO23" s="249"/>
      <c r="DP23" s="250"/>
      <c r="DQ23" s="250"/>
      <c r="DR23" s="244"/>
      <c r="DS23" s="847"/>
      <c r="DT23" s="848"/>
      <c r="DU23" s="848"/>
      <c r="DV23" s="848"/>
      <c r="DW23" s="848"/>
      <c r="DX23" s="849"/>
      <c r="DY23" s="945"/>
      <c r="DZ23" s="850"/>
      <c r="EA23" s="851"/>
      <c r="EB23" s="852"/>
      <c r="EC23" s="852"/>
      <c r="ED23" s="852"/>
      <c r="EE23" s="852"/>
      <c r="EF23" s="853"/>
      <c r="EG23" s="854"/>
      <c r="EH23" s="849"/>
      <c r="EI23" s="852"/>
      <c r="EJ23" s="852"/>
      <c r="EK23" s="849"/>
      <c r="EL23" s="849"/>
      <c r="EM23" s="849"/>
      <c r="EN23" s="156"/>
      <c r="EO23" s="855"/>
      <c r="EP23" s="856"/>
      <c r="EQ23" s="856"/>
      <c r="ER23" s="856"/>
      <c r="ES23" s="856"/>
      <c r="ET23" s="857"/>
      <c r="EU23" s="857"/>
      <c r="EV23" s="156"/>
      <c r="EW23" s="156"/>
      <c r="EX23" s="3350"/>
      <c r="EY23" s="3351"/>
      <c r="EZ23" s="3352"/>
      <c r="FA23" s="3354"/>
      <c r="FB23" s="3356"/>
      <c r="FC23" s="628" t="s">
        <v>3</v>
      </c>
      <c r="FD23" s="628" t="s">
        <v>4</v>
      </c>
      <c r="FE23" s="3356"/>
      <c r="FF23" s="3356"/>
      <c r="FG23" s="3358"/>
      <c r="FH23"/>
      <c r="FI23" s="838"/>
      <c r="FJ23" s="851"/>
      <c r="FK23" s="858"/>
      <c r="FL23" s="859"/>
      <c r="FM23" s="860"/>
      <c r="FN23" s="852"/>
      <c r="FO23" s="853"/>
      <c r="FP23" s="861"/>
      <c r="FQ23" s="861"/>
      <c r="FR23" s="848"/>
      <c r="FS23" s="848"/>
      <c r="FT23" s="848"/>
      <c r="FU23" s="848"/>
      <c r="FV23" s="848"/>
      <c r="FW23" s="849"/>
      <c r="FX23" s="849"/>
      <c r="FY23" s="843"/>
      <c r="FZ23" s="787"/>
      <c r="GA23" s="844"/>
      <c r="GB23" s="845"/>
      <c r="GC23" s="790"/>
      <c r="GD23" s="843"/>
      <c r="GE23" s="818"/>
      <c r="GF23" s="846"/>
      <c r="GG23" s="845"/>
      <c r="GH23" s="790"/>
      <c r="GI23" s="843"/>
      <c r="GK23" s="5"/>
    </row>
    <row r="24" spans="1:193" ht="24.95" customHeight="1" thickTop="1">
      <c r="A24" s="292" t="s">
        <v>56</v>
      </c>
      <c r="B24" s="293"/>
      <c r="C24" s="255"/>
      <c r="D24" s="255"/>
      <c r="E24" s="255"/>
      <c r="F24" s="255"/>
      <c r="G24" s="255"/>
      <c r="H24" s="256"/>
      <c r="I24" s="257"/>
      <c r="J24" s="256"/>
      <c r="K24" s="255"/>
      <c r="L24" s="255"/>
      <c r="M24" s="255"/>
      <c r="N24" s="255"/>
      <c r="O24" s="255"/>
      <c r="P24" s="256"/>
      <c r="Q24" s="257"/>
      <c r="R24" s="256"/>
      <c r="S24" s="259"/>
      <c r="T24" s="260"/>
      <c r="U24" s="260"/>
      <c r="V24" s="260"/>
      <c r="W24" s="260"/>
      <c r="X24" s="261"/>
      <c r="Y24" s="262"/>
      <c r="Z24" s="263"/>
      <c r="AA24" s="260"/>
      <c r="AB24" s="260"/>
      <c r="AC24" s="260"/>
      <c r="AD24" s="260"/>
      <c r="AE24" s="260"/>
      <c r="AF24" s="260"/>
      <c r="AG24" s="262"/>
      <c r="AH24" s="260"/>
      <c r="AI24" s="259"/>
      <c r="AJ24" s="260"/>
      <c r="AK24" s="260"/>
      <c r="AL24" s="260"/>
      <c r="AM24" s="260"/>
      <c r="AN24" s="261"/>
      <c r="AO24" s="265"/>
      <c r="AP24" s="260"/>
      <c r="AQ24" s="259"/>
      <c r="AR24" s="260"/>
      <c r="AS24" s="260"/>
      <c r="AT24" s="260"/>
      <c r="AU24" s="260"/>
      <c r="AV24" s="261"/>
      <c r="AW24" s="352"/>
      <c r="AX24" s="259"/>
      <c r="AY24" s="259"/>
      <c r="AZ24" s="259"/>
      <c r="BA24" s="259"/>
      <c r="BB24" s="259"/>
      <c r="BC24" s="259"/>
      <c r="BD24" s="394"/>
      <c r="BE24" s="352"/>
      <c r="BF24" s="259"/>
      <c r="BG24" s="259"/>
      <c r="BH24" s="260"/>
      <c r="BI24" s="260"/>
      <c r="BJ24" s="260"/>
      <c r="BK24" s="260"/>
      <c r="BL24" s="261"/>
      <c r="BM24" s="564"/>
      <c r="BN24" s="260"/>
      <c r="BO24" s="260"/>
      <c r="BP24" s="260"/>
      <c r="BQ24" s="260"/>
      <c r="BR24" s="260"/>
      <c r="BS24" s="260"/>
      <c r="BT24" s="261"/>
      <c r="BU24" s="262"/>
      <c r="BV24" s="262"/>
      <c r="BW24" s="266"/>
      <c r="BX24" s="267"/>
      <c r="BY24" s="267"/>
      <c r="BZ24" s="267"/>
      <c r="CA24" s="267"/>
      <c r="CB24" s="268"/>
      <c r="CC24" s="525"/>
      <c r="CD24" s="262"/>
      <c r="CE24" s="267"/>
      <c r="CF24" s="267"/>
      <c r="CG24" s="267"/>
      <c r="CH24" s="267"/>
      <c r="CI24" s="267"/>
      <c r="CJ24" s="268"/>
      <c r="CK24" s="268"/>
      <c r="CL24" s="262"/>
      <c r="CM24" s="269"/>
      <c r="CN24" s="266"/>
      <c r="CO24" s="266"/>
      <c r="CP24" s="267"/>
      <c r="CQ24" s="267"/>
      <c r="CR24" s="268"/>
      <c r="CS24" s="268"/>
      <c r="CT24" s="262"/>
      <c r="CU24" s="267"/>
      <c r="CV24" s="267"/>
      <c r="CW24" s="267"/>
      <c r="CX24" s="267"/>
      <c r="CY24" s="267"/>
      <c r="CZ24" s="268"/>
      <c r="DA24" s="268"/>
      <c r="DB24" s="262"/>
      <c r="DC24" s="269"/>
      <c r="DD24" s="266"/>
      <c r="DE24" s="266"/>
      <c r="DF24" s="267"/>
      <c r="DG24" s="267"/>
      <c r="DH24" s="268"/>
      <c r="DI24" s="268"/>
      <c r="DJ24" s="262"/>
      <c r="DK24" s="269"/>
      <c r="DL24" s="267"/>
      <c r="DM24" s="267"/>
      <c r="DN24" s="267"/>
      <c r="DO24" s="267"/>
      <c r="DP24" s="268"/>
      <c r="DQ24" s="268"/>
      <c r="DR24" s="262"/>
      <c r="DS24" s="862"/>
      <c r="DT24" s="863"/>
      <c r="DU24" s="863"/>
      <c r="DV24" s="863"/>
      <c r="DW24" s="863"/>
      <c r="DX24" s="864"/>
      <c r="DY24" s="946"/>
      <c r="DZ24" s="865"/>
      <c r="EA24" s="866"/>
      <c r="EB24" s="867"/>
      <c r="EC24" s="867"/>
      <c r="ED24" s="867"/>
      <c r="EE24" s="867"/>
      <c r="EF24" s="868"/>
      <c r="EG24" s="869"/>
      <c r="EH24" s="864"/>
      <c r="EI24" s="867"/>
      <c r="EJ24" s="867"/>
      <c r="EK24" s="864"/>
      <c r="EL24" s="864"/>
      <c r="EM24" s="864"/>
      <c r="EN24" s="156"/>
      <c r="EO24" s="870"/>
      <c r="EP24" s="871"/>
      <c r="EQ24" s="871"/>
      <c r="ER24" s="871"/>
      <c r="ES24" s="871"/>
      <c r="ET24" s="872"/>
      <c r="EU24" s="872"/>
      <c r="EV24" s="156"/>
      <c r="EW24" s="156"/>
      <c r="EX24" s="746" t="s">
        <v>150</v>
      </c>
      <c r="EY24" s="173" t="s">
        <v>116</v>
      </c>
      <c r="EZ24" s="174" t="s">
        <v>223</v>
      </c>
      <c r="FA24" s="175">
        <v>0.99980000054884133</v>
      </c>
      <c r="FB24" s="176">
        <v>1.3371883280840544E-4</v>
      </c>
      <c r="FC24" s="177">
        <v>0.99953781621982751</v>
      </c>
      <c r="FD24" s="940">
        <v>1.000062184877855</v>
      </c>
      <c r="FE24" s="178">
        <v>1.3374558185137061E-4</v>
      </c>
      <c r="FF24" s="179">
        <v>11868.637569999966</v>
      </c>
      <c r="FG24" s="180">
        <v>4410</v>
      </c>
      <c r="FH24"/>
      <c r="FI24" s="838"/>
      <c r="FJ24" s="866"/>
      <c r="FK24" s="873"/>
      <c r="FL24" s="874"/>
      <c r="FM24" s="875"/>
      <c r="FN24" s="867"/>
      <c r="FO24" s="868"/>
      <c r="FP24" s="876"/>
      <c r="FQ24" s="876"/>
      <c r="FR24" s="863"/>
      <c r="FS24" s="863"/>
      <c r="FT24" s="863"/>
      <c r="FU24" s="863"/>
      <c r="FV24" s="863"/>
      <c r="FW24" s="864"/>
      <c r="FX24" s="864"/>
      <c r="FY24" s="843"/>
      <c r="FZ24" s="787"/>
      <c r="GA24" s="844"/>
      <c r="GB24" s="845"/>
      <c r="GC24" s="790"/>
      <c r="GD24" s="843"/>
      <c r="GE24" s="818"/>
      <c r="GF24" s="846"/>
      <c r="GG24" s="845"/>
      <c r="GH24" s="790"/>
      <c r="GI24" s="843"/>
      <c r="GK24" s="5"/>
    </row>
    <row r="25" spans="1:193" ht="24.95" customHeight="1">
      <c r="A25" s="348" t="s">
        <v>84</v>
      </c>
      <c r="B25" s="272"/>
      <c r="C25" s="237">
        <v>94.342189099344381</v>
      </c>
      <c r="D25" s="237">
        <v>0.32142708031444539</v>
      </c>
      <c r="E25" s="237">
        <v>93.711141323451159</v>
      </c>
      <c r="F25" s="237">
        <v>94.973236875237589</v>
      </c>
      <c r="G25" s="237">
        <v>0.34070343648267021</v>
      </c>
      <c r="H25" s="238">
        <v>9401.0292909998716</v>
      </c>
      <c r="I25" s="239">
        <v>10978</v>
      </c>
      <c r="J25" s="238"/>
      <c r="K25" s="237">
        <v>97.668925681175438</v>
      </c>
      <c r="L25" s="237">
        <v>0.44145671396460895</v>
      </c>
      <c r="M25" s="237">
        <v>96.799207366938148</v>
      </c>
      <c r="N25" s="237">
        <v>98.538643995412727</v>
      </c>
      <c r="O25" s="237">
        <v>0.45199300687065369</v>
      </c>
      <c r="P25" s="238">
        <v>1781.4849430000124</v>
      </c>
      <c r="Q25" s="239">
        <v>2118</v>
      </c>
      <c r="R25" s="238"/>
      <c r="S25" s="241">
        <v>97.784630328708573</v>
      </c>
      <c r="T25" s="242">
        <v>0.60293183401817685</v>
      </c>
      <c r="U25" s="242">
        <v>96.596708744655302</v>
      </c>
      <c r="V25" s="242">
        <v>98.97255191276183</v>
      </c>
      <c r="W25" s="242">
        <v>0.61659161771270943</v>
      </c>
      <c r="X25" s="243">
        <v>1947.2041419999944</v>
      </c>
      <c r="Y25" s="244">
        <v>2206</v>
      </c>
      <c r="Z25" s="245"/>
      <c r="AA25" s="242">
        <v>97.857328404392291</v>
      </c>
      <c r="AB25" s="242">
        <v>0.31170344194443106</v>
      </c>
      <c r="AC25" s="242">
        <v>97.245296923027468</v>
      </c>
      <c r="AD25" s="242">
        <v>98.469359885757129</v>
      </c>
      <c r="AE25" s="242">
        <v>0.3185284607978735</v>
      </c>
      <c r="AF25" s="242">
        <v>4471.9144639999058</v>
      </c>
      <c r="AG25" s="244">
        <v>4984</v>
      </c>
      <c r="AH25" s="242"/>
      <c r="AI25" s="241">
        <v>97.915006630391929</v>
      </c>
      <c r="AJ25" s="242">
        <v>0.26860468541684751</v>
      </c>
      <c r="AK25" s="242">
        <v>97.387962105396099</v>
      </c>
      <c r="AL25" s="242">
        <v>98.442051155387773</v>
      </c>
      <c r="AM25" s="242">
        <v>0.27432432949810481</v>
      </c>
      <c r="AN25" s="243">
        <v>6278.8349310001176</v>
      </c>
      <c r="AO25" s="247">
        <v>7611</v>
      </c>
      <c r="AP25" s="242"/>
      <c r="AQ25" s="241">
        <v>98.720692501315384</v>
      </c>
      <c r="AR25" s="242">
        <v>0.17753731956728114</v>
      </c>
      <c r="AS25" s="242">
        <v>98.372336432562662</v>
      </c>
      <c r="AT25" s="242">
        <v>99.069048570068091</v>
      </c>
      <c r="AU25" s="242">
        <v>0.17983800059436941</v>
      </c>
      <c r="AV25" s="243">
        <v>6022.4955360000067</v>
      </c>
      <c r="AW25" s="350">
        <v>7119</v>
      </c>
      <c r="AX25" s="241"/>
      <c r="AY25" s="241">
        <v>98.796461846648796</v>
      </c>
      <c r="AZ25" s="241">
        <v>0.23600983826506983</v>
      </c>
      <c r="BA25" s="241">
        <v>98.332805628302424</v>
      </c>
      <c r="BB25" s="241">
        <v>99.260118064995169</v>
      </c>
      <c r="BC25" s="241">
        <v>0.23888490929098524</v>
      </c>
      <c r="BD25" s="390">
        <v>2745.579016999985</v>
      </c>
      <c r="BE25" s="350">
        <v>3389</v>
      </c>
      <c r="BF25" s="241"/>
      <c r="BG25" s="241">
        <v>98.51209481501995</v>
      </c>
      <c r="BH25" s="242">
        <v>0.21385909385290505</v>
      </c>
      <c r="BI25" s="242">
        <v>98.092469727837184</v>
      </c>
      <c r="BJ25" s="242">
        <v>98.931719902202701</v>
      </c>
      <c r="BK25" s="242">
        <v>0.21708917494291108</v>
      </c>
      <c r="BL25" s="243">
        <v>5584.2095879999788</v>
      </c>
      <c r="BM25" s="563">
        <v>6879</v>
      </c>
      <c r="BN25" s="242"/>
      <c r="BO25" s="273">
        <v>98.5</v>
      </c>
      <c r="BP25" s="273">
        <v>0.379</v>
      </c>
      <c r="BQ25" s="273">
        <v>97.76</v>
      </c>
      <c r="BR25" s="273">
        <v>99.25</v>
      </c>
      <c r="BS25" s="273">
        <v>0.4</v>
      </c>
      <c r="BT25" s="244">
        <v>2943.4720000000002</v>
      </c>
      <c r="BU25" s="244">
        <v>3387</v>
      </c>
      <c r="BV25" s="244"/>
      <c r="BW25" s="248">
        <v>98.732051120658298</v>
      </c>
      <c r="BX25" s="249">
        <v>0.21740588187531418</v>
      </c>
      <c r="BY25" s="249">
        <v>98.305568555315659</v>
      </c>
      <c r="BZ25" s="249">
        <v>99.158533686000951</v>
      </c>
      <c r="CA25" s="249">
        <v>0.22019787840690877</v>
      </c>
      <c r="CB25" s="250">
        <v>5931.8128849999821</v>
      </c>
      <c r="CC25" s="522">
        <v>6825</v>
      </c>
      <c r="CD25" s="244"/>
      <c r="CE25" s="249">
        <v>99.060631847360341</v>
      </c>
      <c r="CF25" s="249" t="e">
        <v>#REF!</v>
      </c>
      <c r="CG25" s="249">
        <v>98.669483363358992</v>
      </c>
      <c r="CH25" s="249">
        <v>99.451780331361704</v>
      </c>
      <c r="CI25" s="249">
        <v>0.20109391282321235</v>
      </c>
      <c r="CJ25" s="250">
        <v>2573.519970000008</v>
      </c>
      <c r="CK25" s="250">
        <v>3219</v>
      </c>
      <c r="CL25" s="244"/>
      <c r="CM25" s="251">
        <v>99.26288559157743</v>
      </c>
      <c r="CN25" s="248">
        <v>0.12678280272445031</v>
      </c>
      <c r="CO25" s="248">
        <v>99.01417709735253</v>
      </c>
      <c r="CP25" s="249">
        <v>99.511594085802329</v>
      </c>
      <c r="CQ25" s="249">
        <v>0.12772427677158718</v>
      </c>
      <c r="CR25" s="250">
        <v>5200.6675710000327</v>
      </c>
      <c r="CS25" s="250">
        <v>6367</v>
      </c>
      <c r="CT25" s="244"/>
      <c r="CU25" s="249">
        <v>99.060631847360341</v>
      </c>
      <c r="CV25" s="249" t="e">
        <v>#REF!</v>
      </c>
      <c r="CW25" s="249">
        <v>98.669483363358992</v>
      </c>
      <c r="CX25" s="249">
        <v>99.451780331361704</v>
      </c>
      <c r="CY25" s="249">
        <v>0.20109391282321235</v>
      </c>
      <c r="CZ25" s="250">
        <v>2573.519970000008</v>
      </c>
      <c r="DA25" s="250">
        <v>3219</v>
      </c>
      <c r="DB25" s="244"/>
      <c r="DC25" s="251">
        <v>98.914032189204775</v>
      </c>
      <c r="DD25" s="248">
        <v>0.26025094912772262</v>
      </c>
      <c r="DE25" s="248">
        <v>98.403102587818353</v>
      </c>
      <c r="DF25" s="249">
        <v>99.424961790591212</v>
      </c>
      <c r="DG25" s="249">
        <v>0.26310821970123438</v>
      </c>
      <c r="DH25" s="250">
        <v>2551.1973490000037</v>
      </c>
      <c r="DI25" s="250">
        <v>3232</v>
      </c>
      <c r="DJ25" s="244"/>
      <c r="DK25" s="251">
        <v>98.826450642466952</v>
      </c>
      <c r="DL25" s="249">
        <v>0.18613352542527462</v>
      </c>
      <c r="DM25" s="249">
        <v>98.461342594010688</v>
      </c>
      <c r="DN25" s="249">
        <v>99.191558690923216</v>
      </c>
      <c r="DO25" s="249">
        <v>0.18834383327057455</v>
      </c>
      <c r="DP25" s="250">
        <v>5180.6529149999706</v>
      </c>
      <c r="DQ25" s="250">
        <v>6317</v>
      </c>
      <c r="DR25" s="244"/>
      <c r="DS25" s="847">
        <v>99.310773691454258</v>
      </c>
      <c r="DT25" s="848">
        <v>0.14074800967760981</v>
      </c>
      <c r="DU25" s="848">
        <v>99.034807160021685</v>
      </c>
      <c r="DV25" s="848">
        <v>99.586740222886831</v>
      </c>
      <c r="DW25" s="848">
        <v>0.14172481438408255</v>
      </c>
      <c r="DX25" s="849">
        <v>7534.7131059999938</v>
      </c>
      <c r="DY25" s="945">
        <v>8663</v>
      </c>
      <c r="DZ25" s="850"/>
      <c r="EA25" s="851"/>
      <c r="EB25" s="852"/>
      <c r="EC25" s="852"/>
      <c r="ED25" s="852"/>
      <c r="EE25" s="852"/>
      <c r="EF25" s="853"/>
      <c r="EG25" s="854"/>
      <c r="EH25" s="849"/>
      <c r="EI25" s="852" t="str">
        <f t="shared" si="0"/>
        <v>***</v>
      </c>
      <c r="EJ25" s="852" t="str">
        <f t="shared" si="1"/>
        <v>***</v>
      </c>
      <c r="EK25" s="849"/>
      <c r="EL25" s="849"/>
      <c r="EM25" s="849"/>
      <c r="EN25" s="156"/>
      <c r="EO25" s="855">
        <f>IF(FE34&lt;0.15,FA34*100,CONCATENATE("(",FIXED(FA34*100,1),")"))</f>
        <v>99.310773691454258</v>
      </c>
      <c r="EP25" s="856">
        <f>FB34*100</f>
        <v>0.14074800967760981</v>
      </c>
      <c r="EQ25" s="856">
        <f>IF(FC34&lt;0,0,FC34*100)</f>
        <v>99.034807160021685</v>
      </c>
      <c r="ER25" s="856">
        <f>IF(FD34&gt;1,100,FD34*100)</f>
        <v>99.586740222886831</v>
      </c>
      <c r="ES25" s="856">
        <f>IF(FE34&gt;1,100,FE34*100)</f>
        <v>0.14172481438408255</v>
      </c>
      <c r="ET25" s="857">
        <f>+FF34</f>
        <v>7534.7131059999938</v>
      </c>
      <c r="EU25" s="857">
        <f>+FG34</f>
        <v>8663</v>
      </c>
      <c r="EV25" s="156"/>
      <c r="EW25" s="156"/>
      <c r="EX25" s="747" t="s">
        <v>151</v>
      </c>
      <c r="EY25" s="181" t="s">
        <v>116</v>
      </c>
      <c r="EZ25" s="182" t="s">
        <v>223</v>
      </c>
      <c r="FA25" s="183">
        <v>0.99896811530727636</v>
      </c>
      <c r="FB25" s="184">
        <v>4.1383390001864648E-4</v>
      </c>
      <c r="FC25" s="185">
        <v>0.99815670556699687</v>
      </c>
      <c r="FD25" s="185">
        <v>0.99977952504755585</v>
      </c>
      <c r="FE25" s="186">
        <v>4.1426136998512085E-4</v>
      </c>
      <c r="FF25" s="187">
        <v>9322.5619760000591</v>
      </c>
      <c r="FG25" s="188">
        <v>11049</v>
      </c>
      <c r="FH25"/>
      <c r="FI25" s="838"/>
      <c r="FJ25" s="851">
        <v>98.51209481501995</v>
      </c>
      <c r="FK25" s="858">
        <v>0.21385909385290505</v>
      </c>
      <c r="FL25" s="859">
        <v>98.092469727837184</v>
      </c>
      <c r="FM25" s="860">
        <v>98.931719902202701</v>
      </c>
      <c r="FN25" s="852">
        <v>0.21708917494291108</v>
      </c>
      <c r="FO25" s="853">
        <v>5584.2095879999788</v>
      </c>
      <c r="FP25" s="861">
        <v>6879</v>
      </c>
      <c r="FQ25" s="861"/>
      <c r="FR25" s="848">
        <v>99.310773691454258</v>
      </c>
      <c r="FS25" s="848">
        <v>0.14074800967760981</v>
      </c>
      <c r="FT25" s="848">
        <v>99.034807160021685</v>
      </c>
      <c r="FU25" s="848">
        <v>99.586740222886831</v>
      </c>
      <c r="FV25" s="848">
        <v>0.14172481438408255</v>
      </c>
      <c r="FW25" s="849">
        <v>7534.7131059999938</v>
      </c>
      <c r="FX25" s="849">
        <v>8663</v>
      </c>
      <c r="FY25" s="843"/>
      <c r="FZ25" s="787">
        <f t="shared" si="2"/>
        <v>0.7986788764343089</v>
      </c>
      <c r="GA25" s="844">
        <f t="shared" si="3"/>
        <v>3.1196081634375128</v>
      </c>
      <c r="GB25" s="845">
        <f t="shared" si="4"/>
        <v>1.8109176009040162E-3</v>
      </c>
      <c r="GC25" s="790" t="str">
        <f t="shared" si="5"/>
        <v>***</v>
      </c>
      <c r="GD25" s="843"/>
      <c r="GE25" s="818">
        <f>+EA25-DS25</f>
        <v>-99.310773691454258</v>
      </c>
      <c r="GF25" s="846">
        <f t="shared" si="6"/>
        <v>-705.59273924320803</v>
      </c>
      <c r="GG25" s="845">
        <f t="shared" si="7"/>
        <v>0</v>
      </c>
      <c r="GH25" s="790" t="str">
        <f t="shared" si="8"/>
        <v>***</v>
      </c>
      <c r="GI25" s="843"/>
      <c r="GK25" s="5"/>
    </row>
    <row r="26" spans="1:193" ht="24.95" customHeight="1">
      <c r="A26" s="349" t="s">
        <v>55</v>
      </c>
      <c r="B26" s="312"/>
      <c r="C26" s="313">
        <v>99.482165022902024</v>
      </c>
      <c r="D26" s="313">
        <v>7.1805513065958726E-2</v>
      </c>
      <c r="E26" s="313">
        <v>99.341191495491657</v>
      </c>
      <c r="F26" s="313">
        <v>99.62313855031239</v>
      </c>
      <c r="G26" s="313">
        <v>7.2179282637675021E-2</v>
      </c>
      <c r="H26" s="314">
        <v>12409.087226999527</v>
      </c>
      <c r="I26" s="315">
        <v>11488</v>
      </c>
      <c r="J26" s="314"/>
      <c r="K26" s="313">
        <v>99.517492913272619</v>
      </c>
      <c r="L26" s="313">
        <v>0.16614663236510943</v>
      </c>
      <c r="M26" s="313">
        <v>99.19016576103823</v>
      </c>
      <c r="N26" s="313">
        <v>99.844820065507008</v>
      </c>
      <c r="O26" s="313">
        <v>0.1669521885060978</v>
      </c>
      <c r="P26" s="314">
        <v>2803.8837919999964</v>
      </c>
      <c r="Q26" s="315">
        <v>2526</v>
      </c>
      <c r="R26" s="314"/>
      <c r="S26" s="316">
        <v>99.672388871110769</v>
      </c>
      <c r="T26" s="317">
        <v>0.10360314665066418</v>
      </c>
      <c r="U26" s="317">
        <v>99.468265606857244</v>
      </c>
      <c r="V26" s="317">
        <v>99.876512135364308</v>
      </c>
      <c r="W26" s="317">
        <v>0.10394367770660778</v>
      </c>
      <c r="X26" s="318">
        <v>2766.9218780000542</v>
      </c>
      <c r="Y26" s="319">
        <v>2554</v>
      </c>
      <c r="Z26" s="320"/>
      <c r="AA26" s="317">
        <v>99.733013760646045</v>
      </c>
      <c r="AB26" s="317">
        <v>6.6707237508976128E-2</v>
      </c>
      <c r="AC26" s="317">
        <v>99.602033720336919</v>
      </c>
      <c r="AD26" s="317">
        <v>99.863993800955171</v>
      </c>
      <c r="AE26" s="317">
        <v>6.6885813426905916E-2</v>
      </c>
      <c r="AF26" s="317">
        <v>6875.9584930000592</v>
      </c>
      <c r="AG26" s="319">
        <v>6691</v>
      </c>
      <c r="AH26" s="317"/>
      <c r="AI26" s="316">
        <v>99.628537291629328</v>
      </c>
      <c r="AJ26" s="317">
        <v>9.5916810394332877E-2</v>
      </c>
      <c r="AK26" s="317">
        <v>99.440333464525779</v>
      </c>
      <c r="AL26" s="317">
        <v>99.816741118732878</v>
      </c>
      <c r="AM26" s="317">
        <v>9.6274434014391286E-2</v>
      </c>
      <c r="AN26" s="318">
        <v>11242.201992000251</v>
      </c>
      <c r="AO26" s="322">
        <v>10845</v>
      </c>
      <c r="AP26" s="317"/>
      <c r="AQ26" s="316">
        <v>99.800732154314247</v>
      </c>
      <c r="AR26" s="317">
        <v>4.9227513860913855E-2</v>
      </c>
      <c r="AS26" s="317">
        <v>99.704140050497116</v>
      </c>
      <c r="AT26" s="317">
        <v>99.897324258131377</v>
      </c>
      <c r="AU26" s="317">
        <v>4.9325804328566564E-2</v>
      </c>
      <c r="AV26" s="318">
        <v>10649.220864999876</v>
      </c>
      <c r="AW26" s="380">
        <v>10171</v>
      </c>
      <c r="AX26" s="316"/>
      <c r="AY26" s="316">
        <v>99.836513886268747</v>
      </c>
      <c r="AZ26" s="316">
        <v>5.8308738644170466E-2</v>
      </c>
      <c r="BA26" s="316">
        <v>99.721962690204037</v>
      </c>
      <c r="BB26" s="316">
        <v>99.951065082333471</v>
      </c>
      <c r="BC26" s="316">
        <v>5.840422143605125E-2</v>
      </c>
      <c r="BD26" s="402">
        <v>5060.7062649999489</v>
      </c>
      <c r="BE26" s="380">
        <v>4877</v>
      </c>
      <c r="BF26" s="316"/>
      <c r="BG26" s="316">
        <v>99.821069074138322</v>
      </c>
      <c r="BH26" s="317">
        <v>4.5931385707644594E-2</v>
      </c>
      <c r="BI26" s="317">
        <v>99.730944490774803</v>
      </c>
      <c r="BJ26" s="317">
        <v>99.911193657501855</v>
      </c>
      <c r="BK26" s="317">
        <v>4.6013718480144496E-2</v>
      </c>
      <c r="BL26" s="318">
        <v>10420.703917000152</v>
      </c>
      <c r="BM26" s="567">
        <v>9987</v>
      </c>
      <c r="BN26" s="317"/>
      <c r="BO26" s="323">
        <v>99.929999999999993</v>
      </c>
      <c r="BP26" s="323">
        <v>3.4999999999999996E-2</v>
      </c>
      <c r="BQ26" s="323">
        <v>99.86</v>
      </c>
      <c r="BR26" s="323">
        <v>100</v>
      </c>
      <c r="BS26" s="323">
        <v>0</v>
      </c>
      <c r="BT26" s="319">
        <v>5537.3010000000004</v>
      </c>
      <c r="BU26" s="319">
        <v>5336</v>
      </c>
      <c r="BV26" s="319"/>
      <c r="BW26" s="324">
        <v>99.815776483783708</v>
      </c>
      <c r="BX26" s="325">
        <v>4.9561804348304067E-2</v>
      </c>
      <c r="BY26" s="325">
        <v>99.718551674228664</v>
      </c>
      <c r="BZ26" s="325">
        <v>99.913001293338766</v>
      </c>
      <c r="CA26" s="325">
        <v>4.9653277361776563E-2</v>
      </c>
      <c r="CB26" s="326">
        <v>11199.109333999975</v>
      </c>
      <c r="CC26" s="527">
        <v>10822</v>
      </c>
      <c r="CD26" s="319"/>
      <c r="CE26" s="325">
        <v>99.894276972335348</v>
      </c>
      <c r="CF26" s="325" t="e">
        <v>#REF!</v>
      </c>
      <c r="CG26" s="325">
        <v>99.81138105544818</v>
      </c>
      <c r="CH26" s="325">
        <v>99.977172889222516</v>
      </c>
      <c r="CI26" s="325">
        <v>4.2262083001594328E-2</v>
      </c>
      <c r="CJ26" s="326">
        <v>5317.5122999999667</v>
      </c>
      <c r="CK26" s="326">
        <v>5041</v>
      </c>
      <c r="CL26" s="319"/>
      <c r="CM26" s="327">
        <v>99.863671503858058</v>
      </c>
      <c r="CN26" s="324">
        <v>3.4077965259676442E-2</v>
      </c>
      <c r="CO26" s="324">
        <v>99.796821116866667</v>
      </c>
      <c r="CP26" s="325">
        <v>99.930521890849448</v>
      </c>
      <c r="CQ26" s="325">
        <v>3.4124486659155032E-2</v>
      </c>
      <c r="CR26" s="326">
        <v>10662.040154000082</v>
      </c>
      <c r="CS26" s="326">
        <v>10235</v>
      </c>
      <c r="CT26" s="319"/>
      <c r="CU26" s="325">
        <v>99.894276972335348</v>
      </c>
      <c r="CV26" s="325" t="e">
        <v>#REF!</v>
      </c>
      <c r="CW26" s="325">
        <v>99.81138105544818</v>
      </c>
      <c r="CX26" s="325">
        <v>99.977172889222516</v>
      </c>
      <c r="CY26" s="325">
        <v>4.2262083001594328E-2</v>
      </c>
      <c r="CZ26" s="326">
        <v>5317.5122999999667</v>
      </c>
      <c r="DA26" s="326">
        <v>5041</v>
      </c>
      <c r="DB26" s="319"/>
      <c r="DC26" s="327">
        <v>99.902823115559329</v>
      </c>
      <c r="DD26" s="324">
        <v>3.7499711447607019E-2</v>
      </c>
      <c r="DE26" s="324">
        <v>99.829202970517599</v>
      </c>
      <c r="DF26" s="325">
        <v>99.976443260601059</v>
      </c>
      <c r="DG26" s="325">
        <v>3.7536187945590341E-2</v>
      </c>
      <c r="DH26" s="326">
        <v>5903.4152339999591</v>
      </c>
      <c r="DI26" s="326">
        <v>5680</v>
      </c>
      <c r="DJ26" s="319"/>
      <c r="DK26" s="327">
        <v>99.864535675989572</v>
      </c>
      <c r="DL26" s="325">
        <v>3.5863339185028258E-2</v>
      </c>
      <c r="DM26" s="325">
        <v>99.794188360797136</v>
      </c>
      <c r="DN26" s="325">
        <v>99.934882991182008</v>
      </c>
      <c r="DO26" s="325">
        <v>3.5911987115613137E-2</v>
      </c>
      <c r="DP26" s="326">
        <v>11725.416353000068</v>
      </c>
      <c r="DQ26" s="326">
        <v>11440</v>
      </c>
      <c r="DR26" s="319"/>
      <c r="DS26" s="909">
        <v>99.916582864467188</v>
      </c>
      <c r="DT26" s="910">
        <v>2.7636371144978168E-2</v>
      </c>
      <c r="DU26" s="910">
        <v>99.862395856752244</v>
      </c>
      <c r="DV26" s="910">
        <v>99.970769872182117</v>
      </c>
      <c r="DW26" s="910">
        <v>2.7659443860751115E-2</v>
      </c>
      <c r="DX26" s="911">
        <v>16655.025266999783</v>
      </c>
      <c r="DY26" s="949">
        <v>17094</v>
      </c>
      <c r="DZ26" s="912"/>
      <c r="EA26" s="913"/>
      <c r="EB26" s="914"/>
      <c r="EC26" s="914"/>
      <c r="ED26" s="914"/>
      <c r="EE26" s="914"/>
      <c r="EF26" s="915"/>
      <c r="EG26" s="916"/>
      <c r="EH26" s="849"/>
      <c r="EI26" s="914" t="str">
        <f t="shared" si="0"/>
        <v>*</v>
      </c>
      <c r="EJ26" s="914" t="str">
        <f t="shared" si="1"/>
        <v>***</v>
      </c>
      <c r="EK26" s="849"/>
      <c r="EL26" s="849"/>
      <c r="EM26" s="849"/>
      <c r="EN26" s="156"/>
      <c r="EO26" s="917">
        <f t="shared" ref="EO26:EO27" si="10">IF(FE35&lt;0.15,FA35*100,CONCATENATE("(",FIXED(FA35*100,1),")"))</f>
        <v>99.916582864467188</v>
      </c>
      <c r="EP26" s="918">
        <f t="shared" ref="EP26:EP27" si="11">FB35*100</f>
        <v>2.7636371144978168E-2</v>
      </c>
      <c r="EQ26" s="918">
        <f t="shared" ref="EQ26:EQ27" si="12">IF(FC35&lt;0,0,FC35*100)</f>
        <v>99.862395856752244</v>
      </c>
      <c r="ER26" s="918">
        <f t="shared" ref="ER26:ES27" si="13">IF(FD35&gt;1,100,FD35*100)</f>
        <v>99.970769872182117</v>
      </c>
      <c r="ES26" s="918">
        <f t="shared" si="13"/>
        <v>2.7659443860751115E-2</v>
      </c>
      <c r="ET26" s="919">
        <f t="shared" ref="ET26:EU27" si="14">+FF35</f>
        <v>16655.025266999783</v>
      </c>
      <c r="EU26" s="919">
        <f t="shared" si="14"/>
        <v>17094</v>
      </c>
      <c r="EV26" s="156"/>
      <c r="EW26" s="156"/>
      <c r="EX26" s="747" t="s">
        <v>152</v>
      </c>
      <c r="EY26" s="181" t="s">
        <v>116</v>
      </c>
      <c r="EZ26" s="182" t="s">
        <v>223</v>
      </c>
      <c r="FA26" s="183">
        <v>0.99921538334596627</v>
      </c>
      <c r="FB26" s="184">
        <v>4.9626387807057376E-4</v>
      </c>
      <c r="FC26" s="185">
        <v>0.99824235202978562</v>
      </c>
      <c r="FD26" s="732">
        <v>1.0001884146621469</v>
      </c>
      <c r="FE26" s="186">
        <v>4.9665356072560419E-4</v>
      </c>
      <c r="FF26" s="187">
        <v>5329.4675540000044</v>
      </c>
      <c r="FG26" s="188">
        <v>5793</v>
      </c>
      <c r="FH26"/>
      <c r="FI26" s="838"/>
      <c r="FJ26" s="913">
        <v>99.821069074138322</v>
      </c>
      <c r="FK26" s="920">
        <v>4.5931385707644594E-2</v>
      </c>
      <c r="FL26" s="921">
        <v>99.730944490774803</v>
      </c>
      <c r="FM26" s="922">
        <v>99.911193657501855</v>
      </c>
      <c r="FN26" s="914">
        <v>4.6013718480144496E-2</v>
      </c>
      <c r="FO26" s="915">
        <v>10420.703917000152</v>
      </c>
      <c r="FP26" s="923">
        <v>9987</v>
      </c>
      <c r="FQ26" s="861"/>
      <c r="FR26" s="910">
        <v>99.916582864467188</v>
      </c>
      <c r="FS26" s="910">
        <v>2.7636371144978168E-2</v>
      </c>
      <c r="FT26" s="910">
        <v>99.862395856752244</v>
      </c>
      <c r="FU26" s="910">
        <v>99.970769872182117</v>
      </c>
      <c r="FV26" s="910">
        <v>2.7659443860751115E-2</v>
      </c>
      <c r="FW26" s="911">
        <v>16655.025266999783</v>
      </c>
      <c r="FX26" s="911">
        <v>17094</v>
      </c>
      <c r="FY26" s="843"/>
      <c r="FZ26" s="787">
        <f t="shared" si="2"/>
        <v>9.5513790328865866E-2</v>
      </c>
      <c r="GA26" s="844">
        <f t="shared" si="3"/>
        <v>1.7818182831253804</v>
      </c>
      <c r="GB26" s="845">
        <f t="shared" si="4"/>
        <v>7.4778869765594003E-2</v>
      </c>
      <c r="GC26" s="790" t="str">
        <f t="shared" si="5"/>
        <v>*</v>
      </c>
      <c r="GD26" s="843"/>
      <c r="GE26" s="818">
        <f>+EA26-DS26</f>
        <v>-99.916582864467188</v>
      </c>
      <c r="GF26" s="846">
        <f t="shared" si="6"/>
        <v>-3615.4016871575823</v>
      </c>
      <c r="GG26" s="845">
        <f t="shared" si="7"/>
        <v>0</v>
      </c>
      <c r="GH26" s="790" t="str">
        <f t="shared" si="8"/>
        <v>***</v>
      </c>
      <c r="GI26" s="843"/>
      <c r="GK26" s="5"/>
    </row>
    <row r="27" spans="1:193" ht="24.95" customHeight="1">
      <c r="A27" s="348" t="s">
        <v>4</v>
      </c>
      <c r="B27" s="272"/>
      <c r="C27" s="237">
        <v>100</v>
      </c>
      <c r="D27" s="237">
        <v>0</v>
      </c>
      <c r="E27" s="237">
        <v>100</v>
      </c>
      <c r="F27" s="237">
        <v>100</v>
      </c>
      <c r="G27" s="237">
        <v>0</v>
      </c>
      <c r="H27" s="238">
        <v>6032.8831580002507</v>
      </c>
      <c r="I27" s="239">
        <v>5377</v>
      </c>
      <c r="J27" s="238"/>
      <c r="K27" s="237">
        <v>100</v>
      </c>
      <c r="L27" s="237">
        <v>0</v>
      </c>
      <c r="M27" s="237">
        <v>100</v>
      </c>
      <c r="N27" s="237">
        <v>100</v>
      </c>
      <c r="O27" s="237">
        <v>0</v>
      </c>
      <c r="P27" s="238">
        <v>2044.0452889999933</v>
      </c>
      <c r="Q27" s="239">
        <v>1570</v>
      </c>
      <c r="R27" s="238"/>
      <c r="S27" s="241">
        <v>100</v>
      </c>
      <c r="T27" s="242">
        <v>0</v>
      </c>
      <c r="U27" s="242">
        <v>100</v>
      </c>
      <c r="V27" s="242">
        <v>100</v>
      </c>
      <c r="W27" s="242">
        <v>0</v>
      </c>
      <c r="X27" s="243">
        <v>2166.8654090000136</v>
      </c>
      <c r="Y27" s="244">
        <v>1639</v>
      </c>
      <c r="Z27" s="245"/>
      <c r="AA27" s="242">
        <v>99.993724756159224</v>
      </c>
      <c r="AB27" s="242">
        <v>4.4984004589647226E-3</v>
      </c>
      <c r="AC27" s="242">
        <v>99.984892121269155</v>
      </c>
      <c r="AD27" s="242">
        <v>100.00255739104928</v>
      </c>
      <c r="AE27" s="242">
        <v>4.4986827622776789E-3</v>
      </c>
      <c r="AF27" s="242">
        <v>4811.1277850000106</v>
      </c>
      <c r="AG27" s="244">
        <v>4484</v>
      </c>
      <c r="AH27" s="242"/>
      <c r="AI27" s="241">
        <v>100</v>
      </c>
      <c r="AJ27" s="242">
        <v>0</v>
      </c>
      <c r="AK27" s="242">
        <v>100</v>
      </c>
      <c r="AL27" s="242">
        <v>100</v>
      </c>
      <c r="AM27" s="242">
        <v>0</v>
      </c>
      <c r="AN27" s="243">
        <v>6691.48212900002</v>
      </c>
      <c r="AO27" s="247">
        <v>5756</v>
      </c>
      <c r="AP27" s="242"/>
      <c r="AQ27" s="241">
        <v>99.983405785650632</v>
      </c>
      <c r="AR27" s="242">
        <v>1.6598883194416457E-2</v>
      </c>
      <c r="AS27" s="242">
        <v>99.95083617319176</v>
      </c>
      <c r="AT27" s="242">
        <v>100.01597539810949</v>
      </c>
      <c r="AU27" s="242">
        <v>1.6601638105829247E-2</v>
      </c>
      <c r="AV27" s="243">
        <v>6275.2835300000115</v>
      </c>
      <c r="AW27" s="350">
        <v>5657</v>
      </c>
      <c r="AX27" s="241"/>
      <c r="AY27" s="241">
        <v>100</v>
      </c>
      <c r="AZ27" s="241">
        <v>0</v>
      </c>
      <c r="BA27" s="241">
        <v>100</v>
      </c>
      <c r="BB27" s="241">
        <v>100</v>
      </c>
      <c r="BC27" s="241">
        <v>0</v>
      </c>
      <c r="BD27" s="390">
        <v>3362.7145119999736</v>
      </c>
      <c r="BE27" s="350">
        <v>2903</v>
      </c>
      <c r="BF27" s="241"/>
      <c r="BG27" s="241">
        <v>100</v>
      </c>
      <c r="BH27" s="242">
        <v>0</v>
      </c>
      <c r="BI27" s="242">
        <v>100</v>
      </c>
      <c r="BJ27" s="242">
        <v>100</v>
      </c>
      <c r="BK27" s="242">
        <v>0</v>
      </c>
      <c r="BL27" s="243">
        <v>6512.0861889999669</v>
      </c>
      <c r="BM27" s="563">
        <v>5651</v>
      </c>
      <c r="BN27" s="242"/>
      <c r="BO27" s="273">
        <v>100</v>
      </c>
      <c r="BP27" s="273">
        <v>0</v>
      </c>
      <c r="BQ27" s="273">
        <v>100</v>
      </c>
      <c r="BR27" s="273">
        <v>100</v>
      </c>
      <c r="BS27" s="273">
        <v>0</v>
      </c>
      <c r="BT27" s="244">
        <v>3411.9850000000001</v>
      </c>
      <c r="BU27" s="244">
        <v>3170</v>
      </c>
      <c r="BV27" s="244"/>
      <c r="BW27" s="248">
        <v>100</v>
      </c>
      <c r="BX27" s="249">
        <v>0</v>
      </c>
      <c r="BY27" s="249">
        <v>100</v>
      </c>
      <c r="BZ27" s="249">
        <v>100</v>
      </c>
      <c r="CA27" s="249">
        <v>0</v>
      </c>
      <c r="CB27" s="250">
        <v>6757.07164499995</v>
      </c>
      <c r="CC27" s="522">
        <v>6241</v>
      </c>
      <c r="CD27" s="244"/>
      <c r="CE27" s="249">
        <v>100</v>
      </c>
      <c r="CF27" s="249" t="e">
        <v>#REF!</v>
      </c>
      <c r="CG27" s="249">
        <v>100</v>
      </c>
      <c r="CH27" s="249">
        <v>100</v>
      </c>
      <c r="CI27" s="249">
        <v>0</v>
      </c>
      <c r="CJ27" s="250">
        <v>3473.7305360000205</v>
      </c>
      <c r="CK27" s="250">
        <v>3104</v>
      </c>
      <c r="CL27" s="244"/>
      <c r="CM27" s="251">
        <v>100</v>
      </c>
      <c r="CN27" s="248">
        <v>0</v>
      </c>
      <c r="CO27" s="248">
        <v>100</v>
      </c>
      <c r="CP27" s="249">
        <v>100</v>
      </c>
      <c r="CQ27" s="249">
        <v>0</v>
      </c>
      <c r="CR27" s="250">
        <v>7056.7889780000469</v>
      </c>
      <c r="CS27" s="250">
        <v>6318</v>
      </c>
      <c r="CT27" s="244"/>
      <c r="CU27" s="249">
        <v>100</v>
      </c>
      <c r="CV27" s="249" t="e">
        <v>#REF!</v>
      </c>
      <c r="CW27" s="249">
        <v>100</v>
      </c>
      <c r="CX27" s="249">
        <v>100</v>
      </c>
      <c r="CY27" s="249">
        <v>0</v>
      </c>
      <c r="CZ27" s="250">
        <v>3473.7305360000205</v>
      </c>
      <c r="DA27" s="250">
        <v>3104</v>
      </c>
      <c r="DB27" s="244"/>
      <c r="DC27" s="251">
        <v>99.968266672073312</v>
      </c>
      <c r="DD27" s="248">
        <v>3.1746130122418885E-2</v>
      </c>
      <c r="DE27" s="248">
        <v>99.905942067058902</v>
      </c>
      <c r="DF27" s="249">
        <v>100</v>
      </c>
      <c r="DG27" s="249">
        <v>3.1756207423857784E-2</v>
      </c>
      <c r="DH27" s="250">
        <v>4081.387250000007</v>
      </c>
      <c r="DI27" s="250">
        <v>3624</v>
      </c>
      <c r="DJ27" s="244"/>
      <c r="DK27" s="251">
        <v>99.983741924742958</v>
      </c>
      <c r="DL27" s="249">
        <v>1.6259974328995869E-2</v>
      </c>
      <c r="DM27" s="249">
        <v>99.951847361516684</v>
      </c>
      <c r="DN27" s="249">
        <v>100</v>
      </c>
      <c r="DO27" s="249">
        <v>1.6262618317720728E-2</v>
      </c>
      <c r="DP27" s="250">
        <v>7965.9306499999348</v>
      </c>
      <c r="DQ27" s="250">
        <v>7115</v>
      </c>
      <c r="DR27" s="244"/>
      <c r="DS27" s="847">
        <v>100</v>
      </c>
      <c r="DT27" s="848">
        <v>0</v>
      </c>
      <c r="DU27" s="848">
        <v>100</v>
      </c>
      <c r="DV27" s="848">
        <v>100</v>
      </c>
      <c r="DW27" s="848">
        <v>0</v>
      </c>
      <c r="DX27" s="849">
        <v>11576.261775999945</v>
      </c>
      <c r="DY27" s="945">
        <v>10009</v>
      </c>
      <c r="DZ27" s="850"/>
      <c r="EA27" s="851"/>
      <c r="EB27" s="852"/>
      <c r="EC27" s="852"/>
      <c r="ED27" s="852"/>
      <c r="EE27" s="852"/>
      <c r="EF27" s="853"/>
      <c r="EG27" s="854"/>
      <c r="EH27" s="849"/>
      <c r="EI27" s="852" t="e">
        <f t="shared" si="0"/>
        <v>#DIV/0!</v>
      </c>
      <c r="EJ27" s="852" t="e">
        <f t="shared" si="1"/>
        <v>#DIV/0!</v>
      </c>
      <c r="EK27" s="849"/>
      <c r="EL27" s="849"/>
      <c r="EM27" s="849"/>
      <c r="EN27" s="156"/>
      <c r="EO27" s="855">
        <f t="shared" si="10"/>
        <v>100</v>
      </c>
      <c r="EP27" s="856">
        <f t="shared" si="11"/>
        <v>0</v>
      </c>
      <c r="EQ27" s="856">
        <f t="shared" si="12"/>
        <v>100</v>
      </c>
      <c r="ER27" s="856">
        <f t="shared" si="13"/>
        <v>100</v>
      </c>
      <c r="ES27" s="856">
        <f t="shared" si="13"/>
        <v>0</v>
      </c>
      <c r="ET27" s="857">
        <f t="shared" si="14"/>
        <v>11576.261775999945</v>
      </c>
      <c r="EU27" s="857">
        <f t="shared" si="14"/>
        <v>10009</v>
      </c>
      <c r="EV27" s="156"/>
      <c r="EW27" s="156"/>
      <c r="EX27" s="747" t="s">
        <v>153</v>
      </c>
      <c r="EY27" s="181" t="s">
        <v>116</v>
      </c>
      <c r="EZ27" s="182" t="s">
        <v>223</v>
      </c>
      <c r="FA27" s="183">
        <v>0.9932479411500833</v>
      </c>
      <c r="FB27" s="184">
        <v>1.6608398970398772E-3</v>
      </c>
      <c r="FC27" s="185">
        <v>0.9899915098392551</v>
      </c>
      <c r="FD27" s="185">
        <v>0.9965043724609115</v>
      </c>
      <c r="FE27" s="186">
        <v>1.6721302186811363E-3</v>
      </c>
      <c r="FF27" s="187">
        <v>4283.5091700000012</v>
      </c>
      <c r="FG27" s="188">
        <v>5940</v>
      </c>
      <c r="FH27"/>
      <c r="FI27" s="838"/>
      <c r="FJ27" s="851">
        <v>100</v>
      </c>
      <c r="FK27" s="858">
        <v>0</v>
      </c>
      <c r="FL27" s="859">
        <v>100</v>
      </c>
      <c r="FM27" s="860">
        <v>100</v>
      </c>
      <c r="FN27" s="852">
        <v>0</v>
      </c>
      <c r="FO27" s="853">
        <v>6512.0861889999669</v>
      </c>
      <c r="FP27" s="861">
        <v>5651</v>
      </c>
      <c r="FQ27" s="861"/>
      <c r="FR27" s="848">
        <v>100</v>
      </c>
      <c r="FS27" s="848">
        <v>0</v>
      </c>
      <c r="FT27" s="848">
        <v>100</v>
      </c>
      <c r="FU27" s="848">
        <v>100</v>
      </c>
      <c r="FV27" s="848">
        <v>0</v>
      </c>
      <c r="FW27" s="849">
        <v>11576.261775999945</v>
      </c>
      <c r="FX27" s="849">
        <v>10009</v>
      </c>
      <c r="FY27" s="843"/>
      <c r="FZ27" s="787">
        <f t="shared" si="2"/>
        <v>0</v>
      </c>
      <c r="GA27" s="844" t="e">
        <f t="shared" si="3"/>
        <v>#DIV/0!</v>
      </c>
      <c r="GB27" s="845" t="e">
        <f t="shared" si="4"/>
        <v>#DIV/0!</v>
      </c>
      <c r="GC27" s="790" t="e">
        <f t="shared" si="5"/>
        <v>#DIV/0!</v>
      </c>
      <c r="GD27" s="843"/>
      <c r="GE27" s="818">
        <f>+EA27-DS27</f>
        <v>-100</v>
      </c>
      <c r="GF27" s="846" t="e">
        <f t="shared" si="6"/>
        <v>#DIV/0!</v>
      </c>
      <c r="GG27" s="845" t="e">
        <f t="shared" si="7"/>
        <v>#DIV/0!</v>
      </c>
      <c r="GH27" s="790" t="e">
        <f t="shared" si="8"/>
        <v>#DIV/0!</v>
      </c>
      <c r="GI27" s="843"/>
      <c r="GK27" s="5"/>
    </row>
    <row r="28" spans="1:193" ht="5.25" customHeight="1">
      <c r="A28" s="347"/>
      <c r="B28" s="272"/>
      <c r="C28" s="237"/>
      <c r="D28" s="237"/>
      <c r="E28" s="237"/>
      <c r="F28" s="237"/>
      <c r="G28" s="237"/>
      <c r="H28" s="238"/>
      <c r="I28" s="239"/>
      <c r="J28" s="238"/>
      <c r="K28" s="237"/>
      <c r="L28" s="237"/>
      <c r="M28" s="237"/>
      <c r="N28" s="237"/>
      <c r="O28" s="237"/>
      <c r="P28" s="238"/>
      <c r="Q28" s="239"/>
      <c r="R28" s="238"/>
      <c r="S28" s="241"/>
      <c r="T28" s="242"/>
      <c r="U28" s="242"/>
      <c r="V28" s="242"/>
      <c r="W28" s="242"/>
      <c r="X28" s="243"/>
      <c r="Y28" s="244"/>
      <c r="Z28" s="245"/>
      <c r="AA28" s="242"/>
      <c r="AB28" s="242"/>
      <c r="AC28" s="242"/>
      <c r="AD28" s="242"/>
      <c r="AE28" s="242"/>
      <c r="AF28" s="242"/>
      <c r="AG28" s="244"/>
      <c r="AH28" s="242"/>
      <c r="AI28" s="241"/>
      <c r="AJ28" s="242"/>
      <c r="AK28" s="242"/>
      <c r="AL28" s="242"/>
      <c r="AM28" s="242"/>
      <c r="AN28" s="243"/>
      <c r="AO28" s="247"/>
      <c r="AP28" s="242"/>
      <c r="AQ28" s="241"/>
      <c r="AR28" s="242"/>
      <c r="AS28" s="242"/>
      <c r="AT28" s="242"/>
      <c r="AU28" s="242"/>
      <c r="AV28" s="243"/>
      <c r="AW28" s="350"/>
      <c r="AX28" s="241"/>
      <c r="AY28" s="241"/>
      <c r="AZ28" s="241"/>
      <c r="BA28" s="241"/>
      <c r="BB28" s="241"/>
      <c r="BC28" s="241"/>
      <c r="BD28" s="390"/>
      <c r="BE28" s="350"/>
      <c r="BF28" s="241"/>
      <c r="BG28" s="241"/>
      <c r="BH28" s="242"/>
      <c r="BI28" s="242"/>
      <c r="BJ28" s="242"/>
      <c r="BK28" s="242"/>
      <c r="BL28" s="243"/>
      <c r="BM28" s="563"/>
      <c r="BN28" s="242"/>
      <c r="BO28" s="242"/>
      <c r="BP28" s="242"/>
      <c r="BQ28" s="242"/>
      <c r="BR28" s="242"/>
      <c r="BS28" s="242"/>
      <c r="BT28" s="243"/>
      <c r="BU28" s="244"/>
      <c r="BV28" s="244"/>
      <c r="BW28" s="350"/>
      <c r="BX28" s="244"/>
      <c r="BY28" s="244"/>
      <c r="BZ28" s="244"/>
      <c r="CA28" s="244"/>
      <c r="CB28" s="244"/>
      <c r="CC28" s="350"/>
      <c r="CD28" s="244"/>
      <c r="CE28" s="249"/>
      <c r="CF28" s="249"/>
      <c r="CG28" s="249"/>
      <c r="CH28" s="249"/>
      <c r="CI28" s="249"/>
      <c r="CJ28" s="250"/>
      <c r="CK28" s="250"/>
      <c r="CL28" s="244"/>
      <c r="CM28" s="251"/>
      <c r="CN28" s="248"/>
      <c r="CO28" s="248"/>
      <c r="CP28" s="249"/>
      <c r="CQ28" s="249"/>
      <c r="CR28" s="250"/>
      <c r="CS28" s="250"/>
      <c r="CT28" s="244"/>
      <c r="CU28" s="249"/>
      <c r="CV28" s="249"/>
      <c r="CW28" s="249"/>
      <c r="CX28" s="249"/>
      <c r="CY28" s="249"/>
      <c r="CZ28" s="250"/>
      <c r="DA28" s="250"/>
      <c r="DB28" s="244"/>
      <c r="DC28" s="251"/>
      <c r="DD28" s="248"/>
      <c r="DE28" s="248"/>
      <c r="DF28" s="249"/>
      <c r="DG28" s="249"/>
      <c r="DH28" s="250"/>
      <c r="DI28" s="250"/>
      <c r="DJ28" s="244"/>
      <c r="DK28" s="251"/>
      <c r="DL28" s="249"/>
      <c r="DM28" s="249"/>
      <c r="DN28" s="249"/>
      <c r="DO28" s="249"/>
      <c r="DP28" s="250"/>
      <c r="DQ28" s="250"/>
      <c r="DR28" s="244"/>
      <c r="DS28" s="847"/>
      <c r="DT28" s="848"/>
      <c r="DU28" s="848"/>
      <c r="DV28" s="848"/>
      <c r="DW28" s="848"/>
      <c r="DX28" s="849"/>
      <c r="DY28" s="945"/>
      <c r="DZ28" s="850"/>
      <c r="EA28" s="851"/>
      <c r="EB28" s="852"/>
      <c r="EC28" s="852"/>
      <c r="ED28" s="852"/>
      <c r="EE28" s="852"/>
      <c r="EF28" s="853"/>
      <c r="EG28" s="854"/>
      <c r="EH28" s="849"/>
      <c r="EI28" s="852"/>
      <c r="EJ28" s="852"/>
      <c r="EK28" s="849"/>
      <c r="EL28" s="849"/>
      <c r="EM28" s="849"/>
      <c r="EN28" s="156"/>
      <c r="EO28" s="855"/>
      <c r="EP28" s="856"/>
      <c r="EQ28" s="856"/>
      <c r="ER28" s="856"/>
      <c r="ES28" s="856"/>
      <c r="ET28" s="857"/>
      <c r="EU28" s="857"/>
      <c r="EV28" s="156"/>
      <c r="EW28" s="156"/>
      <c r="EX28" s="747" t="s">
        <v>154</v>
      </c>
      <c r="EY28" s="181" t="s">
        <v>116</v>
      </c>
      <c r="EZ28" s="182" t="s">
        <v>223</v>
      </c>
      <c r="FA28" s="183">
        <v>0.99916483593814309</v>
      </c>
      <c r="FB28" s="184">
        <v>6.1775977001779449E-4</v>
      </c>
      <c r="FC28" s="185">
        <v>0.99795358597886563</v>
      </c>
      <c r="FD28" s="732">
        <v>1.0003760858974207</v>
      </c>
      <c r="FE28" s="186">
        <v>6.1827613202356446E-4</v>
      </c>
      <c r="FF28" s="187">
        <v>3106.3357709999873</v>
      </c>
      <c r="FG28" s="188">
        <v>5406</v>
      </c>
      <c r="FH28"/>
      <c r="FI28" s="838"/>
      <c r="FJ28" s="851"/>
      <c r="FK28" s="858"/>
      <c r="FL28" s="859"/>
      <c r="FM28" s="860"/>
      <c r="FN28" s="852"/>
      <c r="FO28" s="853"/>
      <c r="FP28" s="861"/>
      <c r="FQ28" s="861"/>
      <c r="FR28" s="848"/>
      <c r="FS28" s="848"/>
      <c r="FT28" s="848"/>
      <c r="FU28" s="848"/>
      <c r="FV28" s="848"/>
      <c r="FW28" s="849"/>
      <c r="FX28" s="849"/>
      <c r="FY28" s="843"/>
      <c r="FZ28" s="787"/>
      <c r="GA28" s="844"/>
      <c r="GB28" s="845"/>
      <c r="GC28" s="790"/>
      <c r="GD28" s="843"/>
      <c r="GE28" s="818"/>
      <c r="GF28" s="846"/>
      <c r="GG28" s="845"/>
      <c r="GH28" s="790"/>
      <c r="GI28" s="843"/>
      <c r="GK28" s="5"/>
    </row>
    <row r="29" spans="1:193" ht="24.95" customHeight="1" thickBot="1">
      <c r="A29" s="292" t="s">
        <v>83</v>
      </c>
      <c r="B29" s="293"/>
      <c r="C29" s="255"/>
      <c r="D29" s="255"/>
      <c r="E29" s="255"/>
      <c r="F29" s="255"/>
      <c r="G29" s="255"/>
      <c r="H29" s="256"/>
      <c r="I29" s="257"/>
      <c r="J29" s="256"/>
      <c r="K29" s="255"/>
      <c r="L29" s="255"/>
      <c r="M29" s="255"/>
      <c r="N29" s="255"/>
      <c r="O29" s="255"/>
      <c r="P29" s="256"/>
      <c r="Q29" s="257"/>
      <c r="R29" s="256"/>
      <c r="S29" s="259"/>
      <c r="T29" s="260"/>
      <c r="U29" s="260"/>
      <c r="V29" s="260"/>
      <c r="W29" s="260"/>
      <c r="X29" s="261"/>
      <c r="Y29" s="262"/>
      <c r="Z29" s="263"/>
      <c r="AA29" s="260"/>
      <c r="AB29" s="260"/>
      <c r="AC29" s="260"/>
      <c r="AD29" s="260"/>
      <c r="AE29" s="260"/>
      <c r="AF29" s="260"/>
      <c r="AG29" s="262"/>
      <c r="AH29" s="260"/>
      <c r="AI29" s="259"/>
      <c r="AJ29" s="260"/>
      <c r="AK29" s="260"/>
      <c r="AL29" s="260"/>
      <c r="AM29" s="260"/>
      <c r="AN29" s="261"/>
      <c r="AO29" s="265"/>
      <c r="AP29" s="260"/>
      <c r="AQ29" s="259"/>
      <c r="AR29" s="260"/>
      <c r="AS29" s="260"/>
      <c r="AT29" s="260"/>
      <c r="AU29" s="260"/>
      <c r="AV29" s="261"/>
      <c r="AW29" s="352"/>
      <c r="AX29" s="259"/>
      <c r="AY29" s="259"/>
      <c r="AZ29" s="259"/>
      <c r="BA29" s="259"/>
      <c r="BB29" s="259"/>
      <c r="BC29" s="259"/>
      <c r="BD29" s="394"/>
      <c r="BE29" s="352"/>
      <c r="BF29" s="259"/>
      <c r="BG29" s="259"/>
      <c r="BH29" s="260"/>
      <c r="BI29" s="260"/>
      <c r="BJ29" s="260"/>
      <c r="BK29" s="260"/>
      <c r="BL29" s="261"/>
      <c r="BM29" s="564"/>
      <c r="BN29" s="260"/>
      <c r="BO29" s="260"/>
      <c r="BP29" s="260"/>
      <c r="BQ29" s="260"/>
      <c r="BR29" s="260"/>
      <c r="BS29" s="260"/>
      <c r="BT29" s="261"/>
      <c r="BU29" s="262"/>
      <c r="BV29" s="262"/>
      <c r="BW29" s="352"/>
      <c r="BX29" s="262"/>
      <c r="BY29" s="262"/>
      <c r="BZ29" s="262"/>
      <c r="CA29" s="262"/>
      <c r="CB29" s="262"/>
      <c r="CC29" s="352"/>
      <c r="CD29" s="262"/>
      <c r="CE29" s="267"/>
      <c r="CF29" s="267"/>
      <c r="CG29" s="267"/>
      <c r="CH29" s="267"/>
      <c r="CI29" s="267"/>
      <c r="CJ29" s="268"/>
      <c r="CK29" s="268"/>
      <c r="CL29" s="262"/>
      <c r="CM29" s="269"/>
      <c r="CN29" s="266"/>
      <c r="CO29" s="266"/>
      <c r="CP29" s="267"/>
      <c r="CQ29" s="267"/>
      <c r="CR29" s="268"/>
      <c r="CS29" s="268"/>
      <c r="CT29" s="262"/>
      <c r="CU29" s="267"/>
      <c r="CV29" s="267"/>
      <c r="CW29" s="267"/>
      <c r="CX29" s="267"/>
      <c r="CY29" s="267"/>
      <c r="CZ29" s="268"/>
      <c r="DA29" s="268"/>
      <c r="DB29" s="262"/>
      <c r="DC29" s="269"/>
      <c r="DD29" s="266"/>
      <c r="DE29" s="266"/>
      <c r="DF29" s="267"/>
      <c r="DG29" s="267"/>
      <c r="DH29" s="268"/>
      <c r="DI29" s="268"/>
      <c r="DJ29" s="262"/>
      <c r="DK29" s="269"/>
      <c r="DL29" s="267"/>
      <c r="DM29" s="267"/>
      <c r="DN29" s="267"/>
      <c r="DO29" s="267"/>
      <c r="DP29" s="268"/>
      <c r="DQ29" s="268"/>
      <c r="DR29" s="262"/>
      <c r="DS29" s="862"/>
      <c r="DT29" s="863"/>
      <c r="DU29" s="863"/>
      <c r="DV29" s="863"/>
      <c r="DW29" s="863"/>
      <c r="DX29" s="864"/>
      <c r="DY29" s="946"/>
      <c r="DZ29" s="865"/>
      <c r="EA29" s="866"/>
      <c r="EB29" s="867"/>
      <c r="EC29" s="867"/>
      <c r="ED29" s="867"/>
      <c r="EE29" s="867"/>
      <c r="EF29" s="868"/>
      <c r="EG29" s="869"/>
      <c r="EH29" s="864"/>
      <c r="EI29" s="867"/>
      <c r="EJ29" s="867"/>
      <c r="EK29" s="864"/>
      <c r="EL29" s="864"/>
      <c r="EM29" s="864"/>
      <c r="EN29" s="156"/>
      <c r="EO29" s="870"/>
      <c r="EP29" s="871"/>
      <c r="EQ29" s="871"/>
      <c r="ER29" s="871"/>
      <c r="ES29" s="871"/>
      <c r="ET29" s="872"/>
      <c r="EU29" s="872"/>
      <c r="EV29" s="156"/>
      <c r="EW29" s="156"/>
      <c r="EX29" s="748" t="s">
        <v>155</v>
      </c>
      <c r="EY29" s="190" t="s">
        <v>116</v>
      </c>
      <c r="EZ29" s="191" t="s">
        <v>223</v>
      </c>
      <c r="FA29" s="192">
        <v>0.99022766843838905</v>
      </c>
      <c r="FB29" s="193">
        <v>3.9530805327483284E-3</v>
      </c>
      <c r="FC29" s="194">
        <v>0.98247680982521957</v>
      </c>
      <c r="FD29" s="194">
        <v>0.99797852705155854</v>
      </c>
      <c r="FE29" s="195">
        <v>3.992092585114718E-3</v>
      </c>
      <c r="FF29" s="196">
        <v>1855.4881080000055</v>
      </c>
      <c r="FG29" s="197">
        <v>3168</v>
      </c>
      <c r="FH29"/>
      <c r="FI29" s="838"/>
      <c r="FJ29" s="866"/>
      <c r="FK29" s="873"/>
      <c r="FL29" s="874"/>
      <c r="FM29" s="875"/>
      <c r="FN29" s="867"/>
      <c r="FO29" s="868"/>
      <c r="FP29" s="876"/>
      <c r="FQ29" s="876"/>
      <c r="FR29" s="863"/>
      <c r="FS29" s="863"/>
      <c r="FT29" s="863"/>
      <c r="FU29" s="863"/>
      <c r="FV29" s="863"/>
      <c r="FW29" s="864"/>
      <c r="FX29" s="864"/>
      <c r="FY29" s="843"/>
      <c r="FZ29" s="787"/>
      <c r="GA29" s="844"/>
      <c r="GB29" s="845"/>
      <c r="GC29" s="790"/>
      <c r="GD29" s="843"/>
      <c r="GE29" s="818"/>
      <c r="GF29" s="846"/>
      <c r="GG29" s="845"/>
      <c r="GH29" s="790"/>
      <c r="GI29" s="843"/>
      <c r="GK29" s="5"/>
    </row>
    <row r="30" spans="1:193" ht="24.95" customHeight="1" thickTop="1">
      <c r="A30" s="348" t="s">
        <v>13</v>
      </c>
      <c r="B30" s="272"/>
      <c r="C30" s="237">
        <v>91.918463743036284</v>
      </c>
      <c r="D30" s="237">
        <v>0.57534713078422506</v>
      </c>
      <c r="E30" s="237">
        <v>90.788902640428688</v>
      </c>
      <c r="F30" s="237">
        <v>93.04802484564388</v>
      </c>
      <c r="G30" s="237">
        <v>0.62593205690713383</v>
      </c>
      <c r="H30" s="238">
        <v>4104.0394110002262</v>
      </c>
      <c r="I30" s="239">
        <v>5636</v>
      </c>
      <c r="J30" s="238"/>
      <c r="K30" s="237">
        <v>96.635712448389043</v>
      </c>
      <c r="L30" s="237">
        <v>0.63272943753725275</v>
      </c>
      <c r="M30" s="237">
        <v>95.389165816803938</v>
      </c>
      <c r="N30" s="237">
        <v>97.882259079974148</v>
      </c>
      <c r="O30" s="237">
        <v>0.65475735781963551</v>
      </c>
      <c r="P30" s="238">
        <v>1015.4202480000056</v>
      </c>
      <c r="Q30" s="239">
        <v>1352</v>
      </c>
      <c r="R30" s="238"/>
      <c r="S30" s="241">
        <v>96.327674392520933</v>
      </c>
      <c r="T30" s="242">
        <v>1.0391148727393507</v>
      </c>
      <c r="U30" s="242">
        <v>94.280366693719571</v>
      </c>
      <c r="V30" s="242">
        <v>98.374982091322295</v>
      </c>
      <c r="W30" s="242">
        <v>1.0787293260139472</v>
      </c>
      <c r="X30" s="243">
        <v>1024.4261000000104</v>
      </c>
      <c r="Y30" s="244">
        <v>1379</v>
      </c>
      <c r="Z30" s="245"/>
      <c r="AA30" s="242">
        <v>96.686901573378307</v>
      </c>
      <c r="AB30" s="242">
        <v>0.50111798356298654</v>
      </c>
      <c r="AC30" s="242">
        <v>95.702953562071812</v>
      </c>
      <c r="AD30" s="242">
        <v>97.670849584684788</v>
      </c>
      <c r="AE30" s="242">
        <v>0.51828942225713426</v>
      </c>
      <c r="AF30" s="242">
        <v>2415.6857929999746</v>
      </c>
      <c r="AG30" s="244">
        <v>2797</v>
      </c>
      <c r="AH30" s="242"/>
      <c r="AI30" s="241">
        <v>96.33733440220702</v>
      </c>
      <c r="AJ30" s="242">
        <v>0.49347031766584654</v>
      </c>
      <c r="AK30" s="242">
        <v>95.369068235255696</v>
      </c>
      <c r="AL30" s="242">
        <v>97.305600569158344</v>
      </c>
      <c r="AM30" s="242">
        <v>0.51223165009487892</v>
      </c>
      <c r="AN30" s="243">
        <v>3694.4061200000169</v>
      </c>
      <c r="AO30" s="247">
        <v>4856</v>
      </c>
      <c r="AP30" s="242"/>
      <c r="AQ30" s="241">
        <v>98.058586242289351</v>
      </c>
      <c r="AR30" s="242">
        <v>0.27430518670336762</v>
      </c>
      <c r="AS30" s="242">
        <v>97.52035643961257</v>
      </c>
      <c r="AT30" s="242">
        <v>98.596816044966147</v>
      </c>
      <c r="AU30" s="242">
        <v>0.27973602028648159</v>
      </c>
      <c r="AV30" s="243">
        <v>3631.0403550000228</v>
      </c>
      <c r="AW30" s="350">
        <v>4845</v>
      </c>
      <c r="AX30" s="241"/>
      <c r="AY30" s="241">
        <v>98.040123736557561</v>
      </c>
      <c r="AZ30" s="241">
        <v>0.40185311091329629</v>
      </c>
      <c r="BA30" s="241">
        <v>97.250657945188635</v>
      </c>
      <c r="BB30" s="241">
        <v>98.829589527926487</v>
      </c>
      <c r="BC30" s="241">
        <v>0.4098863767176702</v>
      </c>
      <c r="BD30" s="390">
        <v>1734.8525329999927</v>
      </c>
      <c r="BE30" s="350">
        <v>2375</v>
      </c>
      <c r="BF30" s="241"/>
      <c r="BG30" s="241">
        <v>97.944653052823497</v>
      </c>
      <c r="BH30" s="242">
        <v>0.28635121982759448</v>
      </c>
      <c r="BI30" s="242">
        <v>97.382787043666582</v>
      </c>
      <c r="BJ30" s="242">
        <v>98.506519061980399</v>
      </c>
      <c r="BK30" s="242">
        <v>0.29236023703423564</v>
      </c>
      <c r="BL30" s="243">
        <v>3482.2277620000054</v>
      </c>
      <c r="BM30" s="563">
        <v>4888</v>
      </c>
      <c r="BN30" s="242"/>
      <c r="BO30" s="273">
        <v>98.38</v>
      </c>
      <c r="BP30" s="273">
        <v>0.43</v>
      </c>
      <c r="BQ30" s="273">
        <v>97.54</v>
      </c>
      <c r="BR30" s="273">
        <v>99.22999999999999</v>
      </c>
      <c r="BS30" s="273">
        <v>0.4</v>
      </c>
      <c r="BT30" s="244">
        <v>1802.4159999999999</v>
      </c>
      <c r="BU30" s="244">
        <v>2325</v>
      </c>
      <c r="BV30" s="244"/>
      <c r="BW30" s="248">
        <v>98.103491923915684</v>
      </c>
      <c r="BX30" s="249">
        <v>0.30243315003209215</v>
      </c>
      <c r="BY30" s="249">
        <v>97.510212365157855</v>
      </c>
      <c r="BZ30" s="249">
        <v>98.696771482673512</v>
      </c>
      <c r="CA30" s="249">
        <v>0.30827969942868561</v>
      </c>
      <c r="CB30" s="250">
        <v>3627.5820740000181</v>
      </c>
      <c r="CC30" s="522">
        <v>4760</v>
      </c>
      <c r="CD30" s="244"/>
      <c r="CE30" s="249">
        <v>98.643870530320143</v>
      </c>
      <c r="CF30" s="249" t="e">
        <v>#REF!</v>
      </c>
      <c r="CG30" s="249">
        <v>98.104114002568608</v>
      </c>
      <c r="CH30" s="249">
        <v>99.183627058071679</v>
      </c>
      <c r="CI30" s="249">
        <v>0.27866740012014457</v>
      </c>
      <c r="CJ30" s="250">
        <v>1805.529821999997</v>
      </c>
      <c r="CK30" s="250">
        <v>2640</v>
      </c>
      <c r="CL30" s="244"/>
      <c r="CM30" s="251">
        <v>98.895961865327934</v>
      </c>
      <c r="CN30" s="248">
        <v>0.17780738127664777</v>
      </c>
      <c r="CO30" s="248">
        <v>98.547158990576051</v>
      </c>
      <c r="CP30" s="249">
        <v>99.244764740079802</v>
      </c>
      <c r="CQ30" s="249">
        <v>0.17979235746630165</v>
      </c>
      <c r="CR30" s="250">
        <v>3686.3196769999686</v>
      </c>
      <c r="CS30" s="250">
        <v>5428</v>
      </c>
      <c r="CT30" s="244"/>
      <c r="CU30" s="249">
        <v>98.643870530320143</v>
      </c>
      <c r="CV30" s="249" t="e">
        <v>#REF!</v>
      </c>
      <c r="CW30" s="249">
        <v>98.104114002568608</v>
      </c>
      <c r="CX30" s="249">
        <v>99.183627058071679</v>
      </c>
      <c r="CY30" s="249">
        <v>0.27866740012014457</v>
      </c>
      <c r="CZ30" s="250">
        <v>1805.529821999997</v>
      </c>
      <c r="DA30" s="250">
        <v>2640</v>
      </c>
      <c r="DB30" s="244"/>
      <c r="DC30" s="251">
        <v>98.705087839637443</v>
      </c>
      <c r="DD30" s="248">
        <v>0.29734724485697439</v>
      </c>
      <c r="DE30" s="248">
        <v>98.121330086602043</v>
      </c>
      <c r="DF30" s="249">
        <v>99.288845592672843</v>
      </c>
      <c r="DG30" s="249">
        <v>0.30124814370264646</v>
      </c>
      <c r="DH30" s="250">
        <v>2034.4758360000048</v>
      </c>
      <c r="DI30" s="250">
        <v>3016</v>
      </c>
      <c r="DJ30" s="244"/>
      <c r="DK30" s="251">
        <v>98.564217002217887</v>
      </c>
      <c r="DL30" s="249">
        <v>0.24878913349889151</v>
      </c>
      <c r="DM30" s="249">
        <v>98.076207575644332</v>
      </c>
      <c r="DN30" s="249">
        <v>99.052226428791457</v>
      </c>
      <c r="DO30" s="249">
        <v>0.25241323988125758</v>
      </c>
      <c r="DP30" s="250">
        <v>4063.0384320000121</v>
      </c>
      <c r="DQ30" s="250">
        <v>5855</v>
      </c>
      <c r="DR30" s="244"/>
      <c r="DS30" s="847">
        <v>99.139085253042495</v>
      </c>
      <c r="DT30" s="848">
        <v>0.17640870381296414</v>
      </c>
      <c r="DU30" s="848">
        <v>98.793198314979989</v>
      </c>
      <c r="DV30" s="848">
        <v>99.484972191104987</v>
      </c>
      <c r="DW30" s="848">
        <v>0.177940620858765</v>
      </c>
      <c r="DX30" s="849">
        <v>6007.1020019999896</v>
      </c>
      <c r="DY30" s="945">
        <v>8494</v>
      </c>
      <c r="DZ30" s="850"/>
      <c r="EA30" s="851"/>
      <c r="EB30" s="852"/>
      <c r="EC30" s="852"/>
      <c r="ED30" s="852"/>
      <c r="EE30" s="852"/>
      <c r="EF30" s="853"/>
      <c r="EG30" s="854"/>
      <c r="EH30" s="849"/>
      <c r="EI30" s="852" t="str">
        <f t="shared" si="0"/>
        <v>***</v>
      </c>
      <c r="EJ30" s="852" t="str">
        <f t="shared" si="1"/>
        <v>***</v>
      </c>
      <c r="EK30" s="849"/>
      <c r="EL30" s="849"/>
      <c r="EM30" s="849"/>
      <c r="EN30" s="156"/>
      <c r="EO30" s="855">
        <f>IF(FE43&lt;0.15,FA43*100,CONCATENATE("(",FIXED(FA43*100,1),")"))</f>
        <v>99.139085253042495</v>
      </c>
      <c r="EP30" s="856">
        <f>FB43*100</f>
        <v>0.17640870381296414</v>
      </c>
      <c r="EQ30" s="856">
        <f>IF(FC43&lt;0,0,FC43*100)</f>
        <v>98.793198314979989</v>
      </c>
      <c r="ER30" s="856">
        <f>IF(FD43&gt;1,100,FD43*100)</f>
        <v>99.484972191104987</v>
      </c>
      <c r="ES30" s="856">
        <f>IF(FE43&gt;1,100,FE43*100)</f>
        <v>0.177940620858765</v>
      </c>
      <c r="ET30" s="857">
        <f>+FF43</f>
        <v>6007.1020019999896</v>
      </c>
      <c r="EU30" s="857">
        <f>+FG43</f>
        <v>8494</v>
      </c>
      <c r="EV30" s="156"/>
      <c r="EW30" s="156"/>
      <c r="EX30" s="156"/>
      <c r="EY30" s="156"/>
      <c r="EZ30" s="156"/>
      <c r="FA30" s="156"/>
      <c r="FB30" s="156"/>
      <c r="FC30" s="156"/>
      <c r="FD30" s="156"/>
      <c r="FH30" s="778"/>
      <c r="FI30" s="838"/>
      <c r="FJ30" s="851">
        <v>97.944653052823497</v>
      </c>
      <c r="FK30" s="858">
        <v>0.28635121982759448</v>
      </c>
      <c r="FL30" s="859">
        <v>97.382787043666582</v>
      </c>
      <c r="FM30" s="860">
        <v>98.506519061980399</v>
      </c>
      <c r="FN30" s="852">
        <v>0.29236023703423564</v>
      </c>
      <c r="FO30" s="853">
        <v>3482.2277620000054</v>
      </c>
      <c r="FP30" s="861">
        <v>4888</v>
      </c>
      <c r="FQ30" s="861"/>
      <c r="FR30" s="848">
        <v>99.139085253042495</v>
      </c>
      <c r="FS30" s="848">
        <v>0.17640870381296414</v>
      </c>
      <c r="FT30" s="848">
        <v>98.793198314979989</v>
      </c>
      <c r="FU30" s="848">
        <v>99.484972191104987</v>
      </c>
      <c r="FV30" s="848">
        <v>0.177940620858765</v>
      </c>
      <c r="FW30" s="849">
        <v>6007.1020019999896</v>
      </c>
      <c r="FX30" s="849">
        <v>8494</v>
      </c>
      <c r="FY30" s="843"/>
      <c r="FZ30" s="787">
        <f t="shared" si="2"/>
        <v>1.1944322002189978</v>
      </c>
      <c r="GA30" s="844">
        <f t="shared" si="3"/>
        <v>3.5513826116788865</v>
      </c>
      <c r="GB30" s="845">
        <f t="shared" si="4"/>
        <v>3.8321289338294484E-4</v>
      </c>
      <c r="GC30" s="790" t="str">
        <f t="shared" si="5"/>
        <v>***</v>
      </c>
      <c r="GD30" s="843"/>
      <c r="GE30" s="818">
        <f t="shared" ref="GE30:GE36" si="15">+EA30-DS30</f>
        <v>-99.139085253042495</v>
      </c>
      <c r="GF30" s="846">
        <f t="shared" si="6"/>
        <v>-561.98522584324348</v>
      </c>
      <c r="GG30" s="845">
        <f t="shared" si="7"/>
        <v>0</v>
      </c>
      <c r="GH30" s="790" t="str">
        <f t="shared" si="8"/>
        <v>***</v>
      </c>
      <c r="GI30" s="843"/>
      <c r="GK30" s="5"/>
    </row>
    <row r="31" spans="1:193" ht="24.95" customHeight="1" thickBot="1">
      <c r="A31" s="349" t="s">
        <v>14</v>
      </c>
      <c r="B31" s="312"/>
      <c r="C31" s="313">
        <v>96.669289769004507</v>
      </c>
      <c r="D31" s="313">
        <v>0.31477881091228638</v>
      </c>
      <c r="E31" s="313">
        <v>96.051294333367338</v>
      </c>
      <c r="F31" s="313">
        <v>97.287285204641677</v>
      </c>
      <c r="G31" s="313">
        <v>0.32562441667303454</v>
      </c>
      <c r="H31" s="314">
        <v>4964.4384090005287</v>
      </c>
      <c r="I31" s="315">
        <v>6134</v>
      </c>
      <c r="J31" s="314"/>
      <c r="K31" s="313">
        <v>99.359336769906207</v>
      </c>
      <c r="L31" s="313">
        <v>0.21719910378479498</v>
      </c>
      <c r="M31" s="313">
        <v>98.931430630024266</v>
      </c>
      <c r="N31" s="313">
        <v>99.787242909788148</v>
      </c>
      <c r="O31" s="313">
        <v>0.21859959098537371</v>
      </c>
      <c r="P31" s="314">
        <v>1198.0238040000058</v>
      </c>
      <c r="Q31" s="315">
        <v>1526</v>
      </c>
      <c r="R31" s="314"/>
      <c r="S31" s="316">
        <v>99.075132119463177</v>
      </c>
      <c r="T31" s="317">
        <v>0.34803604445113473</v>
      </c>
      <c r="U31" s="317">
        <v>98.389416909375981</v>
      </c>
      <c r="V31" s="317">
        <v>99.760847329550359</v>
      </c>
      <c r="W31" s="317">
        <v>0.3512849662733516</v>
      </c>
      <c r="X31" s="318">
        <v>1263.4714910000005</v>
      </c>
      <c r="Y31" s="319">
        <v>1570</v>
      </c>
      <c r="Z31" s="320"/>
      <c r="AA31" s="317">
        <v>99.163072406607867</v>
      </c>
      <c r="AB31" s="317">
        <v>0.20004589626599389</v>
      </c>
      <c r="AC31" s="317">
        <v>98.770281151340114</v>
      </c>
      <c r="AD31" s="317">
        <v>99.55586366187562</v>
      </c>
      <c r="AE31" s="317">
        <v>0.20173426600350428</v>
      </c>
      <c r="AF31" s="317">
        <v>2973.2879159998984</v>
      </c>
      <c r="AG31" s="319">
        <v>3620</v>
      </c>
      <c r="AH31" s="317"/>
      <c r="AI31" s="316">
        <v>99.569230961815464</v>
      </c>
      <c r="AJ31" s="317">
        <v>0.10405122392069757</v>
      </c>
      <c r="AK31" s="317">
        <v>99.365066139443087</v>
      </c>
      <c r="AL31" s="317">
        <v>99.773395784187841</v>
      </c>
      <c r="AM31" s="317">
        <v>0.10450138352539946</v>
      </c>
      <c r="AN31" s="318">
        <v>4464.9265140000161</v>
      </c>
      <c r="AO31" s="322">
        <v>5740</v>
      </c>
      <c r="AP31" s="317"/>
      <c r="AQ31" s="316">
        <v>99.449734725048316</v>
      </c>
      <c r="AR31" s="317">
        <v>0.14313267799296078</v>
      </c>
      <c r="AS31" s="317">
        <v>99.168885959632661</v>
      </c>
      <c r="AT31" s="317">
        <v>99.730583490463971</v>
      </c>
      <c r="AU31" s="317">
        <v>0.14392464533835511</v>
      </c>
      <c r="AV31" s="318">
        <v>4284.8342559999792</v>
      </c>
      <c r="AW31" s="380">
        <v>5130</v>
      </c>
      <c r="AX31" s="316"/>
      <c r="AY31" s="316">
        <v>99.827641344678412</v>
      </c>
      <c r="AZ31" s="316">
        <v>9.3896017035676876E-2</v>
      </c>
      <c r="BA31" s="316">
        <v>99.643176694829137</v>
      </c>
      <c r="BB31" s="316">
        <v>100.01210599452767</v>
      </c>
      <c r="BC31" s="316">
        <v>9.4058134371299812E-2</v>
      </c>
      <c r="BD31" s="402">
        <v>2148.2390850000097</v>
      </c>
      <c r="BE31" s="380">
        <v>2686</v>
      </c>
      <c r="BF31" s="316"/>
      <c r="BG31" s="316">
        <v>99.639103785472599</v>
      </c>
      <c r="BH31" s="317">
        <v>0.12773083395240761</v>
      </c>
      <c r="BI31" s="317">
        <v>99.388475853933372</v>
      </c>
      <c r="BJ31" s="317">
        <v>99.889731717011827</v>
      </c>
      <c r="BK31" s="317">
        <v>0.12819347936671305</v>
      </c>
      <c r="BL31" s="318">
        <v>4364.6052149999823</v>
      </c>
      <c r="BM31" s="567">
        <v>5496</v>
      </c>
      <c r="BN31" s="317"/>
      <c r="BO31" s="323">
        <v>99.75</v>
      </c>
      <c r="BP31" s="323">
        <v>0.11199999999999999</v>
      </c>
      <c r="BQ31" s="323">
        <v>99.53</v>
      </c>
      <c r="BR31" s="323">
        <v>99.97</v>
      </c>
      <c r="BS31" s="323">
        <v>0.1</v>
      </c>
      <c r="BT31" s="319">
        <v>2242.2979999999998</v>
      </c>
      <c r="BU31" s="319">
        <v>2753</v>
      </c>
      <c r="BV31" s="319"/>
      <c r="BW31" s="324">
        <v>99.784932237305213</v>
      </c>
      <c r="BX31" s="325">
        <v>7.0397392383064833E-2</v>
      </c>
      <c r="BY31" s="325">
        <v>99.646834499387609</v>
      </c>
      <c r="BZ31" s="325">
        <v>99.923029975222804</v>
      </c>
      <c r="CA31" s="325">
        <v>7.0549120798767587E-2</v>
      </c>
      <c r="CB31" s="326">
        <v>4478.5335929999701</v>
      </c>
      <c r="CC31" s="527">
        <v>5479</v>
      </c>
      <c r="CD31" s="319"/>
      <c r="CE31" s="325">
        <v>99.827670983380145</v>
      </c>
      <c r="CF31" s="325" t="e">
        <v>#REF!</v>
      </c>
      <c r="CG31" s="325">
        <v>99.673751463176401</v>
      </c>
      <c r="CH31" s="325">
        <v>99.981590503583888</v>
      </c>
      <c r="CI31" s="325">
        <v>7.8523767573298167E-2</v>
      </c>
      <c r="CJ31" s="326">
        <v>2280.0809040000058</v>
      </c>
      <c r="CK31" s="326">
        <v>2754</v>
      </c>
      <c r="CL31" s="319"/>
      <c r="CM31" s="327">
        <v>99.771047530062347</v>
      </c>
      <c r="CN31" s="324">
        <v>7.2349475427393894E-2</v>
      </c>
      <c r="CO31" s="324">
        <v>99.629120323021368</v>
      </c>
      <c r="CP31" s="325">
        <v>99.912974737103326</v>
      </c>
      <c r="CQ31" s="325">
        <v>7.251550145907211E-2</v>
      </c>
      <c r="CR31" s="326">
        <v>4559.4965640000401</v>
      </c>
      <c r="CS31" s="326">
        <v>5682</v>
      </c>
      <c r="CT31" s="319"/>
      <c r="CU31" s="325">
        <v>99.827670983380145</v>
      </c>
      <c r="CV31" s="325" t="e">
        <v>#REF!</v>
      </c>
      <c r="CW31" s="325">
        <v>99.673751463176401</v>
      </c>
      <c r="CX31" s="325">
        <v>99.981590503583888</v>
      </c>
      <c r="CY31" s="325">
        <v>7.8523767573298167E-2</v>
      </c>
      <c r="CZ31" s="326">
        <v>2280.0809040000058</v>
      </c>
      <c r="DA31" s="326">
        <v>2754</v>
      </c>
      <c r="DB31" s="319"/>
      <c r="DC31" s="327">
        <v>99.977235427702581</v>
      </c>
      <c r="DD31" s="324">
        <v>1.3166260016195603E-2</v>
      </c>
      <c r="DE31" s="324">
        <v>99.951387176219271</v>
      </c>
      <c r="DF31" s="325">
        <v>100</v>
      </c>
      <c r="DG31" s="325">
        <v>1.3169257941440714E-2</v>
      </c>
      <c r="DH31" s="326">
        <v>2484.5667760000097</v>
      </c>
      <c r="DI31" s="326">
        <v>3054</v>
      </c>
      <c r="DJ31" s="319"/>
      <c r="DK31" s="327">
        <v>99.819477806016906</v>
      </c>
      <c r="DL31" s="325">
        <v>6.1763218261382265E-2</v>
      </c>
      <c r="DM31" s="325">
        <v>99.698326884739998</v>
      </c>
      <c r="DN31" s="325">
        <v>99.940628727293827</v>
      </c>
      <c r="DO31" s="325">
        <v>6.1874916217663584E-2</v>
      </c>
      <c r="DP31" s="326">
        <v>4908.1344539999627</v>
      </c>
      <c r="DQ31" s="326">
        <v>5899</v>
      </c>
      <c r="DR31" s="319"/>
      <c r="DS31" s="909">
        <v>99.855999089384682</v>
      </c>
      <c r="DT31" s="910">
        <v>5.8939773244444188E-2</v>
      </c>
      <c r="DU31" s="910">
        <v>99.740435076629211</v>
      </c>
      <c r="DV31" s="910">
        <v>99.971563102140166</v>
      </c>
      <c r="DW31" s="910">
        <v>5.9024769449940687E-2</v>
      </c>
      <c r="DX31" s="911">
        <v>6884.4175759999971</v>
      </c>
      <c r="DY31" s="949">
        <v>8855</v>
      </c>
      <c r="DZ31" s="912"/>
      <c r="EA31" s="913"/>
      <c r="EB31" s="914"/>
      <c r="EC31" s="914"/>
      <c r="ED31" s="914"/>
      <c r="EE31" s="914"/>
      <c r="EF31" s="915"/>
      <c r="EG31" s="916"/>
      <c r="EH31" s="849"/>
      <c r="EI31" s="914" t="str">
        <f t="shared" si="0"/>
        <v/>
      </c>
      <c r="EJ31" s="914" t="str">
        <f t="shared" si="1"/>
        <v>***</v>
      </c>
      <c r="EK31" s="849"/>
      <c r="EL31" s="849"/>
      <c r="EM31" s="849"/>
      <c r="EN31" s="156"/>
      <c r="EO31" s="917">
        <f t="shared" ref="EO31:EO33" si="16">IF(FE44&lt;0.15,FA44*100,CONCATENATE("(",FIXED(FA44*100,1),")"))</f>
        <v>99.855999089384682</v>
      </c>
      <c r="EP31" s="918">
        <f t="shared" ref="EP31:EP34" si="17">FB44*100</f>
        <v>5.8939773244444188E-2</v>
      </c>
      <c r="EQ31" s="918">
        <f t="shared" ref="EQ31:EQ34" si="18">IF(FC44&lt;0,0,FC44*100)</f>
        <v>99.740435076629211</v>
      </c>
      <c r="ER31" s="918">
        <f t="shared" ref="ER31:ES34" si="19">IF(FD44&gt;1,100,FD44*100)</f>
        <v>99.971563102140166</v>
      </c>
      <c r="ES31" s="918">
        <f t="shared" si="19"/>
        <v>5.9024769449940687E-2</v>
      </c>
      <c r="ET31" s="919">
        <f t="shared" ref="ET31:EU34" si="20">+FF44</f>
        <v>6884.4175759999971</v>
      </c>
      <c r="EU31" s="919">
        <f t="shared" si="20"/>
        <v>8855</v>
      </c>
      <c r="EV31" s="156"/>
      <c r="EW31" s="156"/>
      <c r="EX31" s="3346" t="s">
        <v>109</v>
      </c>
      <c r="EY31" s="3346"/>
      <c r="EZ31" s="3346"/>
      <c r="FA31" s="3346"/>
      <c r="FB31" s="3346"/>
      <c r="FC31" s="3346"/>
      <c r="FD31" s="3346"/>
      <c r="FE31" s="3346"/>
      <c r="FF31" s="3346"/>
      <c r="FG31" s="3346"/>
      <c r="FH31"/>
      <c r="FI31" s="838"/>
      <c r="FJ31" s="913">
        <v>99.639103785472599</v>
      </c>
      <c r="FK31" s="920">
        <v>0.12773083395240761</v>
      </c>
      <c r="FL31" s="921">
        <v>99.388475853933372</v>
      </c>
      <c r="FM31" s="922">
        <v>99.889731717011827</v>
      </c>
      <c r="FN31" s="914">
        <v>0.12819347936671305</v>
      </c>
      <c r="FO31" s="915">
        <v>4364.6052149999823</v>
      </c>
      <c r="FP31" s="923">
        <v>5496</v>
      </c>
      <c r="FQ31" s="861"/>
      <c r="FR31" s="910">
        <v>99.855999089384682</v>
      </c>
      <c r="FS31" s="910">
        <v>5.8939773244444188E-2</v>
      </c>
      <c r="FT31" s="910">
        <v>99.740435076629211</v>
      </c>
      <c r="FU31" s="910">
        <v>99.971563102140166</v>
      </c>
      <c r="FV31" s="910">
        <v>5.9024769449940687E-2</v>
      </c>
      <c r="FW31" s="911">
        <v>6884.4175759999971</v>
      </c>
      <c r="FX31" s="911">
        <v>8855</v>
      </c>
      <c r="FY31" s="843"/>
      <c r="FZ31" s="787">
        <f t="shared" si="2"/>
        <v>0.21689530391208223</v>
      </c>
      <c r="GA31" s="844">
        <f t="shared" si="3"/>
        <v>1.5418337059626792</v>
      </c>
      <c r="GB31" s="845">
        <f t="shared" si="4"/>
        <v>0.12311400905533798</v>
      </c>
      <c r="GC31" s="790" t="str">
        <f t="shared" si="5"/>
        <v/>
      </c>
      <c r="GD31" s="843"/>
      <c r="GE31" s="818">
        <f t="shared" si="15"/>
        <v>-99.855999089384682</v>
      </c>
      <c r="GF31" s="846">
        <f t="shared" si="6"/>
        <v>-1694.2039915092032</v>
      </c>
      <c r="GG31" s="845">
        <f t="shared" si="7"/>
        <v>0</v>
      </c>
      <c r="GH31" s="790" t="str">
        <f t="shared" si="8"/>
        <v>***</v>
      </c>
      <c r="GI31" s="843"/>
      <c r="GK31" s="5"/>
    </row>
    <row r="32" spans="1:193" ht="24.95" customHeight="1" thickTop="1">
      <c r="A32" s="349" t="s">
        <v>15</v>
      </c>
      <c r="B32" s="312"/>
      <c r="C32" s="313">
        <v>99.157364303158886</v>
      </c>
      <c r="D32" s="313">
        <v>0.14074705683071012</v>
      </c>
      <c r="E32" s="313">
        <v>98.881039990068501</v>
      </c>
      <c r="F32" s="313">
        <v>99.433688616249256</v>
      </c>
      <c r="G32" s="313">
        <v>0.14194312023098651</v>
      </c>
      <c r="H32" s="314">
        <v>5836.964798000351</v>
      </c>
      <c r="I32" s="315">
        <v>6231</v>
      </c>
      <c r="J32" s="314"/>
      <c r="K32" s="313">
        <v>99.733813840249454</v>
      </c>
      <c r="L32" s="313">
        <v>0.16391252801988393</v>
      </c>
      <c r="M32" s="313">
        <v>99.410888119465739</v>
      </c>
      <c r="N32" s="313">
        <v>100.05673956103315</v>
      </c>
      <c r="O32" s="313">
        <v>0.16435000498670788</v>
      </c>
      <c r="P32" s="314">
        <v>1428.647907000003</v>
      </c>
      <c r="Q32" s="315">
        <v>1354</v>
      </c>
      <c r="R32" s="314"/>
      <c r="S32" s="316">
        <v>99.88296087626756</v>
      </c>
      <c r="T32" s="317">
        <v>9.8520636688481183E-2</v>
      </c>
      <c r="U32" s="317">
        <v>99.688851386282678</v>
      </c>
      <c r="V32" s="317">
        <v>100.07707036625244</v>
      </c>
      <c r="W32" s="317">
        <v>9.8636079491602177E-2</v>
      </c>
      <c r="X32" s="318">
        <v>1431.2880569999795</v>
      </c>
      <c r="Y32" s="319">
        <v>1314</v>
      </c>
      <c r="Z32" s="320"/>
      <c r="AA32" s="317">
        <v>99.887893109246022</v>
      </c>
      <c r="AB32" s="317">
        <v>5.1573620559606216E-2</v>
      </c>
      <c r="AC32" s="317">
        <v>99.786628011903687</v>
      </c>
      <c r="AD32" s="317">
        <v>99.989158206588343</v>
      </c>
      <c r="AE32" s="317">
        <v>5.1631503032305279E-2</v>
      </c>
      <c r="AF32" s="317">
        <v>3453.3764819999005</v>
      </c>
      <c r="AG32" s="319">
        <v>3954</v>
      </c>
      <c r="AH32" s="317"/>
      <c r="AI32" s="316">
        <v>99.765513331161088</v>
      </c>
      <c r="AJ32" s="317">
        <v>9.5566490936888543E-2</v>
      </c>
      <c r="AK32" s="317">
        <v>99.577996885782696</v>
      </c>
      <c r="AL32" s="317">
        <v>99.953029776539495</v>
      </c>
      <c r="AM32" s="317">
        <v>9.5791108315822188E-2</v>
      </c>
      <c r="AN32" s="318">
        <v>5266.8124210000287</v>
      </c>
      <c r="AO32" s="322">
        <v>5653</v>
      </c>
      <c r="AP32" s="317"/>
      <c r="AQ32" s="316">
        <v>99.939448570236081</v>
      </c>
      <c r="AR32" s="317">
        <v>2.9886945540462818E-2</v>
      </c>
      <c r="AS32" s="317">
        <v>99.88080569514436</v>
      </c>
      <c r="AT32" s="317">
        <v>99.998091445327802</v>
      </c>
      <c r="AU32" s="317">
        <v>2.9905053477915361E-2</v>
      </c>
      <c r="AV32" s="318">
        <v>5047.1756190000142</v>
      </c>
      <c r="AW32" s="380">
        <v>5352</v>
      </c>
      <c r="AX32" s="316"/>
      <c r="AY32" s="316">
        <v>99.884693797567095</v>
      </c>
      <c r="AZ32" s="316">
        <v>6.7970613790810958E-2</v>
      </c>
      <c r="BA32" s="316">
        <v>99.751161238159398</v>
      </c>
      <c r="BB32" s="316">
        <v>100.01822635697476</v>
      </c>
      <c r="BC32" s="316">
        <v>6.80490785991342E-2</v>
      </c>
      <c r="BD32" s="402">
        <v>2472.626745000005</v>
      </c>
      <c r="BE32" s="380">
        <v>2556</v>
      </c>
      <c r="BF32" s="316"/>
      <c r="BG32" s="316">
        <v>99.874889165199164</v>
      </c>
      <c r="BH32" s="317">
        <v>5.8716260603045425E-2</v>
      </c>
      <c r="BI32" s="317">
        <v>99.759678651908828</v>
      </c>
      <c r="BJ32" s="317">
        <v>99.9900996784895</v>
      </c>
      <c r="BK32" s="317">
        <v>5.8789813028903737E-2</v>
      </c>
      <c r="BL32" s="318">
        <v>4874.5418489999038</v>
      </c>
      <c r="BM32" s="567">
        <v>4992</v>
      </c>
      <c r="BN32" s="317"/>
      <c r="BO32" s="323">
        <v>99.64</v>
      </c>
      <c r="BP32" s="323">
        <v>0.219</v>
      </c>
      <c r="BQ32" s="323">
        <v>99.21</v>
      </c>
      <c r="BR32" s="323">
        <v>100</v>
      </c>
      <c r="BS32" s="323">
        <v>0.2</v>
      </c>
      <c r="BT32" s="319">
        <v>2552.2179999999998</v>
      </c>
      <c r="BU32" s="319">
        <v>2671</v>
      </c>
      <c r="BV32" s="319"/>
      <c r="BW32" s="324">
        <v>99.801017298826267</v>
      </c>
      <c r="BX32" s="325">
        <v>0.10579759128229599</v>
      </c>
      <c r="BY32" s="325">
        <v>99.593475406454544</v>
      </c>
      <c r="BZ32" s="325">
        <v>100.008559191198</v>
      </c>
      <c r="CA32" s="325">
        <v>0.10600852991860259</v>
      </c>
      <c r="CB32" s="326">
        <v>5308.5056829999703</v>
      </c>
      <c r="CC32" s="527">
        <v>5477</v>
      </c>
      <c r="CD32" s="319"/>
      <c r="CE32" s="325">
        <v>100</v>
      </c>
      <c r="CF32" s="325" t="e">
        <v>#REF!</v>
      </c>
      <c r="CG32" s="325">
        <v>100</v>
      </c>
      <c r="CH32" s="325">
        <v>100</v>
      </c>
      <c r="CI32" s="325">
        <v>0</v>
      </c>
      <c r="CJ32" s="326">
        <v>2455.865950000004</v>
      </c>
      <c r="CK32" s="326">
        <v>2413</v>
      </c>
      <c r="CL32" s="319"/>
      <c r="CM32" s="327">
        <v>100</v>
      </c>
      <c r="CN32" s="324">
        <v>0</v>
      </c>
      <c r="CO32" s="324">
        <v>100</v>
      </c>
      <c r="CP32" s="325">
        <v>100</v>
      </c>
      <c r="CQ32" s="325">
        <v>0</v>
      </c>
      <c r="CR32" s="326">
        <v>5002.2811040000361</v>
      </c>
      <c r="CS32" s="326">
        <v>4767</v>
      </c>
      <c r="CT32" s="319"/>
      <c r="CU32" s="325">
        <v>100</v>
      </c>
      <c r="CV32" s="325" t="e">
        <v>#REF!</v>
      </c>
      <c r="CW32" s="325">
        <v>100</v>
      </c>
      <c r="CX32" s="325">
        <v>100</v>
      </c>
      <c r="CY32" s="325">
        <v>0</v>
      </c>
      <c r="CZ32" s="326">
        <v>2455.865950000004</v>
      </c>
      <c r="DA32" s="326">
        <v>2413</v>
      </c>
      <c r="DB32" s="319"/>
      <c r="DC32" s="327">
        <v>99.908624033678649</v>
      </c>
      <c r="DD32" s="324">
        <v>5.9697339210360717E-2</v>
      </c>
      <c r="DE32" s="324">
        <v>99.79142508463039</v>
      </c>
      <c r="DF32" s="325">
        <v>100</v>
      </c>
      <c r="DG32" s="325">
        <v>5.9751938121214716E-2</v>
      </c>
      <c r="DH32" s="326">
        <v>2712.939846000002</v>
      </c>
      <c r="DI32" s="326">
        <v>2528</v>
      </c>
      <c r="DJ32" s="319"/>
      <c r="DK32" s="327">
        <v>99.930644425424234</v>
      </c>
      <c r="DL32" s="325">
        <v>3.6415556925845444E-2</v>
      </c>
      <c r="DM32" s="325">
        <v>99.859213913955287</v>
      </c>
      <c r="DN32" s="325">
        <v>100</v>
      </c>
      <c r="DO32" s="325">
        <v>3.6440830673339114E-2</v>
      </c>
      <c r="DP32" s="326">
        <v>5375.0704579999692</v>
      </c>
      <c r="DQ32" s="326">
        <v>5219</v>
      </c>
      <c r="DR32" s="319"/>
      <c r="DS32" s="909">
        <v>99.975112296825756</v>
      </c>
      <c r="DT32" s="910">
        <v>1.8069129042970689E-2</v>
      </c>
      <c r="DU32" s="910">
        <v>99.939683910453411</v>
      </c>
      <c r="DV32" s="910">
        <v>100</v>
      </c>
      <c r="DW32" s="910">
        <v>1.8073627153649508E-2</v>
      </c>
      <c r="DX32" s="911">
        <v>7608.4321110000419</v>
      </c>
      <c r="DY32" s="949">
        <v>7391</v>
      </c>
      <c r="DZ32" s="912"/>
      <c r="EA32" s="913"/>
      <c r="EB32" s="914"/>
      <c r="EC32" s="914"/>
      <c r="ED32" s="914"/>
      <c r="EE32" s="914"/>
      <c r="EF32" s="915"/>
      <c r="EG32" s="916"/>
      <c r="EH32" s="849"/>
      <c r="EI32" s="914" t="str">
        <f t="shared" si="0"/>
        <v>*</v>
      </c>
      <c r="EJ32" s="914" t="str">
        <f t="shared" si="1"/>
        <v>***</v>
      </c>
      <c r="EK32" s="849"/>
      <c r="EL32" s="849"/>
      <c r="EM32" s="849"/>
      <c r="EN32" s="156"/>
      <c r="EO32" s="917">
        <f t="shared" si="16"/>
        <v>99.975112296825756</v>
      </c>
      <c r="EP32" s="918">
        <f t="shared" si="17"/>
        <v>1.8069129042970689E-2</v>
      </c>
      <c r="EQ32" s="918">
        <f t="shared" si="18"/>
        <v>99.939683910453411</v>
      </c>
      <c r="ER32" s="918">
        <f t="shared" si="19"/>
        <v>100</v>
      </c>
      <c r="ES32" s="918">
        <f t="shared" si="19"/>
        <v>1.8073627153649508E-2</v>
      </c>
      <c r="ET32" s="919">
        <f t="shared" si="20"/>
        <v>7608.4321110000419</v>
      </c>
      <c r="EU32" s="919">
        <f t="shared" si="20"/>
        <v>7391</v>
      </c>
      <c r="EV32" s="156"/>
      <c r="EW32" s="156"/>
      <c r="EX32" s="3347" t="s">
        <v>185</v>
      </c>
      <c r="EY32" s="3348"/>
      <c r="EZ32" s="3349"/>
      <c r="FA32" s="3353" t="s">
        <v>110</v>
      </c>
      <c r="FB32" s="3355" t="s">
        <v>111</v>
      </c>
      <c r="FC32" s="3355" t="s">
        <v>112</v>
      </c>
      <c r="FD32" s="3355"/>
      <c r="FE32" s="3355" t="s">
        <v>113</v>
      </c>
      <c r="FF32" s="3355" t="s">
        <v>114</v>
      </c>
      <c r="FG32" s="3357" t="s">
        <v>115</v>
      </c>
      <c r="FH32"/>
      <c r="FI32" s="838"/>
      <c r="FJ32" s="913">
        <v>99.874889165199164</v>
      </c>
      <c r="FK32" s="920">
        <v>5.8716260603045425E-2</v>
      </c>
      <c r="FL32" s="921">
        <v>99.759678651908828</v>
      </c>
      <c r="FM32" s="922">
        <v>99.9900996784895</v>
      </c>
      <c r="FN32" s="914">
        <v>5.8789813028903737E-2</v>
      </c>
      <c r="FO32" s="915">
        <v>4874.5418489999038</v>
      </c>
      <c r="FP32" s="923">
        <v>4992</v>
      </c>
      <c r="FQ32" s="861"/>
      <c r="FR32" s="910">
        <v>99.975112296825756</v>
      </c>
      <c r="FS32" s="910">
        <v>1.8069129042970689E-2</v>
      </c>
      <c r="FT32" s="910">
        <v>99.939683910453411</v>
      </c>
      <c r="FU32" s="910">
        <v>100</v>
      </c>
      <c r="FV32" s="910">
        <v>1.8073627153649508E-2</v>
      </c>
      <c r="FW32" s="911">
        <v>7608.4321110000419</v>
      </c>
      <c r="FX32" s="911">
        <v>7391</v>
      </c>
      <c r="FY32" s="843"/>
      <c r="FZ32" s="787">
        <f t="shared" si="2"/>
        <v>0.10022313162659202</v>
      </c>
      <c r="GA32" s="844">
        <f t="shared" si="3"/>
        <v>1.6314046211816451</v>
      </c>
      <c r="GB32" s="845">
        <f t="shared" si="4"/>
        <v>0.10280497044928683</v>
      </c>
      <c r="GC32" s="790" t="str">
        <f t="shared" si="5"/>
        <v>*</v>
      </c>
      <c r="GD32" s="843"/>
      <c r="GE32" s="818">
        <f t="shared" si="15"/>
        <v>-99.975112296825756</v>
      </c>
      <c r="GF32" s="846">
        <f t="shared" si="6"/>
        <v>-5532.9236987057984</v>
      </c>
      <c r="GG32" s="845">
        <f t="shared" si="7"/>
        <v>0</v>
      </c>
      <c r="GH32" s="790" t="str">
        <f t="shared" si="8"/>
        <v>***</v>
      </c>
      <c r="GI32" s="843"/>
      <c r="GK32" s="5"/>
    </row>
    <row r="33" spans="1:193" ht="24.95" customHeight="1" thickBot="1">
      <c r="A33" s="349" t="s">
        <v>42</v>
      </c>
      <c r="B33" s="312"/>
      <c r="C33" s="313">
        <v>99.681543437943304</v>
      </c>
      <c r="D33" s="313">
        <v>9.6344093978731726E-2</v>
      </c>
      <c r="E33" s="313">
        <v>99.492394078884189</v>
      </c>
      <c r="F33" s="313">
        <v>99.870692797002434</v>
      </c>
      <c r="G33" s="313">
        <v>9.6651888259244992E-2</v>
      </c>
      <c r="H33" s="314">
        <v>6239.7696790002501</v>
      </c>
      <c r="I33" s="315">
        <v>5455</v>
      </c>
      <c r="J33" s="314"/>
      <c r="K33" s="313">
        <v>99.654778845183714</v>
      </c>
      <c r="L33" s="313">
        <v>0.26041660114376586</v>
      </c>
      <c r="M33" s="313">
        <v>99.141729478888834</v>
      </c>
      <c r="N33" s="313">
        <v>100.16782821147858</v>
      </c>
      <c r="O33" s="313">
        <v>0.26131872867665462</v>
      </c>
      <c r="P33" s="314">
        <v>1438.0439699999902</v>
      </c>
      <c r="Q33" s="315">
        <v>1105</v>
      </c>
      <c r="R33" s="314"/>
      <c r="S33" s="316">
        <v>99.922657821710487</v>
      </c>
      <c r="T33" s="317">
        <v>7.7286381878506533E-2</v>
      </c>
      <c r="U33" s="317">
        <v>99.770384951036206</v>
      </c>
      <c r="V33" s="317">
        <v>100.07493069238478</v>
      </c>
      <c r="W33" s="317">
        <v>7.7346203116821305E-2</v>
      </c>
      <c r="X33" s="318">
        <v>1579.530117999996</v>
      </c>
      <c r="Y33" s="319">
        <v>1148</v>
      </c>
      <c r="Z33" s="320"/>
      <c r="AA33" s="317">
        <v>99.912194135145597</v>
      </c>
      <c r="AB33" s="317">
        <v>5.2624470564239995E-2</v>
      </c>
      <c r="AC33" s="317">
        <v>99.808865687841461</v>
      </c>
      <c r="AD33" s="317">
        <v>100.01552258244972</v>
      </c>
      <c r="AE33" s="317">
        <v>5.2670718544182746E-2</v>
      </c>
      <c r="AF33" s="317">
        <v>3648.5797449999404</v>
      </c>
      <c r="AG33" s="319">
        <v>3382</v>
      </c>
      <c r="AH33" s="317"/>
      <c r="AI33" s="316">
        <v>99.962036324059014</v>
      </c>
      <c r="AJ33" s="317">
        <v>2.7771791203439838E-2</v>
      </c>
      <c r="AK33" s="317">
        <v>99.907543713550808</v>
      </c>
      <c r="AL33" s="317">
        <v>100.01652893456723</v>
      </c>
      <c r="AM33" s="317">
        <v>2.7782338400358979E-2</v>
      </c>
      <c r="AN33" s="318">
        <v>5381.4862479999938</v>
      </c>
      <c r="AO33" s="322">
        <v>4549</v>
      </c>
      <c r="AP33" s="317"/>
      <c r="AQ33" s="316">
        <v>99.956405756130266</v>
      </c>
      <c r="AR33" s="317">
        <v>2.8578926492409319E-2</v>
      </c>
      <c r="AS33" s="317">
        <v>99.900329419581226</v>
      </c>
      <c r="AT33" s="317">
        <v>100.01248209267931</v>
      </c>
      <c r="AU33" s="317">
        <v>2.8591390692993771E-2</v>
      </c>
      <c r="AV33" s="318">
        <v>5001.6580320000085</v>
      </c>
      <c r="AW33" s="380">
        <v>4425</v>
      </c>
      <c r="AX33" s="316"/>
      <c r="AY33" s="316">
        <v>99.970921411962905</v>
      </c>
      <c r="AZ33" s="316">
        <v>2.9076293113942268E-2</v>
      </c>
      <c r="BA33" s="316">
        <v>99.913799199567677</v>
      </c>
      <c r="BB33" s="316">
        <v>100.02804362435813</v>
      </c>
      <c r="BC33" s="316">
        <v>2.9084750548735949E-2</v>
      </c>
      <c r="BD33" s="402">
        <v>2436.2083850000031</v>
      </c>
      <c r="BE33" s="380">
        <v>2125</v>
      </c>
      <c r="BF33" s="316"/>
      <c r="BG33" s="316">
        <v>99.885723112360495</v>
      </c>
      <c r="BH33" s="317">
        <v>7.0994953837594479E-2</v>
      </c>
      <c r="BI33" s="317">
        <v>99.746419876959493</v>
      </c>
      <c r="BJ33" s="317">
        <v>100.0250263477615</v>
      </c>
      <c r="BK33" s="317">
        <v>7.1076177481072991E-2</v>
      </c>
      <c r="BL33" s="318">
        <v>4891.7721819999806</v>
      </c>
      <c r="BM33" s="567">
        <v>4148</v>
      </c>
      <c r="BN33" s="317"/>
      <c r="BO33" s="323">
        <v>99.87</v>
      </c>
      <c r="BP33" s="323">
        <v>0.125</v>
      </c>
      <c r="BQ33" s="323">
        <v>99.63</v>
      </c>
      <c r="BR33" s="323">
        <v>100</v>
      </c>
      <c r="BS33" s="323">
        <v>0.1</v>
      </c>
      <c r="BT33" s="319">
        <v>2632.4029999999998</v>
      </c>
      <c r="BU33" s="319">
        <v>2417</v>
      </c>
      <c r="BV33" s="319"/>
      <c r="BW33" s="324">
        <v>99.905364356357154</v>
      </c>
      <c r="BX33" s="325">
        <v>6.6050971390627641E-2</v>
      </c>
      <c r="BY33" s="325">
        <v>99.775792941457695</v>
      </c>
      <c r="BZ33" s="325">
        <v>100.03493577125661</v>
      </c>
      <c r="CA33" s="325">
        <v>6.6113538363192711E-2</v>
      </c>
      <c r="CB33" s="326">
        <v>5230.5228869999864</v>
      </c>
      <c r="CC33" s="527">
        <v>4759</v>
      </c>
      <c r="CD33" s="319"/>
      <c r="CE33" s="325">
        <v>100</v>
      </c>
      <c r="CF33" s="325" t="e">
        <v>#REF!</v>
      </c>
      <c r="CG33" s="325">
        <v>100</v>
      </c>
      <c r="CH33" s="325">
        <v>100</v>
      </c>
      <c r="CI33" s="325">
        <v>0</v>
      </c>
      <c r="CJ33" s="326">
        <v>2441.26123100002</v>
      </c>
      <c r="CK33" s="326">
        <v>2146</v>
      </c>
      <c r="CL33" s="319"/>
      <c r="CM33" s="327">
        <v>99.992935304716582</v>
      </c>
      <c r="CN33" s="324">
        <v>7.0670888280100121E-3</v>
      </c>
      <c r="CO33" s="324">
        <v>99.979071870692422</v>
      </c>
      <c r="CP33" s="325">
        <v>100</v>
      </c>
      <c r="CQ33" s="325">
        <v>7.0675881315753943E-3</v>
      </c>
      <c r="CR33" s="326">
        <v>4938.1889240000264</v>
      </c>
      <c r="CS33" s="326">
        <v>4107</v>
      </c>
      <c r="CT33" s="319"/>
      <c r="CU33" s="325">
        <v>100</v>
      </c>
      <c r="CV33" s="325" t="e">
        <v>#REF!</v>
      </c>
      <c r="CW33" s="325">
        <v>100</v>
      </c>
      <c r="CX33" s="325">
        <v>100</v>
      </c>
      <c r="CY33" s="325">
        <v>0</v>
      </c>
      <c r="CZ33" s="326">
        <v>2441.26123100002</v>
      </c>
      <c r="DA33" s="326">
        <v>2146</v>
      </c>
      <c r="DB33" s="319"/>
      <c r="DC33" s="327">
        <v>99.851243956331729</v>
      </c>
      <c r="DD33" s="324">
        <v>0.11111989868803275</v>
      </c>
      <c r="DE33" s="324">
        <v>99.63309126281392</v>
      </c>
      <c r="DF33" s="325">
        <v>100</v>
      </c>
      <c r="DG33" s="325">
        <v>0.1112854425094886</v>
      </c>
      <c r="DH33" s="326">
        <v>2724.3840990000072</v>
      </c>
      <c r="DI33" s="326">
        <v>2152</v>
      </c>
      <c r="DJ33" s="319"/>
      <c r="DK33" s="327">
        <v>99.915415532122623</v>
      </c>
      <c r="DL33" s="325">
        <v>5.6995126977493031E-2</v>
      </c>
      <c r="DM33" s="325">
        <v>99.80361740475827</v>
      </c>
      <c r="DN33" s="325">
        <v>100</v>
      </c>
      <c r="DO33" s="325">
        <v>5.7043376814230634E-2</v>
      </c>
      <c r="DP33" s="326">
        <v>5394.1428189999706</v>
      </c>
      <c r="DQ33" s="326">
        <v>4306</v>
      </c>
      <c r="DR33" s="319"/>
      <c r="DS33" s="909">
        <v>99.987979730929254</v>
      </c>
      <c r="DT33" s="910">
        <v>8.5457700923866359E-3</v>
      </c>
      <c r="DU33" s="910">
        <v>99.971223923609358</v>
      </c>
      <c r="DV33" s="910">
        <v>100</v>
      </c>
      <c r="DW33" s="910">
        <v>8.5467974404359083E-3</v>
      </c>
      <c r="DX33" s="911">
        <v>7803.2279850000241</v>
      </c>
      <c r="DY33" s="949">
        <v>6232</v>
      </c>
      <c r="DZ33" s="912"/>
      <c r="EA33" s="913"/>
      <c r="EB33" s="914"/>
      <c r="EC33" s="914"/>
      <c r="ED33" s="914"/>
      <c r="EE33" s="914"/>
      <c r="EF33" s="915"/>
      <c r="EG33" s="916"/>
      <c r="EH33" s="849"/>
      <c r="EI33" s="914" t="str">
        <f t="shared" si="0"/>
        <v/>
      </c>
      <c r="EJ33" s="914" t="str">
        <f t="shared" si="1"/>
        <v>***</v>
      </c>
      <c r="EK33" s="849"/>
      <c r="EL33" s="849"/>
      <c r="EM33" s="849"/>
      <c r="EN33" s="156"/>
      <c r="EO33" s="917">
        <f t="shared" si="16"/>
        <v>99.987979730929254</v>
      </c>
      <c r="EP33" s="918">
        <f t="shared" si="17"/>
        <v>8.5457700923866359E-3</v>
      </c>
      <c r="EQ33" s="918">
        <f t="shared" si="18"/>
        <v>99.971223923609358</v>
      </c>
      <c r="ER33" s="918">
        <f t="shared" si="19"/>
        <v>100</v>
      </c>
      <c r="ES33" s="918">
        <f t="shared" si="19"/>
        <v>8.5467974404359083E-3</v>
      </c>
      <c r="ET33" s="919">
        <f t="shared" si="20"/>
        <v>7803.2279850000241</v>
      </c>
      <c r="EU33" s="919">
        <f t="shared" si="20"/>
        <v>6232</v>
      </c>
      <c r="EV33" s="156"/>
      <c r="EW33" s="156"/>
      <c r="EX33" s="3350"/>
      <c r="EY33" s="3351"/>
      <c r="EZ33" s="3352"/>
      <c r="FA33" s="3354"/>
      <c r="FB33" s="3356"/>
      <c r="FC33" s="628" t="s">
        <v>3</v>
      </c>
      <c r="FD33" s="628" t="s">
        <v>4</v>
      </c>
      <c r="FE33" s="3356"/>
      <c r="FF33" s="3356"/>
      <c r="FG33" s="3358"/>
      <c r="FH33"/>
      <c r="FI33" s="838"/>
      <c r="FJ33" s="913">
        <v>99.885723112360495</v>
      </c>
      <c r="FK33" s="920">
        <v>7.0994953837594479E-2</v>
      </c>
      <c r="FL33" s="921">
        <v>99.746419876959493</v>
      </c>
      <c r="FM33" s="922">
        <v>100.0250263477615</v>
      </c>
      <c r="FN33" s="914">
        <v>7.1076177481072991E-2</v>
      </c>
      <c r="FO33" s="915">
        <v>4891.7721819999806</v>
      </c>
      <c r="FP33" s="923">
        <v>4148</v>
      </c>
      <c r="FQ33" s="861"/>
      <c r="FR33" s="910">
        <v>99.987979730929254</v>
      </c>
      <c r="FS33" s="910">
        <v>8.5457700923866359E-3</v>
      </c>
      <c r="FT33" s="910">
        <v>99.971223923609358</v>
      </c>
      <c r="FU33" s="910">
        <v>100</v>
      </c>
      <c r="FV33" s="910">
        <v>8.5467974404359083E-3</v>
      </c>
      <c r="FW33" s="911">
        <v>7803.2279850000241</v>
      </c>
      <c r="FX33" s="911">
        <v>6232</v>
      </c>
      <c r="FY33" s="843"/>
      <c r="FZ33" s="787">
        <f t="shared" si="2"/>
        <v>0.10225661856875945</v>
      </c>
      <c r="GA33" s="844">
        <f t="shared" si="3"/>
        <v>1.4300137405737603</v>
      </c>
      <c r="GB33" s="845">
        <f t="shared" si="4"/>
        <v>0.15271307544249946</v>
      </c>
      <c r="GC33" s="790" t="str">
        <f t="shared" si="5"/>
        <v/>
      </c>
      <c r="GD33" s="843"/>
      <c r="GE33" s="818">
        <f t="shared" si="15"/>
        <v>-99.987979730929254</v>
      </c>
      <c r="GF33" s="846">
        <f t="shared" si="6"/>
        <v>-11700.288990925208</v>
      </c>
      <c r="GG33" s="845">
        <f t="shared" si="7"/>
        <v>0</v>
      </c>
      <c r="GH33" s="790" t="str">
        <f t="shared" si="8"/>
        <v>***</v>
      </c>
      <c r="GI33" s="843"/>
      <c r="GK33" s="5"/>
    </row>
    <row r="34" spans="1:193" ht="24.95" customHeight="1" thickTop="1">
      <c r="A34" s="348" t="s">
        <v>16</v>
      </c>
      <c r="B34" s="272"/>
      <c r="C34" s="237">
        <v>99.550967262796448</v>
      </c>
      <c r="D34" s="237">
        <v>0.10991148933440564</v>
      </c>
      <c r="E34" s="237">
        <v>99.335181458993802</v>
      </c>
      <c r="F34" s="237">
        <v>99.76675306659908</v>
      </c>
      <c r="G34" s="237">
        <v>0.11040725404933467</v>
      </c>
      <c r="H34" s="238">
        <v>6697.7873790001613</v>
      </c>
      <c r="I34" s="239">
        <v>4387</v>
      </c>
      <c r="J34" s="238"/>
      <c r="K34" s="237">
        <v>99.712612860507789</v>
      </c>
      <c r="L34" s="237">
        <v>0.21375765255364729</v>
      </c>
      <c r="M34" s="237">
        <v>99.291486758325135</v>
      </c>
      <c r="N34" s="237">
        <v>100.13373896269044</v>
      </c>
      <c r="O34" s="237">
        <v>0.21437373509877025</v>
      </c>
      <c r="P34" s="238">
        <v>1549.2780949999906</v>
      </c>
      <c r="Q34" s="239">
        <v>877</v>
      </c>
      <c r="R34" s="238"/>
      <c r="S34" s="241">
        <v>100</v>
      </c>
      <c r="T34" s="242">
        <v>0</v>
      </c>
      <c r="U34" s="242">
        <v>100</v>
      </c>
      <c r="V34" s="242">
        <v>100</v>
      </c>
      <c r="W34" s="242">
        <v>0</v>
      </c>
      <c r="X34" s="243">
        <v>1582.2756629999967</v>
      </c>
      <c r="Y34" s="244">
        <v>988</v>
      </c>
      <c r="Z34" s="245"/>
      <c r="AA34" s="242">
        <v>99.932259786372299</v>
      </c>
      <c r="AB34" s="242">
        <v>3.5020890647899441E-2</v>
      </c>
      <c r="AC34" s="242">
        <v>99.86349606837085</v>
      </c>
      <c r="AD34" s="242">
        <v>100.00102350437376</v>
      </c>
      <c r="AE34" s="242">
        <v>3.5044629955096059E-2</v>
      </c>
      <c r="AF34" s="242">
        <v>3668.0708060000129</v>
      </c>
      <c r="AG34" s="244">
        <v>2406</v>
      </c>
      <c r="AH34" s="242"/>
      <c r="AI34" s="241">
        <v>99.930921155565329</v>
      </c>
      <c r="AJ34" s="242">
        <v>3.5043427890452561E-2</v>
      </c>
      <c r="AK34" s="242">
        <v>99.862160453278676</v>
      </c>
      <c r="AL34" s="242">
        <v>99.999681857851996</v>
      </c>
      <c r="AM34" s="242">
        <v>3.5067652219376078E-2</v>
      </c>
      <c r="AN34" s="243">
        <v>5404.8877489999704</v>
      </c>
      <c r="AO34" s="247">
        <v>3414</v>
      </c>
      <c r="AP34" s="242"/>
      <c r="AQ34" s="241">
        <v>100</v>
      </c>
      <c r="AR34" s="242">
        <v>0</v>
      </c>
      <c r="AS34" s="242">
        <v>100</v>
      </c>
      <c r="AT34" s="242">
        <v>100</v>
      </c>
      <c r="AU34" s="242">
        <v>0</v>
      </c>
      <c r="AV34" s="243">
        <v>4982.2916690000111</v>
      </c>
      <c r="AW34" s="350">
        <v>3195</v>
      </c>
      <c r="AX34" s="241"/>
      <c r="AY34" s="241">
        <v>99.997707390604091</v>
      </c>
      <c r="AZ34" s="241">
        <v>2.2974507620420808E-3</v>
      </c>
      <c r="BA34" s="241">
        <v>99.993193903624075</v>
      </c>
      <c r="BB34" s="241">
        <v>100.00222087758411</v>
      </c>
      <c r="BC34" s="241">
        <v>2.2975034348216988E-3</v>
      </c>
      <c r="BD34" s="390">
        <v>2377.0730459999959</v>
      </c>
      <c r="BE34" s="350">
        <v>1427</v>
      </c>
      <c r="BF34" s="241"/>
      <c r="BG34" s="241">
        <v>99.944506815880302</v>
      </c>
      <c r="BH34" s="242">
        <v>5.4366567480788462E-2</v>
      </c>
      <c r="BI34" s="242">
        <v>99.837831082770521</v>
      </c>
      <c r="BJ34" s="242">
        <v>100</v>
      </c>
      <c r="BK34" s="242">
        <v>5.4396753971625078E-2</v>
      </c>
      <c r="BL34" s="243">
        <v>4903.8526859999965</v>
      </c>
      <c r="BM34" s="563">
        <v>2993</v>
      </c>
      <c r="BN34" s="242"/>
      <c r="BO34" s="273">
        <v>99.98</v>
      </c>
      <c r="BP34" s="273">
        <v>2.4E-2</v>
      </c>
      <c r="BQ34" s="273">
        <v>99.929999999999993</v>
      </c>
      <c r="BR34" s="273">
        <v>100.02</v>
      </c>
      <c r="BS34" s="273">
        <v>0</v>
      </c>
      <c r="BT34" s="244">
        <v>2663.422</v>
      </c>
      <c r="BU34" s="244">
        <v>1727</v>
      </c>
      <c r="BV34" s="244"/>
      <c r="BW34" s="248">
        <v>99.963730945281966</v>
      </c>
      <c r="BX34" s="249">
        <v>2.583777530853543E-2</v>
      </c>
      <c r="BY34" s="249">
        <v>99.913045284888241</v>
      </c>
      <c r="BZ34" s="249">
        <v>100.01441660567569</v>
      </c>
      <c r="CA34" s="249">
        <v>2.5847149825448675E-2</v>
      </c>
      <c r="CB34" s="250">
        <v>5242.8496269999896</v>
      </c>
      <c r="CC34" s="522">
        <v>3413</v>
      </c>
      <c r="CD34" s="244"/>
      <c r="CE34" s="249">
        <v>99.94197797845942</v>
      </c>
      <c r="CF34" s="249" t="e">
        <v>#REF!</v>
      </c>
      <c r="CG34" s="249">
        <v>99.82817684174627</v>
      </c>
      <c r="CH34" s="249">
        <v>100</v>
      </c>
      <c r="CI34" s="249">
        <v>5.7990523140528258E-2</v>
      </c>
      <c r="CJ34" s="250">
        <v>2382.024899</v>
      </c>
      <c r="CK34" s="250">
        <v>1411</v>
      </c>
      <c r="CL34" s="244"/>
      <c r="CM34" s="251">
        <v>99.970760945043594</v>
      </c>
      <c r="CN34" s="248">
        <v>2.9217291519090055E-2</v>
      </c>
      <c r="CO34" s="248">
        <v>99.913445690743401</v>
      </c>
      <c r="CP34" s="249">
        <v>100</v>
      </c>
      <c r="CQ34" s="249">
        <v>2.9225836877596164E-2</v>
      </c>
      <c r="CR34" s="250">
        <v>4733.2104340000078</v>
      </c>
      <c r="CS34" s="250">
        <v>2936</v>
      </c>
      <c r="CT34" s="244"/>
      <c r="CU34" s="249">
        <v>99.94197797845942</v>
      </c>
      <c r="CV34" s="249" t="e">
        <v>#REF!</v>
      </c>
      <c r="CW34" s="249">
        <v>99.82817684174627</v>
      </c>
      <c r="CX34" s="249">
        <v>100</v>
      </c>
      <c r="CY34" s="249">
        <v>5.7990523140528258E-2</v>
      </c>
      <c r="CZ34" s="250">
        <v>2382.024899</v>
      </c>
      <c r="DA34" s="250">
        <v>1411</v>
      </c>
      <c r="DB34" s="244"/>
      <c r="DC34" s="251">
        <v>99.949792863503134</v>
      </c>
      <c r="DD34" s="248">
        <v>5.0128007524141815E-2</v>
      </c>
      <c r="DE34" s="248">
        <v>99.851380607991885</v>
      </c>
      <c r="DF34" s="249">
        <v>100</v>
      </c>
      <c r="DG34" s="249">
        <v>5.0153188003700361E-2</v>
      </c>
      <c r="DH34" s="250">
        <v>2579.6332759999923</v>
      </c>
      <c r="DI34" s="250">
        <v>1786</v>
      </c>
      <c r="DJ34" s="244"/>
      <c r="DK34" s="289">
        <v>99.951493290047921</v>
      </c>
      <c r="DL34" s="287">
        <v>3.4306465950508146E-2</v>
      </c>
      <c r="DM34" s="287">
        <v>99.884199841412041</v>
      </c>
      <c r="DN34" s="287">
        <v>100</v>
      </c>
      <c r="DO34" s="287">
        <v>3.4323114964330409E-2</v>
      </c>
      <c r="DP34" s="288">
        <v>5131.6137550000458</v>
      </c>
      <c r="DQ34" s="288">
        <v>3593</v>
      </c>
      <c r="DR34" s="244"/>
      <c r="DS34" s="847">
        <v>99.981733635365245</v>
      </c>
      <c r="DT34" s="848">
        <v>1.2980887900058097E-2</v>
      </c>
      <c r="DU34" s="848">
        <v>99.956281832409744</v>
      </c>
      <c r="DV34" s="848">
        <v>100</v>
      </c>
      <c r="DW34" s="848">
        <v>1.2983259469574288E-2</v>
      </c>
      <c r="DX34" s="849">
        <v>7462.820474999985</v>
      </c>
      <c r="DY34" s="945">
        <v>4794</v>
      </c>
      <c r="DZ34" s="850"/>
      <c r="EA34" s="938"/>
      <c r="EB34" s="852"/>
      <c r="EC34" s="852"/>
      <c r="ED34" s="852"/>
      <c r="EE34" s="852"/>
      <c r="EF34" s="853"/>
      <c r="EG34" s="854"/>
      <c r="EH34" s="849"/>
      <c r="EI34" s="852" t="str">
        <f t="shared" si="0"/>
        <v/>
      </c>
      <c r="EJ34" s="852" t="str">
        <f t="shared" si="1"/>
        <v>***</v>
      </c>
      <c r="EK34" s="849"/>
      <c r="EL34" s="849"/>
      <c r="EM34" s="849"/>
      <c r="EN34" s="156"/>
      <c r="EO34" s="855">
        <f>IF(FE47&lt;0.15,FA47*100,CONCATENATE("(",FIXED(FA47*100,1),")"))</f>
        <v>99.981733635365245</v>
      </c>
      <c r="EP34" s="856">
        <f t="shared" si="17"/>
        <v>1.2980887900058097E-2</v>
      </c>
      <c r="EQ34" s="856">
        <f t="shared" si="18"/>
        <v>99.956281832409744</v>
      </c>
      <c r="ER34" s="856">
        <f t="shared" si="19"/>
        <v>100</v>
      </c>
      <c r="ES34" s="856">
        <f t="shared" si="19"/>
        <v>1.2983259469574288E-2</v>
      </c>
      <c r="ET34" s="857">
        <f t="shared" si="20"/>
        <v>7462.820474999985</v>
      </c>
      <c r="EU34" s="857">
        <f t="shared" si="20"/>
        <v>4794</v>
      </c>
      <c r="EV34" s="156"/>
      <c r="EW34" s="156"/>
      <c r="EX34" s="746" t="s">
        <v>156</v>
      </c>
      <c r="EY34" s="173" t="s">
        <v>116</v>
      </c>
      <c r="EZ34" s="174" t="s">
        <v>223</v>
      </c>
      <c r="FA34" s="175">
        <v>0.99310773691454257</v>
      </c>
      <c r="FB34" s="176">
        <v>1.4074800967760982E-3</v>
      </c>
      <c r="FC34" s="177">
        <v>0.99034807160021687</v>
      </c>
      <c r="FD34" s="177">
        <v>0.99586740222886827</v>
      </c>
      <c r="FE34" s="178">
        <v>1.4172481438408254E-3</v>
      </c>
      <c r="FF34" s="179">
        <v>7534.7131059999938</v>
      </c>
      <c r="FG34" s="180">
        <v>8663</v>
      </c>
      <c r="FH34"/>
      <c r="FI34" s="838"/>
      <c r="FJ34" s="938">
        <v>99.944506815880302</v>
      </c>
      <c r="FK34" s="858">
        <v>5.4366567480788462E-2</v>
      </c>
      <c r="FL34" s="859">
        <v>99.837831082770521</v>
      </c>
      <c r="FM34" s="860">
        <v>100</v>
      </c>
      <c r="FN34" s="852">
        <v>5.4396753971625078E-2</v>
      </c>
      <c r="FO34" s="853">
        <v>4903.8526859999965</v>
      </c>
      <c r="FP34" s="861">
        <v>2993</v>
      </c>
      <c r="FQ34" s="861"/>
      <c r="FR34" s="848">
        <v>99.981733635365245</v>
      </c>
      <c r="FS34" s="848">
        <v>1.2980887900058097E-2</v>
      </c>
      <c r="FT34" s="848">
        <v>99.956281832409744</v>
      </c>
      <c r="FU34" s="848">
        <v>100</v>
      </c>
      <c r="FV34" s="848">
        <v>1.2983259469574288E-2</v>
      </c>
      <c r="FW34" s="849">
        <v>7462.820474999985</v>
      </c>
      <c r="FX34" s="849">
        <v>4794</v>
      </c>
      <c r="FY34" s="843"/>
      <c r="FZ34" s="787">
        <f t="shared" si="2"/>
        <v>3.7226819484942553E-2</v>
      </c>
      <c r="GA34" s="844">
        <f t="shared" si="3"/>
        <v>0.66601595782667811</v>
      </c>
      <c r="GB34" s="845">
        <f t="shared" si="4"/>
        <v>0.50540090053396636</v>
      </c>
      <c r="GC34" s="790" t="str">
        <f t="shared" si="5"/>
        <v/>
      </c>
      <c r="GD34" s="843"/>
      <c r="GE34" s="818">
        <f t="shared" si="15"/>
        <v>-99.981733635365245</v>
      </c>
      <c r="GF34" s="846">
        <f t="shared" si="6"/>
        <v>-7702.2261038798251</v>
      </c>
      <c r="GG34" s="845">
        <f t="shared" si="7"/>
        <v>0</v>
      </c>
      <c r="GH34" s="790" t="str">
        <f t="shared" si="8"/>
        <v>***</v>
      </c>
      <c r="GI34" s="843"/>
      <c r="GK34" s="5"/>
    </row>
    <row r="35" spans="1:193" ht="5.0999999999999996" customHeight="1">
      <c r="A35" s="79"/>
      <c r="B35" s="38"/>
      <c r="C35" s="39"/>
      <c r="D35" s="39"/>
      <c r="E35" s="39"/>
      <c r="F35" s="39"/>
      <c r="G35" s="39"/>
      <c r="H35" s="40"/>
      <c r="I35" s="41"/>
      <c r="J35" s="40"/>
      <c r="K35" s="39"/>
      <c r="L35" s="39"/>
      <c r="M35" s="39"/>
      <c r="N35" s="39"/>
      <c r="O35" s="39"/>
      <c r="P35" s="40"/>
      <c r="Q35" s="41"/>
      <c r="R35" s="40"/>
      <c r="S35" s="137"/>
      <c r="T35" s="42"/>
      <c r="U35" s="42"/>
      <c r="V35" s="42"/>
      <c r="W35" s="42"/>
      <c r="X35" s="43"/>
      <c r="Y35" s="44"/>
      <c r="Z35" s="45"/>
      <c r="AA35" s="42"/>
      <c r="AB35" s="42"/>
      <c r="AC35" s="42"/>
      <c r="AD35" s="42"/>
      <c r="AE35" s="42"/>
      <c r="AF35" s="42"/>
      <c r="AG35" s="44"/>
      <c r="AH35" s="42"/>
      <c r="AI35" s="137"/>
      <c r="AJ35" s="42"/>
      <c r="AK35" s="42"/>
      <c r="AL35" s="42"/>
      <c r="AM35" s="42"/>
      <c r="AN35" s="43"/>
      <c r="AO35" s="111"/>
      <c r="AP35" s="42"/>
      <c r="AQ35" s="137"/>
      <c r="AR35" s="42"/>
      <c r="AS35" s="42"/>
      <c r="AT35" s="42"/>
      <c r="AU35" s="42"/>
      <c r="AV35" s="43"/>
      <c r="AW35" s="138"/>
      <c r="AX35" s="137"/>
      <c r="AY35" s="137"/>
      <c r="AZ35" s="137"/>
      <c r="BA35" s="137"/>
      <c r="BB35" s="137"/>
      <c r="BC35" s="137"/>
      <c r="BD35" s="560"/>
      <c r="BE35" s="138"/>
      <c r="BF35" s="137"/>
      <c r="BG35" s="137"/>
      <c r="BH35" s="42"/>
      <c r="BI35" s="42"/>
      <c r="BJ35" s="42"/>
      <c r="BK35" s="42"/>
      <c r="BL35" s="43"/>
      <c r="BM35" s="569"/>
      <c r="BN35" s="42"/>
      <c r="BO35" s="42"/>
      <c r="BP35" s="42"/>
      <c r="BQ35" s="42"/>
      <c r="BR35" s="42"/>
      <c r="BS35" s="42"/>
      <c r="BT35" s="43"/>
      <c r="BU35" s="44"/>
      <c r="BV35" s="44"/>
      <c r="BW35" s="138"/>
      <c r="BX35" s="44"/>
      <c r="BY35" s="44"/>
      <c r="BZ35" s="44"/>
      <c r="CA35" s="44"/>
      <c r="CB35" s="44"/>
      <c r="CC35" s="138"/>
      <c r="CD35" s="44"/>
      <c r="CE35" s="80"/>
      <c r="CF35" s="80"/>
      <c r="CG35" s="80"/>
      <c r="CH35" s="80"/>
      <c r="CI35" s="80"/>
      <c r="CJ35" s="81"/>
      <c r="CK35" s="81"/>
      <c r="CL35" s="44"/>
      <c r="CM35" s="139"/>
      <c r="CN35" s="140"/>
      <c r="CO35" s="140"/>
      <c r="CP35" s="80"/>
      <c r="CQ35" s="80"/>
      <c r="CR35" s="81"/>
      <c r="CS35" s="81"/>
      <c r="CT35" s="44"/>
      <c r="CU35" s="80"/>
      <c r="CV35" s="80"/>
      <c r="CW35" s="80"/>
      <c r="CX35" s="80"/>
      <c r="CY35" s="80"/>
      <c r="CZ35" s="81"/>
      <c r="DA35" s="81"/>
      <c r="DB35" s="44"/>
      <c r="DC35" s="44"/>
      <c r="DD35" s="44"/>
      <c r="DE35" s="44"/>
      <c r="DF35" s="44"/>
      <c r="DG35" s="44"/>
      <c r="DH35" s="44"/>
      <c r="DI35" s="44"/>
      <c r="DJ35" s="44"/>
      <c r="DK35" s="570"/>
      <c r="DL35" s="35"/>
      <c r="DM35" s="35"/>
      <c r="DN35" s="35"/>
      <c r="DO35" s="35"/>
      <c r="DP35" s="27"/>
      <c r="DQ35" s="27"/>
      <c r="DR35" s="44"/>
      <c r="DS35" s="850"/>
      <c r="DT35" s="850"/>
      <c r="DU35" s="850"/>
      <c r="DV35" s="850"/>
      <c r="DW35" s="850"/>
      <c r="DX35" s="850"/>
      <c r="DY35" s="951"/>
      <c r="DZ35" s="850"/>
      <c r="EA35" s="851"/>
      <c r="EB35" s="852"/>
      <c r="EC35" s="852"/>
      <c r="ED35" s="852"/>
      <c r="EE35" s="852"/>
      <c r="EF35" s="853"/>
      <c r="EG35" s="854"/>
      <c r="EH35" s="850"/>
      <c r="EI35" s="852"/>
      <c r="EJ35" s="852"/>
      <c r="EK35" s="850"/>
      <c r="EL35" s="850"/>
      <c r="EM35" s="850"/>
      <c r="EN35" s="156"/>
      <c r="EO35" s="855"/>
      <c r="EP35" s="856"/>
      <c r="EQ35" s="856"/>
      <c r="ER35" s="856"/>
      <c r="ES35" s="856"/>
      <c r="ET35" s="857"/>
      <c r="EU35" s="857"/>
      <c r="EV35" s="156"/>
      <c r="EW35" s="156"/>
      <c r="EX35" s="747" t="s">
        <v>157</v>
      </c>
      <c r="EY35" s="181" t="s">
        <v>116</v>
      </c>
      <c r="EZ35" s="182" t="s">
        <v>223</v>
      </c>
      <c r="FA35" s="183">
        <v>0.99916582864467185</v>
      </c>
      <c r="FB35" s="184">
        <v>2.7636371144978169E-4</v>
      </c>
      <c r="FC35" s="185">
        <v>0.99862395856752251</v>
      </c>
      <c r="FD35" s="185">
        <v>0.99970769872182119</v>
      </c>
      <c r="FE35" s="186">
        <v>2.7659443860751117E-4</v>
      </c>
      <c r="FF35" s="187">
        <v>16655.025266999783</v>
      </c>
      <c r="FG35" s="188">
        <v>17094</v>
      </c>
      <c r="FH35"/>
      <c r="FI35" s="838"/>
      <c r="FJ35" s="851"/>
      <c r="FK35" s="858"/>
      <c r="FL35" s="859"/>
      <c r="FM35" s="860"/>
      <c r="FN35" s="852"/>
      <c r="FO35" s="853"/>
      <c r="FP35" s="861"/>
      <c r="FQ35" s="861"/>
      <c r="FR35" s="850"/>
      <c r="FS35" s="850"/>
      <c r="FT35" s="850"/>
      <c r="FU35" s="850"/>
      <c r="FV35" s="850"/>
      <c r="FW35" s="850"/>
      <c r="FX35" s="850"/>
      <c r="FY35" s="843"/>
      <c r="FZ35" s="787"/>
      <c r="GA35" s="844"/>
      <c r="GB35" s="845"/>
      <c r="GC35" s="790"/>
      <c r="GD35" s="843"/>
      <c r="GE35" s="818">
        <f t="shared" si="15"/>
        <v>0</v>
      </c>
      <c r="GF35" s="846" t="e">
        <f t="shared" si="6"/>
        <v>#DIV/0!</v>
      </c>
      <c r="GG35" s="845" t="e">
        <f t="shared" si="7"/>
        <v>#DIV/0!</v>
      </c>
      <c r="GH35" s="790"/>
      <c r="GI35" s="843"/>
      <c r="GK35" s="5"/>
    </row>
    <row r="36" spans="1:193" ht="20.100000000000001" customHeight="1" thickBot="1">
      <c r="A36" s="408" t="s">
        <v>59</v>
      </c>
      <c r="B36" s="272"/>
      <c r="C36" s="500">
        <v>90.716671755471737</v>
      </c>
      <c r="D36" s="500">
        <v>0.54086942079246136</v>
      </c>
      <c r="E36" s="500">
        <v>89.639663143987789</v>
      </c>
      <c r="F36" s="500">
        <v>91.79368036695567</v>
      </c>
      <c r="G36" s="500">
        <v>0.59621832495176164</v>
      </c>
      <c r="H36" s="530">
        <v>3550.968223000114</v>
      </c>
      <c r="I36" s="531">
        <v>4602</v>
      </c>
      <c r="J36" s="530"/>
      <c r="K36" s="500">
        <v>97.302772667870556</v>
      </c>
      <c r="L36" s="500">
        <v>0.57129751858590117</v>
      </c>
      <c r="M36" s="500">
        <v>96.177253677955932</v>
      </c>
      <c r="N36" s="500">
        <v>98.428291657785195</v>
      </c>
      <c r="O36" s="500">
        <v>0.58713385335477075</v>
      </c>
      <c r="P36" s="530">
        <v>1151.1781610000171</v>
      </c>
      <c r="Q36" s="531">
        <v>1457</v>
      </c>
      <c r="R36" s="530"/>
      <c r="S36" s="241">
        <v>96.952958380039306</v>
      </c>
      <c r="T36" s="242">
        <v>0.39707418177120646</v>
      </c>
      <c r="U36" s="242">
        <v>96.174003699056897</v>
      </c>
      <c r="V36" s="242">
        <v>97.731913061021729</v>
      </c>
      <c r="W36" s="242">
        <v>0.40955344571822389</v>
      </c>
      <c r="X36" s="243">
        <v>4570.7712059999712</v>
      </c>
      <c r="Y36" s="244">
        <v>4928</v>
      </c>
      <c r="Z36" s="245"/>
      <c r="AA36" s="242">
        <v>97.136977483078439</v>
      </c>
      <c r="AB36" s="242">
        <v>0.47249897865338614</v>
      </c>
      <c r="AC36" s="242">
        <v>96.209223050709497</v>
      </c>
      <c r="AD36" s="242">
        <v>98.064731915447382</v>
      </c>
      <c r="AE36" s="242">
        <v>0.48642544877999411</v>
      </c>
      <c r="AF36" s="242">
        <v>2832.0880649999817</v>
      </c>
      <c r="AG36" s="244">
        <v>3109</v>
      </c>
      <c r="AH36" s="242"/>
      <c r="AI36" s="241">
        <v>97.047881230607686</v>
      </c>
      <c r="AJ36" s="242">
        <v>0.45291836787934503</v>
      </c>
      <c r="AK36" s="242">
        <v>96.15918434994677</v>
      </c>
      <c r="AL36" s="242">
        <v>97.936578111268588</v>
      </c>
      <c r="AM36" s="242">
        <v>0.46669578164525682</v>
      </c>
      <c r="AN36" s="243">
        <v>3226.7993750000164</v>
      </c>
      <c r="AO36" s="247">
        <v>4122</v>
      </c>
      <c r="AP36" s="242"/>
      <c r="AQ36" s="241">
        <v>98.244289102191544</v>
      </c>
      <c r="AR36" s="242">
        <v>0.29883849027681891</v>
      </c>
      <c r="AS36" s="242">
        <v>97.65792110971222</v>
      </c>
      <c r="AT36" s="242">
        <v>98.830657094670855</v>
      </c>
      <c r="AU36" s="242">
        <v>0.30417899402373783</v>
      </c>
      <c r="AV36" s="243">
        <v>2954.6507949999886</v>
      </c>
      <c r="AW36" s="350">
        <v>3853</v>
      </c>
      <c r="AX36" s="241"/>
      <c r="AY36" s="241">
        <v>98.354770373444637</v>
      </c>
      <c r="AZ36" s="241">
        <v>0.3430904908975082</v>
      </c>
      <c r="BA36" s="241">
        <v>97.680747456732675</v>
      </c>
      <c r="BB36" s="241">
        <v>99.028793290156585</v>
      </c>
      <c r="BC36" s="241">
        <v>0.34882953779956277</v>
      </c>
      <c r="BD36" s="390">
        <v>1662.0389979999902</v>
      </c>
      <c r="BE36" s="350">
        <v>2195</v>
      </c>
      <c r="BF36" s="241"/>
      <c r="BG36" s="241">
        <v>98.252704966755331</v>
      </c>
      <c r="BH36" s="242">
        <v>0.26286343532592799</v>
      </c>
      <c r="BI36" s="242">
        <v>97.736925674986381</v>
      </c>
      <c r="BJ36" s="242">
        <v>98.768484258524296</v>
      </c>
      <c r="BK36" s="242">
        <v>0.26753811553063112</v>
      </c>
      <c r="BL36" s="243">
        <v>3124.60734800003</v>
      </c>
      <c r="BM36" s="563">
        <v>4191</v>
      </c>
      <c r="BN36" s="242"/>
      <c r="BO36" s="273"/>
      <c r="BP36" s="273"/>
      <c r="BQ36" s="273"/>
      <c r="BR36" s="273"/>
      <c r="BS36" s="273"/>
      <c r="BT36" s="244"/>
      <c r="BU36" s="244"/>
      <c r="BV36" s="244"/>
      <c r="BW36" s="248">
        <v>98.925994592262853</v>
      </c>
      <c r="BX36" s="249">
        <v>0.16708997001163822</v>
      </c>
      <c r="BY36" s="249">
        <v>98.597364619685493</v>
      </c>
      <c r="BZ36" s="249">
        <v>99.254624564840228</v>
      </c>
      <c r="CA36" s="249">
        <v>0.16890400819352142</v>
      </c>
      <c r="CB36" s="250">
        <v>5564.0914439999715</v>
      </c>
      <c r="CC36" s="522">
        <v>7013</v>
      </c>
      <c r="CD36" s="244"/>
      <c r="CE36" s="249"/>
      <c r="CF36" s="249"/>
      <c r="CG36" s="249"/>
      <c r="CH36" s="249"/>
      <c r="CI36" s="249"/>
      <c r="CJ36" s="250"/>
      <c r="CK36" s="250"/>
      <c r="CL36" s="244"/>
      <c r="CM36" s="251">
        <v>99.074648487706511</v>
      </c>
      <c r="CN36" s="248">
        <v>0.14233967408043585</v>
      </c>
      <c r="CO36" s="248">
        <v>98.794679973332194</v>
      </c>
      <c r="CP36" s="249">
        <v>99.354617002080815</v>
      </c>
      <c r="CQ36" s="249">
        <v>0.14366911844062491</v>
      </c>
      <c r="CR36" s="250">
        <v>4766.9433090000948</v>
      </c>
      <c r="CS36" s="250">
        <v>6642</v>
      </c>
      <c r="CT36" s="244"/>
      <c r="CU36" s="249"/>
      <c r="CV36" s="249"/>
      <c r="CW36" s="249"/>
      <c r="CX36" s="249"/>
      <c r="CY36" s="249"/>
      <c r="CZ36" s="250"/>
      <c r="DA36" s="250"/>
      <c r="DB36" s="244"/>
      <c r="DC36" s="244"/>
      <c r="DD36" s="244"/>
      <c r="DE36" s="244"/>
      <c r="DF36" s="244"/>
      <c r="DG36" s="244"/>
      <c r="DH36" s="244"/>
      <c r="DI36" s="244"/>
      <c r="DJ36" s="244"/>
      <c r="DK36" s="251">
        <v>98.972456418769539</v>
      </c>
      <c r="DL36" s="249">
        <v>0.1705665210661689</v>
      </c>
      <c r="DM36" s="249">
        <v>98.637227968772862</v>
      </c>
      <c r="DN36" s="249">
        <v>99.307684868766216</v>
      </c>
      <c r="DO36" s="249">
        <v>0.17233736257335328</v>
      </c>
      <c r="DP36" s="250">
        <v>6290.6348870000011</v>
      </c>
      <c r="DQ36" s="250">
        <v>8452</v>
      </c>
      <c r="DR36" s="244"/>
      <c r="DS36" s="847">
        <v>99.443401030412431</v>
      </c>
      <c r="DT36" s="848">
        <v>0.11365581772608592</v>
      </c>
      <c r="DU36" s="848">
        <v>99.220384592592083</v>
      </c>
      <c r="DV36" s="848">
        <v>99.666417468232794</v>
      </c>
      <c r="DW36" s="848">
        <v>0.11429196562909887</v>
      </c>
      <c r="DX36" s="849">
        <v>9652.1677070000078</v>
      </c>
      <c r="DY36" s="945">
        <v>12357</v>
      </c>
      <c r="DZ36" s="850"/>
      <c r="EA36" s="851"/>
      <c r="EB36" s="852"/>
      <c r="EC36" s="852"/>
      <c r="ED36" s="852"/>
      <c r="EE36" s="852"/>
      <c r="EF36" s="853"/>
      <c r="EG36" s="854"/>
      <c r="EH36" s="849"/>
      <c r="EI36" s="852" t="str">
        <f t="shared" si="0"/>
        <v>***</v>
      </c>
      <c r="EJ36" s="852" t="str">
        <f t="shared" si="1"/>
        <v>***</v>
      </c>
      <c r="EK36" s="849"/>
      <c r="EL36" s="849"/>
      <c r="EM36" s="849"/>
      <c r="EN36" s="156"/>
      <c r="EO36" s="855">
        <f>IF(FE53&lt;0.15,FA53*100,CONCATENATE("(",FIXED(FA53*100,1),")"))</f>
        <v>99.443401030412431</v>
      </c>
      <c r="EP36" s="856">
        <f>FB53*100</f>
        <v>0.11365581772608592</v>
      </c>
      <c r="EQ36" s="856">
        <f>IF(FC53&lt;0,0,FC53*100)</f>
        <v>99.220384592592083</v>
      </c>
      <c r="ER36" s="856">
        <f>IF(FD53&gt;1,100,FD53*100)</f>
        <v>99.666417468232794</v>
      </c>
      <c r="ES36" s="856">
        <f>IF(FE53&gt;1,100,FE53*100)</f>
        <v>0.11429196562909887</v>
      </c>
      <c r="ET36" s="857">
        <f>+FF53</f>
        <v>9652.1677070000078</v>
      </c>
      <c r="EU36" s="857">
        <f>+FG53</f>
        <v>12357</v>
      </c>
      <c r="EV36" s="156"/>
      <c r="EW36" s="156"/>
      <c r="EX36" s="748" t="s">
        <v>158</v>
      </c>
      <c r="EY36" s="190" t="s">
        <v>116</v>
      </c>
      <c r="EZ36" s="191" t="s">
        <v>223</v>
      </c>
      <c r="FA36" s="744">
        <v>1</v>
      </c>
      <c r="FB36" s="745">
        <v>0</v>
      </c>
      <c r="FC36" s="743">
        <v>1</v>
      </c>
      <c r="FD36" s="743">
        <v>1</v>
      </c>
      <c r="FE36" s="196">
        <v>0</v>
      </c>
      <c r="FF36" s="196">
        <v>11576.261775999945</v>
      </c>
      <c r="FG36" s="197">
        <v>10009</v>
      </c>
      <c r="FH36"/>
      <c r="FI36" s="838"/>
      <c r="FJ36" s="851">
        <v>98.252704966755331</v>
      </c>
      <c r="FK36" s="858">
        <v>0.26286343532592799</v>
      </c>
      <c r="FL36" s="859">
        <v>97.736925674986381</v>
      </c>
      <c r="FM36" s="860">
        <v>98.768484258524296</v>
      </c>
      <c r="FN36" s="852">
        <v>0.26753811553063112</v>
      </c>
      <c r="FO36" s="853">
        <v>3124.60734800003</v>
      </c>
      <c r="FP36" s="861">
        <v>4191</v>
      </c>
      <c r="FQ36" s="861"/>
      <c r="FR36" s="848">
        <v>99.443401030412431</v>
      </c>
      <c r="FS36" s="848">
        <v>0.11365581772608592</v>
      </c>
      <c r="FT36" s="848">
        <v>99.220384592592083</v>
      </c>
      <c r="FU36" s="848">
        <v>99.666417468232794</v>
      </c>
      <c r="FV36" s="848">
        <v>0.11429196562909887</v>
      </c>
      <c r="FW36" s="849">
        <v>9652.1677070000078</v>
      </c>
      <c r="FX36" s="849">
        <v>12357</v>
      </c>
      <c r="FY36" s="843"/>
      <c r="FZ36" s="787">
        <f t="shared" si="2"/>
        <v>1.1906960636571</v>
      </c>
      <c r="GA36" s="844">
        <f t="shared" si="3"/>
        <v>4.157715054021315</v>
      </c>
      <c r="GB36" s="845">
        <f t="shared" si="4"/>
        <v>3.2144662228006382E-5</v>
      </c>
      <c r="GC36" s="790" t="str">
        <f t="shared" si="5"/>
        <v>***</v>
      </c>
      <c r="GD36" s="843"/>
      <c r="GE36" s="818">
        <f t="shared" si="15"/>
        <v>-99.443401030412431</v>
      </c>
      <c r="GF36" s="846">
        <f t="shared" si="6"/>
        <v>-874.95214077007608</v>
      </c>
      <c r="GG36" s="845">
        <f t="shared" si="7"/>
        <v>0</v>
      </c>
      <c r="GH36" s="790" t="str">
        <f t="shared" si="8"/>
        <v>***</v>
      </c>
      <c r="GI36" s="843"/>
      <c r="GK36" s="5"/>
    </row>
    <row r="37" spans="1:193" ht="5.0999999999999996" customHeight="1" thickTop="1" thickBot="1">
      <c r="A37" s="132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97"/>
      <c r="CN37" s="97"/>
      <c r="CO37" s="97"/>
      <c r="CP37" s="97"/>
      <c r="CQ37" s="97"/>
      <c r="CR37" s="98"/>
      <c r="CS37" s="98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97"/>
      <c r="DL37" s="97"/>
      <c r="DM37" s="97"/>
      <c r="DN37" s="97"/>
      <c r="DO37" s="97"/>
      <c r="DP37" s="98"/>
      <c r="DQ37" s="98"/>
      <c r="DR37" s="134"/>
      <c r="DS37" s="741"/>
      <c r="DT37" s="741"/>
      <c r="DU37" s="741"/>
      <c r="DV37" s="741"/>
      <c r="DW37" s="741"/>
      <c r="DX37" s="741"/>
      <c r="DY37" s="741"/>
      <c r="DZ37" s="741"/>
      <c r="EA37" s="741"/>
      <c r="EB37" s="741"/>
      <c r="EC37" s="741"/>
      <c r="ED37" s="741"/>
      <c r="EE37" s="741"/>
      <c r="EF37" s="741"/>
      <c r="EG37" s="741"/>
      <c r="EH37" s="741"/>
      <c r="EI37" s="741"/>
      <c r="EJ37" s="741"/>
      <c r="EO37" s="654"/>
      <c r="EP37" s="654"/>
      <c r="EQ37" s="654"/>
      <c r="ER37" s="654"/>
      <c r="ES37" s="654"/>
      <c r="ET37" s="630"/>
      <c r="FH37" s="778"/>
      <c r="FI37" s="939"/>
      <c r="FZ37" s="787"/>
      <c r="GA37" s="844"/>
      <c r="GB37" s="845"/>
      <c r="GC37" s="790"/>
      <c r="GK37" s="19"/>
    </row>
    <row r="38" spans="1:193" ht="102.75" customHeight="1" thickTop="1">
      <c r="A38" s="3359" t="s">
        <v>221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  <c r="EG38" s="3359"/>
      <c r="EH38" s="3359"/>
      <c r="EI38" s="3359"/>
      <c r="EJ38" s="3359"/>
      <c r="EK38" s="46"/>
      <c r="EL38" s="46"/>
      <c r="EM38" s="629"/>
      <c r="EN38" s="629"/>
      <c r="ER38" s="630"/>
      <c r="ES38" s="630"/>
      <c r="ET38" s="630"/>
      <c r="FH38" s="778"/>
      <c r="FI38" s="939"/>
    </row>
    <row r="39" spans="1:193" ht="12.75" customHeight="1">
      <c r="A39" s="1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FH39" s="778"/>
    </row>
    <row r="40" spans="1:193" ht="12.75" customHeight="1" thickBot="1">
      <c r="A40" s="1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  <c r="BW40" s="47"/>
      <c r="BX40" s="47"/>
      <c r="BY40" s="47"/>
      <c r="BZ40" s="47"/>
      <c r="CA40" s="47"/>
      <c r="CB40" s="47"/>
      <c r="CC40" s="47"/>
      <c r="CD40" s="47"/>
      <c r="CE40" s="47"/>
      <c r="CF40" s="47"/>
      <c r="CG40" s="47"/>
      <c r="CH40" s="47"/>
      <c r="CI40" s="47"/>
      <c r="CJ40" s="47"/>
      <c r="CK40" s="47"/>
      <c r="CL40" s="47"/>
      <c r="CT40" s="47"/>
      <c r="CU40" s="47"/>
      <c r="CV40" s="47"/>
      <c r="CW40" s="47"/>
      <c r="CX40" s="47"/>
      <c r="CY40" s="47"/>
      <c r="CZ40" s="47"/>
      <c r="DA40" s="47"/>
      <c r="DB40" s="47"/>
      <c r="DC40" s="47"/>
      <c r="DD40" s="47"/>
      <c r="DE40" s="47"/>
      <c r="DF40" s="47"/>
      <c r="DG40" s="47"/>
      <c r="DH40" s="47"/>
      <c r="DI40" s="47"/>
      <c r="DJ40" s="47"/>
      <c r="DK40" s="47"/>
      <c r="DL40" s="47"/>
      <c r="DM40" s="47"/>
      <c r="DN40" s="47"/>
      <c r="DO40" s="47"/>
      <c r="DP40" s="47"/>
      <c r="DQ40" s="47"/>
      <c r="DR40" s="47"/>
      <c r="EX40" s="3346" t="s">
        <v>109</v>
      </c>
      <c r="EY40" s="3346"/>
      <c r="EZ40" s="3346"/>
      <c r="FA40" s="3346"/>
      <c r="FB40" s="3346"/>
      <c r="FC40" s="3346"/>
      <c r="FD40" s="3346"/>
      <c r="FE40" s="3346"/>
      <c r="FF40" s="3346"/>
      <c r="FG40" s="3346"/>
      <c r="FH40"/>
    </row>
    <row r="41" spans="1:193" ht="12.75" customHeight="1" thickTop="1">
      <c r="A41" s="1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  <c r="BW41" s="47"/>
      <c r="BX41" s="47"/>
      <c r="BY41" s="47"/>
      <c r="BZ41" s="47"/>
      <c r="CA41" s="47"/>
      <c r="CB41" s="47"/>
      <c r="CC41" s="47"/>
      <c r="CD41" s="47"/>
      <c r="CE41" s="47"/>
      <c r="CF41" s="47"/>
      <c r="CG41" s="47"/>
      <c r="CH41" s="47"/>
      <c r="CI41" s="47"/>
      <c r="CJ41" s="47"/>
      <c r="CK41" s="47"/>
      <c r="CL41" s="47"/>
      <c r="CT41" s="47"/>
      <c r="CU41" s="47"/>
      <c r="CV41" s="47"/>
      <c r="CW41" s="47"/>
      <c r="CX41" s="47"/>
      <c r="CY41" s="47"/>
      <c r="CZ41" s="47"/>
      <c r="DA41" s="47"/>
      <c r="DB41" s="47"/>
      <c r="DC41" s="47"/>
      <c r="DD41" s="47"/>
      <c r="DE41" s="47"/>
      <c r="DF41" s="47"/>
      <c r="DG41" s="47"/>
      <c r="DH41" s="47"/>
      <c r="DI41" s="47"/>
      <c r="DJ41" s="47"/>
      <c r="DK41" s="47"/>
      <c r="DL41" s="47"/>
      <c r="DM41" s="47"/>
      <c r="DN41" s="47"/>
      <c r="DO41" s="47"/>
      <c r="DP41" s="47"/>
      <c r="DQ41" s="47"/>
      <c r="DR41" s="47"/>
      <c r="EX41" s="3347" t="s">
        <v>186</v>
      </c>
      <c r="EY41" s="3348"/>
      <c r="EZ41" s="3349"/>
      <c r="FA41" s="3353" t="s">
        <v>110</v>
      </c>
      <c r="FB41" s="3355" t="s">
        <v>111</v>
      </c>
      <c r="FC41" s="3355" t="s">
        <v>112</v>
      </c>
      <c r="FD41" s="3355"/>
      <c r="FE41" s="3355" t="s">
        <v>113</v>
      </c>
      <c r="FF41" s="3355" t="s">
        <v>114</v>
      </c>
      <c r="FG41" s="3357" t="s">
        <v>115</v>
      </c>
      <c r="FH41"/>
    </row>
    <row r="42" spans="1:193" ht="12.75" customHeight="1" thickBot="1">
      <c r="A42" s="1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  <c r="BW42" s="47"/>
      <c r="BX42" s="47"/>
      <c r="BY42" s="47"/>
      <c r="BZ42" s="47"/>
      <c r="CA42" s="47"/>
      <c r="CB42" s="47"/>
      <c r="CC42" s="47"/>
      <c r="CD42" s="47"/>
      <c r="CE42" s="47"/>
      <c r="CF42" s="47"/>
      <c r="CG42" s="47"/>
      <c r="CH42" s="47"/>
      <c r="CI42" s="47"/>
      <c r="CJ42" s="47"/>
      <c r="CK42" s="47"/>
      <c r="CL42" s="47"/>
      <c r="CT42" s="47"/>
      <c r="CU42" s="47"/>
      <c r="CV42" s="47"/>
      <c r="CW42" s="47"/>
      <c r="CX42" s="47"/>
      <c r="CY42" s="47"/>
      <c r="CZ42" s="47"/>
      <c r="DA42" s="47"/>
      <c r="DB42" s="47"/>
      <c r="DC42" s="47"/>
      <c r="DD42" s="47"/>
      <c r="DE42" s="47"/>
      <c r="DF42" s="47"/>
      <c r="DG42" s="47"/>
      <c r="DH42" s="47"/>
      <c r="DI42" s="47"/>
      <c r="DJ42" s="47"/>
      <c r="DK42" s="47"/>
      <c r="DL42" s="47"/>
      <c r="DM42" s="47"/>
      <c r="DN42" s="47"/>
      <c r="DO42" s="47"/>
      <c r="DP42" s="47"/>
      <c r="DQ42" s="47"/>
      <c r="DR42" s="47"/>
      <c r="EX42" s="3350"/>
      <c r="EY42" s="3351"/>
      <c r="EZ42" s="3352"/>
      <c r="FA42" s="3354"/>
      <c r="FB42" s="3356"/>
      <c r="FC42" s="628" t="s">
        <v>3</v>
      </c>
      <c r="FD42" s="628" t="s">
        <v>4</v>
      </c>
      <c r="FE42" s="3356"/>
      <c r="FF42" s="3356"/>
      <c r="FG42" s="3358"/>
      <c r="FH42"/>
    </row>
    <row r="43" spans="1:193" ht="12.75" customHeight="1" thickTop="1">
      <c r="A43" s="1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  <c r="BW43" s="47"/>
      <c r="BX43" s="47"/>
      <c r="BY43" s="47"/>
      <c r="BZ43" s="47"/>
      <c r="CA43" s="47"/>
      <c r="CB43" s="47"/>
      <c r="CC43" s="47"/>
      <c r="CD43" s="47"/>
      <c r="CE43" s="47"/>
      <c r="CF43" s="47"/>
      <c r="CG43" s="47"/>
      <c r="CH43" s="47"/>
      <c r="CI43" s="47"/>
      <c r="CJ43" s="47"/>
      <c r="CK43" s="47"/>
      <c r="CL43" s="47"/>
      <c r="CT43" s="47"/>
      <c r="CU43" s="47"/>
      <c r="CV43" s="47"/>
      <c r="CW43" s="47"/>
      <c r="CX43" s="47"/>
      <c r="CY43" s="47"/>
      <c r="CZ43" s="47"/>
      <c r="DA43" s="47"/>
      <c r="DB43" s="47"/>
      <c r="DC43" s="47"/>
      <c r="DD43" s="47"/>
      <c r="DE43" s="47"/>
      <c r="DF43" s="47"/>
      <c r="DG43" s="47"/>
      <c r="DH43" s="47"/>
      <c r="DI43" s="47"/>
      <c r="DJ43" s="47"/>
      <c r="DK43" s="47"/>
      <c r="DL43" s="47"/>
      <c r="DM43" s="47"/>
      <c r="DN43" s="47"/>
      <c r="DO43" s="47"/>
      <c r="DP43" s="47"/>
      <c r="DQ43" s="47"/>
      <c r="DR43" s="47"/>
      <c r="EX43" s="746" t="s">
        <v>159</v>
      </c>
      <c r="EY43" s="173" t="s">
        <v>116</v>
      </c>
      <c r="EZ43" s="174" t="s">
        <v>223</v>
      </c>
      <c r="FA43" s="175">
        <v>0.99139085253042492</v>
      </c>
      <c r="FB43" s="176">
        <v>1.7640870381296413E-3</v>
      </c>
      <c r="FC43" s="177">
        <v>0.98793198314979991</v>
      </c>
      <c r="FD43" s="177">
        <v>0.99484972191104992</v>
      </c>
      <c r="FE43" s="178">
        <v>1.7794062085876498E-3</v>
      </c>
      <c r="FF43" s="179">
        <v>6007.1020019999896</v>
      </c>
      <c r="FG43" s="180">
        <v>8494</v>
      </c>
      <c r="FH43"/>
    </row>
    <row r="44" spans="1:193" ht="12.75" customHeight="1">
      <c r="A44" s="1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  <c r="BW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T44" s="47"/>
      <c r="CU44" s="47"/>
      <c r="CV44" s="47"/>
      <c r="CW44" s="47"/>
      <c r="CX44" s="47"/>
      <c r="CY44" s="47"/>
      <c r="CZ44" s="47"/>
      <c r="DA44" s="47"/>
      <c r="DB44" s="47"/>
      <c r="DC44" s="47"/>
      <c r="DD44" s="47"/>
      <c r="DE44" s="47"/>
      <c r="DF44" s="47"/>
      <c r="DG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EX44" s="747" t="s">
        <v>160</v>
      </c>
      <c r="EY44" s="181" t="s">
        <v>116</v>
      </c>
      <c r="EZ44" s="182" t="s">
        <v>223</v>
      </c>
      <c r="FA44" s="183">
        <v>0.99855999089384684</v>
      </c>
      <c r="FB44" s="184">
        <v>5.8939773244444187E-4</v>
      </c>
      <c r="FC44" s="185">
        <v>0.99740435076629208</v>
      </c>
      <c r="FD44" s="185">
        <v>0.9997156310214016</v>
      </c>
      <c r="FE44" s="186">
        <v>5.9024769449940689E-4</v>
      </c>
      <c r="FF44" s="187">
        <v>6884.4175759999971</v>
      </c>
      <c r="FG44" s="188">
        <v>8855</v>
      </c>
      <c r="FH44"/>
    </row>
    <row r="45" spans="1:193" ht="12.75" customHeight="1">
      <c r="A45" s="1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  <c r="BW45" s="47"/>
      <c r="BX45" s="47"/>
      <c r="BY45" s="47"/>
      <c r="BZ45" s="47"/>
      <c r="CA45" s="47"/>
      <c r="CB45" s="47"/>
      <c r="CC45" s="47"/>
      <c r="CD45" s="47"/>
      <c r="CE45" s="47"/>
      <c r="CF45" s="47"/>
      <c r="CG45" s="47"/>
      <c r="CH45" s="47"/>
      <c r="CI45" s="47"/>
      <c r="CJ45" s="47"/>
      <c r="CK45" s="47"/>
      <c r="CL45" s="47"/>
      <c r="CT45" s="47"/>
      <c r="CU45" s="47"/>
      <c r="CV45" s="47"/>
      <c r="CW45" s="47"/>
      <c r="CX45" s="47"/>
      <c r="CY45" s="47"/>
      <c r="CZ45" s="47"/>
      <c r="DA45" s="47"/>
      <c r="DB45" s="47"/>
      <c r="DC45" s="47"/>
      <c r="DD45" s="47"/>
      <c r="DE45" s="47"/>
      <c r="DF45" s="47"/>
      <c r="DG45" s="47"/>
      <c r="DH45" s="47"/>
      <c r="DI45" s="47"/>
      <c r="DJ45" s="47"/>
      <c r="DK45" s="47"/>
      <c r="DL45" s="47"/>
      <c r="DM45" s="47"/>
      <c r="DN45" s="47"/>
      <c r="DO45" s="47"/>
      <c r="DP45" s="47"/>
      <c r="DQ45" s="47"/>
      <c r="DR45" s="47"/>
      <c r="EX45" s="747" t="s">
        <v>161</v>
      </c>
      <c r="EY45" s="181" t="s">
        <v>116</v>
      </c>
      <c r="EZ45" s="182" t="s">
        <v>223</v>
      </c>
      <c r="FA45" s="183">
        <v>0.99975112296825752</v>
      </c>
      <c r="FB45" s="184">
        <v>1.8069129042970689E-4</v>
      </c>
      <c r="FC45" s="185">
        <v>0.99939683910453414</v>
      </c>
      <c r="FD45" s="732">
        <v>1.000105406831981</v>
      </c>
      <c r="FE45" s="186">
        <v>1.8073627153649508E-4</v>
      </c>
      <c r="FF45" s="187">
        <v>7608.4321110000419</v>
      </c>
      <c r="FG45" s="188">
        <v>7391</v>
      </c>
      <c r="FH45"/>
    </row>
    <row r="46" spans="1:193" ht="12.75" customHeight="1">
      <c r="A46" s="1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  <c r="BW46" s="47"/>
      <c r="BX46" s="47"/>
      <c r="BY46" s="47"/>
      <c r="BZ46" s="47"/>
      <c r="CA46" s="47"/>
      <c r="CB46" s="47"/>
      <c r="CC46" s="47"/>
      <c r="CD46" s="47"/>
      <c r="CE46" s="47"/>
      <c r="CF46" s="47"/>
      <c r="CG46" s="47"/>
      <c r="CH46" s="47"/>
      <c r="CI46" s="47"/>
      <c r="CJ46" s="47"/>
      <c r="CK46" s="47"/>
      <c r="CL46" s="47"/>
      <c r="CT46" s="47"/>
      <c r="CU46" s="47"/>
      <c r="CV46" s="47"/>
      <c r="CW46" s="47"/>
      <c r="CX46" s="47"/>
      <c r="CY46" s="47"/>
      <c r="CZ46" s="47"/>
      <c r="DA46" s="47"/>
      <c r="DB46" s="47"/>
      <c r="DC46" s="47"/>
      <c r="DD46" s="47"/>
      <c r="DE46" s="47"/>
      <c r="DF46" s="47"/>
      <c r="DG46" s="47"/>
      <c r="DH46" s="47"/>
      <c r="DI46" s="47"/>
      <c r="DJ46" s="47"/>
      <c r="DK46" s="47"/>
      <c r="DL46" s="47"/>
      <c r="DM46" s="47"/>
      <c r="DN46" s="47"/>
      <c r="DO46" s="47"/>
      <c r="DP46" s="47"/>
      <c r="DQ46" s="47"/>
      <c r="DR46" s="47"/>
      <c r="EX46" s="747" t="s">
        <v>162</v>
      </c>
      <c r="EY46" s="181" t="s">
        <v>116</v>
      </c>
      <c r="EZ46" s="182" t="s">
        <v>223</v>
      </c>
      <c r="FA46" s="183">
        <v>0.99987979730929255</v>
      </c>
      <c r="FB46" s="184">
        <v>8.5457700923866357E-5</v>
      </c>
      <c r="FC46" s="185">
        <v>0.99971223923609365</v>
      </c>
      <c r="FD46" s="732">
        <v>1.0000473553824916</v>
      </c>
      <c r="FE46" s="186">
        <v>8.546797440435908E-5</v>
      </c>
      <c r="FF46" s="187">
        <v>7803.2279850000241</v>
      </c>
      <c r="FG46" s="188">
        <v>6232</v>
      </c>
      <c r="FH46"/>
    </row>
    <row r="47" spans="1:193" ht="12.75" customHeight="1" thickBot="1">
      <c r="A47" s="1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7"/>
      <c r="CE47" s="47"/>
      <c r="CF47" s="47"/>
      <c r="CG47" s="47"/>
      <c r="CH47" s="47"/>
      <c r="CI47" s="47"/>
      <c r="CJ47" s="47"/>
      <c r="CK47" s="47"/>
      <c r="CL47" s="47"/>
      <c r="CT47" s="47"/>
      <c r="CU47" s="47"/>
      <c r="CV47" s="47"/>
      <c r="CW47" s="47"/>
      <c r="CX47" s="47"/>
      <c r="CY47" s="47"/>
      <c r="CZ47" s="47"/>
      <c r="DA47" s="47"/>
      <c r="DB47" s="47"/>
      <c r="DC47" s="47"/>
      <c r="DD47" s="47"/>
      <c r="DE47" s="47"/>
      <c r="DF47" s="47"/>
      <c r="DG47" s="47"/>
      <c r="DH47" s="47"/>
      <c r="DI47" s="47"/>
      <c r="DJ47" s="47"/>
      <c r="DK47" s="47"/>
      <c r="DL47" s="47"/>
      <c r="DM47" s="47"/>
      <c r="DN47" s="47"/>
      <c r="DO47" s="47"/>
      <c r="DP47" s="47"/>
      <c r="DQ47" s="47"/>
      <c r="DR47" s="47"/>
      <c r="EX47" s="748" t="s">
        <v>163</v>
      </c>
      <c r="EY47" s="190" t="s">
        <v>116</v>
      </c>
      <c r="EZ47" s="191" t="s">
        <v>223</v>
      </c>
      <c r="FA47" s="192">
        <v>0.99981733635365244</v>
      </c>
      <c r="FB47" s="193">
        <v>1.2980887900058098E-4</v>
      </c>
      <c r="FC47" s="194">
        <v>0.99956281832409744</v>
      </c>
      <c r="FD47" s="743">
        <v>1.0000718543832074</v>
      </c>
      <c r="FE47" s="195">
        <v>1.2983259469574287E-4</v>
      </c>
      <c r="FF47" s="196">
        <v>7462.820474999985</v>
      </c>
      <c r="FG47" s="197">
        <v>4794</v>
      </c>
      <c r="FH47"/>
    </row>
    <row r="48" spans="1:193" ht="12.75" customHeight="1" thickTop="1">
      <c r="A48" s="1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  <c r="BW48" s="47"/>
      <c r="BX48" s="47"/>
      <c r="BY48" s="47"/>
      <c r="BZ48" s="47"/>
      <c r="CA48" s="47"/>
      <c r="CB48" s="47"/>
      <c r="CC48" s="47"/>
      <c r="CD48" s="47"/>
      <c r="CE48" s="47"/>
      <c r="CF48" s="47"/>
      <c r="CG48" s="47"/>
      <c r="CH48" s="47"/>
      <c r="CI48" s="47"/>
      <c r="CJ48" s="47"/>
      <c r="CK48" s="47"/>
      <c r="CL48" s="47"/>
      <c r="CT48" s="47"/>
      <c r="CU48" s="47"/>
      <c r="CV48" s="47"/>
      <c r="CW48" s="47"/>
      <c r="CX48" s="47"/>
      <c r="CY48" s="47"/>
      <c r="CZ48" s="47"/>
      <c r="DA48" s="47"/>
      <c r="DB48" s="47"/>
      <c r="DC48" s="47"/>
      <c r="DD48" s="47"/>
      <c r="DE48" s="47"/>
      <c r="DF48" s="47"/>
      <c r="DG48" s="47"/>
      <c r="DH48" s="47"/>
      <c r="DI48" s="47"/>
      <c r="DJ48" s="47"/>
      <c r="DK48" s="47"/>
      <c r="DL48" s="47"/>
      <c r="DM48" s="47"/>
      <c r="DN48" s="47"/>
      <c r="DO48" s="47"/>
      <c r="DP48" s="47"/>
      <c r="DQ48" s="47"/>
      <c r="DR48" s="47"/>
    </row>
    <row r="49" spans="1:164" ht="12.75" customHeight="1">
      <c r="A49" s="1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  <c r="BW49" s="47"/>
      <c r="BX49" s="47"/>
      <c r="BY49" s="47"/>
      <c r="BZ49" s="47"/>
      <c r="CA49" s="47"/>
      <c r="CB49" s="47"/>
      <c r="CC49" s="47"/>
      <c r="CD49" s="47"/>
      <c r="CE49" s="47"/>
      <c r="CF49" s="47"/>
      <c r="CG49" s="47"/>
      <c r="CH49" s="47"/>
      <c r="CI49" s="47"/>
      <c r="CJ49" s="47"/>
      <c r="CK49" s="47"/>
      <c r="CL49" s="47"/>
      <c r="CT49" s="47"/>
      <c r="CU49" s="47"/>
      <c r="CV49" s="47"/>
      <c r="CW49" s="47"/>
      <c r="CX49" s="47"/>
      <c r="CY49" s="47"/>
      <c r="CZ49" s="47"/>
      <c r="DA49" s="47"/>
      <c r="DB49" s="47"/>
      <c r="DC49" s="47"/>
      <c r="DD49" s="47"/>
      <c r="DE49" s="47"/>
      <c r="DF49" s="47"/>
      <c r="DG49" s="47"/>
      <c r="DH49" s="47"/>
      <c r="DI49" s="47"/>
      <c r="DJ49" s="47"/>
      <c r="DK49" s="47"/>
      <c r="DL49" s="47"/>
      <c r="DM49" s="47"/>
      <c r="DN49" s="47"/>
      <c r="DO49" s="47"/>
      <c r="DP49" s="47"/>
      <c r="DQ49" s="47"/>
      <c r="DR49" s="47"/>
    </row>
    <row r="50" spans="1:164" ht="12.75" customHeight="1" thickBot="1">
      <c r="A50" s="1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  <c r="BW50" s="47"/>
      <c r="BX50" s="47"/>
      <c r="BY50" s="47"/>
      <c r="BZ50" s="47"/>
      <c r="CA50" s="47"/>
      <c r="CB50" s="47"/>
      <c r="CC50" s="47"/>
      <c r="CD50" s="47"/>
      <c r="CE50" s="47"/>
      <c r="CF50" s="47"/>
      <c r="CG50" s="47"/>
      <c r="CH50" s="47"/>
      <c r="CI50" s="47"/>
      <c r="CJ50" s="47"/>
      <c r="CK50" s="47"/>
      <c r="CL50" s="47"/>
      <c r="CT50" s="47"/>
      <c r="CU50" s="47"/>
      <c r="CV50" s="47"/>
      <c r="CW50" s="47"/>
      <c r="CX50" s="47"/>
      <c r="CY50" s="47"/>
      <c r="CZ50" s="47"/>
      <c r="DA50" s="47"/>
      <c r="DB50" s="47"/>
      <c r="DC50" s="47"/>
      <c r="DD50" s="47"/>
      <c r="DE50" s="47"/>
      <c r="DF50" s="47"/>
      <c r="DG50" s="47"/>
      <c r="DH50" s="47"/>
      <c r="DI50" s="47"/>
      <c r="DJ50" s="47"/>
      <c r="DK50" s="47"/>
      <c r="DL50" s="47"/>
      <c r="DM50" s="47"/>
      <c r="DN50" s="47"/>
      <c r="DO50" s="47"/>
      <c r="DP50" s="47"/>
      <c r="DQ50" s="47"/>
      <c r="DR50" s="47"/>
      <c r="EX50" s="3346" t="s">
        <v>109</v>
      </c>
      <c r="EY50" s="3346"/>
      <c r="EZ50" s="3346"/>
      <c r="FA50" s="3346"/>
      <c r="FB50" s="3346"/>
      <c r="FC50" s="3346"/>
      <c r="FD50" s="3346"/>
      <c r="FE50" s="3346"/>
      <c r="FF50" s="3346"/>
      <c r="FG50" s="3346"/>
      <c r="FH50"/>
    </row>
    <row r="51" spans="1:164" ht="12.75" customHeight="1" thickTop="1">
      <c r="A51" s="1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  <c r="BW51" s="47"/>
      <c r="BX51" s="47"/>
      <c r="BY51" s="47"/>
      <c r="BZ51" s="47"/>
      <c r="CA51" s="47"/>
      <c r="CB51" s="47"/>
      <c r="CC51" s="47"/>
      <c r="CD51" s="47"/>
      <c r="CE51" s="47"/>
      <c r="CF51" s="47"/>
      <c r="CG51" s="47"/>
      <c r="CH51" s="47"/>
      <c r="CI51" s="47"/>
      <c r="CJ51" s="47"/>
      <c r="CK51" s="47"/>
      <c r="CL51" s="47"/>
      <c r="CT51" s="47"/>
      <c r="CU51" s="47"/>
      <c r="CV51" s="47"/>
      <c r="CW51" s="47"/>
      <c r="CX51" s="47"/>
      <c r="CY51" s="47"/>
      <c r="CZ51" s="47"/>
      <c r="DA51" s="47"/>
      <c r="DB51" s="47"/>
      <c r="DC51" s="47"/>
      <c r="DD51" s="47"/>
      <c r="DE51" s="47"/>
      <c r="DF51" s="47"/>
      <c r="DG51" s="47"/>
      <c r="DH51" s="47"/>
      <c r="DI51" s="47"/>
      <c r="DJ51" s="47"/>
      <c r="DK51" s="47"/>
      <c r="DL51" s="47"/>
      <c r="DM51" s="47"/>
      <c r="DN51" s="47"/>
      <c r="DO51" s="47"/>
      <c r="DP51" s="47"/>
      <c r="DQ51" s="47"/>
      <c r="DR51" s="47"/>
      <c r="EX51" s="3347" t="s">
        <v>224</v>
      </c>
      <c r="EY51" s="3348"/>
      <c r="EZ51" s="3349"/>
      <c r="FA51" s="3353" t="s">
        <v>110</v>
      </c>
      <c r="FB51" s="3355" t="s">
        <v>111</v>
      </c>
      <c r="FC51" s="3355" t="s">
        <v>112</v>
      </c>
      <c r="FD51" s="3355"/>
      <c r="FE51" s="3355" t="s">
        <v>113</v>
      </c>
      <c r="FF51" s="3355" t="s">
        <v>114</v>
      </c>
      <c r="FG51" s="3357" t="s">
        <v>115</v>
      </c>
      <c r="FH51"/>
    </row>
    <row r="52" spans="1:164" ht="12.75" customHeight="1" thickBot="1">
      <c r="A52" s="1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  <c r="BW52" s="47"/>
      <c r="BX52" s="47"/>
      <c r="BY52" s="47"/>
      <c r="BZ52" s="47"/>
      <c r="CA52" s="47"/>
      <c r="CB52" s="47"/>
      <c r="CC52" s="47"/>
      <c r="CD52" s="47"/>
      <c r="CE52" s="47"/>
      <c r="CF52" s="47"/>
      <c r="CG52" s="47"/>
      <c r="CH52" s="47"/>
      <c r="CI52" s="47"/>
      <c r="CJ52" s="47"/>
      <c r="CK52" s="47"/>
      <c r="CL52" s="47"/>
      <c r="CT52" s="47"/>
      <c r="CU52" s="47"/>
      <c r="CV52" s="47"/>
      <c r="CW52" s="47"/>
      <c r="CX52" s="47"/>
      <c r="CY52" s="47"/>
      <c r="CZ52" s="47"/>
      <c r="DA52" s="47"/>
      <c r="DB52" s="47"/>
      <c r="DC52" s="47"/>
      <c r="DD52" s="47"/>
      <c r="DE52" s="47"/>
      <c r="DF52" s="47"/>
      <c r="DG52" s="47"/>
      <c r="DH52" s="47"/>
      <c r="DI52" s="47"/>
      <c r="DJ52" s="47"/>
      <c r="DK52" s="47"/>
      <c r="DL52" s="47"/>
      <c r="DM52" s="47"/>
      <c r="DN52" s="47"/>
      <c r="DO52" s="47"/>
      <c r="DP52" s="47"/>
      <c r="DQ52" s="47"/>
      <c r="DR52" s="47"/>
      <c r="EX52" s="3350"/>
      <c r="EY52" s="3351"/>
      <c r="EZ52" s="3352"/>
      <c r="FA52" s="3354"/>
      <c r="FB52" s="3356"/>
      <c r="FC52" s="628" t="s">
        <v>3</v>
      </c>
      <c r="FD52" s="628" t="s">
        <v>4</v>
      </c>
      <c r="FE52" s="3356"/>
      <c r="FF52" s="3356"/>
      <c r="FG52" s="3358"/>
      <c r="FH52"/>
    </row>
    <row r="53" spans="1:164" ht="12.75" customHeight="1" thickTop="1" thickBot="1">
      <c r="A53" s="1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  <c r="BW53" s="47"/>
      <c r="BX53" s="47"/>
      <c r="BY53" s="47"/>
      <c r="BZ53" s="47"/>
      <c r="CA53" s="47"/>
      <c r="CB53" s="47"/>
      <c r="CC53" s="47"/>
      <c r="CD53" s="47"/>
      <c r="CE53" s="47"/>
      <c r="CF53" s="47"/>
      <c r="CG53" s="47"/>
      <c r="CH53" s="47"/>
      <c r="CI53" s="47"/>
      <c r="CJ53" s="47"/>
      <c r="CK53" s="47"/>
      <c r="CL53" s="47"/>
      <c r="CT53" s="47"/>
      <c r="CU53" s="47"/>
      <c r="CV53" s="47"/>
      <c r="CW53" s="47"/>
      <c r="CX53" s="47"/>
      <c r="CY53" s="47"/>
      <c r="CZ53" s="47"/>
      <c r="DA53" s="47"/>
      <c r="DB53" s="47"/>
      <c r="DC53" s="47"/>
      <c r="DD53" s="47"/>
      <c r="DE53" s="47"/>
      <c r="DF53" s="47"/>
      <c r="DG53" s="47"/>
      <c r="DH53" s="47"/>
      <c r="DI53" s="47"/>
      <c r="DJ53" s="47"/>
      <c r="DK53" s="47"/>
      <c r="DL53" s="47"/>
      <c r="DM53" s="47"/>
      <c r="DN53" s="47"/>
      <c r="DO53" s="47"/>
      <c r="DP53" s="47"/>
      <c r="DQ53" s="47"/>
      <c r="DR53" s="47"/>
      <c r="EX53" s="733" t="s">
        <v>189</v>
      </c>
      <c r="EY53" s="734" t="s">
        <v>116</v>
      </c>
      <c r="EZ53" s="162" t="s">
        <v>225</v>
      </c>
      <c r="FA53" s="163">
        <v>0.99443401030412437</v>
      </c>
      <c r="FB53" s="164">
        <v>1.1365581772608592E-3</v>
      </c>
      <c r="FC53" s="165">
        <v>0.99220384592592081</v>
      </c>
      <c r="FD53" s="165">
        <v>0.99666417468232793</v>
      </c>
      <c r="FE53" s="166">
        <v>1.1429196562909886E-3</v>
      </c>
      <c r="FF53" s="167">
        <v>9652.1677070000078</v>
      </c>
      <c r="FG53" s="168">
        <v>12357</v>
      </c>
      <c r="FH53"/>
    </row>
    <row r="54" spans="1:164" ht="12.75" customHeight="1" thickTop="1">
      <c r="A54" s="1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47"/>
      <c r="AY54" s="47"/>
      <c r="AZ54" s="47"/>
      <c r="BA54" s="47"/>
      <c r="BB54" s="47"/>
      <c r="BC54" s="47"/>
      <c r="BD54" s="47"/>
      <c r="BE54" s="47"/>
      <c r="BF54" s="47"/>
      <c r="BG54" s="47"/>
      <c r="BH54" s="47"/>
      <c r="BI54" s="47"/>
      <c r="BJ54" s="47"/>
      <c r="BK54" s="47"/>
      <c r="BL54" s="47"/>
      <c r="BM54" s="47"/>
      <c r="BN54" s="47"/>
      <c r="BO54" s="47"/>
      <c r="BP54" s="47"/>
      <c r="BQ54" s="47"/>
      <c r="BR54" s="47"/>
      <c r="BS54" s="47"/>
      <c r="BT54" s="47"/>
      <c r="BU54" s="47"/>
      <c r="BV54" s="47"/>
      <c r="BW54" s="47"/>
      <c r="BX54" s="47"/>
      <c r="BY54" s="47"/>
      <c r="BZ54" s="47"/>
      <c r="CA54" s="47"/>
      <c r="CB54" s="47"/>
      <c r="CC54" s="47"/>
      <c r="CD54" s="47"/>
      <c r="CE54" s="47"/>
      <c r="CF54" s="47"/>
      <c r="CG54" s="47"/>
      <c r="CH54" s="47"/>
      <c r="CI54" s="47"/>
      <c r="CJ54" s="47"/>
      <c r="CK54" s="47"/>
      <c r="CL54" s="47"/>
      <c r="CT54" s="47"/>
      <c r="CU54" s="47"/>
      <c r="CV54" s="47"/>
      <c r="CW54" s="47"/>
      <c r="CX54" s="47"/>
      <c r="CY54" s="47"/>
      <c r="CZ54" s="47"/>
      <c r="DA54" s="47"/>
      <c r="DB54" s="47"/>
      <c r="DC54" s="47"/>
      <c r="DD54" s="47"/>
      <c r="DE54" s="47"/>
      <c r="DF54" s="47"/>
      <c r="DG54" s="47"/>
      <c r="DH54" s="47"/>
      <c r="DI54" s="47"/>
      <c r="DJ54" s="47"/>
      <c r="DK54" s="47"/>
      <c r="DL54" s="47"/>
      <c r="DM54" s="47"/>
      <c r="DN54" s="47"/>
      <c r="DO54" s="47"/>
      <c r="DP54" s="47"/>
      <c r="DQ54" s="47"/>
      <c r="DR54" s="47"/>
    </row>
    <row r="55" spans="1:164" ht="12.75" customHeight="1">
      <c r="A55" s="1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47"/>
      <c r="AY55" s="47"/>
      <c r="AZ55" s="47"/>
      <c r="BA55" s="47"/>
      <c r="BB55" s="47"/>
      <c r="BC55" s="47"/>
      <c r="BD55" s="47"/>
      <c r="BE55" s="47"/>
      <c r="BF55" s="47"/>
      <c r="BG55" s="47"/>
      <c r="BH55" s="47"/>
      <c r="BI55" s="47"/>
      <c r="BJ55" s="47"/>
      <c r="BK55" s="47"/>
      <c r="BL55" s="47"/>
      <c r="BM55" s="47"/>
      <c r="BN55" s="47"/>
      <c r="BO55" s="47"/>
      <c r="BP55" s="47"/>
      <c r="BQ55" s="47"/>
      <c r="BR55" s="47"/>
      <c r="BS55" s="47"/>
      <c r="BT55" s="47"/>
      <c r="BU55" s="47"/>
      <c r="BV55" s="47"/>
      <c r="BW55" s="47"/>
      <c r="BX55" s="47"/>
      <c r="BY55" s="47"/>
      <c r="BZ55" s="47"/>
      <c r="CA55" s="47"/>
      <c r="CB55" s="47"/>
      <c r="CC55" s="47"/>
      <c r="CD55" s="47"/>
      <c r="CE55" s="47"/>
      <c r="CF55" s="47"/>
      <c r="CG55" s="47"/>
      <c r="CH55" s="47"/>
      <c r="CI55" s="47"/>
      <c r="CJ55" s="47"/>
      <c r="CK55" s="47"/>
      <c r="CL55" s="47"/>
      <c r="CT55" s="47"/>
      <c r="CU55" s="47"/>
      <c r="CV55" s="47"/>
      <c r="CW55" s="47"/>
      <c r="CX55" s="47"/>
      <c r="CY55" s="47"/>
      <c r="CZ55" s="47"/>
      <c r="DA55" s="47"/>
      <c r="DB55" s="47"/>
      <c r="DC55" s="47"/>
      <c r="DD55" s="47"/>
      <c r="DE55" s="47"/>
      <c r="DF55" s="47"/>
      <c r="DG55" s="47"/>
      <c r="DH55" s="47"/>
      <c r="DI55" s="47"/>
      <c r="DJ55" s="47"/>
      <c r="DK55" s="47"/>
      <c r="DL55" s="47"/>
      <c r="DM55" s="47"/>
      <c r="DN55" s="47"/>
      <c r="DO55" s="47"/>
      <c r="DP55" s="47"/>
      <c r="DQ55" s="47"/>
      <c r="DR55" s="47"/>
    </row>
    <row r="56" spans="1:164" ht="12.75" customHeight="1">
      <c r="A56" s="1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47"/>
      <c r="AY56" s="47"/>
      <c r="AZ56" s="47"/>
      <c r="BA56" s="47"/>
      <c r="BB56" s="47"/>
      <c r="BC56" s="47"/>
      <c r="BD56" s="47"/>
      <c r="BE56" s="47"/>
      <c r="BF56" s="47"/>
      <c r="BG56" s="47"/>
      <c r="BH56" s="47"/>
      <c r="BI56" s="47"/>
      <c r="BJ56" s="47"/>
      <c r="BK56" s="47"/>
      <c r="BL56" s="47"/>
      <c r="BM56" s="47"/>
      <c r="BN56" s="47"/>
      <c r="BO56" s="47"/>
      <c r="BP56" s="47"/>
      <c r="BQ56" s="47"/>
      <c r="BR56" s="47"/>
      <c r="BS56" s="47"/>
      <c r="BT56" s="47"/>
      <c r="BU56" s="47"/>
      <c r="BV56" s="47"/>
      <c r="BW56" s="47"/>
      <c r="BX56" s="47"/>
      <c r="BY56" s="47"/>
      <c r="BZ56" s="47"/>
      <c r="CA56" s="47"/>
      <c r="CB56" s="47"/>
      <c r="CC56" s="47"/>
      <c r="CD56" s="47"/>
      <c r="CE56" s="47"/>
      <c r="CF56" s="47"/>
      <c r="CG56" s="47"/>
      <c r="CH56" s="47"/>
      <c r="CI56" s="47"/>
      <c r="CJ56" s="47"/>
      <c r="CK56" s="47"/>
      <c r="CL56" s="47"/>
      <c r="CT56" s="47"/>
      <c r="CU56" s="47"/>
      <c r="CV56" s="47"/>
      <c r="CW56" s="47"/>
      <c r="CX56" s="47"/>
      <c r="CY56" s="47"/>
      <c r="CZ56" s="47"/>
      <c r="DA56" s="47"/>
      <c r="DB56" s="47"/>
      <c r="DC56" s="47"/>
      <c r="DD56" s="47"/>
      <c r="DE56" s="47"/>
      <c r="DF56" s="47"/>
      <c r="DG56" s="47"/>
      <c r="DH56" s="47"/>
      <c r="DI56" s="47"/>
      <c r="DJ56" s="47"/>
      <c r="DK56" s="47"/>
      <c r="DL56" s="47"/>
      <c r="DM56" s="47"/>
      <c r="DN56" s="47"/>
      <c r="DO56" s="47"/>
      <c r="DP56" s="47"/>
      <c r="DQ56" s="47"/>
      <c r="DR56" s="47"/>
    </row>
    <row r="57" spans="1:164" ht="12.75" customHeight="1">
      <c r="A57" s="1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47"/>
      <c r="AY57" s="47"/>
      <c r="AZ57" s="47"/>
      <c r="BA57" s="47"/>
      <c r="BB57" s="47"/>
      <c r="BC57" s="47"/>
      <c r="BD57" s="47"/>
      <c r="BE57" s="47"/>
      <c r="BF57" s="47"/>
      <c r="BG57" s="47"/>
      <c r="BH57" s="47"/>
      <c r="BI57" s="47"/>
      <c r="BJ57" s="47"/>
      <c r="BK57" s="47"/>
      <c r="BL57" s="47"/>
      <c r="BM57" s="47"/>
      <c r="BN57" s="47"/>
      <c r="BO57" s="47"/>
      <c r="BP57" s="47"/>
      <c r="BQ57" s="47"/>
      <c r="BR57" s="47"/>
      <c r="BS57" s="47"/>
      <c r="BT57" s="47"/>
      <c r="BU57" s="47"/>
      <c r="BV57" s="47"/>
      <c r="BW57" s="47"/>
      <c r="BX57" s="47"/>
      <c r="BY57" s="47"/>
      <c r="BZ57" s="47"/>
      <c r="CA57" s="47"/>
      <c r="CB57" s="47"/>
      <c r="CC57" s="47"/>
      <c r="CD57" s="47"/>
      <c r="CE57" s="47"/>
      <c r="CF57" s="47"/>
      <c r="CG57" s="47"/>
      <c r="CH57" s="47"/>
      <c r="CI57" s="47"/>
      <c r="CJ57" s="47"/>
      <c r="CK57" s="47"/>
      <c r="CL57" s="47"/>
      <c r="CT57" s="47"/>
      <c r="CU57" s="47"/>
      <c r="CV57" s="47"/>
      <c r="CW57" s="47"/>
      <c r="CX57" s="47"/>
      <c r="CY57" s="47"/>
      <c r="CZ57" s="47"/>
      <c r="DA57" s="47"/>
      <c r="DB57" s="47"/>
      <c r="DC57" s="47"/>
      <c r="DD57" s="47"/>
      <c r="DE57" s="47"/>
      <c r="DF57" s="47"/>
      <c r="DG57" s="47"/>
      <c r="DH57" s="47"/>
      <c r="DI57" s="47"/>
      <c r="DJ57" s="47"/>
      <c r="DK57" s="47"/>
      <c r="DL57" s="47"/>
      <c r="DM57" s="47"/>
      <c r="DN57" s="47"/>
      <c r="DO57" s="47"/>
      <c r="DP57" s="47"/>
      <c r="DQ57" s="47"/>
      <c r="DR57" s="47"/>
    </row>
    <row r="58" spans="1:164" ht="12.75" customHeight="1">
      <c r="A58" s="1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47"/>
      <c r="AY58" s="47"/>
      <c r="AZ58" s="47"/>
      <c r="BA58" s="47"/>
      <c r="BB58" s="47"/>
      <c r="BC58" s="47"/>
      <c r="BD58" s="47"/>
      <c r="BE58" s="47"/>
      <c r="BF58" s="47"/>
      <c r="BG58" s="47"/>
      <c r="BH58" s="47"/>
      <c r="BI58" s="47"/>
      <c r="BJ58" s="47"/>
      <c r="BK58" s="47"/>
      <c r="BL58" s="47"/>
      <c r="BM58" s="47"/>
      <c r="BN58" s="47"/>
      <c r="BO58" s="47"/>
      <c r="BP58" s="47"/>
      <c r="BQ58" s="47"/>
      <c r="BR58" s="47"/>
      <c r="BS58" s="47"/>
      <c r="BT58" s="47"/>
      <c r="BU58" s="47"/>
      <c r="BV58" s="47"/>
      <c r="BW58" s="47"/>
      <c r="BX58" s="47"/>
      <c r="BY58" s="47"/>
      <c r="BZ58" s="47"/>
      <c r="CA58" s="47"/>
      <c r="CB58" s="47"/>
      <c r="CC58" s="47"/>
      <c r="CD58" s="47"/>
      <c r="CE58" s="47"/>
      <c r="CF58" s="47"/>
      <c r="CG58" s="47"/>
      <c r="CH58" s="47"/>
      <c r="CI58" s="47"/>
      <c r="CJ58" s="47"/>
      <c r="CK58" s="47"/>
      <c r="CL58" s="47"/>
      <c r="CT58" s="47"/>
      <c r="CU58" s="47"/>
      <c r="CV58" s="47"/>
      <c r="CW58" s="47"/>
      <c r="CX58" s="47"/>
      <c r="CY58" s="47"/>
      <c r="CZ58" s="47"/>
      <c r="DA58" s="47"/>
      <c r="DB58" s="47"/>
      <c r="DC58" s="47"/>
      <c r="DD58" s="47"/>
      <c r="DE58" s="47"/>
      <c r="DF58" s="47"/>
      <c r="DG58" s="47"/>
      <c r="DH58" s="47"/>
      <c r="DI58" s="47"/>
      <c r="DJ58" s="47"/>
      <c r="DK58" s="47"/>
      <c r="DL58" s="47"/>
      <c r="DM58" s="47"/>
      <c r="DN58" s="47"/>
      <c r="DO58" s="47"/>
      <c r="DP58" s="47"/>
      <c r="DQ58" s="47"/>
      <c r="DR58" s="47"/>
    </row>
    <row r="59" spans="1:164" ht="12.75" customHeight="1">
      <c r="A59" s="1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47"/>
      <c r="AY59" s="47"/>
      <c r="AZ59" s="47"/>
      <c r="BA59" s="47"/>
      <c r="BB59" s="47"/>
      <c r="BC59" s="47"/>
      <c r="BD59" s="47"/>
      <c r="BE59" s="47"/>
      <c r="BF59" s="47"/>
      <c r="BG59" s="47"/>
      <c r="BH59" s="47"/>
      <c r="BI59" s="47"/>
      <c r="BJ59" s="47"/>
      <c r="BK59" s="47"/>
      <c r="BL59" s="47"/>
      <c r="BM59" s="47"/>
      <c r="BN59" s="47"/>
      <c r="BO59" s="47"/>
      <c r="BP59" s="47"/>
      <c r="BQ59" s="47"/>
      <c r="BR59" s="47"/>
      <c r="BS59" s="47"/>
      <c r="BT59" s="47"/>
      <c r="BU59" s="47"/>
      <c r="BV59" s="47"/>
      <c r="BW59" s="47"/>
      <c r="BX59" s="47"/>
      <c r="BY59" s="47"/>
      <c r="BZ59" s="47"/>
      <c r="CA59" s="47"/>
      <c r="CB59" s="47"/>
      <c r="CC59" s="47"/>
      <c r="CD59" s="47"/>
      <c r="CE59" s="47"/>
      <c r="CF59" s="47"/>
      <c r="CG59" s="47"/>
      <c r="CH59" s="47"/>
      <c r="CI59" s="47"/>
      <c r="CJ59" s="47"/>
      <c r="CK59" s="47"/>
      <c r="CL59" s="47"/>
      <c r="CT59" s="47"/>
      <c r="CU59" s="47"/>
      <c r="CV59" s="47"/>
      <c r="CW59" s="47"/>
      <c r="CX59" s="47"/>
      <c r="CY59" s="47"/>
      <c r="CZ59" s="47"/>
      <c r="DA59" s="47"/>
      <c r="DB59" s="47"/>
      <c r="DC59" s="47"/>
      <c r="DD59" s="47"/>
      <c r="DE59" s="47"/>
      <c r="DF59" s="47"/>
      <c r="DG59" s="47"/>
      <c r="DH59" s="47"/>
      <c r="DI59" s="47"/>
      <c r="DJ59" s="47"/>
      <c r="DK59" s="47"/>
      <c r="DL59" s="47"/>
      <c r="DM59" s="47"/>
      <c r="DN59" s="47"/>
      <c r="DO59" s="47"/>
      <c r="DP59" s="47"/>
      <c r="DQ59" s="47"/>
      <c r="DR59" s="47"/>
    </row>
    <row r="60" spans="1:164" ht="12.75" customHeight="1">
      <c r="A60" s="1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47"/>
      <c r="AY60" s="47"/>
      <c r="AZ60" s="47"/>
      <c r="BA60" s="47"/>
      <c r="BB60" s="47"/>
      <c r="BC60" s="47"/>
      <c r="BD60" s="47"/>
      <c r="BE60" s="47"/>
      <c r="BF60" s="47"/>
      <c r="BG60" s="47"/>
      <c r="BH60" s="47"/>
      <c r="BI60" s="47"/>
      <c r="BJ60" s="47"/>
      <c r="BK60" s="47"/>
      <c r="BL60" s="47"/>
      <c r="BM60" s="47"/>
      <c r="BN60" s="47"/>
      <c r="BO60" s="47"/>
      <c r="BP60" s="47"/>
      <c r="BQ60" s="47"/>
      <c r="BR60" s="47"/>
      <c r="BS60" s="47"/>
      <c r="BT60" s="47"/>
      <c r="BU60" s="47"/>
      <c r="BV60" s="47"/>
      <c r="BW60" s="47"/>
      <c r="BX60" s="47"/>
      <c r="BY60" s="47"/>
      <c r="BZ60" s="47"/>
      <c r="CA60" s="47"/>
      <c r="CB60" s="47"/>
      <c r="CC60" s="47"/>
      <c r="CD60" s="47"/>
      <c r="CE60" s="47"/>
      <c r="CF60" s="47"/>
      <c r="CG60" s="47"/>
      <c r="CH60" s="47"/>
      <c r="CI60" s="47"/>
      <c r="CJ60" s="47"/>
      <c r="CK60" s="47"/>
      <c r="CL60" s="47"/>
      <c r="CT60" s="47"/>
      <c r="CU60" s="47"/>
      <c r="CV60" s="47"/>
      <c r="CW60" s="47"/>
      <c r="CX60" s="47"/>
      <c r="CY60" s="47"/>
      <c r="CZ60" s="47"/>
      <c r="DA60" s="47"/>
      <c r="DB60" s="47"/>
      <c r="DC60" s="47"/>
      <c r="DD60" s="47"/>
      <c r="DE60" s="47"/>
      <c r="DF60" s="47"/>
      <c r="DG60" s="47"/>
      <c r="DH60" s="47"/>
      <c r="DI60" s="47"/>
      <c r="DJ60" s="47"/>
      <c r="DK60" s="47"/>
      <c r="DL60" s="47"/>
      <c r="DM60" s="47"/>
      <c r="DN60" s="47"/>
      <c r="DO60" s="47"/>
      <c r="DP60" s="47"/>
      <c r="DQ60" s="47"/>
      <c r="DR60" s="47"/>
    </row>
    <row r="61" spans="1:164" ht="12.75" customHeight="1">
      <c r="A61" s="1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47"/>
      <c r="AY61" s="47"/>
      <c r="AZ61" s="47"/>
      <c r="BA61" s="47"/>
      <c r="BB61" s="47"/>
      <c r="BC61" s="47"/>
      <c r="BD61" s="47"/>
      <c r="BE61" s="47"/>
      <c r="BF61" s="47"/>
      <c r="BG61" s="47"/>
      <c r="BH61" s="47"/>
      <c r="BI61" s="47"/>
      <c r="BJ61" s="47"/>
      <c r="BK61" s="47"/>
      <c r="BL61" s="47"/>
      <c r="BM61" s="47"/>
      <c r="BN61" s="47"/>
      <c r="BO61" s="47"/>
      <c r="BP61" s="47"/>
      <c r="BQ61" s="47"/>
      <c r="BR61" s="47"/>
      <c r="BS61" s="47"/>
      <c r="BT61" s="47"/>
      <c r="BU61" s="47"/>
      <c r="BV61" s="47"/>
      <c r="BW61" s="47"/>
      <c r="BX61" s="47"/>
      <c r="BY61" s="47"/>
      <c r="BZ61" s="47"/>
      <c r="CA61" s="47"/>
      <c r="CB61" s="47"/>
      <c r="CC61" s="47"/>
      <c r="CD61" s="47"/>
      <c r="CE61" s="47"/>
      <c r="CF61" s="47"/>
      <c r="CG61" s="47"/>
      <c r="CH61" s="47"/>
      <c r="CI61" s="47"/>
      <c r="CJ61" s="47"/>
      <c r="CK61" s="47"/>
      <c r="CL61" s="47"/>
      <c r="CT61" s="47"/>
      <c r="CU61" s="47"/>
      <c r="CV61" s="47"/>
      <c r="CW61" s="47"/>
      <c r="CX61" s="47"/>
      <c r="CY61" s="47"/>
      <c r="CZ61" s="47"/>
      <c r="DA61" s="47"/>
      <c r="DB61" s="47"/>
      <c r="DC61" s="47"/>
      <c r="DD61" s="47"/>
      <c r="DE61" s="47"/>
      <c r="DF61" s="47"/>
      <c r="DG61" s="47"/>
      <c r="DH61" s="47"/>
      <c r="DI61" s="47"/>
      <c r="DJ61" s="47"/>
      <c r="DK61" s="47"/>
      <c r="DL61" s="47"/>
      <c r="DM61" s="47"/>
      <c r="DN61" s="47"/>
      <c r="DO61" s="47"/>
      <c r="DP61" s="47"/>
      <c r="DQ61" s="47"/>
      <c r="DR61" s="47"/>
    </row>
    <row r="62" spans="1:164" ht="12.75" customHeight="1">
      <c r="A62" s="1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47"/>
      <c r="AY62" s="47"/>
      <c r="AZ62" s="47"/>
      <c r="BA62" s="47"/>
      <c r="BB62" s="47"/>
      <c r="BC62" s="47"/>
      <c r="BD62" s="47"/>
      <c r="BE62" s="47"/>
      <c r="BF62" s="47"/>
      <c r="BG62" s="47"/>
      <c r="BH62" s="47"/>
      <c r="BI62" s="47"/>
      <c r="BJ62" s="47"/>
      <c r="BK62" s="47"/>
      <c r="BL62" s="47"/>
      <c r="BM62" s="47"/>
      <c r="BN62" s="47"/>
      <c r="BO62" s="47"/>
      <c r="BP62" s="47"/>
      <c r="BQ62" s="47"/>
      <c r="BR62" s="47"/>
      <c r="BS62" s="47"/>
      <c r="BT62" s="47"/>
      <c r="BU62" s="47"/>
      <c r="BV62" s="47"/>
      <c r="BW62" s="47"/>
      <c r="BX62" s="47"/>
      <c r="BY62" s="47"/>
      <c r="BZ62" s="47"/>
      <c r="CA62" s="47"/>
      <c r="CB62" s="47"/>
      <c r="CC62" s="47"/>
      <c r="CD62" s="47"/>
      <c r="CE62" s="47"/>
      <c r="CF62" s="47"/>
      <c r="CG62" s="47"/>
      <c r="CH62" s="47"/>
      <c r="CI62" s="47"/>
      <c r="CJ62" s="47"/>
      <c r="CK62" s="47"/>
      <c r="CL62" s="47"/>
      <c r="CT62" s="47"/>
      <c r="CU62" s="47"/>
      <c r="CV62" s="47"/>
      <c r="CW62" s="47"/>
      <c r="CX62" s="47"/>
      <c r="CY62" s="47"/>
      <c r="CZ62" s="47"/>
      <c r="DA62" s="47"/>
      <c r="DB62" s="47"/>
      <c r="DC62" s="47"/>
      <c r="DD62" s="47"/>
      <c r="DE62" s="47"/>
      <c r="DF62" s="47"/>
      <c r="DG62" s="47"/>
      <c r="DH62" s="47"/>
      <c r="DI62" s="47"/>
      <c r="DJ62" s="47"/>
      <c r="DK62" s="47"/>
      <c r="DL62" s="47"/>
      <c r="DM62" s="47"/>
      <c r="DN62" s="47"/>
      <c r="DO62" s="47"/>
      <c r="DP62" s="47"/>
      <c r="DQ62" s="47"/>
      <c r="DR62" s="47"/>
    </row>
    <row r="63" spans="1:164" ht="12.75" customHeight="1">
      <c r="A63" s="1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47"/>
      <c r="AY63" s="47"/>
      <c r="AZ63" s="47"/>
      <c r="BA63" s="47"/>
      <c r="BB63" s="47"/>
      <c r="BC63" s="47"/>
      <c r="BD63" s="47"/>
      <c r="BE63" s="47"/>
      <c r="BF63" s="47"/>
      <c r="BG63" s="47"/>
      <c r="BH63" s="47"/>
      <c r="BI63" s="47"/>
      <c r="BJ63" s="47"/>
      <c r="BK63" s="47"/>
      <c r="BL63" s="47"/>
      <c r="BM63" s="47"/>
      <c r="BN63" s="47"/>
      <c r="BO63" s="47"/>
      <c r="BP63" s="47"/>
      <c r="BQ63" s="47"/>
      <c r="BR63" s="47"/>
      <c r="BS63" s="47"/>
      <c r="BT63" s="47"/>
      <c r="BU63" s="47"/>
      <c r="BV63" s="47"/>
      <c r="BW63" s="47"/>
      <c r="BX63" s="47"/>
      <c r="BY63" s="47"/>
      <c r="BZ63" s="47"/>
      <c r="CA63" s="47"/>
      <c r="CB63" s="47"/>
      <c r="CC63" s="47"/>
      <c r="CD63" s="47"/>
      <c r="CE63" s="47"/>
      <c r="CF63" s="47"/>
      <c r="CG63" s="47"/>
      <c r="CH63" s="47"/>
      <c r="CI63" s="47"/>
      <c r="CJ63" s="47"/>
      <c r="CK63" s="47"/>
      <c r="CL63" s="47"/>
      <c r="CT63" s="47"/>
      <c r="CU63" s="47"/>
      <c r="CV63" s="47"/>
      <c r="CW63" s="47"/>
      <c r="CX63" s="47"/>
      <c r="CY63" s="47"/>
      <c r="CZ63" s="47"/>
      <c r="DA63" s="47"/>
      <c r="DB63" s="47"/>
      <c r="DC63" s="47"/>
      <c r="DD63" s="47"/>
      <c r="DE63" s="47"/>
      <c r="DF63" s="47"/>
      <c r="DG63" s="47"/>
      <c r="DH63" s="47"/>
      <c r="DI63" s="47"/>
      <c r="DJ63" s="47"/>
      <c r="DK63" s="47"/>
      <c r="DL63" s="47"/>
      <c r="DM63" s="47"/>
      <c r="DN63" s="47"/>
      <c r="DO63" s="47"/>
      <c r="DP63" s="47"/>
      <c r="DQ63" s="47"/>
      <c r="DR63" s="47"/>
    </row>
    <row r="64" spans="1:164" ht="12.75" customHeight="1">
      <c r="A64" s="1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47"/>
      <c r="AY64" s="47"/>
      <c r="AZ64" s="47"/>
      <c r="BA64" s="47"/>
      <c r="BB64" s="47"/>
      <c r="BC64" s="47"/>
      <c r="BD64" s="47"/>
      <c r="BE64" s="47"/>
      <c r="BF64" s="47"/>
      <c r="BG64" s="47"/>
      <c r="BH64" s="47"/>
      <c r="BI64" s="47"/>
      <c r="BJ64" s="47"/>
      <c r="BK64" s="47"/>
      <c r="BL64" s="47"/>
      <c r="BM64" s="47"/>
      <c r="BN64" s="47"/>
      <c r="BO64" s="47"/>
      <c r="BP64" s="47"/>
      <c r="BQ64" s="47"/>
      <c r="BR64" s="47"/>
      <c r="BS64" s="47"/>
      <c r="BT64" s="47"/>
      <c r="BU64" s="47"/>
      <c r="BV64" s="47"/>
      <c r="BW64" s="47"/>
      <c r="BX64" s="47"/>
      <c r="BY64" s="47"/>
      <c r="BZ64" s="47"/>
      <c r="CA64" s="47"/>
      <c r="CB64" s="47"/>
      <c r="CC64" s="47"/>
      <c r="CD64" s="47"/>
      <c r="CE64" s="47"/>
      <c r="CF64" s="47"/>
      <c r="CG64" s="47"/>
      <c r="CH64" s="47"/>
      <c r="CI64" s="47"/>
      <c r="CJ64" s="47"/>
      <c r="CK64" s="47"/>
      <c r="CL64" s="47"/>
      <c r="CT64" s="47"/>
      <c r="CU64" s="47"/>
      <c r="CV64" s="47"/>
      <c r="CW64" s="47"/>
      <c r="CX64" s="47"/>
      <c r="CY64" s="47"/>
      <c r="CZ64" s="47"/>
      <c r="DA64" s="47"/>
      <c r="DB64" s="47"/>
      <c r="DC64" s="47"/>
      <c r="DD64" s="47"/>
      <c r="DE64" s="47"/>
      <c r="DF64" s="47"/>
      <c r="DG64" s="47"/>
      <c r="DH64" s="47"/>
      <c r="DI64" s="47"/>
      <c r="DJ64" s="47"/>
      <c r="DK64" s="47"/>
      <c r="DL64" s="47"/>
      <c r="DM64" s="47"/>
      <c r="DN64" s="47"/>
      <c r="DO64" s="47"/>
      <c r="DP64" s="47"/>
      <c r="DQ64" s="47"/>
      <c r="DR64" s="47"/>
    </row>
    <row r="65" spans="1:122" ht="12.75" customHeight="1">
      <c r="A65" s="1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47"/>
      <c r="AY65" s="47"/>
      <c r="AZ65" s="47"/>
      <c r="BA65" s="47"/>
      <c r="BB65" s="47"/>
      <c r="BC65" s="47"/>
      <c r="BD65" s="47"/>
      <c r="BE65" s="47"/>
      <c r="BF65" s="47"/>
      <c r="BG65" s="47"/>
      <c r="BH65" s="47"/>
      <c r="BI65" s="47"/>
      <c r="BJ65" s="47"/>
      <c r="BK65" s="47"/>
      <c r="BL65" s="47"/>
      <c r="BM65" s="47"/>
      <c r="BN65" s="47"/>
      <c r="BO65" s="47"/>
      <c r="BP65" s="47"/>
      <c r="BQ65" s="47"/>
      <c r="BR65" s="47"/>
      <c r="BS65" s="47"/>
      <c r="BT65" s="47"/>
      <c r="BU65" s="47"/>
      <c r="BV65" s="47"/>
      <c r="BW65" s="47"/>
      <c r="BX65" s="47"/>
      <c r="BY65" s="47"/>
      <c r="BZ65" s="47"/>
      <c r="CA65" s="47"/>
      <c r="CB65" s="47"/>
      <c r="CC65" s="47"/>
      <c r="CD65" s="47"/>
      <c r="CE65" s="47"/>
      <c r="CF65" s="47"/>
      <c r="CG65" s="47"/>
      <c r="CH65" s="47"/>
      <c r="CI65" s="47"/>
      <c r="CJ65" s="47"/>
      <c r="CK65" s="47"/>
      <c r="CL65" s="47"/>
      <c r="CT65" s="47"/>
      <c r="CU65" s="47"/>
      <c r="CV65" s="47"/>
      <c r="CW65" s="47"/>
      <c r="CX65" s="47"/>
      <c r="CY65" s="47"/>
      <c r="CZ65" s="47"/>
      <c r="DA65" s="47"/>
      <c r="DB65" s="47"/>
      <c r="DC65" s="47"/>
      <c r="DD65" s="47"/>
      <c r="DE65" s="47"/>
      <c r="DF65" s="47"/>
      <c r="DG65" s="47"/>
      <c r="DH65" s="47"/>
      <c r="DI65" s="47"/>
      <c r="DJ65" s="47"/>
      <c r="DK65" s="47"/>
      <c r="DL65" s="47"/>
      <c r="DM65" s="47"/>
      <c r="DN65" s="47"/>
      <c r="DO65" s="47"/>
      <c r="DP65" s="47"/>
      <c r="DQ65" s="47"/>
      <c r="DR65" s="47"/>
    </row>
    <row r="66" spans="1:122" ht="12.75" customHeight="1">
      <c r="A66" s="1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7"/>
      <c r="CE66" s="47"/>
      <c r="CF66" s="47"/>
      <c r="CG66" s="47"/>
      <c r="CH66" s="47"/>
      <c r="CI66" s="47"/>
      <c r="CJ66" s="47"/>
      <c r="CK66" s="47"/>
      <c r="CL66" s="47"/>
      <c r="CT66" s="47"/>
      <c r="CU66" s="47"/>
      <c r="CV66" s="47"/>
      <c r="CW66" s="47"/>
      <c r="CX66" s="47"/>
      <c r="CY66" s="47"/>
      <c r="CZ66" s="47"/>
      <c r="DA66" s="47"/>
      <c r="DB66" s="47"/>
      <c r="DC66" s="47"/>
      <c r="DD66" s="47"/>
      <c r="DE66" s="47"/>
      <c r="DF66" s="47"/>
      <c r="DG66" s="47"/>
      <c r="DH66" s="47"/>
      <c r="DI66" s="47"/>
      <c r="DJ66" s="47"/>
      <c r="DK66" s="47"/>
      <c r="DL66" s="47"/>
      <c r="DM66" s="47"/>
      <c r="DN66" s="47"/>
      <c r="DO66" s="47"/>
      <c r="DP66" s="47"/>
      <c r="DQ66" s="47"/>
      <c r="DR66" s="47"/>
    </row>
    <row r="67" spans="1:122" ht="12.75" customHeight="1">
      <c r="A67" s="1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47"/>
      <c r="AY67" s="47"/>
      <c r="AZ67" s="47"/>
      <c r="BA67" s="47"/>
      <c r="BB67" s="47"/>
      <c r="BC67" s="47"/>
      <c r="BD67" s="47"/>
      <c r="BE67" s="47"/>
      <c r="BF67" s="47"/>
      <c r="BG67" s="47"/>
      <c r="BH67" s="47"/>
      <c r="BI67" s="47"/>
      <c r="BJ67" s="47"/>
      <c r="BK67" s="47"/>
      <c r="BL67" s="47"/>
      <c r="BM67" s="47"/>
      <c r="BN67" s="47"/>
      <c r="BO67" s="47"/>
      <c r="BP67" s="47"/>
      <c r="BQ67" s="47"/>
      <c r="BR67" s="47"/>
      <c r="BS67" s="47"/>
      <c r="BT67" s="47"/>
      <c r="BU67" s="47"/>
      <c r="BV67" s="47"/>
      <c r="BW67" s="47"/>
      <c r="BX67" s="47"/>
      <c r="BY67" s="47"/>
      <c r="BZ67" s="47"/>
      <c r="CA67" s="47"/>
      <c r="CB67" s="47"/>
      <c r="CC67" s="47"/>
      <c r="CD67" s="47"/>
      <c r="CE67" s="47"/>
      <c r="CF67" s="47"/>
      <c r="CG67" s="47"/>
      <c r="CH67" s="47"/>
      <c r="CI67" s="47"/>
      <c r="CJ67" s="47"/>
      <c r="CK67" s="47"/>
      <c r="CL67" s="47"/>
      <c r="CT67" s="47"/>
      <c r="CU67" s="47"/>
      <c r="CV67" s="47"/>
      <c r="CW67" s="47"/>
      <c r="CX67" s="47"/>
      <c r="CY67" s="47"/>
      <c r="CZ67" s="47"/>
      <c r="DA67" s="47"/>
      <c r="DB67" s="47"/>
      <c r="DC67" s="47"/>
      <c r="DD67" s="47"/>
      <c r="DE67" s="47"/>
      <c r="DF67" s="47"/>
      <c r="DG67" s="47"/>
      <c r="DH67" s="47"/>
      <c r="DI67" s="47"/>
      <c r="DJ67" s="47"/>
      <c r="DK67" s="47"/>
      <c r="DL67" s="47"/>
      <c r="DM67" s="47"/>
      <c r="DN67" s="47"/>
      <c r="DO67" s="47"/>
      <c r="DP67" s="47"/>
      <c r="DQ67" s="47"/>
      <c r="DR67" s="47"/>
    </row>
    <row r="68" spans="1:122" ht="12.75" customHeight="1">
      <c r="A68" s="1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47"/>
      <c r="AY68" s="47"/>
      <c r="AZ68" s="47"/>
      <c r="BA68" s="47"/>
      <c r="BB68" s="47"/>
      <c r="BC68" s="47"/>
      <c r="BD68" s="47"/>
      <c r="BE68" s="47"/>
      <c r="BF68" s="47"/>
      <c r="BG68" s="47"/>
      <c r="BH68" s="47"/>
      <c r="BI68" s="47"/>
      <c r="BJ68" s="47"/>
      <c r="BK68" s="47"/>
      <c r="BL68" s="47"/>
      <c r="BM68" s="47"/>
      <c r="BN68" s="47"/>
      <c r="BO68" s="47"/>
      <c r="BP68" s="47"/>
      <c r="BQ68" s="47"/>
      <c r="BR68" s="47"/>
      <c r="BS68" s="47"/>
      <c r="BT68" s="47"/>
      <c r="BU68" s="47"/>
      <c r="BV68" s="47"/>
      <c r="BW68" s="47"/>
      <c r="BX68" s="47"/>
      <c r="BY68" s="47"/>
      <c r="BZ68" s="47"/>
      <c r="CA68" s="47"/>
      <c r="CB68" s="47"/>
      <c r="CC68" s="47"/>
      <c r="CD68" s="47"/>
      <c r="CE68" s="47"/>
      <c r="CF68" s="47"/>
      <c r="CG68" s="47"/>
      <c r="CH68" s="47"/>
      <c r="CI68" s="47"/>
      <c r="CJ68" s="47"/>
      <c r="CK68" s="47"/>
      <c r="CL68" s="47"/>
      <c r="CT68" s="47"/>
      <c r="CU68" s="47"/>
      <c r="CV68" s="47"/>
      <c r="CW68" s="47"/>
      <c r="CX68" s="47"/>
      <c r="CY68" s="47"/>
      <c r="CZ68" s="47"/>
      <c r="DA68" s="47"/>
      <c r="DB68" s="47"/>
      <c r="DC68" s="47"/>
      <c r="DD68" s="47"/>
      <c r="DE68" s="47"/>
      <c r="DF68" s="47"/>
      <c r="DG68" s="47"/>
      <c r="DH68" s="47"/>
      <c r="DI68" s="47"/>
      <c r="DJ68" s="47"/>
      <c r="DK68" s="47"/>
      <c r="DL68" s="47"/>
      <c r="DM68" s="47"/>
      <c r="DN68" s="47"/>
      <c r="DO68" s="47"/>
      <c r="DP68" s="47"/>
      <c r="DQ68" s="47"/>
      <c r="DR68" s="47"/>
    </row>
    <row r="69" spans="1:122" ht="12.75" customHeight="1">
      <c r="A69" s="1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47"/>
      <c r="AY69" s="47"/>
      <c r="AZ69" s="47"/>
      <c r="BA69" s="47"/>
      <c r="BB69" s="47"/>
      <c r="BC69" s="47"/>
      <c r="BD69" s="47"/>
      <c r="BE69" s="47"/>
      <c r="BF69" s="47"/>
      <c r="BG69" s="47"/>
      <c r="BH69" s="47"/>
      <c r="BI69" s="47"/>
      <c r="BJ69" s="47"/>
      <c r="BK69" s="47"/>
      <c r="BL69" s="47"/>
      <c r="BM69" s="47"/>
      <c r="BN69" s="47"/>
      <c r="BO69" s="47"/>
      <c r="BP69" s="47"/>
      <c r="BQ69" s="47"/>
      <c r="BR69" s="47"/>
      <c r="BS69" s="47"/>
      <c r="BT69" s="47"/>
      <c r="BU69" s="47"/>
      <c r="BV69" s="47"/>
      <c r="BW69" s="47"/>
      <c r="BX69" s="47"/>
      <c r="BY69" s="47"/>
      <c r="BZ69" s="47"/>
      <c r="CA69" s="47"/>
      <c r="CB69" s="47"/>
      <c r="CC69" s="47"/>
      <c r="CD69" s="47"/>
      <c r="CE69" s="47"/>
      <c r="CF69" s="47"/>
      <c r="CG69" s="47"/>
      <c r="CH69" s="47"/>
      <c r="CI69" s="47"/>
      <c r="CJ69" s="47"/>
      <c r="CK69" s="47"/>
      <c r="CL69" s="47"/>
      <c r="CT69" s="47"/>
      <c r="CU69" s="47"/>
      <c r="CV69" s="47"/>
      <c r="CW69" s="47"/>
      <c r="CX69" s="47"/>
      <c r="CY69" s="47"/>
      <c r="CZ69" s="47"/>
      <c r="DA69" s="47"/>
      <c r="DB69" s="47"/>
      <c r="DC69" s="47"/>
      <c r="DD69" s="47"/>
      <c r="DE69" s="47"/>
      <c r="DF69" s="47"/>
      <c r="DG69" s="47"/>
      <c r="DH69" s="47"/>
      <c r="DI69" s="47"/>
      <c r="DJ69" s="47"/>
      <c r="DK69" s="47"/>
      <c r="DL69" s="47"/>
      <c r="DM69" s="47"/>
      <c r="DN69" s="47"/>
      <c r="DO69" s="47"/>
      <c r="DP69" s="47"/>
      <c r="DQ69" s="47"/>
      <c r="DR69" s="47"/>
    </row>
    <row r="70" spans="1:122" ht="12.75" customHeight="1">
      <c r="A70" s="1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47"/>
      <c r="AY70" s="47"/>
      <c r="AZ70" s="47"/>
      <c r="BA70" s="47"/>
      <c r="BB70" s="47"/>
      <c r="BC70" s="47"/>
      <c r="BD70" s="47"/>
      <c r="BE70" s="47"/>
      <c r="BF70" s="47"/>
      <c r="BG70" s="47"/>
      <c r="BH70" s="47"/>
      <c r="BI70" s="47"/>
      <c r="BJ70" s="47"/>
      <c r="BK70" s="47"/>
      <c r="BL70" s="47"/>
      <c r="BM70" s="47"/>
      <c r="BN70" s="47"/>
      <c r="BO70" s="47"/>
      <c r="BP70" s="47"/>
      <c r="BQ70" s="47"/>
      <c r="BR70" s="47"/>
      <c r="BS70" s="47"/>
      <c r="BT70" s="47"/>
      <c r="BU70" s="47"/>
      <c r="BV70" s="47"/>
      <c r="BW70" s="47"/>
      <c r="BX70" s="47"/>
      <c r="BY70" s="47"/>
      <c r="BZ70" s="47"/>
      <c r="CA70" s="47"/>
      <c r="CB70" s="47"/>
      <c r="CC70" s="47"/>
      <c r="CD70" s="47"/>
      <c r="CE70" s="47"/>
      <c r="CF70" s="47"/>
      <c r="CG70" s="47"/>
      <c r="CH70" s="47"/>
      <c r="CI70" s="47"/>
      <c r="CJ70" s="47"/>
      <c r="CK70" s="47"/>
      <c r="CL70" s="47"/>
      <c r="CT70" s="47"/>
      <c r="CU70" s="47"/>
      <c r="CV70" s="47"/>
      <c r="CW70" s="47"/>
      <c r="CX70" s="47"/>
      <c r="CY70" s="47"/>
      <c r="CZ70" s="47"/>
      <c r="DA70" s="47"/>
      <c r="DB70" s="47"/>
      <c r="DC70" s="47"/>
      <c r="DD70" s="47"/>
      <c r="DE70" s="47"/>
      <c r="DF70" s="47"/>
      <c r="DG70" s="47"/>
      <c r="DH70" s="47"/>
      <c r="DI70" s="47"/>
      <c r="DJ70" s="47"/>
      <c r="DK70" s="47"/>
      <c r="DL70" s="47"/>
      <c r="DM70" s="47"/>
      <c r="DN70" s="47"/>
      <c r="DO70" s="47"/>
      <c r="DP70" s="47"/>
      <c r="DQ70" s="47"/>
      <c r="DR70" s="47"/>
    </row>
    <row r="71" spans="1:122" ht="12.75" customHeight="1">
      <c r="A71" s="1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47"/>
      <c r="AY71" s="47"/>
      <c r="AZ71" s="47"/>
      <c r="BA71" s="47"/>
      <c r="BB71" s="47"/>
      <c r="BC71" s="47"/>
      <c r="BD71" s="47"/>
      <c r="BE71" s="47"/>
      <c r="BF71" s="47"/>
      <c r="BG71" s="47"/>
      <c r="BH71" s="47"/>
      <c r="BI71" s="47"/>
      <c r="BJ71" s="47"/>
      <c r="BK71" s="47"/>
      <c r="BL71" s="47"/>
      <c r="BM71" s="47"/>
      <c r="BN71" s="47"/>
      <c r="BO71" s="47"/>
      <c r="BP71" s="47"/>
      <c r="BQ71" s="47"/>
      <c r="BR71" s="47"/>
      <c r="BS71" s="47"/>
      <c r="BT71" s="47"/>
      <c r="BU71" s="47"/>
      <c r="BV71" s="47"/>
      <c r="BW71" s="47"/>
      <c r="BX71" s="47"/>
      <c r="BY71" s="47"/>
      <c r="BZ71" s="47"/>
      <c r="CA71" s="47"/>
      <c r="CB71" s="47"/>
      <c r="CC71" s="47"/>
      <c r="CD71" s="47"/>
      <c r="CE71" s="47"/>
      <c r="CF71" s="47"/>
      <c r="CG71" s="47"/>
      <c r="CH71" s="47"/>
      <c r="CI71" s="47"/>
      <c r="CJ71" s="47"/>
      <c r="CK71" s="47"/>
      <c r="CL71" s="47"/>
      <c r="CT71" s="47"/>
      <c r="CU71" s="47"/>
      <c r="CV71" s="47"/>
      <c r="CW71" s="47"/>
      <c r="CX71" s="47"/>
      <c r="CY71" s="47"/>
      <c r="CZ71" s="47"/>
      <c r="DA71" s="47"/>
      <c r="DB71" s="47"/>
      <c r="DC71" s="47"/>
      <c r="DD71" s="47"/>
      <c r="DE71" s="47"/>
      <c r="DF71" s="47"/>
      <c r="DG71" s="47"/>
      <c r="DH71" s="47"/>
      <c r="DI71" s="47"/>
      <c r="DJ71" s="47"/>
      <c r="DK71" s="47"/>
      <c r="DL71" s="47"/>
      <c r="DM71" s="47"/>
      <c r="DN71" s="47"/>
      <c r="DO71" s="47"/>
      <c r="DP71" s="47"/>
      <c r="DQ71" s="47"/>
      <c r="DR71" s="47"/>
    </row>
    <row r="72" spans="1:122" ht="12.75" customHeight="1">
      <c r="A72" s="1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47"/>
      <c r="AY72" s="47"/>
      <c r="AZ72" s="47"/>
      <c r="BA72" s="47"/>
      <c r="BB72" s="47"/>
      <c r="BC72" s="47"/>
      <c r="BD72" s="47"/>
      <c r="BE72" s="47"/>
      <c r="BF72" s="47"/>
      <c r="BG72" s="47"/>
      <c r="BH72" s="47"/>
      <c r="BI72" s="47"/>
      <c r="BJ72" s="47"/>
      <c r="BK72" s="47"/>
      <c r="BL72" s="47"/>
      <c r="BM72" s="47"/>
      <c r="BN72" s="47"/>
      <c r="BO72" s="47"/>
      <c r="BP72" s="47"/>
      <c r="BQ72" s="47"/>
      <c r="BR72" s="47"/>
      <c r="BS72" s="47"/>
      <c r="BT72" s="47"/>
      <c r="BU72" s="47"/>
      <c r="BV72" s="47"/>
      <c r="BW72" s="47"/>
      <c r="BX72" s="47"/>
      <c r="BY72" s="47"/>
      <c r="BZ72" s="47"/>
      <c r="CA72" s="47"/>
      <c r="CB72" s="47"/>
      <c r="CC72" s="47"/>
      <c r="CD72" s="47"/>
      <c r="CE72" s="47"/>
      <c r="CF72" s="47"/>
      <c r="CG72" s="47"/>
      <c r="CH72" s="47"/>
      <c r="CI72" s="47"/>
      <c r="CJ72" s="47"/>
      <c r="CK72" s="47"/>
      <c r="CL72" s="47"/>
      <c r="CT72" s="47"/>
      <c r="CU72" s="47"/>
      <c r="CV72" s="47"/>
      <c r="CW72" s="47"/>
      <c r="CX72" s="47"/>
      <c r="CY72" s="47"/>
      <c r="CZ72" s="47"/>
      <c r="DA72" s="47"/>
      <c r="DB72" s="47"/>
      <c r="DC72" s="47"/>
      <c r="DD72" s="47"/>
      <c r="DE72" s="47"/>
      <c r="DF72" s="47"/>
      <c r="DG72" s="47"/>
      <c r="DH72" s="47"/>
      <c r="DI72" s="47"/>
      <c r="DJ72" s="47"/>
      <c r="DK72" s="47"/>
      <c r="DL72" s="47"/>
      <c r="DM72" s="47"/>
      <c r="DN72" s="47"/>
      <c r="DO72" s="47"/>
      <c r="DP72" s="47"/>
      <c r="DQ72" s="47"/>
      <c r="DR72" s="47"/>
    </row>
    <row r="73" spans="1:122" ht="12.75" customHeight="1">
      <c r="A73" s="1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47"/>
      <c r="AY73" s="47"/>
      <c r="AZ73" s="47"/>
      <c r="BA73" s="47"/>
      <c r="BB73" s="47"/>
      <c r="BC73" s="47"/>
      <c r="BD73" s="47"/>
      <c r="BE73" s="47"/>
      <c r="BF73" s="47"/>
      <c r="BG73" s="47"/>
      <c r="BH73" s="47"/>
      <c r="BI73" s="47"/>
      <c r="BJ73" s="47"/>
      <c r="BK73" s="47"/>
      <c r="BL73" s="47"/>
      <c r="BM73" s="47"/>
      <c r="BN73" s="47"/>
      <c r="BO73" s="47"/>
      <c r="BP73" s="47"/>
      <c r="BQ73" s="47"/>
      <c r="BR73" s="47"/>
      <c r="BS73" s="47"/>
      <c r="BT73" s="47"/>
      <c r="BU73" s="47"/>
      <c r="BV73" s="47"/>
      <c r="BW73" s="47"/>
      <c r="BX73" s="47"/>
      <c r="BY73" s="47"/>
      <c r="BZ73" s="47"/>
      <c r="CA73" s="47"/>
      <c r="CB73" s="47"/>
      <c r="CC73" s="47"/>
      <c r="CD73" s="47"/>
      <c r="CE73" s="47"/>
      <c r="CF73" s="47"/>
      <c r="CG73" s="47"/>
      <c r="CH73" s="47"/>
      <c r="CI73" s="47"/>
      <c r="CJ73" s="47"/>
      <c r="CK73" s="47"/>
      <c r="CL73" s="47"/>
      <c r="CT73" s="47"/>
      <c r="CU73" s="47"/>
      <c r="CV73" s="47"/>
      <c r="CW73" s="47"/>
      <c r="CX73" s="47"/>
      <c r="CY73" s="47"/>
      <c r="CZ73" s="47"/>
      <c r="DA73" s="47"/>
      <c r="DB73" s="47"/>
      <c r="DC73" s="47"/>
      <c r="DD73" s="47"/>
      <c r="DE73" s="47"/>
      <c r="DF73" s="47"/>
      <c r="DG73" s="47"/>
      <c r="DH73" s="47"/>
      <c r="DI73" s="47"/>
      <c r="DJ73" s="47"/>
      <c r="DK73" s="47"/>
      <c r="DL73" s="47"/>
      <c r="DM73" s="47"/>
      <c r="DN73" s="47"/>
      <c r="DO73" s="47"/>
      <c r="DP73" s="47"/>
      <c r="DQ73" s="47"/>
      <c r="DR73" s="47"/>
    </row>
    <row r="74" spans="1:122" ht="12.75" customHeight="1">
      <c r="A74" s="1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47"/>
      <c r="AY74" s="47"/>
      <c r="AZ74" s="47"/>
      <c r="BA74" s="47"/>
      <c r="BB74" s="47"/>
      <c r="BC74" s="47"/>
      <c r="BD74" s="47"/>
      <c r="BE74" s="47"/>
      <c r="BF74" s="47"/>
      <c r="BG74" s="47"/>
      <c r="BH74" s="47"/>
      <c r="BI74" s="47"/>
      <c r="BJ74" s="47"/>
      <c r="BK74" s="47"/>
      <c r="BL74" s="47"/>
      <c r="BM74" s="47"/>
      <c r="BN74" s="47"/>
      <c r="BO74" s="47"/>
      <c r="BP74" s="47"/>
      <c r="BQ74" s="47"/>
      <c r="BR74" s="47"/>
      <c r="BS74" s="47"/>
      <c r="BT74" s="47"/>
      <c r="BU74" s="47"/>
      <c r="BV74" s="47"/>
      <c r="BW74" s="47"/>
      <c r="BX74" s="47"/>
      <c r="BY74" s="47"/>
      <c r="BZ74" s="47"/>
      <c r="CA74" s="47"/>
      <c r="CB74" s="47"/>
      <c r="CC74" s="47"/>
      <c r="CD74" s="47"/>
      <c r="CE74" s="47"/>
      <c r="CF74" s="47"/>
      <c r="CG74" s="47"/>
      <c r="CH74" s="47"/>
      <c r="CI74" s="47"/>
      <c r="CJ74" s="47"/>
      <c r="CK74" s="47"/>
      <c r="CL74" s="47"/>
      <c r="CT74" s="47"/>
      <c r="CU74" s="47"/>
      <c r="CV74" s="47"/>
      <c r="CW74" s="47"/>
      <c r="CX74" s="47"/>
      <c r="CY74" s="47"/>
      <c r="CZ74" s="47"/>
      <c r="DA74" s="47"/>
      <c r="DB74" s="47"/>
      <c r="DC74" s="47"/>
      <c r="DD74" s="47"/>
      <c r="DE74" s="47"/>
      <c r="DF74" s="47"/>
      <c r="DG74" s="47"/>
      <c r="DH74" s="47"/>
      <c r="DI74" s="47"/>
      <c r="DJ74" s="47"/>
      <c r="DK74" s="47"/>
      <c r="DL74" s="47"/>
      <c r="DM74" s="47"/>
      <c r="DN74" s="47"/>
      <c r="DO74" s="47"/>
      <c r="DP74" s="47"/>
      <c r="DQ74" s="47"/>
      <c r="DR74" s="47"/>
    </row>
    <row r="75" spans="1:122" ht="12.75" customHeight="1">
      <c r="A75" s="1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47"/>
      <c r="AY75" s="47"/>
      <c r="AZ75" s="47"/>
      <c r="BA75" s="47"/>
      <c r="BB75" s="47"/>
      <c r="BC75" s="47"/>
      <c r="BD75" s="47"/>
      <c r="BE75" s="47"/>
      <c r="BF75" s="47"/>
      <c r="BG75" s="47"/>
      <c r="BH75" s="47"/>
      <c r="BI75" s="47"/>
      <c r="BJ75" s="47"/>
      <c r="BK75" s="47"/>
      <c r="BL75" s="47"/>
      <c r="BM75" s="47"/>
      <c r="BN75" s="47"/>
      <c r="BO75" s="47"/>
      <c r="BP75" s="47"/>
      <c r="BQ75" s="47"/>
      <c r="BR75" s="47"/>
      <c r="BS75" s="47"/>
      <c r="BT75" s="47"/>
      <c r="BU75" s="47"/>
      <c r="BV75" s="47"/>
      <c r="BW75" s="47"/>
      <c r="BX75" s="47"/>
      <c r="BY75" s="47"/>
      <c r="BZ75" s="47"/>
      <c r="CA75" s="47"/>
      <c r="CB75" s="47"/>
      <c r="CC75" s="47"/>
      <c r="CD75" s="47"/>
      <c r="CE75" s="47"/>
      <c r="CF75" s="47"/>
      <c r="CG75" s="47"/>
      <c r="CH75" s="47"/>
      <c r="CI75" s="47"/>
      <c r="CJ75" s="47"/>
      <c r="CK75" s="47"/>
      <c r="CL75" s="47"/>
      <c r="CT75" s="47"/>
      <c r="CU75" s="47"/>
      <c r="CV75" s="47"/>
      <c r="CW75" s="47"/>
      <c r="CX75" s="47"/>
      <c r="CY75" s="47"/>
      <c r="CZ75" s="47"/>
      <c r="DA75" s="47"/>
      <c r="DB75" s="47"/>
      <c r="DC75" s="47"/>
      <c r="DD75" s="47"/>
      <c r="DE75" s="47"/>
      <c r="DF75" s="47"/>
      <c r="DG75" s="47"/>
      <c r="DH75" s="47"/>
      <c r="DI75" s="47"/>
      <c r="DJ75" s="47"/>
      <c r="DK75" s="47"/>
      <c r="DL75" s="47"/>
      <c r="DM75" s="47"/>
      <c r="DN75" s="47"/>
      <c r="DO75" s="47"/>
      <c r="DP75" s="47"/>
      <c r="DQ75" s="47"/>
      <c r="DR75" s="47"/>
    </row>
    <row r="76" spans="1:122" ht="12.75" customHeight="1">
      <c r="A76" s="1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47"/>
      <c r="AY76" s="47"/>
      <c r="AZ76" s="47"/>
      <c r="BA76" s="47"/>
      <c r="BB76" s="47"/>
      <c r="BC76" s="47"/>
      <c r="BD76" s="47"/>
      <c r="BE76" s="47"/>
      <c r="BF76" s="47"/>
      <c r="BG76" s="47"/>
      <c r="BH76" s="47"/>
      <c r="BI76" s="47"/>
      <c r="BJ76" s="47"/>
      <c r="BK76" s="47"/>
      <c r="BL76" s="47"/>
      <c r="BM76" s="47"/>
      <c r="BN76" s="47"/>
      <c r="BO76" s="47"/>
      <c r="BP76" s="47"/>
      <c r="BQ76" s="47"/>
      <c r="BR76" s="47"/>
      <c r="BS76" s="47"/>
      <c r="BT76" s="47"/>
      <c r="BU76" s="47"/>
      <c r="BV76" s="47"/>
      <c r="BW76" s="47"/>
      <c r="BX76" s="47"/>
      <c r="BY76" s="47"/>
      <c r="BZ76" s="47"/>
      <c r="CA76" s="47"/>
      <c r="CB76" s="47"/>
      <c r="CC76" s="47"/>
      <c r="CD76" s="47"/>
      <c r="CE76" s="47"/>
      <c r="CF76" s="47"/>
      <c r="CG76" s="47"/>
      <c r="CH76" s="47"/>
      <c r="CI76" s="47"/>
      <c r="CJ76" s="47"/>
      <c r="CK76" s="47"/>
      <c r="CL76" s="47"/>
      <c r="CT76" s="47"/>
      <c r="CU76" s="47"/>
      <c r="CV76" s="47"/>
      <c r="CW76" s="47"/>
      <c r="CX76" s="47"/>
      <c r="CY76" s="47"/>
      <c r="CZ76" s="47"/>
      <c r="DA76" s="47"/>
      <c r="DB76" s="47"/>
      <c r="DC76" s="47"/>
      <c r="DD76" s="47"/>
      <c r="DE76" s="47"/>
      <c r="DF76" s="47"/>
      <c r="DG76" s="47"/>
      <c r="DH76" s="47"/>
      <c r="DI76" s="47"/>
      <c r="DJ76" s="47"/>
      <c r="DK76" s="47"/>
      <c r="DL76" s="47"/>
      <c r="DM76" s="47"/>
      <c r="DN76" s="47"/>
      <c r="DO76" s="47"/>
      <c r="DP76" s="47"/>
      <c r="DQ76" s="47"/>
      <c r="DR76" s="47"/>
    </row>
    <row r="77" spans="1:122" ht="12.75" customHeight="1">
      <c r="A77" s="1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47"/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47"/>
      <c r="CI77" s="47"/>
      <c r="CJ77" s="47"/>
      <c r="CK77" s="47"/>
      <c r="CL77" s="47"/>
      <c r="CT77" s="47"/>
      <c r="CU77" s="47"/>
      <c r="CV77" s="47"/>
      <c r="CW77" s="47"/>
      <c r="CX77" s="47"/>
      <c r="CY77" s="47"/>
      <c r="CZ77" s="47"/>
      <c r="DA77" s="47"/>
      <c r="DB77" s="47"/>
      <c r="DC77" s="47"/>
      <c r="DD77" s="47"/>
      <c r="DE77" s="47"/>
      <c r="DF77" s="47"/>
      <c r="DG77" s="47"/>
      <c r="DH77" s="47"/>
      <c r="DI77" s="47"/>
      <c r="DJ77" s="47"/>
      <c r="DK77" s="47"/>
      <c r="DL77" s="47"/>
      <c r="DM77" s="47"/>
      <c r="DN77" s="47"/>
      <c r="DO77" s="47"/>
      <c r="DP77" s="47"/>
      <c r="DQ77" s="47"/>
      <c r="DR77" s="47"/>
    </row>
    <row r="78" spans="1:122" ht="12.75" customHeight="1">
      <c r="A78" s="1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47"/>
      <c r="AY78" s="47"/>
      <c r="AZ78" s="47"/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47"/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47"/>
      <c r="CI78" s="47"/>
      <c r="CJ78" s="47"/>
      <c r="CK78" s="47"/>
      <c r="CL78" s="47"/>
      <c r="CT78" s="47"/>
      <c r="CU78" s="47"/>
      <c r="CV78" s="47"/>
      <c r="CW78" s="47"/>
      <c r="CX78" s="47"/>
      <c r="CY78" s="47"/>
      <c r="CZ78" s="47"/>
      <c r="DA78" s="47"/>
      <c r="DB78" s="47"/>
      <c r="DC78" s="47"/>
      <c r="DD78" s="47"/>
      <c r="DE78" s="47"/>
      <c r="DF78" s="47"/>
      <c r="DG78" s="47"/>
      <c r="DH78" s="47"/>
      <c r="DI78" s="47"/>
      <c r="DJ78" s="47"/>
      <c r="DK78" s="47"/>
      <c r="DL78" s="47"/>
      <c r="DM78" s="47"/>
      <c r="DN78" s="47"/>
      <c r="DO78" s="47"/>
      <c r="DP78" s="47"/>
      <c r="DQ78" s="47"/>
      <c r="DR78" s="47"/>
    </row>
    <row r="79" spans="1:122" ht="12.75" customHeight="1">
      <c r="A79" s="1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47"/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47"/>
      <c r="CI79" s="47"/>
      <c r="CJ79" s="47"/>
      <c r="CK79" s="47"/>
      <c r="CL79" s="47"/>
      <c r="CT79" s="47"/>
      <c r="CU79" s="47"/>
      <c r="CV79" s="47"/>
      <c r="CW79" s="47"/>
      <c r="CX79" s="47"/>
      <c r="CY79" s="47"/>
      <c r="CZ79" s="47"/>
      <c r="DA79" s="47"/>
      <c r="DB79" s="47"/>
      <c r="DC79" s="47"/>
      <c r="DD79" s="47"/>
      <c r="DE79" s="47"/>
      <c r="DF79" s="47"/>
      <c r="DG79" s="47"/>
      <c r="DH79" s="47"/>
      <c r="DI79" s="47"/>
      <c r="DJ79" s="47"/>
      <c r="DK79" s="47"/>
      <c r="DL79" s="47"/>
      <c r="DM79" s="47"/>
      <c r="DN79" s="47"/>
      <c r="DO79" s="47"/>
      <c r="DP79" s="47"/>
      <c r="DQ79" s="47"/>
      <c r="DR79" s="47"/>
    </row>
    <row r="80" spans="1:122" ht="12.75" customHeight="1">
      <c r="A80" s="1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47"/>
      <c r="AY80" s="47"/>
      <c r="AZ80" s="47"/>
      <c r="BA80" s="47"/>
      <c r="BB80" s="47"/>
      <c r="BC80" s="47"/>
      <c r="BD80" s="47"/>
      <c r="BE80" s="47"/>
      <c r="BF80" s="47"/>
      <c r="BG80" s="47"/>
      <c r="BH80" s="47"/>
      <c r="BI80" s="47"/>
      <c r="BJ80" s="47"/>
      <c r="BK80" s="47"/>
      <c r="BL80" s="47"/>
      <c r="BM80" s="47"/>
      <c r="BN80" s="47"/>
      <c r="BO80" s="47"/>
      <c r="BP80" s="47"/>
      <c r="BQ80" s="47"/>
      <c r="BR80" s="47"/>
      <c r="BS80" s="47"/>
      <c r="BT80" s="47"/>
      <c r="BU80" s="47"/>
      <c r="BV80" s="47"/>
      <c r="BW80" s="47"/>
      <c r="BX80" s="47"/>
      <c r="BY80" s="47"/>
      <c r="BZ80" s="47"/>
      <c r="CA80" s="47"/>
      <c r="CB80" s="47"/>
      <c r="CC80" s="47"/>
      <c r="CD80" s="47"/>
      <c r="CE80" s="47"/>
      <c r="CF80" s="47"/>
      <c r="CG80" s="47"/>
      <c r="CH80" s="47"/>
      <c r="CI80" s="47"/>
      <c r="CJ80" s="47"/>
      <c r="CK80" s="47"/>
      <c r="CL80" s="47"/>
      <c r="CT80" s="47"/>
      <c r="CU80" s="47"/>
      <c r="CV80" s="47"/>
      <c r="CW80" s="47"/>
      <c r="CX80" s="47"/>
      <c r="CY80" s="47"/>
      <c r="CZ80" s="47"/>
      <c r="DA80" s="47"/>
      <c r="DB80" s="47"/>
      <c r="DC80" s="47"/>
      <c r="DD80" s="47"/>
      <c r="DE80" s="47"/>
      <c r="DF80" s="47"/>
      <c r="DG80" s="47"/>
      <c r="DH80" s="47"/>
      <c r="DI80" s="47"/>
      <c r="DJ80" s="47"/>
      <c r="DK80" s="47"/>
      <c r="DL80" s="47"/>
      <c r="DM80" s="47"/>
      <c r="DN80" s="47"/>
      <c r="DO80" s="47"/>
      <c r="DP80" s="47"/>
      <c r="DQ80" s="47"/>
      <c r="DR80" s="47"/>
    </row>
    <row r="81" spans="1:122" ht="12.75" customHeight="1">
      <c r="A81" s="1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47"/>
      <c r="AY81" s="47"/>
      <c r="AZ81" s="47"/>
      <c r="BA81" s="47"/>
      <c r="BB81" s="47"/>
      <c r="BC81" s="47"/>
      <c r="BD81" s="47"/>
      <c r="BE81" s="47"/>
      <c r="BF81" s="47"/>
      <c r="BG81" s="47"/>
      <c r="BH81" s="47"/>
      <c r="BI81" s="47"/>
      <c r="BJ81" s="47"/>
      <c r="BK81" s="47"/>
      <c r="BL81" s="47"/>
      <c r="BM81" s="47"/>
      <c r="BN81" s="47"/>
      <c r="BO81" s="47"/>
      <c r="BP81" s="47"/>
      <c r="BQ81" s="47"/>
      <c r="BR81" s="47"/>
      <c r="BS81" s="47"/>
      <c r="BT81" s="47"/>
      <c r="BU81" s="47"/>
      <c r="BV81" s="47"/>
      <c r="BW81" s="47"/>
      <c r="BX81" s="47"/>
      <c r="BY81" s="47"/>
      <c r="BZ81" s="47"/>
      <c r="CA81" s="47"/>
      <c r="CB81" s="47"/>
      <c r="CC81" s="47"/>
      <c r="CD81" s="47"/>
      <c r="CE81" s="47"/>
      <c r="CF81" s="47"/>
      <c r="CG81" s="47"/>
      <c r="CH81" s="47"/>
      <c r="CI81" s="47"/>
      <c r="CJ81" s="47"/>
      <c r="CK81" s="47"/>
      <c r="CL81" s="47"/>
      <c r="CT81" s="47"/>
      <c r="CU81" s="47"/>
      <c r="CV81" s="47"/>
      <c r="CW81" s="47"/>
      <c r="CX81" s="47"/>
      <c r="CY81" s="47"/>
      <c r="CZ81" s="47"/>
      <c r="DA81" s="47"/>
      <c r="DB81" s="47"/>
      <c r="DC81" s="47"/>
      <c r="DD81" s="47"/>
      <c r="DE81" s="47"/>
      <c r="DF81" s="47"/>
      <c r="DG81" s="47"/>
      <c r="DH81" s="47"/>
      <c r="DI81" s="47"/>
      <c r="DJ81" s="47"/>
      <c r="DK81" s="47"/>
      <c r="DL81" s="47"/>
      <c r="DM81" s="47"/>
      <c r="DN81" s="47"/>
      <c r="DO81" s="47"/>
      <c r="DP81" s="47"/>
      <c r="DQ81" s="47"/>
      <c r="DR81" s="47"/>
    </row>
    <row r="82" spans="1:122" ht="12.75" customHeight="1">
      <c r="A82" s="1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47"/>
      <c r="AY82" s="47"/>
      <c r="AZ82" s="47"/>
      <c r="BA82" s="47"/>
      <c r="BB82" s="47"/>
      <c r="BC82" s="47"/>
      <c r="BD82" s="47"/>
      <c r="BE82" s="47"/>
      <c r="BF82" s="47"/>
      <c r="BG82" s="47"/>
      <c r="BH82" s="47"/>
      <c r="BI82" s="47"/>
      <c r="BJ82" s="47"/>
      <c r="BK82" s="47"/>
      <c r="BL82" s="47"/>
      <c r="BM82" s="47"/>
      <c r="BN82" s="47"/>
      <c r="BO82" s="47"/>
      <c r="BP82" s="47"/>
      <c r="BQ82" s="47"/>
      <c r="BR82" s="47"/>
      <c r="BS82" s="47"/>
      <c r="BT82" s="47"/>
      <c r="BU82" s="47"/>
      <c r="BV82" s="47"/>
      <c r="BW82" s="47"/>
      <c r="BX82" s="47"/>
      <c r="BY82" s="47"/>
      <c r="BZ82" s="47"/>
      <c r="CA82" s="47"/>
      <c r="CB82" s="47"/>
      <c r="CC82" s="47"/>
      <c r="CD82" s="47"/>
      <c r="CE82" s="47"/>
      <c r="CF82" s="47"/>
      <c r="CG82" s="47"/>
      <c r="CH82" s="47"/>
      <c r="CI82" s="47"/>
      <c r="CJ82" s="47"/>
      <c r="CK82" s="47"/>
      <c r="CL82" s="47"/>
      <c r="CT82" s="47"/>
      <c r="CU82" s="47"/>
      <c r="CV82" s="47"/>
      <c r="CW82" s="47"/>
      <c r="CX82" s="47"/>
      <c r="CY82" s="47"/>
      <c r="CZ82" s="47"/>
      <c r="DA82" s="47"/>
      <c r="DB82" s="47"/>
      <c r="DC82" s="47"/>
      <c r="DD82" s="47"/>
      <c r="DE82" s="47"/>
      <c r="DF82" s="47"/>
      <c r="DG82" s="47"/>
      <c r="DH82" s="47"/>
      <c r="DI82" s="47"/>
      <c r="DJ82" s="47"/>
      <c r="DK82" s="47"/>
      <c r="DL82" s="47"/>
      <c r="DM82" s="47"/>
      <c r="DN82" s="47"/>
      <c r="DO82" s="47"/>
      <c r="DP82" s="47"/>
      <c r="DQ82" s="47"/>
      <c r="DR82" s="47"/>
    </row>
    <row r="83" spans="1:122" ht="12.75" customHeight="1">
      <c r="A83" s="1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47"/>
      <c r="AY83" s="47"/>
      <c r="AZ83" s="47"/>
      <c r="BA83" s="47"/>
      <c r="BB83" s="47"/>
      <c r="BC83" s="47"/>
      <c r="BD83" s="47"/>
      <c r="BE83" s="47"/>
      <c r="BF83" s="47"/>
      <c r="BG83" s="47"/>
      <c r="BH83" s="47"/>
      <c r="BI83" s="47"/>
      <c r="BJ83" s="47"/>
      <c r="BK83" s="47"/>
      <c r="BL83" s="47"/>
      <c r="BM83" s="47"/>
      <c r="BN83" s="47"/>
      <c r="BO83" s="47"/>
      <c r="BP83" s="47"/>
      <c r="BQ83" s="47"/>
      <c r="BR83" s="47"/>
      <c r="BS83" s="47"/>
      <c r="BT83" s="47"/>
      <c r="BU83" s="47"/>
      <c r="BV83" s="47"/>
      <c r="BW83" s="47"/>
      <c r="BX83" s="47"/>
      <c r="BY83" s="47"/>
      <c r="BZ83" s="47"/>
      <c r="CA83" s="47"/>
      <c r="CB83" s="47"/>
      <c r="CC83" s="47"/>
      <c r="CD83" s="47"/>
      <c r="CE83" s="47"/>
      <c r="CF83" s="47"/>
      <c r="CG83" s="47"/>
      <c r="CH83" s="47"/>
      <c r="CI83" s="47"/>
      <c r="CJ83" s="47"/>
      <c r="CK83" s="47"/>
      <c r="CL83" s="47"/>
      <c r="CT83" s="47"/>
      <c r="CU83" s="47"/>
      <c r="CV83" s="47"/>
      <c r="CW83" s="47"/>
      <c r="CX83" s="47"/>
      <c r="CY83" s="47"/>
      <c r="CZ83" s="47"/>
      <c r="DA83" s="47"/>
      <c r="DB83" s="47"/>
      <c r="DC83" s="47"/>
      <c r="DD83" s="47"/>
      <c r="DE83" s="47"/>
      <c r="DF83" s="47"/>
      <c r="DG83" s="47"/>
      <c r="DH83" s="47"/>
      <c r="DI83" s="47"/>
      <c r="DJ83" s="47"/>
      <c r="DK83" s="47"/>
      <c r="DL83" s="47"/>
      <c r="DM83" s="47"/>
      <c r="DN83" s="47"/>
      <c r="DO83" s="47"/>
      <c r="DP83" s="47"/>
      <c r="DQ83" s="47"/>
      <c r="DR83" s="47"/>
    </row>
    <row r="84" spans="1:122" ht="12.75" customHeight="1">
      <c r="A84" s="1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47"/>
      <c r="AY84" s="47"/>
      <c r="AZ84" s="47"/>
      <c r="BA84" s="47"/>
      <c r="BB84" s="47"/>
      <c r="BC84" s="47"/>
      <c r="BD84" s="47"/>
      <c r="BE84" s="47"/>
      <c r="BF84" s="47"/>
      <c r="BG84" s="47"/>
      <c r="BH84" s="47"/>
      <c r="BI84" s="47"/>
      <c r="BJ84" s="47"/>
      <c r="BK84" s="47"/>
      <c r="BL84" s="47"/>
      <c r="BM84" s="47"/>
      <c r="BN84" s="47"/>
      <c r="BO84" s="47"/>
      <c r="BP84" s="47"/>
      <c r="BQ84" s="47"/>
      <c r="BR84" s="47"/>
      <c r="BS84" s="47"/>
      <c r="BT84" s="47"/>
      <c r="BU84" s="47"/>
      <c r="BV84" s="47"/>
      <c r="BW84" s="47"/>
      <c r="BX84" s="47"/>
      <c r="BY84" s="47"/>
      <c r="BZ84" s="47"/>
      <c r="CA84" s="47"/>
      <c r="CB84" s="47"/>
      <c r="CC84" s="47"/>
      <c r="CD84" s="47"/>
      <c r="CE84" s="47"/>
      <c r="CF84" s="47"/>
      <c r="CG84" s="47"/>
      <c r="CH84" s="47"/>
      <c r="CI84" s="47"/>
      <c r="CJ84" s="47"/>
      <c r="CK84" s="47"/>
      <c r="CL84" s="47"/>
      <c r="CT84" s="47"/>
      <c r="CU84" s="47"/>
      <c r="CV84" s="47"/>
      <c r="CW84" s="47"/>
      <c r="CX84" s="47"/>
      <c r="CY84" s="47"/>
      <c r="CZ84" s="47"/>
      <c r="DA84" s="47"/>
      <c r="DB84" s="47"/>
      <c r="DC84" s="47"/>
      <c r="DD84" s="47"/>
      <c r="DE84" s="47"/>
      <c r="DF84" s="47"/>
      <c r="DG84" s="47"/>
      <c r="DH84" s="47"/>
      <c r="DI84" s="47"/>
      <c r="DJ84" s="47"/>
      <c r="DK84" s="47"/>
      <c r="DL84" s="47"/>
      <c r="DM84" s="47"/>
      <c r="DN84" s="47"/>
      <c r="DO84" s="47"/>
      <c r="DP84" s="47"/>
      <c r="DQ84" s="47"/>
      <c r="DR84" s="47"/>
    </row>
    <row r="85" spans="1:122" ht="12.75" customHeight="1">
      <c r="A85" s="1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  <c r="BP85" s="47"/>
      <c r="BQ85" s="47"/>
      <c r="BR85" s="47"/>
      <c r="BS85" s="47"/>
      <c r="BT85" s="47"/>
      <c r="BU85" s="47"/>
      <c r="BV85" s="47"/>
      <c r="BW85" s="47"/>
      <c r="BX85" s="47"/>
      <c r="BY85" s="47"/>
      <c r="BZ85" s="47"/>
      <c r="CA85" s="47"/>
      <c r="CB85" s="47"/>
      <c r="CC85" s="47"/>
      <c r="CD85" s="47"/>
      <c r="CE85" s="47"/>
      <c r="CF85" s="47"/>
      <c r="CG85" s="47"/>
      <c r="CH85" s="47"/>
      <c r="CI85" s="47"/>
      <c r="CJ85" s="47"/>
      <c r="CK85" s="47"/>
      <c r="CL85" s="47"/>
      <c r="CT85" s="47"/>
      <c r="CU85" s="47"/>
      <c r="CV85" s="47"/>
      <c r="CW85" s="47"/>
      <c r="CX85" s="47"/>
      <c r="CY85" s="47"/>
      <c r="CZ85" s="47"/>
      <c r="DA85" s="47"/>
      <c r="DB85" s="47"/>
      <c r="DC85" s="47"/>
      <c r="DD85" s="47"/>
      <c r="DE85" s="47"/>
      <c r="DF85" s="47"/>
      <c r="DG85" s="47"/>
      <c r="DH85" s="47"/>
      <c r="DI85" s="47"/>
      <c r="DJ85" s="47"/>
      <c r="DK85" s="47"/>
      <c r="DL85" s="47"/>
      <c r="DM85" s="47"/>
      <c r="DN85" s="47"/>
      <c r="DO85" s="47"/>
      <c r="DP85" s="47"/>
      <c r="DQ85" s="47"/>
      <c r="DR85" s="47"/>
    </row>
    <row r="86" spans="1:122" ht="12.75" customHeight="1">
      <c r="A86" s="1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47"/>
      <c r="AY86" s="47"/>
      <c r="AZ86" s="47"/>
      <c r="BA86" s="47"/>
      <c r="BB86" s="47"/>
      <c r="BC86" s="47"/>
      <c r="BD86" s="47"/>
      <c r="BE86" s="47"/>
      <c r="BF86" s="47"/>
      <c r="BG86" s="47"/>
      <c r="BH86" s="47"/>
      <c r="BI86" s="47"/>
      <c r="BJ86" s="47"/>
      <c r="BK86" s="47"/>
      <c r="BL86" s="47"/>
      <c r="BM86" s="47"/>
      <c r="BN86" s="47"/>
      <c r="BO86" s="47"/>
      <c r="BP86" s="47"/>
      <c r="BQ86" s="47"/>
      <c r="BR86" s="47"/>
      <c r="BS86" s="47"/>
      <c r="BT86" s="47"/>
      <c r="BU86" s="47"/>
      <c r="BV86" s="47"/>
      <c r="BW86" s="47"/>
      <c r="BX86" s="47"/>
      <c r="BY86" s="47"/>
      <c r="BZ86" s="47"/>
      <c r="CA86" s="47"/>
      <c r="CB86" s="47"/>
      <c r="CC86" s="47"/>
      <c r="CD86" s="47"/>
      <c r="CE86" s="47"/>
      <c r="CF86" s="47"/>
      <c r="CG86" s="47"/>
      <c r="CH86" s="47"/>
      <c r="CI86" s="47"/>
      <c r="CJ86" s="47"/>
      <c r="CK86" s="47"/>
      <c r="CL86" s="47"/>
      <c r="CT86" s="47"/>
      <c r="CU86" s="47"/>
      <c r="CV86" s="47"/>
      <c r="CW86" s="47"/>
      <c r="CX86" s="47"/>
      <c r="CY86" s="47"/>
      <c r="CZ86" s="47"/>
      <c r="DA86" s="47"/>
      <c r="DB86" s="47"/>
      <c r="DC86" s="47"/>
      <c r="DD86" s="47"/>
      <c r="DE86" s="47"/>
      <c r="DF86" s="47"/>
      <c r="DG86" s="47"/>
      <c r="DH86" s="47"/>
      <c r="DI86" s="47"/>
      <c r="DJ86" s="47"/>
      <c r="DK86" s="47"/>
      <c r="DL86" s="47"/>
      <c r="DM86" s="47"/>
      <c r="DN86" s="47"/>
      <c r="DO86" s="47"/>
      <c r="DP86" s="47"/>
      <c r="DQ86" s="47"/>
      <c r="DR86" s="47"/>
    </row>
    <row r="87" spans="1:122" ht="12.75" customHeight="1">
      <c r="A87" s="1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47"/>
      <c r="AY87" s="47"/>
      <c r="AZ87" s="47"/>
      <c r="BA87" s="47"/>
      <c r="BB87" s="47"/>
      <c r="BC87" s="47"/>
      <c r="BD87" s="47"/>
      <c r="BE87" s="47"/>
      <c r="BF87" s="47"/>
      <c r="BG87" s="47"/>
      <c r="BH87" s="47"/>
      <c r="BI87" s="47"/>
      <c r="BJ87" s="47"/>
      <c r="BK87" s="47"/>
      <c r="BL87" s="47"/>
      <c r="BM87" s="47"/>
      <c r="BN87" s="47"/>
      <c r="BO87" s="47"/>
      <c r="BP87" s="47"/>
      <c r="BQ87" s="47"/>
      <c r="BR87" s="47"/>
      <c r="BS87" s="47"/>
      <c r="BT87" s="47"/>
      <c r="BU87" s="47"/>
      <c r="BV87" s="47"/>
      <c r="BW87" s="47"/>
      <c r="BX87" s="47"/>
      <c r="BY87" s="47"/>
      <c r="BZ87" s="47"/>
      <c r="CA87" s="47"/>
      <c r="CB87" s="47"/>
      <c r="CC87" s="47"/>
      <c r="CD87" s="47"/>
      <c r="CE87" s="47"/>
      <c r="CF87" s="47"/>
      <c r="CG87" s="47"/>
      <c r="CH87" s="47"/>
      <c r="CI87" s="47"/>
      <c r="CJ87" s="47"/>
      <c r="CK87" s="47"/>
      <c r="CL87" s="47"/>
      <c r="CT87" s="47"/>
      <c r="CU87" s="47"/>
      <c r="CV87" s="47"/>
      <c r="CW87" s="47"/>
      <c r="CX87" s="47"/>
      <c r="CY87" s="47"/>
      <c r="CZ87" s="47"/>
      <c r="DA87" s="47"/>
      <c r="DB87" s="47"/>
      <c r="DC87" s="47"/>
      <c r="DD87" s="47"/>
      <c r="DE87" s="47"/>
      <c r="DF87" s="47"/>
      <c r="DG87" s="47"/>
      <c r="DH87" s="47"/>
      <c r="DI87" s="47"/>
      <c r="DJ87" s="47"/>
      <c r="DK87" s="47"/>
      <c r="DL87" s="47"/>
      <c r="DM87" s="47"/>
      <c r="DN87" s="47"/>
      <c r="DO87" s="47"/>
      <c r="DP87" s="47"/>
      <c r="DQ87" s="47"/>
      <c r="DR87" s="47"/>
    </row>
    <row r="88" spans="1:122" ht="12.75" customHeight="1">
      <c r="A88" s="1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47"/>
      <c r="AY88" s="47"/>
      <c r="AZ88" s="47"/>
      <c r="BA88" s="47"/>
      <c r="BB88" s="47"/>
      <c r="BC88" s="47"/>
      <c r="BD88" s="47"/>
      <c r="BE88" s="47"/>
      <c r="BF88" s="47"/>
      <c r="BG88" s="47"/>
      <c r="BH88" s="47"/>
      <c r="BI88" s="47"/>
      <c r="BJ88" s="47"/>
      <c r="BK88" s="47"/>
      <c r="BL88" s="47"/>
      <c r="BM88" s="47"/>
      <c r="BN88" s="47"/>
      <c r="BO88" s="47"/>
      <c r="BP88" s="47"/>
      <c r="BQ88" s="47"/>
      <c r="BR88" s="47"/>
      <c r="BS88" s="47"/>
      <c r="BT88" s="47"/>
      <c r="BU88" s="47"/>
      <c r="BV88" s="47"/>
      <c r="BW88" s="47"/>
      <c r="BX88" s="47"/>
      <c r="BY88" s="47"/>
      <c r="BZ88" s="47"/>
      <c r="CA88" s="47"/>
      <c r="CB88" s="47"/>
      <c r="CC88" s="47"/>
      <c r="CD88" s="47"/>
      <c r="CE88" s="47"/>
      <c r="CF88" s="47"/>
      <c r="CG88" s="47"/>
      <c r="CH88" s="47"/>
      <c r="CI88" s="47"/>
      <c r="CJ88" s="47"/>
      <c r="CK88" s="47"/>
      <c r="CL88" s="47"/>
      <c r="CT88" s="47"/>
      <c r="CU88" s="47"/>
      <c r="CV88" s="47"/>
      <c r="CW88" s="47"/>
      <c r="CX88" s="47"/>
      <c r="CY88" s="47"/>
      <c r="CZ88" s="47"/>
      <c r="DA88" s="47"/>
      <c r="DB88" s="47"/>
      <c r="DC88" s="47"/>
      <c r="DD88" s="47"/>
      <c r="DE88" s="47"/>
      <c r="DF88" s="47"/>
      <c r="DG88" s="47"/>
      <c r="DH88" s="47"/>
      <c r="DI88" s="47"/>
      <c r="DJ88" s="47"/>
      <c r="DK88" s="47"/>
      <c r="DL88" s="47"/>
      <c r="DM88" s="47"/>
      <c r="DN88" s="47"/>
      <c r="DO88" s="47"/>
      <c r="DP88" s="47"/>
      <c r="DQ88" s="47"/>
      <c r="DR88" s="47"/>
    </row>
    <row r="89" spans="1:122" ht="12.75" customHeight="1">
      <c r="A89" s="1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47"/>
      <c r="AY89" s="47"/>
      <c r="AZ89" s="47"/>
      <c r="BA89" s="47"/>
      <c r="BB89" s="47"/>
      <c r="BC89" s="47"/>
      <c r="BD89" s="47"/>
      <c r="BE89" s="47"/>
      <c r="BF89" s="47"/>
      <c r="BG89" s="47"/>
      <c r="BH89" s="47"/>
      <c r="BI89" s="47"/>
      <c r="BJ89" s="47"/>
      <c r="BK89" s="47"/>
      <c r="BL89" s="47"/>
      <c r="BM89" s="47"/>
      <c r="BN89" s="47"/>
      <c r="BO89" s="47"/>
      <c r="BP89" s="47"/>
      <c r="BQ89" s="47"/>
      <c r="BR89" s="47"/>
      <c r="BS89" s="47"/>
      <c r="BT89" s="47"/>
      <c r="BU89" s="47"/>
      <c r="BV89" s="47"/>
      <c r="BW89" s="47"/>
      <c r="BX89" s="47"/>
      <c r="BY89" s="47"/>
      <c r="BZ89" s="47"/>
      <c r="CA89" s="47"/>
      <c r="CB89" s="47"/>
      <c r="CC89" s="47"/>
      <c r="CD89" s="47"/>
      <c r="CE89" s="47"/>
      <c r="CF89" s="47"/>
      <c r="CG89" s="47"/>
      <c r="CH89" s="47"/>
      <c r="CI89" s="47"/>
      <c r="CJ89" s="47"/>
      <c r="CK89" s="47"/>
      <c r="CL89" s="47"/>
      <c r="CT89" s="47"/>
      <c r="CU89" s="47"/>
      <c r="CV89" s="47"/>
      <c r="CW89" s="47"/>
      <c r="CX89" s="47"/>
      <c r="CY89" s="47"/>
      <c r="CZ89" s="47"/>
      <c r="DA89" s="47"/>
      <c r="DB89" s="47"/>
      <c r="DC89" s="47"/>
      <c r="DD89" s="47"/>
      <c r="DE89" s="47"/>
      <c r="DF89" s="47"/>
      <c r="DG89" s="47"/>
      <c r="DH89" s="47"/>
      <c r="DI89" s="47"/>
      <c r="DJ89" s="47"/>
      <c r="DK89" s="47"/>
      <c r="DL89" s="47"/>
      <c r="DM89" s="47"/>
      <c r="DN89" s="47"/>
      <c r="DO89" s="47"/>
      <c r="DP89" s="47"/>
      <c r="DQ89" s="47"/>
      <c r="DR89" s="47"/>
    </row>
    <row r="90" spans="1:122" ht="12.75" customHeight="1">
      <c r="A90" s="1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47"/>
      <c r="AY90" s="47"/>
      <c r="AZ90" s="47"/>
      <c r="BA90" s="47"/>
      <c r="BB90" s="47"/>
      <c r="BC90" s="47"/>
      <c r="BD90" s="47"/>
      <c r="BE90" s="47"/>
      <c r="BF90" s="47"/>
      <c r="BG90" s="47"/>
      <c r="BH90" s="47"/>
      <c r="BI90" s="47"/>
      <c r="BJ90" s="47"/>
      <c r="BK90" s="47"/>
      <c r="BL90" s="47"/>
      <c r="BM90" s="47"/>
      <c r="BN90" s="47"/>
      <c r="BO90" s="47"/>
      <c r="BP90" s="47"/>
      <c r="BQ90" s="47"/>
      <c r="BR90" s="47"/>
      <c r="BS90" s="47"/>
      <c r="BT90" s="47"/>
      <c r="BU90" s="47"/>
      <c r="BV90" s="47"/>
      <c r="BW90" s="47"/>
      <c r="BX90" s="47"/>
      <c r="BY90" s="47"/>
      <c r="BZ90" s="47"/>
      <c r="CA90" s="47"/>
      <c r="CB90" s="47"/>
      <c r="CC90" s="47"/>
      <c r="CD90" s="47"/>
      <c r="CE90" s="47"/>
      <c r="CF90" s="47"/>
      <c r="CG90" s="47"/>
      <c r="CH90" s="47"/>
      <c r="CI90" s="47"/>
      <c r="CJ90" s="47"/>
      <c r="CK90" s="47"/>
      <c r="CL90" s="47"/>
      <c r="CT90" s="47"/>
      <c r="CU90" s="47"/>
      <c r="CV90" s="47"/>
      <c r="CW90" s="47"/>
      <c r="CX90" s="47"/>
      <c r="CY90" s="47"/>
      <c r="CZ90" s="47"/>
      <c r="DA90" s="47"/>
      <c r="DB90" s="47"/>
      <c r="DC90" s="47"/>
      <c r="DD90" s="47"/>
      <c r="DE90" s="47"/>
      <c r="DF90" s="47"/>
      <c r="DG90" s="47"/>
      <c r="DH90" s="47"/>
      <c r="DI90" s="47"/>
      <c r="DJ90" s="47"/>
      <c r="DK90" s="47"/>
      <c r="DL90" s="47"/>
      <c r="DM90" s="47"/>
      <c r="DN90" s="47"/>
      <c r="DO90" s="47"/>
      <c r="DP90" s="47"/>
      <c r="DQ90" s="47"/>
      <c r="DR90" s="47"/>
    </row>
    <row r="91" spans="1:122" ht="12.75" customHeight="1">
      <c r="A91" s="1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47"/>
      <c r="AY91" s="47"/>
      <c r="AZ91" s="47"/>
      <c r="BA91" s="47"/>
      <c r="BB91" s="47"/>
      <c r="BC91" s="47"/>
      <c r="BD91" s="47"/>
      <c r="BE91" s="47"/>
      <c r="BF91" s="47"/>
      <c r="BG91" s="47"/>
      <c r="BH91" s="47"/>
      <c r="BI91" s="47"/>
      <c r="BJ91" s="47"/>
      <c r="BK91" s="47"/>
      <c r="BL91" s="47"/>
      <c r="BM91" s="47"/>
      <c r="BN91" s="47"/>
      <c r="BO91" s="47"/>
      <c r="BP91" s="47"/>
      <c r="BQ91" s="47"/>
      <c r="BR91" s="47"/>
      <c r="BS91" s="47"/>
      <c r="BT91" s="47"/>
      <c r="BU91" s="47"/>
      <c r="BV91" s="47"/>
      <c r="BW91" s="47"/>
      <c r="BX91" s="47"/>
      <c r="BY91" s="47"/>
      <c r="BZ91" s="47"/>
      <c r="CA91" s="47"/>
      <c r="CB91" s="47"/>
      <c r="CC91" s="47"/>
      <c r="CD91" s="47"/>
      <c r="CE91" s="47"/>
      <c r="CF91" s="47"/>
      <c r="CG91" s="47"/>
      <c r="CH91" s="47"/>
      <c r="CI91" s="47"/>
      <c r="CJ91" s="47"/>
      <c r="CK91" s="47"/>
      <c r="CL91" s="47"/>
      <c r="CT91" s="47"/>
      <c r="CU91" s="47"/>
      <c r="CV91" s="47"/>
      <c r="CW91" s="47"/>
      <c r="CX91" s="47"/>
      <c r="CY91" s="47"/>
      <c r="CZ91" s="47"/>
      <c r="DA91" s="47"/>
      <c r="DB91" s="47"/>
      <c r="DC91" s="47"/>
      <c r="DD91" s="47"/>
      <c r="DE91" s="47"/>
      <c r="DF91" s="47"/>
      <c r="DG91" s="47"/>
      <c r="DH91" s="47"/>
      <c r="DI91" s="47"/>
      <c r="DJ91" s="47"/>
      <c r="DK91" s="47"/>
      <c r="DL91" s="47"/>
      <c r="DM91" s="47"/>
      <c r="DN91" s="47"/>
      <c r="DO91" s="47"/>
      <c r="DP91" s="47"/>
      <c r="DQ91" s="47"/>
      <c r="DR91" s="47"/>
    </row>
    <row r="92" spans="1:122" ht="12.75" customHeight="1">
      <c r="A92" s="1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7"/>
      <c r="CE92" s="47"/>
      <c r="CF92" s="47"/>
      <c r="CG92" s="47"/>
      <c r="CH92" s="47"/>
      <c r="CI92" s="47"/>
      <c r="CJ92" s="47"/>
      <c r="CK92" s="47"/>
      <c r="CL92" s="47"/>
      <c r="CT92" s="47"/>
      <c r="CU92" s="47"/>
      <c r="CV92" s="47"/>
      <c r="CW92" s="47"/>
      <c r="CX92" s="47"/>
      <c r="CY92" s="47"/>
      <c r="CZ92" s="47"/>
      <c r="DA92" s="47"/>
      <c r="DB92" s="47"/>
      <c r="DC92" s="47"/>
      <c r="DD92" s="47"/>
      <c r="DE92" s="47"/>
      <c r="DF92" s="47"/>
      <c r="DG92" s="47"/>
      <c r="DH92" s="47"/>
      <c r="DI92" s="47"/>
      <c r="DJ92" s="47"/>
      <c r="DK92" s="47"/>
      <c r="DL92" s="47"/>
      <c r="DM92" s="47"/>
      <c r="DN92" s="47"/>
      <c r="DO92" s="47"/>
      <c r="DP92" s="47"/>
      <c r="DQ92" s="47"/>
      <c r="DR92" s="47"/>
    </row>
    <row r="93" spans="1:122" ht="12.75" customHeight="1">
      <c r="A93" s="1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47"/>
      <c r="AY93" s="47"/>
      <c r="AZ93" s="47"/>
      <c r="BA93" s="47"/>
      <c r="BB93" s="47"/>
      <c r="BC93" s="47"/>
      <c r="BD93" s="47"/>
      <c r="BE93" s="47"/>
      <c r="BF93" s="47"/>
      <c r="BG93" s="47"/>
      <c r="BH93" s="47"/>
      <c r="BI93" s="47"/>
      <c r="BJ93" s="47"/>
      <c r="BK93" s="47"/>
      <c r="BL93" s="47"/>
      <c r="BM93" s="47"/>
      <c r="BN93" s="47"/>
      <c r="BO93" s="47"/>
      <c r="BP93" s="47"/>
      <c r="BQ93" s="47"/>
      <c r="BR93" s="47"/>
      <c r="BS93" s="47"/>
      <c r="BT93" s="47"/>
      <c r="BU93" s="47"/>
      <c r="BV93" s="47"/>
      <c r="BW93" s="47"/>
      <c r="BX93" s="47"/>
      <c r="BY93" s="47"/>
      <c r="BZ93" s="47"/>
      <c r="CA93" s="47"/>
      <c r="CB93" s="47"/>
      <c r="CC93" s="47"/>
      <c r="CD93" s="47"/>
      <c r="CE93" s="47"/>
      <c r="CF93" s="47"/>
      <c r="CG93" s="47"/>
      <c r="CH93" s="47"/>
      <c r="CI93" s="47"/>
      <c r="CJ93" s="47"/>
      <c r="CK93" s="47"/>
      <c r="CL93" s="47"/>
      <c r="CT93" s="47"/>
      <c r="CU93" s="47"/>
      <c r="CV93" s="47"/>
      <c r="CW93" s="47"/>
      <c r="CX93" s="47"/>
      <c r="CY93" s="47"/>
      <c r="CZ93" s="47"/>
      <c r="DA93" s="47"/>
      <c r="DB93" s="47"/>
      <c r="DC93" s="47"/>
      <c r="DD93" s="47"/>
      <c r="DE93" s="47"/>
      <c r="DF93" s="47"/>
      <c r="DG93" s="47"/>
      <c r="DH93" s="47"/>
      <c r="DI93" s="47"/>
      <c r="DJ93" s="47"/>
      <c r="DK93" s="47"/>
      <c r="DL93" s="47"/>
      <c r="DM93" s="47"/>
      <c r="DN93" s="47"/>
      <c r="DO93" s="47"/>
      <c r="DP93" s="47"/>
      <c r="DQ93" s="47"/>
      <c r="DR93" s="47"/>
    </row>
    <row r="94" spans="1:122" ht="12.75" customHeight="1">
      <c r="A94" s="1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47"/>
      <c r="AY94" s="47"/>
      <c r="AZ94" s="47"/>
      <c r="BA94" s="47"/>
      <c r="BB94" s="47"/>
      <c r="BC94" s="47"/>
      <c r="BD94" s="47"/>
      <c r="BE94" s="47"/>
      <c r="BF94" s="47"/>
      <c r="BG94" s="47"/>
      <c r="BH94" s="47"/>
      <c r="BI94" s="47"/>
      <c r="BJ94" s="47"/>
      <c r="BK94" s="47"/>
      <c r="BL94" s="47"/>
      <c r="BM94" s="47"/>
      <c r="BN94" s="47"/>
      <c r="BO94" s="47"/>
      <c r="BP94" s="47"/>
      <c r="BQ94" s="47"/>
      <c r="BR94" s="47"/>
      <c r="BS94" s="47"/>
      <c r="BT94" s="47"/>
      <c r="BU94" s="47"/>
      <c r="BV94" s="47"/>
      <c r="BW94" s="47"/>
      <c r="BX94" s="47"/>
      <c r="BY94" s="47"/>
      <c r="BZ94" s="47"/>
      <c r="CA94" s="47"/>
      <c r="CB94" s="47"/>
      <c r="CC94" s="47"/>
      <c r="CD94" s="47"/>
      <c r="CE94" s="47"/>
      <c r="CF94" s="47"/>
      <c r="CG94" s="47"/>
      <c r="CH94" s="47"/>
      <c r="CI94" s="47"/>
      <c r="CJ94" s="47"/>
      <c r="CK94" s="47"/>
      <c r="CL94" s="47"/>
      <c r="CT94" s="47"/>
      <c r="CU94" s="47"/>
      <c r="CV94" s="47"/>
      <c r="CW94" s="47"/>
      <c r="CX94" s="47"/>
      <c r="CY94" s="47"/>
      <c r="CZ94" s="47"/>
      <c r="DA94" s="47"/>
      <c r="DB94" s="47"/>
      <c r="DC94" s="47"/>
      <c r="DD94" s="47"/>
      <c r="DE94" s="47"/>
      <c r="DF94" s="47"/>
      <c r="DG94" s="47"/>
      <c r="DH94" s="47"/>
      <c r="DI94" s="47"/>
      <c r="DJ94" s="47"/>
      <c r="DK94" s="47"/>
      <c r="DL94" s="47"/>
      <c r="DM94" s="47"/>
      <c r="DN94" s="47"/>
      <c r="DO94" s="47"/>
      <c r="DP94" s="47"/>
      <c r="DQ94" s="47"/>
      <c r="DR94" s="47"/>
    </row>
    <row r="95" spans="1:122" ht="12.75" customHeight="1">
      <c r="A95" s="1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7"/>
      <c r="CE95" s="47"/>
      <c r="CF95" s="47"/>
      <c r="CG95" s="47"/>
      <c r="CH95" s="47"/>
      <c r="CI95" s="47"/>
      <c r="CJ95" s="47"/>
      <c r="CK95" s="47"/>
      <c r="CL95" s="47"/>
      <c r="CT95" s="47"/>
      <c r="CU95" s="47"/>
      <c r="CV95" s="47"/>
      <c r="CW95" s="47"/>
      <c r="CX95" s="47"/>
      <c r="CY95" s="47"/>
      <c r="CZ95" s="47"/>
      <c r="DA95" s="47"/>
      <c r="DB95" s="47"/>
      <c r="DC95" s="47"/>
      <c r="DD95" s="47"/>
      <c r="DE95" s="47"/>
      <c r="DF95" s="47"/>
      <c r="DG95" s="47"/>
      <c r="DH95" s="47"/>
      <c r="DI95" s="47"/>
      <c r="DJ95" s="47"/>
      <c r="DK95" s="47"/>
      <c r="DL95" s="47"/>
      <c r="DM95" s="47"/>
      <c r="DN95" s="47"/>
      <c r="DO95" s="47"/>
      <c r="DP95" s="47"/>
      <c r="DQ95" s="47"/>
      <c r="DR95" s="47"/>
    </row>
    <row r="96" spans="1:122" ht="12.75" customHeight="1">
      <c r="A96" s="1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47"/>
      <c r="AY96" s="47"/>
      <c r="AZ96" s="47"/>
      <c r="BA96" s="47"/>
      <c r="BB96" s="47"/>
      <c r="BC96" s="47"/>
      <c r="BD96" s="47"/>
      <c r="BE96" s="47"/>
      <c r="BF96" s="47"/>
      <c r="BG96" s="47"/>
      <c r="BH96" s="47"/>
      <c r="BI96" s="47"/>
      <c r="BJ96" s="47"/>
      <c r="BK96" s="47"/>
      <c r="BL96" s="47"/>
      <c r="BM96" s="47"/>
      <c r="BN96" s="47"/>
      <c r="BO96" s="47"/>
      <c r="BP96" s="47"/>
      <c r="BQ96" s="47"/>
      <c r="BR96" s="47"/>
      <c r="BS96" s="47"/>
      <c r="BT96" s="47"/>
      <c r="BU96" s="47"/>
      <c r="BV96" s="47"/>
      <c r="BW96" s="47"/>
      <c r="BX96" s="47"/>
      <c r="BY96" s="47"/>
      <c r="BZ96" s="47"/>
      <c r="CA96" s="47"/>
      <c r="CB96" s="47"/>
      <c r="CC96" s="47"/>
      <c r="CD96" s="47"/>
      <c r="CE96" s="47"/>
      <c r="CF96" s="47"/>
      <c r="CG96" s="47"/>
      <c r="CH96" s="47"/>
      <c r="CI96" s="47"/>
      <c r="CJ96" s="47"/>
      <c r="CK96" s="47"/>
      <c r="CL96" s="47"/>
      <c r="CT96" s="47"/>
      <c r="CU96" s="47"/>
      <c r="CV96" s="47"/>
      <c r="CW96" s="47"/>
      <c r="CX96" s="47"/>
      <c r="CY96" s="47"/>
      <c r="CZ96" s="47"/>
      <c r="DA96" s="47"/>
      <c r="DB96" s="47"/>
      <c r="DC96" s="47"/>
      <c r="DD96" s="47"/>
      <c r="DE96" s="47"/>
      <c r="DF96" s="47"/>
      <c r="DG96" s="47"/>
      <c r="DH96" s="47"/>
      <c r="DI96" s="47"/>
      <c r="DJ96" s="47"/>
      <c r="DK96" s="47"/>
      <c r="DL96" s="47"/>
      <c r="DM96" s="47"/>
      <c r="DN96" s="47"/>
      <c r="DO96" s="47"/>
      <c r="DP96" s="47"/>
      <c r="DQ96" s="47"/>
      <c r="DR96" s="47"/>
    </row>
    <row r="97" spans="1:122" ht="12.75" customHeight="1">
      <c r="A97" s="1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47"/>
      <c r="AY97" s="47"/>
      <c r="AZ97" s="47"/>
      <c r="BA97" s="47"/>
      <c r="BB97" s="47"/>
      <c r="BC97" s="47"/>
      <c r="BD97" s="47"/>
      <c r="BE97" s="47"/>
      <c r="BF97" s="47"/>
      <c r="BG97" s="47"/>
      <c r="BH97" s="47"/>
      <c r="BI97" s="47"/>
      <c r="BJ97" s="47"/>
      <c r="BK97" s="47"/>
      <c r="BL97" s="47"/>
      <c r="BM97" s="47"/>
      <c r="BN97" s="47"/>
      <c r="BO97" s="47"/>
      <c r="BP97" s="47"/>
      <c r="BQ97" s="47"/>
      <c r="BR97" s="47"/>
      <c r="BS97" s="47"/>
      <c r="BT97" s="47"/>
      <c r="BU97" s="47"/>
      <c r="BV97" s="47"/>
      <c r="BW97" s="47"/>
      <c r="BX97" s="47"/>
      <c r="BY97" s="47"/>
      <c r="BZ97" s="47"/>
      <c r="CA97" s="47"/>
      <c r="CB97" s="47"/>
      <c r="CC97" s="47"/>
      <c r="CD97" s="47"/>
      <c r="CE97" s="47"/>
      <c r="CF97" s="47"/>
      <c r="CG97" s="47"/>
      <c r="CH97" s="47"/>
      <c r="CI97" s="47"/>
      <c r="CJ97" s="47"/>
      <c r="CK97" s="47"/>
      <c r="CL97" s="47"/>
      <c r="CT97" s="47"/>
      <c r="CU97" s="47"/>
      <c r="CV97" s="47"/>
      <c r="CW97" s="47"/>
      <c r="CX97" s="47"/>
      <c r="CY97" s="47"/>
      <c r="CZ97" s="47"/>
      <c r="DA97" s="47"/>
      <c r="DB97" s="47"/>
      <c r="DC97" s="47"/>
      <c r="DD97" s="47"/>
      <c r="DE97" s="47"/>
      <c r="DF97" s="47"/>
      <c r="DG97" s="47"/>
      <c r="DH97" s="47"/>
      <c r="DI97" s="47"/>
      <c r="DJ97" s="47"/>
      <c r="DK97" s="47"/>
      <c r="DL97" s="47"/>
      <c r="DM97" s="47"/>
      <c r="DN97" s="47"/>
      <c r="DO97" s="47"/>
      <c r="DP97" s="47"/>
      <c r="DQ97" s="47"/>
      <c r="DR97" s="47"/>
    </row>
    <row r="98" spans="1:122" ht="12.75" customHeight="1">
      <c r="A98" s="1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47"/>
      <c r="AY98" s="47"/>
      <c r="AZ98" s="47"/>
      <c r="BA98" s="47"/>
      <c r="BB98" s="47"/>
      <c r="BC98" s="47"/>
      <c r="BD98" s="47"/>
      <c r="BE98" s="47"/>
      <c r="BF98" s="47"/>
      <c r="BG98" s="47"/>
      <c r="BH98" s="47"/>
      <c r="BI98" s="47"/>
      <c r="BJ98" s="47"/>
      <c r="BK98" s="47"/>
      <c r="BL98" s="47"/>
      <c r="BM98" s="47"/>
      <c r="BN98" s="47"/>
      <c r="BO98" s="47"/>
      <c r="BP98" s="47"/>
      <c r="BQ98" s="47"/>
      <c r="BR98" s="47"/>
      <c r="BS98" s="47"/>
      <c r="BT98" s="47"/>
      <c r="BU98" s="47"/>
      <c r="BV98" s="47"/>
      <c r="BW98" s="47"/>
      <c r="BX98" s="47"/>
      <c r="BY98" s="47"/>
      <c r="BZ98" s="47"/>
      <c r="CA98" s="47"/>
      <c r="CB98" s="47"/>
      <c r="CC98" s="47"/>
      <c r="CD98" s="47"/>
      <c r="CE98" s="47"/>
      <c r="CF98" s="47"/>
      <c r="CG98" s="47"/>
      <c r="CH98" s="47"/>
      <c r="CI98" s="47"/>
      <c r="CJ98" s="47"/>
      <c r="CK98" s="47"/>
      <c r="CL98" s="47"/>
      <c r="CT98" s="47"/>
      <c r="CU98" s="47"/>
      <c r="CV98" s="47"/>
      <c r="CW98" s="47"/>
      <c r="CX98" s="47"/>
      <c r="CY98" s="47"/>
      <c r="CZ98" s="47"/>
      <c r="DA98" s="47"/>
      <c r="DB98" s="47"/>
      <c r="DC98" s="47"/>
      <c r="DD98" s="47"/>
      <c r="DE98" s="47"/>
      <c r="DF98" s="47"/>
      <c r="DG98" s="47"/>
      <c r="DH98" s="47"/>
      <c r="DI98" s="47"/>
      <c r="DJ98" s="47"/>
      <c r="DK98" s="47"/>
      <c r="DL98" s="47"/>
      <c r="DM98" s="47"/>
      <c r="DN98" s="47"/>
      <c r="DO98" s="47"/>
      <c r="DP98" s="47"/>
      <c r="DQ98" s="47"/>
      <c r="DR98" s="47"/>
    </row>
    <row r="99" spans="1:122" ht="12.75" customHeight="1">
      <c r="A99" s="1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47"/>
      <c r="AY99" s="47"/>
      <c r="AZ99" s="47"/>
      <c r="BA99" s="47"/>
      <c r="BB99" s="47"/>
      <c r="BC99" s="47"/>
      <c r="BD99" s="47"/>
      <c r="BE99" s="47"/>
      <c r="BF99" s="47"/>
      <c r="BG99" s="47"/>
      <c r="BH99" s="47"/>
      <c r="BI99" s="47"/>
      <c r="BJ99" s="47"/>
      <c r="BK99" s="47"/>
      <c r="BL99" s="47"/>
      <c r="BM99" s="47"/>
      <c r="BN99" s="47"/>
      <c r="BO99" s="47"/>
      <c r="BP99" s="47"/>
      <c r="BQ99" s="47"/>
      <c r="BR99" s="47"/>
      <c r="BS99" s="47"/>
      <c r="BT99" s="47"/>
      <c r="BU99" s="47"/>
      <c r="BV99" s="47"/>
      <c r="BW99" s="47"/>
      <c r="BX99" s="47"/>
      <c r="BY99" s="47"/>
      <c r="BZ99" s="47"/>
      <c r="CA99" s="47"/>
      <c r="CB99" s="47"/>
      <c r="CC99" s="47"/>
      <c r="CD99" s="47"/>
      <c r="CE99" s="47"/>
      <c r="CF99" s="47"/>
      <c r="CG99" s="47"/>
      <c r="CH99" s="47"/>
      <c r="CI99" s="47"/>
      <c r="CJ99" s="47"/>
      <c r="CK99" s="47"/>
      <c r="CL99" s="47"/>
      <c r="CT99" s="47"/>
      <c r="CU99" s="47"/>
      <c r="CV99" s="47"/>
      <c r="CW99" s="47"/>
      <c r="CX99" s="47"/>
      <c r="CY99" s="47"/>
      <c r="CZ99" s="47"/>
      <c r="DA99" s="47"/>
      <c r="DB99" s="47"/>
      <c r="DC99" s="47"/>
      <c r="DD99" s="47"/>
      <c r="DE99" s="47"/>
      <c r="DF99" s="47"/>
      <c r="DG99" s="47"/>
      <c r="DH99" s="47"/>
      <c r="DI99" s="47"/>
      <c r="DJ99" s="47"/>
      <c r="DK99" s="47"/>
      <c r="DL99" s="47"/>
      <c r="DM99" s="47"/>
      <c r="DN99" s="47"/>
      <c r="DO99" s="47"/>
      <c r="DP99" s="47"/>
      <c r="DQ99" s="47"/>
      <c r="DR99" s="47"/>
    </row>
    <row r="100" spans="1:122" ht="14.25" customHeight="1">
      <c r="A100" s="48"/>
      <c r="Z100" s="26"/>
    </row>
    <row r="101" spans="1:122">
      <c r="Z101" s="9"/>
    </row>
    <row r="102" spans="1:122" ht="13.5" customHeight="1">
      <c r="Z102" s="9"/>
    </row>
    <row r="103" spans="1:122" ht="13.5" customHeight="1">
      <c r="Z103" s="9"/>
    </row>
    <row r="104" spans="1:122">
      <c r="Z104" s="9"/>
    </row>
    <row r="105" spans="1:122">
      <c r="Z105" s="9"/>
    </row>
    <row r="106" spans="1:122" ht="14.25" customHeight="1">
      <c r="Z106" s="9"/>
    </row>
    <row r="107" spans="1:122" ht="14.25" customHeight="1">
      <c r="Z107" s="9"/>
    </row>
    <row r="108" spans="1:122" ht="12.95" customHeight="1">
      <c r="Z108" s="9"/>
    </row>
    <row r="109" spans="1:122" ht="12.95" customHeight="1">
      <c r="Z109" s="9"/>
    </row>
    <row r="110" spans="1:122" ht="14.25" customHeight="1">
      <c r="Z110" s="9"/>
    </row>
    <row r="111" spans="1:122">
      <c r="Z111" s="9"/>
    </row>
    <row r="112" spans="1:122">
      <c r="Z112" s="9"/>
    </row>
    <row r="113" spans="26:26">
      <c r="Z113" s="9"/>
    </row>
    <row r="114" spans="26:26">
      <c r="Z114" s="9"/>
    </row>
    <row r="115" spans="26:26">
      <c r="Z115" s="9"/>
    </row>
    <row r="116" spans="26:26">
      <c r="Z116" s="9"/>
    </row>
    <row r="117" spans="26:26">
      <c r="Z117" s="9"/>
    </row>
    <row r="120" spans="26:26" ht="13.5" customHeight="1"/>
    <row r="121" spans="26:26" ht="13.5" customHeight="1"/>
  </sheetData>
  <mergeCells count="208">
    <mergeCell ref="EX14:FG14"/>
    <mergeCell ref="EX15:EZ16"/>
    <mergeCell ref="FA15:FA16"/>
    <mergeCell ref="FB15:FB16"/>
    <mergeCell ref="EY1:FG1"/>
    <mergeCell ref="EY2:EZ3"/>
    <mergeCell ref="FA2:FA3"/>
    <mergeCell ref="FB2:FB3"/>
    <mergeCell ref="FC2:FD2"/>
    <mergeCell ref="FE2:FE3"/>
    <mergeCell ref="FF2:FF3"/>
    <mergeCell ref="FG2:FG3"/>
    <mergeCell ref="EX7:FG7"/>
    <mergeCell ref="EX8:EZ9"/>
    <mergeCell ref="FA8:FA9"/>
    <mergeCell ref="FB8:FB9"/>
    <mergeCell ref="FC8:FD8"/>
    <mergeCell ref="CG4:CH4"/>
    <mergeCell ref="CK4:CK5"/>
    <mergeCell ref="CM4:CM5"/>
    <mergeCell ref="CE4:CE5"/>
    <mergeCell ref="AY4:AY5"/>
    <mergeCell ref="AZ4:AZ5"/>
    <mergeCell ref="FE8:FE9"/>
    <mergeCell ref="FF8:FF9"/>
    <mergeCell ref="FG8:FG9"/>
    <mergeCell ref="CC4:CC5"/>
    <mergeCell ref="CY4:CY5"/>
    <mergeCell ref="CS4:CS5"/>
    <mergeCell ref="CZ4:CZ5"/>
    <mergeCell ref="ES4:ES5"/>
    <mergeCell ref="DA4:DA5"/>
    <mergeCell ref="DM4:DN4"/>
    <mergeCell ref="DO4:DO5"/>
    <mergeCell ref="DP4:DP5"/>
    <mergeCell ref="DQ4:DQ5"/>
    <mergeCell ref="EC4:ED4"/>
    <mergeCell ref="EE4:EE5"/>
    <mergeCell ref="EF4:EF5"/>
    <mergeCell ref="A3:A5"/>
    <mergeCell ref="K3:Q3"/>
    <mergeCell ref="C3:I3"/>
    <mergeCell ref="S3:Y3"/>
    <mergeCell ref="AA3:AG3"/>
    <mergeCell ref="C4:C5"/>
    <mergeCell ref="BW3:CC3"/>
    <mergeCell ref="CU3:DA3"/>
    <mergeCell ref="BW4:BW5"/>
    <mergeCell ref="BX4:BX5"/>
    <mergeCell ref="BY4:BZ4"/>
    <mergeCell ref="CA4:CA5"/>
    <mergeCell ref="O4:O5"/>
    <mergeCell ref="BP4:BP5"/>
    <mergeCell ref="AK4:AL4"/>
    <mergeCell ref="BQ4:BR4"/>
    <mergeCell ref="BS4:BS5"/>
    <mergeCell ref="BT4:BT5"/>
    <mergeCell ref="AI3:AO3"/>
    <mergeCell ref="BO3:BU3"/>
    <mergeCell ref="CI4:CI5"/>
    <mergeCell ref="P4:P5"/>
    <mergeCell ref="Y4:Y5"/>
    <mergeCell ref="CF4:CF5"/>
    <mergeCell ref="D4:D5"/>
    <mergeCell ref="E4:F4"/>
    <mergeCell ref="G4:G5"/>
    <mergeCell ref="H4:H5"/>
    <mergeCell ref="I4:I5"/>
    <mergeCell ref="BU4:BU5"/>
    <mergeCell ref="L4:L5"/>
    <mergeCell ref="AF4:AF5"/>
    <mergeCell ref="X4:X5"/>
    <mergeCell ref="AE4:AE5"/>
    <mergeCell ref="BK4:BK5"/>
    <mergeCell ref="BL4:BL5"/>
    <mergeCell ref="BM4:BM5"/>
    <mergeCell ref="BO4:BO5"/>
    <mergeCell ref="S4:S5"/>
    <mergeCell ref="T4:T5"/>
    <mergeCell ref="BD4:BD5"/>
    <mergeCell ref="W4:W5"/>
    <mergeCell ref="K4:K5"/>
    <mergeCell ref="AG4:AG5"/>
    <mergeCell ref="M4:N4"/>
    <mergeCell ref="Q4:Q5"/>
    <mergeCell ref="AN4:AN5"/>
    <mergeCell ref="AI4:AI5"/>
    <mergeCell ref="AJ4:AJ5"/>
    <mergeCell ref="AA4:AA5"/>
    <mergeCell ref="AC4:AD4"/>
    <mergeCell ref="AM4:AM5"/>
    <mergeCell ref="AO4:AO5"/>
    <mergeCell ref="AQ4:AQ5"/>
    <mergeCell ref="CB4:CB5"/>
    <mergeCell ref="AB4:AB5"/>
    <mergeCell ref="BH4:BH5"/>
    <mergeCell ref="AV4:AV5"/>
    <mergeCell ref="BG4:BG5"/>
    <mergeCell ref="BA4:BB4"/>
    <mergeCell ref="BE4:BE5"/>
    <mergeCell ref="AS4:AT4"/>
    <mergeCell ref="BI4:BJ4"/>
    <mergeCell ref="BC4:BC5"/>
    <mergeCell ref="DC3:DI3"/>
    <mergeCell ref="DC4:DC5"/>
    <mergeCell ref="DD4:DD5"/>
    <mergeCell ref="DE4:DF4"/>
    <mergeCell ref="DG4:DG5"/>
    <mergeCell ref="DH4:DH5"/>
    <mergeCell ref="DI4:DI5"/>
    <mergeCell ref="DK3:DQ3"/>
    <mergeCell ref="DK4:DK5"/>
    <mergeCell ref="DL4:DL5"/>
    <mergeCell ref="GE3:GE5"/>
    <mergeCell ref="GF3:GF5"/>
    <mergeCell ref="GG3:GG5"/>
    <mergeCell ref="DS3:DY3"/>
    <mergeCell ref="DS4:DS5"/>
    <mergeCell ref="DT4:DT5"/>
    <mergeCell ref="DU4:DV4"/>
    <mergeCell ref="DW4:DW5"/>
    <mergeCell ref="DX4:DX5"/>
    <mergeCell ref="DY4:DY5"/>
    <mergeCell ref="A1:EJ1"/>
    <mergeCell ref="EO3:EU3"/>
    <mergeCell ref="EI3:EJ4"/>
    <mergeCell ref="EG4:EG5"/>
    <mergeCell ref="CV4:CV5"/>
    <mergeCell ref="CW4:CX4"/>
    <mergeCell ref="CU4:CU5"/>
    <mergeCell ref="AQ3:AW3"/>
    <mergeCell ref="BG3:BM3"/>
    <mergeCell ref="CN4:CN5"/>
    <mergeCell ref="CE3:CK3"/>
    <mergeCell ref="CM3:CS3"/>
    <mergeCell ref="CO4:CP4"/>
    <mergeCell ref="CQ4:CQ5"/>
    <mergeCell ref="AY3:BE3"/>
    <mergeCell ref="CJ4:CJ5"/>
    <mergeCell ref="AU4:AU5"/>
    <mergeCell ref="AW4:AW5"/>
    <mergeCell ref="CR4:CR5"/>
    <mergeCell ref="U4:V4"/>
    <mergeCell ref="AR4:AR5"/>
    <mergeCell ref="EA3:EG3"/>
    <mergeCell ref="EA4:EA5"/>
    <mergeCell ref="EB4:EB5"/>
    <mergeCell ref="GH3:GH5"/>
    <mergeCell ref="EO4:EO5"/>
    <mergeCell ref="EP4:EP5"/>
    <mergeCell ref="EQ4:ER4"/>
    <mergeCell ref="ET4:ET5"/>
    <mergeCell ref="EU4:EU5"/>
    <mergeCell ref="FJ4:FJ5"/>
    <mergeCell ref="FK4:FK5"/>
    <mergeCell ref="FL4:FM4"/>
    <mergeCell ref="FN4:FN5"/>
    <mergeCell ref="FO4:FO5"/>
    <mergeCell ref="FP4:FP5"/>
    <mergeCell ref="FR4:FR5"/>
    <mergeCell ref="FS4:FS5"/>
    <mergeCell ref="FT4:FU4"/>
    <mergeCell ref="FV4:FV5"/>
    <mergeCell ref="FW4:FW5"/>
    <mergeCell ref="FX4:FX5"/>
    <mergeCell ref="FJ3:FP3"/>
    <mergeCell ref="FR3:FX3"/>
    <mergeCell ref="FZ3:FZ5"/>
    <mergeCell ref="GA3:GA5"/>
    <mergeCell ref="GB3:GB5"/>
    <mergeCell ref="GC3:GC5"/>
    <mergeCell ref="A38:EJ38"/>
    <mergeCell ref="FC15:FD15"/>
    <mergeCell ref="FE15:FE16"/>
    <mergeCell ref="FF15:FF16"/>
    <mergeCell ref="FG15:FG16"/>
    <mergeCell ref="EX21:FG21"/>
    <mergeCell ref="EX22:EZ23"/>
    <mergeCell ref="FA22:FA23"/>
    <mergeCell ref="FB22:FB23"/>
    <mergeCell ref="FC22:FD22"/>
    <mergeCell ref="FE22:FE23"/>
    <mergeCell ref="FF22:FF23"/>
    <mergeCell ref="FG22:FG23"/>
    <mergeCell ref="EX31:FG31"/>
    <mergeCell ref="EX32:EZ33"/>
    <mergeCell ref="FA32:FA33"/>
    <mergeCell ref="FB32:FB33"/>
    <mergeCell ref="FC32:FD32"/>
    <mergeCell ref="FE32:FE33"/>
    <mergeCell ref="FF32:FF33"/>
    <mergeCell ref="FG32:FG33"/>
    <mergeCell ref="EX50:FG50"/>
    <mergeCell ref="EX51:EZ52"/>
    <mergeCell ref="FA51:FA52"/>
    <mergeCell ref="FB51:FB52"/>
    <mergeCell ref="FC51:FD51"/>
    <mergeCell ref="FE51:FE52"/>
    <mergeCell ref="FF51:FF52"/>
    <mergeCell ref="FG51:FG52"/>
    <mergeCell ref="EX40:FG40"/>
    <mergeCell ref="EX41:EZ42"/>
    <mergeCell ref="FA41:FA42"/>
    <mergeCell ref="FB41:FB42"/>
    <mergeCell ref="FC41:FD41"/>
    <mergeCell ref="FE41:FE42"/>
    <mergeCell ref="FF41:FF42"/>
    <mergeCell ref="FG41:FG42"/>
  </mergeCells>
  <phoneticPr fontId="12" type="noConversion"/>
  <conditionalFormatting sqref="GC3:GC5">
    <cfRule type="cellIs" dxfId="5" priority="2" operator="equal">
      <formula>#REF!=si</formula>
    </cfRule>
  </conditionalFormatting>
  <conditionalFormatting sqref="GH3:GH5">
    <cfRule type="cellIs" dxfId="4" priority="1" operator="equal">
      <formula>#REF!=si</formula>
    </cfRule>
  </conditionalFormatting>
  <printOptions horizontalCentered="1"/>
  <pageMargins left="0.19685039370078741" right="0.19685039370078741" top="0.78740157480314965" bottom="0.59055118110236227" header="0.31496062992125984" footer="0.31496062992125984"/>
  <pageSetup paperSize="9" scale="52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5">
    <tabColor rgb="FFFF0000"/>
  </sheetPr>
  <dimension ref="A1:FL53"/>
  <sheetViews>
    <sheetView showGridLines="0" view="pageBreakPreview" topLeftCell="DC1" zoomScale="70" zoomScaleNormal="80" zoomScaleSheetLayoutView="70" workbookViewId="0">
      <selection activeCell="DY7" sqref="DW7:EF36"/>
    </sheetView>
  </sheetViews>
  <sheetFormatPr baseColWidth="10" defaultColWidth="11.42578125" defaultRowHeight="12.75"/>
  <cols>
    <col min="1" max="1" width="28" style="55" customWidth="1"/>
    <col min="2" max="2" width="8.7109375" style="50" hidden="1" customWidth="1"/>
    <col min="3" max="3" width="0.85546875" style="50" customWidth="1"/>
    <col min="4" max="4" width="7.140625" style="50" hidden="1" customWidth="1"/>
    <col min="5" max="7" width="8.7109375" style="50" hidden="1" customWidth="1"/>
    <col min="8" max="8" width="9" style="50" hidden="1" customWidth="1"/>
    <col min="9" max="9" width="8.7109375" style="50" hidden="1" customWidth="1"/>
    <col min="10" max="10" width="8.42578125" style="50" hidden="1" customWidth="1"/>
    <col min="11" max="11" width="0.85546875" style="50" hidden="1" customWidth="1"/>
    <col min="12" max="12" width="9.28515625" style="50" hidden="1" customWidth="1"/>
    <col min="13" max="15" width="8.7109375" style="50" hidden="1" customWidth="1"/>
    <col min="16" max="16" width="11.7109375" style="50" hidden="1" customWidth="1"/>
    <col min="17" max="17" width="8.7109375" style="50" hidden="1" customWidth="1"/>
    <col min="18" max="18" width="11.28515625" style="50" hidden="1" customWidth="1"/>
    <col min="19" max="19" width="0.85546875" style="50" hidden="1" customWidth="1"/>
    <col min="20" max="20" width="11.7109375" style="50" hidden="1" customWidth="1"/>
    <col min="21" max="23" width="8.7109375" style="50" hidden="1" customWidth="1"/>
    <col min="24" max="24" width="11.7109375" style="50" hidden="1" customWidth="1"/>
    <col min="25" max="25" width="8.7109375" style="50" hidden="1" customWidth="1"/>
    <col min="26" max="26" width="11.7109375" style="50" hidden="1" customWidth="1"/>
    <col min="27" max="27" width="0.85546875" style="50" hidden="1" customWidth="1"/>
    <col min="28" max="28" width="11.7109375" style="50" hidden="1" customWidth="1"/>
    <col min="29" max="29" width="10.7109375" style="50" hidden="1" customWidth="1"/>
    <col min="30" max="31" width="8.7109375" style="50" hidden="1" customWidth="1"/>
    <col min="32" max="32" width="11.7109375" style="50" hidden="1" customWidth="1"/>
    <col min="33" max="33" width="10.7109375" style="50" hidden="1" customWidth="1"/>
    <col min="34" max="34" width="11.7109375" style="50" hidden="1" customWidth="1"/>
    <col min="35" max="35" width="7.140625" style="50" hidden="1" customWidth="1"/>
    <col min="36" max="36" width="8.42578125" style="50" hidden="1" customWidth="1"/>
    <col min="37" max="37" width="7.140625" style="50" hidden="1" customWidth="1"/>
    <col min="38" max="39" width="10.7109375" style="50" hidden="1" customWidth="1"/>
    <col min="40" max="41" width="11.42578125" style="50" hidden="1" customWidth="1"/>
    <col min="42" max="42" width="0.85546875" style="50" hidden="1" customWidth="1"/>
    <col min="43" max="43" width="10.85546875" style="50" customWidth="1"/>
    <col min="44" max="44" width="10.7109375" style="50" hidden="1" customWidth="1"/>
    <col min="45" max="45" width="9.85546875" style="50" hidden="1" customWidth="1"/>
    <col min="46" max="46" width="11.140625" style="50" hidden="1" customWidth="1"/>
    <col min="47" max="47" width="11.7109375" style="50" customWidth="1"/>
    <col min="48" max="48" width="10.7109375" style="50" hidden="1" customWidth="1"/>
    <col min="49" max="49" width="11.7109375" style="50" customWidth="1"/>
    <col min="50" max="50" width="0.7109375" style="50" customWidth="1"/>
    <col min="51" max="51" width="10.85546875" style="50" customWidth="1"/>
    <col min="52" max="52" width="7" style="50" hidden="1" customWidth="1"/>
    <col min="53" max="54" width="10.28515625" style="50" hidden="1" customWidth="1"/>
    <col min="55" max="55" width="11.7109375" style="50" customWidth="1"/>
    <col min="56" max="56" width="7" style="50" hidden="1" customWidth="1"/>
    <col min="57" max="57" width="11.7109375" style="50" customWidth="1"/>
    <col min="58" max="58" width="0.7109375" style="50" customWidth="1"/>
    <col min="59" max="66" width="8.28515625" style="50" hidden="1" customWidth="1"/>
    <col min="67" max="67" width="10.85546875" style="2" customWidth="1"/>
    <col min="68" max="68" width="11.42578125" style="2" hidden="1" customWidth="1"/>
    <col min="69" max="69" width="9.28515625" style="2" hidden="1" customWidth="1"/>
    <col min="70" max="70" width="10.42578125" style="2" hidden="1" customWidth="1"/>
    <col min="71" max="71" width="11.7109375" style="2" customWidth="1"/>
    <col min="72" max="72" width="8.85546875" style="2" hidden="1" customWidth="1"/>
    <col min="73" max="73" width="11.7109375" style="10" customWidth="1"/>
    <col min="74" max="74" width="0.7109375" style="50" customWidth="1"/>
    <col min="75" max="90" width="8.28515625" style="50" hidden="1" customWidth="1"/>
    <col min="91" max="91" width="10.85546875" style="2" customWidth="1"/>
    <col min="92" max="92" width="11.42578125" style="2" hidden="1" customWidth="1"/>
    <col min="93" max="94" width="11.7109375" style="2" hidden="1" customWidth="1"/>
    <col min="95" max="95" width="11.7109375" style="2" customWidth="1"/>
    <col min="96" max="96" width="8.7109375" style="2" hidden="1" customWidth="1"/>
    <col min="97" max="97" width="11.7109375" style="10" customWidth="1"/>
    <col min="98" max="98" width="1" style="10" customWidth="1"/>
    <col min="99" max="106" width="8.5703125" style="10" hidden="1" customWidth="1"/>
    <col min="107" max="107" width="9" style="2" customWidth="1"/>
    <col min="108" max="110" width="9.7109375" style="2" hidden="1" customWidth="1"/>
    <col min="111" max="111" width="10.42578125" style="2" customWidth="1"/>
    <col min="112" max="112" width="9.7109375" style="2" hidden="1" customWidth="1"/>
    <col min="113" max="113" width="10.85546875" style="2" customWidth="1"/>
    <col min="114" max="114" width="1.5703125" style="2" customWidth="1"/>
    <col min="115" max="115" width="9.42578125" style="629" customWidth="1"/>
    <col min="116" max="116" width="11.42578125" style="629" hidden="1" customWidth="1"/>
    <col min="117" max="117" width="8.7109375" style="629" customWidth="1"/>
    <col min="118" max="118" width="9.5703125" style="629" customWidth="1"/>
    <col min="119" max="119" width="11.5703125" style="629" customWidth="1"/>
    <col min="120" max="120" width="8.7109375" style="629" hidden="1" customWidth="1"/>
    <col min="121" max="121" width="11.140625" style="630" customWidth="1"/>
    <col min="122" max="122" width="0.85546875" style="630" customWidth="1"/>
    <col min="123" max="124" width="10.140625" style="630" customWidth="1"/>
    <col min="125" max="126" width="12.28515625" style="630" customWidth="1"/>
    <col min="127" max="129" width="11.42578125" style="2" customWidth="1"/>
    <col min="130" max="130" width="8.7109375" style="2" customWidth="1"/>
    <col min="131" max="131" width="11.42578125" style="2" customWidth="1"/>
    <col min="132" max="132" width="8.7109375" style="2" customWidth="1"/>
    <col min="133" max="133" width="11.42578125" style="2" customWidth="1"/>
    <col min="134" max="134" width="7.140625" style="2" customWidth="1"/>
    <col min="135" max="135" width="11.42578125" style="2" customWidth="1"/>
    <col min="136" max="136" width="7.28515625" style="2" customWidth="1"/>
    <col min="137" max="137" width="7.140625" style="2" customWidth="1"/>
    <col min="138" max="139" width="11.42578125" style="2"/>
    <col min="140" max="144" width="7.28515625" style="2" customWidth="1"/>
    <col min="145" max="146" width="8.7109375" style="2" customWidth="1"/>
    <col min="147" max="147" width="11.42578125" style="2"/>
    <col min="148" max="152" width="7.28515625" style="2" customWidth="1"/>
    <col min="153" max="154" width="8.7109375" style="2" customWidth="1"/>
    <col min="155" max="168" width="11.42578125" style="2"/>
    <col min="169" max="16384" width="11.42578125" style="50"/>
  </cols>
  <sheetData>
    <row r="1" spans="1:168" ht="55.5" customHeight="1">
      <c r="A1" s="3405" t="s">
        <v>213</v>
      </c>
      <c r="B1" s="3405"/>
      <c r="C1" s="3405"/>
      <c r="D1" s="3405"/>
      <c r="E1" s="3405"/>
      <c r="F1" s="3405"/>
      <c r="G1" s="3405"/>
      <c r="H1" s="3405"/>
      <c r="I1" s="3405"/>
      <c r="J1" s="3405"/>
      <c r="K1" s="3405"/>
      <c r="L1" s="3405"/>
      <c r="M1" s="3405"/>
      <c r="N1" s="3405"/>
      <c r="O1" s="3405"/>
      <c r="P1" s="3405"/>
      <c r="Q1" s="3405"/>
      <c r="R1" s="3405"/>
      <c r="S1" s="3405"/>
      <c r="T1" s="3405"/>
      <c r="U1" s="3405"/>
      <c r="V1" s="3405"/>
      <c r="W1" s="3405"/>
      <c r="X1" s="3405"/>
      <c r="Y1" s="3405"/>
      <c r="Z1" s="3405"/>
      <c r="AA1" s="3405"/>
      <c r="AB1" s="3405"/>
      <c r="AC1" s="3405"/>
      <c r="AD1" s="3405"/>
      <c r="AE1" s="3405"/>
      <c r="AF1" s="3405"/>
      <c r="AG1" s="3405"/>
      <c r="AH1" s="3405"/>
      <c r="AI1" s="3405"/>
      <c r="AJ1" s="3405"/>
      <c r="AK1" s="3405"/>
      <c r="AL1" s="3405"/>
      <c r="AM1" s="3405"/>
      <c r="AN1" s="3405"/>
      <c r="AO1" s="3405"/>
      <c r="AP1" s="3405"/>
      <c r="AQ1" s="3405"/>
      <c r="AR1" s="3405"/>
      <c r="AS1" s="3405"/>
      <c r="AT1" s="3405"/>
      <c r="AU1" s="3405"/>
      <c r="AV1" s="3405"/>
      <c r="AW1" s="3405"/>
      <c r="AX1" s="3405"/>
      <c r="AY1" s="3405"/>
      <c r="AZ1" s="3405"/>
      <c r="BA1" s="3405"/>
      <c r="BB1" s="3405"/>
      <c r="BC1" s="3405"/>
      <c r="BD1" s="3405"/>
      <c r="BE1" s="3405"/>
      <c r="BF1" s="3405"/>
      <c r="BG1" s="3405"/>
      <c r="BH1" s="3405"/>
      <c r="BI1" s="3405"/>
      <c r="BJ1" s="3405"/>
      <c r="BK1" s="3405"/>
      <c r="BL1" s="3405"/>
      <c r="BM1" s="3405"/>
      <c r="BN1" s="3405"/>
      <c r="BO1" s="3405"/>
      <c r="BP1" s="3405"/>
      <c r="BQ1" s="3405"/>
      <c r="BR1" s="3405"/>
      <c r="BS1" s="3405"/>
      <c r="BT1" s="3405"/>
      <c r="BU1" s="3405"/>
      <c r="BV1" s="3405"/>
      <c r="BW1" s="3405"/>
      <c r="BX1" s="3405"/>
      <c r="BY1" s="3405"/>
      <c r="BZ1" s="3405"/>
      <c r="CA1" s="3405"/>
      <c r="CB1" s="3405"/>
      <c r="CC1" s="3405"/>
      <c r="CD1" s="3405"/>
      <c r="CE1" s="3405"/>
      <c r="CF1" s="3405"/>
      <c r="CG1" s="3405"/>
      <c r="CH1" s="3405"/>
      <c r="CI1" s="3405"/>
      <c r="CJ1" s="3405"/>
      <c r="CK1" s="3405"/>
      <c r="CL1" s="3405"/>
      <c r="CM1" s="3405"/>
      <c r="CN1" s="3405"/>
      <c r="CO1" s="3405"/>
      <c r="CP1" s="3405"/>
      <c r="CQ1" s="3405"/>
      <c r="CR1" s="3405"/>
      <c r="CS1" s="3405"/>
      <c r="CT1" s="3405"/>
      <c r="CU1" s="3405"/>
      <c r="CV1" s="3405"/>
      <c r="CW1" s="3405"/>
      <c r="CX1" s="3405"/>
      <c r="CY1" s="3405"/>
      <c r="CZ1" s="3405"/>
      <c r="DA1" s="3405"/>
      <c r="DB1" s="3405"/>
      <c r="DC1" s="3405"/>
      <c r="DD1" s="3405"/>
      <c r="DE1" s="3405"/>
      <c r="DF1" s="3405"/>
      <c r="DG1" s="3405"/>
      <c r="DH1" s="3405"/>
      <c r="DI1" s="3405"/>
      <c r="DJ1" s="3405"/>
      <c r="DK1" s="3405"/>
      <c r="DL1" s="3405"/>
      <c r="DM1" s="3405"/>
      <c r="DN1" s="3405"/>
      <c r="DO1" s="3405"/>
      <c r="DP1" s="3405"/>
      <c r="DQ1" s="3405"/>
      <c r="DR1" s="3405"/>
      <c r="DS1" s="3405"/>
      <c r="DT1" s="3405"/>
      <c r="DU1" s="657"/>
      <c r="DV1" s="657"/>
      <c r="DW1" s="156"/>
      <c r="DX1" s="156"/>
      <c r="DY1" s="156"/>
      <c r="DZ1" s="157"/>
      <c r="EA1" s="157"/>
      <c r="EB1" s="157"/>
      <c r="EC1" s="157"/>
      <c r="ED1" s="157"/>
      <c r="EE1" s="157"/>
      <c r="EF1" s="157"/>
      <c r="EG1" s="156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</row>
    <row r="2" spans="1:168" ht="10.5" customHeight="1" thickBot="1">
      <c r="A2" s="3427"/>
      <c r="B2" s="3427"/>
      <c r="C2" s="3427"/>
      <c r="D2" s="3427"/>
      <c r="E2" s="737"/>
      <c r="F2" s="737"/>
      <c r="G2" s="737"/>
      <c r="H2" s="737"/>
      <c r="I2" s="737"/>
      <c r="J2" s="737"/>
      <c r="K2" s="737"/>
      <c r="DW2" s="3346" t="s">
        <v>109</v>
      </c>
      <c r="DX2" s="3346"/>
      <c r="DY2" s="3346"/>
      <c r="DZ2" s="3346"/>
      <c r="EA2" s="3346"/>
      <c r="EB2" s="3346"/>
      <c r="EC2" s="3346"/>
      <c r="ED2" s="3346"/>
      <c r="EE2" s="3346"/>
    </row>
    <row r="3" spans="1:168" s="51" customFormat="1" ht="21" customHeight="1" thickTop="1">
      <c r="A3" s="3428" t="s">
        <v>17</v>
      </c>
      <c r="B3" s="127">
        <v>1996</v>
      </c>
      <c r="C3" s="127"/>
      <c r="D3" s="3416">
        <v>2000</v>
      </c>
      <c r="E3" s="3416"/>
      <c r="F3" s="3416"/>
      <c r="G3" s="3416"/>
      <c r="H3" s="3416"/>
      <c r="I3" s="3416"/>
      <c r="J3" s="3416"/>
      <c r="K3" s="736"/>
      <c r="L3" s="3431" t="s">
        <v>65</v>
      </c>
      <c r="M3" s="3431"/>
      <c r="N3" s="3431"/>
      <c r="O3" s="3431"/>
      <c r="P3" s="3431"/>
      <c r="Q3" s="3431"/>
      <c r="R3" s="3431"/>
      <c r="S3" s="740"/>
      <c r="T3" s="3431">
        <v>2009</v>
      </c>
      <c r="U3" s="3431"/>
      <c r="V3" s="3431"/>
      <c r="W3" s="3431"/>
      <c r="X3" s="3431"/>
      <c r="Y3" s="3431"/>
      <c r="Z3" s="3431"/>
      <c r="AA3" s="353"/>
      <c r="AB3" s="3431">
        <v>2010</v>
      </c>
      <c r="AC3" s="3431"/>
      <c r="AD3" s="3431"/>
      <c r="AE3" s="3431"/>
      <c r="AF3" s="3431"/>
      <c r="AG3" s="3431"/>
      <c r="AH3" s="3431"/>
      <c r="AI3" s="3435" t="s">
        <v>60</v>
      </c>
      <c r="AJ3" s="3435"/>
      <c r="AK3" s="3435"/>
      <c r="AL3" s="3435"/>
      <c r="AM3" s="3435"/>
      <c r="AN3" s="3435"/>
      <c r="AO3" s="3435"/>
      <c r="AP3" s="353"/>
      <c r="AQ3" s="3431">
        <v>2011</v>
      </c>
      <c r="AR3" s="3431"/>
      <c r="AS3" s="3431"/>
      <c r="AT3" s="3431"/>
      <c r="AU3" s="3431"/>
      <c r="AV3" s="3431"/>
      <c r="AW3" s="3431"/>
      <c r="AX3" s="740"/>
      <c r="AY3" s="3392">
        <v>2012</v>
      </c>
      <c r="AZ3" s="3392"/>
      <c r="BA3" s="3392"/>
      <c r="BB3" s="3392"/>
      <c r="BC3" s="3392"/>
      <c r="BD3" s="3392"/>
      <c r="BE3" s="3392"/>
      <c r="BF3" s="740"/>
      <c r="BG3" s="3421" t="s">
        <v>67</v>
      </c>
      <c r="BH3" s="3421"/>
      <c r="BI3" s="3421"/>
      <c r="BJ3" s="3421"/>
      <c r="BK3" s="3421"/>
      <c r="BL3" s="3421"/>
      <c r="BM3" s="3421"/>
      <c r="BN3" s="740"/>
      <c r="BO3" s="3426">
        <v>2013</v>
      </c>
      <c r="BP3" s="3426"/>
      <c r="BQ3" s="3426"/>
      <c r="BR3" s="3426"/>
      <c r="BS3" s="3426"/>
      <c r="BT3" s="3426"/>
      <c r="BU3" s="3426"/>
      <c r="BV3" s="740"/>
      <c r="BW3" s="3421" t="s">
        <v>67</v>
      </c>
      <c r="BX3" s="3421"/>
      <c r="BY3" s="3421"/>
      <c r="BZ3" s="3421"/>
      <c r="CA3" s="3421"/>
      <c r="CB3" s="3421"/>
      <c r="CC3" s="3421"/>
      <c r="CD3" s="740"/>
      <c r="CE3" s="3426" t="s">
        <v>88</v>
      </c>
      <c r="CF3" s="3426"/>
      <c r="CG3" s="3426"/>
      <c r="CH3" s="3426"/>
      <c r="CI3" s="3426"/>
      <c r="CJ3" s="3426"/>
      <c r="CK3" s="3426"/>
      <c r="CL3" s="740"/>
      <c r="CM3" s="3426">
        <v>2014</v>
      </c>
      <c r="CN3" s="3426"/>
      <c r="CO3" s="3426"/>
      <c r="CP3" s="3426"/>
      <c r="CQ3" s="3426"/>
      <c r="CR3" s="3426"/>
      <c r="CS3" s="3426"/>
      <c r="CT3" s="758"/>
      <c r="CU3" s="3425" t="s">
        <v>177</v>
      </c>
      <c r="CV3" s="3425"/>
      <c r="CW3" s="3425"/>
      <c r="CX3" s="3425"/>
      <c r="CY3" s="3425"/>
      <c r="CZ3" s="3425"/>
      <c r="DA3" s="3425"/>
      <c r="DB3" s="758"/>
      <c r="DC3" s="3425">
        <v>2015</v>
      </c>
      <c r="DD3" s="3425"/>
      <c r="DE3" s="3425"/>
      <c r="DF3" s="3425"/>
      <c r="DG3" s="3425"/>
      <c r="DH3" s="3425"/>
      <c r="DI3" s="3425"/>
      <c r="DJ3" s="779"/>
      <c r="DK3" s="3408" t="s">
        <v>207</v>
      </c>
      <c r="DL3" s="3408"/>
      <c r="DM3" s="3408"/>
      <c r="DN3" s="3408"/>
      <c r="DO3" s="3408"/>
      <c r="DP3" s="3408"/>
      <c r="DQ3" s="3408"/>
      <c r="DR3" s="759"/>
      <c r="DS3" s="3406" t="s">
        <v>208</v>
      </c>
      <c r="DT3" s="3406"/>
      <c r="DU3" s="760"/>
      <c r="DV3" s="760"/>
      <c r="DW3" s="3347"/>
      <c r="DX3" s="3349"/>
      <c r="DY3" s="3353" t="s">
        <v>110</v>
      </c>
      <c r="DZ3" s="3355" t="s">
        <v>111</v>
      </c>
      <c r="EA3" s="3355" t="s">
        <v>112</v>
      </c>
      <c r="EB3" s="3355"/>
      <c r="EC3" s="3355" t="s">
        <v>113</v>
      </c>
      <c r="ED3" s="3355" t="s">
        <v>114</v>
      </c>
      <c r="EE3" s="3357" t="s">
        <v>115</v>
      </c>
      <c r="EF3" s="159"/>
      <c r="EG3" s="158"/>
      <c r="EH3" s="11"/>
      <c r="EI3" s="11"/>
      <c r="EJ3" s="3425" t="s">
        <v>62</v>
      </c>
      <c r="EK3" s="3425"/>
      <c r="EL3" s="3425"/>
      <c r="EM3" s="3425"/>
      <c r="EN3" s="3425"/>
      <c r="EO3" s="3425"/>
      <c r="EP3" s="3425"/>
      <c r="EQ3" s="11"/>
      <c r="ER3" s="3425">
        <v>2015</v>
      </c>
      <c r="ES3" s="3425"/>
      <c r="ET3" s="3425"/>
      <c r="EU3" s="3425"/>
      <c r="EV3" s="3425"/>
      <c r="EW3" s="3425"/>
      <c r="EX3" s="3425"/>
      <c r="EY3" s="11"/>
      <c r="EZ3" s="3383" t="s">
        <v>214</v>
      </c>
      <c r="FA3" s="3383" t="s">
        <v>215</v>
      </c>
      <c r="FB3" s="3383" t="s">
        <v>216</v>
      </c>
      <c r="FC3" s="3383" t="s">
        <v>217</v>
      </c>
      <c r="FD3" s="5"/>
      <c r="FE3" s="3360" t="s">
        <v>214</v>
      </c>
      <c r="FF3" s="3360" t="s">
        <v>215</v>
      </c>
      <c r="FG3" s="3360" t="s">
        <v>216</v>
      </c>
      <c r="FH3" s="3360" t="s">
        <v>217</v>
      </c>
      <c r="FI3" s="11"/>
      <c r="FJ3" s="19"/>
      <c r="FK3" s="19"/>
      <c r="FL3" s="19"/>
    </row>
    <row r="4" spans="1:168" s="51" customFormat="1" ht="29.25" customHeight="1" thickBot="1">
      <c r="A4" s="3429"/>
      <c r="B4" s="3432" t="s">
        <v>0</v>
      </c>
      <c r="C4" s="738"/>
      <c r="D4" s="3419" t="s">
        <v>0</v>
      </c>
      <c r="E4" s="3417" t="s">
        <v>47</v>
      </c>
      <c r="F4" s="3419" t="s">
        <v>1</v>
      </c>
      <c r="G4" s="3419"/>
      <c r="H4" s="3419" t="s">
        <v>2</v>
      </c>
      <c r="I4" s="3417" t="s">
        <v>48</v>
      </c>
      <c r="J4" s="3419" t="s">
        <v>40</v>
      </c>
      <c r="K4" s="738"/>
      <c r="L4" s="3391" t="s">
        <v>0</v>
      </c>
      <c r="M4" s="3390" t="s">
        <v>47</v>
      </c>
      <c r="N4" s="3391" t="s">
        <v>1</v>
      </c>
      <c r="O4" s="3391"/>
      <c r="P4" s="3391" t="s">
        <v>2</v>
      </c>
      <c r="Q4" s="3390" t="s">
        <v>48</v>
      </c>
      <c r="R4" s="3391" t="s">
        <v>40</v>
      </c>
      <c r="S4" s="142"/>
      <c r="T4" s="3391" t="s">
        <v>0</v>
      </c>
      <c r="U4" s="3390" t="s">
        <v>47</v>
      </c>
      <c r="V4" s="3391" t="s">
        <v>1</v>
      </c>
      <c r="W4" s="3391"/>
      <c r="X4" s="3391" t="s">
        <v>2</v>
      </c>
      <c r="Y4" s="3390" t="s">
        <v>48</v>
      </c>
      <c r="Z4" s="3391" t="s">
        <v>40</v>
      </c>
      <c r="AA4" s="147"/>
      <c r="AB4" s="3391" t="s">
        <v>0</v>
      </c>
      <c r="AC4" s="3390" t="s">
        <v>47</v>
      </c>
      <c r="AD4" s="3391" t="s">
        <v>1</v>
      </c>
      <c r="AE4" s="3391"/>
      <c r="AF4" s="3391" t="s">
        <v>2</v>
      </c>
      <c r="AG4" s="3390" t="s">
        <v>48</v>
      </c>
      <c r="AH4" s="3391" t="s">
        <v>40</v>
      </c>
      <c r="AI4" s="3391" t="s">
        <v>0</v>
      </c>
      <c r="AJ4" s="3390" t="s">
        <v>47</v>
      </c>
      <c r="AK4" s="3391" t="s">
        <v>1</v>
      </c>
      <c r="AL4" s="3391"/>
      <c r="AM4" s="3391" t="s">
        <v>2</v>
      </c>
      <c r="AN4" s="3390" t="s">
        <v>48</v>
      </c>
      <c r="AO4" s="3391" t="s">
        <v>40</v>
      </c>
      <c r="AP4" s="147"/>
      <c r="AQ4" s="3391" t="s">
        <v>0</v>
      </c>
      <c r="AR4" s="3390" t="s">
        <v>47</v>
      </c>
      <c r="AS4" s="3391" t="s">
        <v>1</v>
      </c>
      <c r="AT4" s="3391"/>
      <c r="AU4" s="3391" t="s">
        <v>2</v>
      </c>
      <c r="AV4" s="3390" t="s">
        <v>48</v>
      </c>
      <c r="AW4" s="3391" t="s">
        <v>40</v>
      </c>
      <c r="AX4" s="142"/>
      <c r="AY4" s="3391" t="s">
        <v>0</v>
      </c>
      <c r="AZ4" s="3390" t="s">
        <v>47</v>
      </c>
      <c r="BA4" s="3391" t="s">
        <v>1</v>
      </c>
      <c r="BB4" s="3391"/>
      <c r="BC4" s="3391" t="s">
        <v>2</v>
      </c>
      <c r="BD4" s="3390" t="s">
        <v>48</v>
      </c>
      <c r="BE4" s="3391" t="s">
        <v>40</v>
      </c>
      <c r="BF4" s="142"/>
      <c r="BG4" s="3391" t="s">
        <v>0</v>
      </c>
      <c r="BH4" s="3390" t="s">
        <v>47</v>
      </c>
      <c r="BI4" s="3391" t="s">
        <v>1</v>
      </c>
      <c r="BJ4" s="3391"/>
      <c r="BK4" s="3391" t="s">
        <v>2</v>
      </c>
      <c r="BL4" s="3390" t="s">
        <v>48</v>
      </c>
      <c r="BM4" s="3391" t="s">
        <v>40</v>
      </c>
      <c r="BN4" s="142"/>
      <c r="BO4" s="3391" t="s">
        <v>0</v>
      </c>
      <c r="BP4" s="3390" t="s">
        <v>47</v>
      </c>
      <c r="BQ4" s="3394" t="s">
        <v>1</v>
      </c>
      <c r="BR4" s="3394"/>
      <c r="BS4" s="3391" t="s">
        <v>2</v>
      </c>
      <c r="BT4" s="3390" t="s">
        <v>48</v>
      </c>
      <c r="BU4" s="3395" t="s">
        <v>40</v>
      </c>
      <c r="BV4" s="142"/>
      <c r="BW4" s="3391" t="s">
        <v>0</v>
      </c>
      <c r="BX4" s="3390" t="s">
        <v>47</v>
      </c>
      <c r="BY4" s="3391" t="s">
        <v>1</v>
      </c>
      <c r="BZ4" s="3391"/>
      <c r="CA4" s="3391" t="s">
        <v>2</v>
      </c>
      <c r="CB4" s="3390" t="s">
        <v>48</v>
      </c>
      <c r="CC4" s="3391" t="s">
        <v>40</v>
      </c>
      <c r="CD4" s="142"/>
      <c r="CE4" s="3391" t="s">
        <v>0</v>
      </c>
      <c r="CF4" s="3390" t="s">
        <v>47</v>
      </c>
      <c r="CG4" s="3394" t="s">
        <v>1</v>
      </c>
      <c r="CH4" s="3394"/>
      <c r="CI4" s="3391" t="s">
        <v>2</v>
      </c>
      <c r="CJ4" s="3390" t="s">
        <v>48</v>
      </c>
      <c r="CK4" s="3395" t="s">
        <v>40</v>
      </c>
      <c r="CL4" s="142"/>
      <c r="CM4" s="3391" t="s">
        <v>0</v>
      </c>
      <c r="CN4" s="3390" t="s">
        <v>47</v>
      </c>
      <c r="CO4" s="3394" t="s">
        <v>1</v>
      </c>
      <c r="CP4" s="3394"/>
      <c r="CQ4" s="3391" t="s">
        <v>2</v>
      </c>
      <c r="CR4" s="3390" t="s">
        <v>48</v>
      </c>
      <c r="CS4" s="3395" t="s">
        <v>40</v>
      </c>
      <c r="CT4" s="153"/>
      <c r="CU4" s="3398" t="s">
        <v>0</v>
      </c>
      <c r="CV4" s="3396" t="s">
        <v>47</v>
      </c>
      <c r="CW4" s="3422" t="s">
        <v>1</v>
      </c>
      <c r="CX4" s="3422"/>
      <c r="CY4" s="3398" t="s">
        <v>2</v>
      </c>
      <c r="CZ4" s="3396" t="s">
        <v>48</v>
      </c>
      <c r="DA4" s="3423" t="s">
        <v>40</v>
      </c>
      <c r="DB4" s="153"/>
      <c r="DC4" s="3398" t="s">
        <v>0</v>
      </c>
      <c r="DD4" s="3396" t="s">
        <v>47</v>
      </c>
      <c r="DE4" s="3422" t="s">
        <v>1</v>
      </c>
      <c r="DF4" s="3422"/>
      <c r="DG4" s="3398" t="s">
        <v>2</v>
      </c>
      <c r="DH4" s="3396" t="s">
        <v>48</v>
      </c>
      <c r="DI4" s="3423" t="s">
        <v>40</v>
      </c>
      <c r="DJ4" s="780"/>
      <c r="DK4" s="3409" t="s">
        <v>0</v>
      </c>
      <c r="DL4" s="3411" t="s">
        <v>47</v>
      </c>
      <c r="DM4" s="3413" t="s">
        <v>1</v>
      </c>
      <c r="DN4" s="3413"/>
      <c r="DO4" s="3409" t="s">
        <v>2</v>
      </c>
      <c r="DP4" s="3411" t="s">
        <v>48</v>
      </c>
      <c r="DQ4" s="3414" t="s">
        <v>40</v>
      </c>
      <c r="DR4" s="770"/>
      <c r="DS4" s="3407"/>
      <c r="DT4" s="3407"/>
      <c r="DU4" s="770"/>
      <c r="DV4" s="770"/>
      <c r="DW4" s="3350"/>
      <c r="DX4" s="3352"/>
      <c r="DY4" s="3354"/>
      <c r="DZ4" s="3356"/>
      <c r="EA4" s="628" t="s">
        <v>3</v>
      </c>
      <c r="EB4" s="628" t="s">
        <v>4</v>
      </c>
      <c r="EC4" s="3356"/>
      <c r="ED4" s="3356"/>
      <c r="EE4" s="3358"/>
      <c r="EF4" s="68"/>
      <c r="EG4" s="68"/>
      <c r="EH4" s="14"/>
      <c r="EI4" s="14"/>
      <c r="EJ4" s="3398" t="s">
        <v>0</v>
      </c>
      <c r="EK4" s="3396" t="s">
        <v>47</v>
      </c>
      <c r="EL4" s="3398" t="s">
        <v>1</v>
      </c>
      <c r="EM4" s="3398"/>
      <c r="EN4" s="3398" t="s">
        <v>2</v>
      </c>
      <c r="EO4" s="3396" t="s">
        <v>48</v>
      </c>
      <c r="EP4" s="3398" t="s">
        <v>40</v>
      </c>
      <c r="EQ4" s="14"/>
      <c r="ER4" s="3398" t="s">
        <v>0</v>
      </c>
      <c r="ES4" s="3396" t="s">
        <v>47</v>
      </c>
      <c r="ET4" s="3422" t="s">
        <v>1</v>
      </c>
      <c r="EU4" s="3422"/>
      <c r="EV4" s="3398" t="s">
        <v>2</v>
      </c>
      <c r="EW4" s="3396" t="s">
        <v>48</v>
      </c>
      <c r="EX4" s="3423" t="s">
        <v>40</v>
      </c>
      <c r="EY4" s="14"/>
      <c r="EZ4" s="3384"/>
      <c r="FA4" s="3384"/>
      <c r="FB4" s="3384"/>
      <c r="FC4" s="3384"/>
      <c r="FD4" s="19"/>
      <c r="FE4" s="3361"/>
      <c r="FF4" s="3361"/>
      <c r="FG4" s="3361"/>
      <c r="FH4" s="3361"/>
      <c r="FI4" s="14"/>
      <c r="FJ4" s="19"/>
      <c r="FK4" s="19"/>
      <c r="FL4" s="19"/>
    </row>
    <row r="5" spans="1:168" s="51" customFormat="1" ht="39.75" customHeight="1" thickTop="1" thickBot="1">
      <c r="A5" s="3430"/>
      <c r="B5" s="3433"/>
      <c r="C5" s="739"/>
      <c r="D5" s="3420"/>
      <c r="E5" s="3418"/>
      <c r="F5" s="90" t="s">
        <v>3</v>
      </c>
      <c r="G5" s="90" t="s">
        <v>4</v>
      </c>
      <c r="H5" s="3420"/>
      <c r="I5" s="3418"/>
      <c r="J5" s="3420"/>
      <c r="K5" s="739"/>
      <c r="L5" s="3375"/>
      <c r="M5" s="3377"/>
      <c r="N5" s="143" t="s">
        <v>3</v>
      </c>
      <c r="O5" s="143" t="s">
        <v>4</v>
      </c>
      <c r="P5" s="3375"/>
      <c r="Q5" s="3377"/>
      <c r="R5" s="3375"/>
      <c r="S5" s="143"/>
      <c r="T5" s="3375"/>
      <c r="U5" s="3377"/>
      <c r="V5" s="143" t="s">
        <v>3</v>
      </c>
      <c r="W5" s="143" t="s">
        <v>4</v>
      </c>
      <c r="X5" s="3375"/>
      <c r="Y5" s="3377"/>
      <c r="Z5" s="3375"/>
      <c r="AA5" s="148"/>
      <c r="AB5" s="3375"/>
      <c r="AC5" s="3377"/>
      <c r="AD5" s="143" t="s">
        <v>3</v>
      </c>
      <c r="AE5" s="143" t="s">
        <v>4</v>
      </c>
      <c r="AF5" s="3375"/>
      <c r="AG5" s="3377"/>
      <c r="AH5" s="3375"/>
      <c r="AI5" s="3375"/>
      <c r="AJ5" s="3377"/>
      <c r="AK5" s="143" t="s">
        <v>3</v>
      </c>
      <c r="AL5" s="143" t="s">
        <v>4</v>
      </c>
      <c r="AM5" s="3375"/>
      <c r="AN5" s="3377"/>
      <c r="AO5" s="3375"/>
      <c r="AP5" s="148"/>
      <c r="AQ5" s="3375"/>
      <c r="AR5" s="3377"/>
      <c r="AS5" s="143" t="s">
        <v>3</v>
      </c>
      <c r="AT5" s="143" t="s">
        <v>4</v>
      </c>
      <c r="AU5" s="3375"/>
      <c r="AV5" s="3377"/>
      <c r="AW5" s="3375"/>
      <c r="AX5" s="143"/>
      <c r="AY5" s="3375"/>
      <c r="AZ5" s="3377"/>
      <c r="BA5" s="143" t="s">
        <v>3</v>
      </c>
      <c r="BB5" s="143" t="s">
        <v>4</v>
      </c>
      <c r="BC5" s="3375"/>
      <c r="BD5" s="3377"/>
      <c r="BE5" s="3375"/>
      <c r="BF5" s="143"/>
      <c r="BG5" s="3375"/>
      <c r="BH5" s="3377"/>
      <c r="BI5" s="143" t="s">
        <v>3</v>
      </c>
      <c r="BJ5" s="143" t="s">
        <v>4</v>
      </c>
      <c r="BK5" s="3375"/>
      <c r="BL5" s="3377"/>
      <c r="BM5" s="3375"/>
      <c r="BN5" s="143"/>
      <c r="BO5" s="3375"/>
      <c r="BP5" s="3377"/>
      <c r="BQ5" s="143" t="s">
        <v>3</v>
      </c>
      <c r="BR5" s="143" t="s">
        <v>4</v>
      </c>
      <c r="BS5" s="3375"/>
      <c r="BT5" s="3377"/>
      <c r="BU5" s="3380"/>
      <c r="BV5" s="143"/>
      <c r="BW5" s="3375"/>
      <c r="BX5" s="3377"/>
      <c r="BY5" s="143" t="s">
        <v>3</v>
      </c>
      <c r="BZ5" s="143" t="s">
        <v>4</v>
      </c>
      <c r="CA5" s="3375"/>
      <c r="CB5" s="3377"/>
      <c r="CC5" s="3375"/>
      <c r="CD5" s="143"/>
      <c r="CE5" s="3375"/>
      <c r="CF5" s="3377"/>
      <c r="CG5" s="143" t="s">
        <v>3</v>
      </c>
      <c r="CH5" s="143" t="s">
        <v>4</v>
      </c>
      <c r="CI5" s="3375"/>
      <c r="CJ5" s="3377"/>
      <c r="CK5" s="3380"/>
      <c r="CL5" s="143"/>
      <c r="CM5" s="3375"/>
      <c r="CN5" s="3377"/>
      <c r="CO5" s="143" t="s">
        <v>3</v>
      </c>
      <c r="CP5" s="143" t="s">
        <v>4</v>
      </c>
      <c r="CQ5" s="3375"/>
      <c r="CR5" s="3377"/>
      <c r="CS5" s="3380"/>
      <c r="CT5" s="757"/>
      <c r="CU5" s="3399"/>
      <c r="CV5" s="3397"/>
      <c r="CW5" s="100" t="s">
        <v>3</v>
      </c>
      <c r="CX5" s="100" t="s">
        <v>4</v>
      </c>
      <c r="CY5" s="3399"/>
      <c r="CZ5" s="3397"/>
      <c r="DA5" s="3424"/>
      <c r="DB5" s="757"/>
      <c r="DC5" s="3399"/>
      <c r="DD5" s="3397"/>
      <c r="DE5" s="100" t="s">
        <v>3</v>
      </c>
      <c r="DF5" s="100" t="s">
        <v>4</v>
      </c>
      <c r="DG5" s="3399"/>
      <c r="DH5" s="3397"/>
      <c r="DI5" s="3424"/>
      <c r="DJ5" s="781"/>
      <c r="DK5" s="3410"/>
      <c r="DL5" s="3412"/>
      <c r="DM5" s="658" t="s">
        <v>3</v>
      </c>
      <c r="DN5" s="658" t="s">
        <v>4</v>
      </c>
      <c r="DO5" s="3410"/>
      <c r="DP5" s="3412"/>
      <c r="DQ5" s="3415"/>
      <c r="DR5" s="771"/>
      <c r="DS5" s="761" t="s">
        <v>210</v>
      </c>
      <c r="DT5" s="762" t="s">
        <v>209</v>
      </c>
      <c r="DU5" s="770"/>
      <c r="DV5" s="770"/>
      <c r="DW5" s="161" t="s">
        <v>116</v>
      </c>
      <c r="DX5" s="162" t="s">
        <v>226</v>
      </c>
      <c r="DY5" s="163">
        <v>0.99815958257211412</v>
      </c>
      <c r="DZ5" s="164">
        <v>3.2638510715746888E-4</v>
      </c>
      <c r="EA5" s="165">
        <v>0.99751963486599871</v>
      </c>
      <c r="EB5" s="165">
        <v>0.99879953027822954</v>
      </c>
      <c r="EC5" s="166">
        <v>3.2698689954608386E-4</v>
      </c>
      <c r="ED5" s="167">
        <v>35766.000149000414</v>
      </c>
      <c r="EE5" s="168">
        <v>35766</v>
      </c>
      <c r="EF5" s="68"/>
      <c r="EG5" s="68"/>
      <c r="EH5" s="14"/>
      <c r="EI5" s="14"/>
      <c r="EJ5" s="3399"/>
      <c r="EK5" s="3397"/>
      <c r="EL5" s="100" t="s">
        <v>3</v>
      </c>
      <c r="EM5" s="100" t="s">
        <v>4</v>
      </c>
      <c r="EN5" s="3399"/>
      <c r="EO5" s="3397"/>
      <c r="EP5" s="3399"/>
      <c r="EQ5" s="14"/>
      <c r="ER5" s="3399"/>
      <c r="ES5" s="3397"/>
      <c r="ET5" s="100" t="s">
        <v>3</v>
      </c>
      <c r="EU5" s="100" t="s">
        <v>4</v>
      </c>
      <c r="EV5" s="3399"/>
      <c r="EW5" s="3397"/>
      <c r="EX5" s="3424"/>
      <c r="EY5" s="14"/>
      <c r="EZ5" s="3385"/>
      <c r="FA5" s="3385"/>
      <c r="FB5" s="3385"/>
      <c r="FC5" s="3385"/>
      <c r="FD5" s="19"/>
      <c r="FE5" s="3362"/>
      <c r="FF5" s="3362"/>
      <c r="FG5" s="3362"/>
      <c r="FH5" s="3362"/>
      <c r="FI5" s="14"/>
      <c r="FJ5" s="19"/>
      <c r="FK5" s="19"/>
      <c r="FL5" s="19"/>
    </row>
    <row r="6" spans="1:168" s="51" customFormat="1" ht="8.1" customHeight="1" thickTop="1">
      <c r="B6" s="53"/>
      <c r="C6" s="53"/>
      <c r="D6" s="53"/>
      <c r="E6" s="53"/>
      <c r="F6" s="53"/>
      <c r="G6" s="53"/>
      <c r="H6" s="53"/>
      <c r="I6" s="53"/>
      <c r="J6" s="53"/>
      <c r="K6" s="53"/>
      <c r="L6" s="82"/>
      <c r="M6" s="82"/>
      <c r="N6" s="82"/>
      <c r="O6" s="82"/>
      <c r="T6" s="82"/>
      <c r="U6" s="82"/>
      <c r="V6" s="82"/>
      <c r="W6" s="82"/>
      <c r="BG6" s="14"/>
      <c r="BH6" s="14"/>
      <c r="BI6" s="14"/>
      <c r="BJ6" s="14"/>
      <c r="BK6" s="14"/>
      <c r="BL6" s="14"/>
      <c r="BM6" s="14"/>
      <c r="BO6" s="14"/>
      <c r="BP6" s="14"/>
      <c r="BQ6" s="14"/>
      <c r="BR6" s="14"/>
      <c r="BS6" s="14"/>
      <c r="BT6" s="14"/>
      <c r="BU6" s="77"/>
      <c r="BW6" s="14"/>
      <c r="BX6" s="14"/>
      <c r="BY6" s="14"/>
      <c r="BZ6" s="14"/>
      <c r="CA6" s="14"/>
      <c r="CB6" s="14"/>
      <c r="CC6" s="14"/>
      <c r="CE6" s="14"/>
      <c r="CF6" s="14"/>
      <c r="CG6" s="14"/>
      <c r="CH6" s="14"/>
      <c r="CI6" s="14"/>
      <c r="CJ6" s="14"/>
      <c r="CK6" s="77"/>
      <c r="CM6" s="14"/>
      <c r="CN6" s="14"/>
      <c r="CO6" s="14"/>
      <c r="CP6" s="14"/>
      <c r="CQ6" s="14"/>
      <c r="CR6" s="14"/>
      <c r="CS6" s="77"/>
      <c r="CT6" s="77"/>
      <c r="CU6" s="14"/>
      <c r="CV6" s="14"/>
      <c r="CW6" s="14"/>
      <c r="CX6" s="14"/>
      <c r="CY6" s="14"/>
      <c r="CZ6" s="14"/>
      <c r="DA6" s="77"/>
      <c r="DB6" s="77"/>
      <c r="DC6" s="14"/>
      <c r="DD6" s="14"/>
      <c r="DE6" s="14"/>
      <c r="DF6" s="14"/>
      <c r="DG6" s="14"/>
      <c r="DH6" s="14"/>
      <c r="DI6" s="77"/>
      <c r="DJ6" s="14"/>
      <c r="DK6" s="659"/>
      <c r="DL6" s="659"/>
      <c r="DM6" s="659"/>
      <c r="DN6" s="659"/>
      <c r="DO6" s="659"/>
      <c r="DP6" s="659"/>
      <c r="DQ6" s="660"/>
      <c r="DR6" s="660"/>
      <c r="DS6" s="660"/>
      <c r="DT6" s="660"/>
      <c r="DU6" s="660"/>
      <c r="DV6" s="660"/>
      <c r="DW6" s="11"/>
      <c r="DX6" s="11"/>
      <c r="DY6" s="169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77"/>
      <c r="EY6" s="14"/>
      <c r="EZ6" s="19"/>
      <c r="FA6" s="19"/>
      <c r="FB6" s="19"/>
      <c r="FC6" s="782"/>
      <c r="FD6" s="19"/>
      <c r="FE6" s="19"/>
      <c r="FF6" s="19"/>
      <c r="FG6" s="19"/>
      <c r="FH6" s="19"/>
      <c r="FI6" s="14"/>
      <c r="FJ6" s="19"/>
      <c r="FK6" s="19"/>
      <c r="FL6" s="19"/>
    </row>
    <row r="7" spans="1:168" s="52" customFormat="1" ht="24" customHeight="1">
      <c r="A7" s="354" t="s">
        <v>5</v>
      </c>
      <c r="B7" s="355">
        <v>97.8</v>
      </c>
      <c r="C7" s="355"/>
      <c r="D7" s="356">
        <v>97.858883522115917</v>
      </c>
      <c r="E7" s="356">
        <v>0.11788132784428942</v>
      </c>
      <c r="F7" s="356">
        <v>97.627450782588483</v>
      </c>
      <c r="G7" s="356">
        <v>98.090316261643352</v>
      </c>
      <c r="H7" s="356">
        <v>0.1204605280599267</v>
      </c>
      <c r="I7" s="356">
        <v>27842.99967599746</v>
      </c>
      <c r="J7" s="357">
        <v>27843</v>
      </c>
      <c r="K7" s="356"/>
      <c r="L7" s="358">
        <v>99.241351852583435</v>
      </c>
      <c r="M7" s="358"/>
      <c r="N7" s="358">
        <v>98.859936316081416</v>
      </c>
      <c r="O7" s="358">
        <v>99.622767389085467</v>
      </c>
      <c r="P7" s="358">
        <v>0.19506805302064673</v>
      </c>
      <c r="Q7" s="358"/>
      <c r="R7" s="222">
        <v>6399</v>
      </c>
      <c r="S7" s="222"/>
      <c r="T7" s="358">
        <v>99.286799397531681</v>
      </c>
      <c r="U7" s="358"/>
      <c r="V7" s="358">
        <v>99.112160268503629</v>
      </c>
      <c r="W7" s="358">
        <v>99.461438526559732</v>
      </c>
      <c r="X7" s="358">
        <v>8.9642987890898834E-2</v>
      </c>
      <c r="Y7" s="358"/>
      <c r="Z7" s="225">
        <v>24212</v>
      </c>
      <c r="AA7" s="359"/>
      <c r="AB7" s="358">
        <v>99.567228638608299</v>
      </c>
      <c r="AC7" s="358">
        <v>5.4221073567835711E-2</v>
      </c>
      <c r="AD7" s="358">
        <v>99.460838387377294</v>
      </c>
      <c r="AE7" s="358">
        <v>99.673618889839304</v>
      </c>
      <c r="AF7" s="358">
        <v>5.4456746772211441E-2</v>
      </c>
      <c r="AG7" s="358">
        <v>22946.999931000773</v>
      </c>
      <c r="AH7" s="222">
        <v>22947</v>
      </c>
      <c r="AI7" s="358"/>
      <c r="AJ7" s="358"/>
      <c r="AK7" s="358"/>
      <c r="AL7" s="358"/>
      <c r="AM7" s="358"/>
      <c r="AN7" s="358"/>
      <c r="AO7" s="222"/>
      <c r="AP7" s="359"/>
      <c r="AQ7" s="358">
        <v>99.548191999899785</v>
      </c>
      <c r="AR7" s="358">
        <v>5.891188467761866E-2</v>
      </c>
      <c r="AS7" s="358">
        <v>99.432597641490361</v>
      </c>
      <c r="AT7" s="358">
        <v>99.66378635830921</v>
      </c>
      <c r="AU7" s="358">
        <v>5.9179261314638409E-2</v>
      </c>
      <c r="AV7" s="358">
        <v>22516.999693999973</v>
      </c>
      <c r="AW7" s="225">
        <v>22517</v>
      </c>
      <c r="AX7" s="222"/>
      <c r="AY7" s="229">
        <v>99.598778580797884</v>
      </c>
      <c r="AZ7" s="229">
        <v>6.0393700248467762E-2</v>
      </c>
      <c r="BA7" s="229">
        <v>99.480304968261152</v>
      </c>
      <c r="BB7" s="229">
        <v>99.717252193334616</v>
      </c>
      <c r="BC7" s="229">
        <v>6.0636988835635536E-2</v>
      </c>
      <c r="BD7" s="231">
        <v>23887.993864000826</v>
      </c>
      <c r="BE7" s="231">
        <v>23888</v>
      </c>
      <c r="BF7" s="222"/>
      <c r="BG7" s="360">
        <v>99.737815363957424</v>
      </c>
      <c r="BH7" s="360">
        <v>4.979698738863432E-2</v>
      </c>
      <c r="BI7" s="360">
        <v>99.640036564031249</v>
      </c>
      <c r="BJ7" s="360">
        <v>99.835594163883613</v>
      </c>
      <c r="BK7" s="360">
        <v>4.992789064701092E-2</v>
      </c>
      <c r="BL7" s="223">
        <v>11364.76280600005</v>
      </c>
      <c r="BM7" s="223">
        <v>11364</v>
      </c>
      <c r="BN7" s="222"/>
      <c r="BO7" s="361">
        <v>99.769321858655744</v>
      </c>
      <c r="BP7" s="360">
        <v>3.344108016863781E-2</v>
      </c>
      <c r="BQ7" s="360">
        <v>99.703720842466879</v>
      </c>
      <c r="BR7" s="360">
        <v>99.834922874844608</v>
      </c>
      <c r="BS7" s="362">
        <v>3.3518399790282372E-2</v>
      </c>
      <c r="BT7" s="223">
        <v>22919.49670299971</v>
      </c>
      <c r="BU7" s="231">
        <v>22920</v>
      </c>
      <c r="BV7" s="222"/>
      <c r="BW7" s="360">
        <v>99.737815363957424</v>
      </c>
      <c r="BX7" s="360">
        <v>4.979698738863432E-2</v>
      </c>
      <c r="BY7" s="360">
        <v>99.640036564031249</v>
      </c>
      <c r="BZ7" s="360">
        <v>99.835594163883613</v>
      </c>
      <c r="CA7" s="360">
        <v>4.992789064701092E-2</v>
      </c>
      <c r="CB7" s="223">
        <v>11364.76280600005</v>
      </c>
      <c r="CC7" s="223">
        <v>11364</v>
      </c>
      <c r="CD7" s="222"/>
      <c r="CE7" s="361">
        <v>99.722901264655746</v>
      </c>
      <c r="CF7" s="360">
        <v>5.8613678712780087E-2</v>
      </c>
      <c r="CG7" s="360">
        <v>99.607829778457955</v>
      </c>
      <c r="CH7" s="360">
        <v>99.837972750853538</v>
      </c>
      <c r="CI7" s="360">
        <v>5.8776547783366814E-2</v>
      </c>
      <c r="CJ7" s="223">
        <v>12535.999833000045</v>
      </c>
      <c r="CK7" s="231">
        <v>12536</v>
      </c>
      <c r="CL7" s="222"/>
      <c r="CM7" s="361">
        <v>99.68648929616802</v>
      </c>
      <c r="CN7" s="360">
        <v>4.7087474178202526E-2</v>
      </c>
      <c r="CO7" s="363">
        <v>99.594125409734019</v>
      </c>
      <c r="CP7" s="360">
        <v>99.778853182602006</v>
      </c>
      <c r="CQ7" s="360">
        <v>4.7235562723355516E-2</v>
      </c>
      <c r="CR7" s="223">
        <v>24871.999917999805</v>
      </c>
      <c r="CS7" s="231">
        <v>24872</v>
      </c>
      <c r="CT7" s="103"/>
      <c r="CU7" s="589">
        <v>99.823828615351644</v>
      </c>
      <c r="CV7" s="135">
        <v>4.6543491717463858E-2</v>
      </c>
      <c r="CW7" s="590">
        <v>99.732535068750011</v>
      </c>
      <c r="CX7" s="135">
        <v>99.915122161953292</v>
      </c>
      <c r="CY7" s="135">
        <v>4.6625632740263434E-2</v>
      </c>
      <c r="CZ7" s="102">
        <v>16330.042507999786</v>
      </c>
      <c r="DA7" s="103">
        <v>17806</v>
      </c>
      <c r="DB7" s="103"/>
      <c r="DC7" s="589">
        <v>99.815958257211406</v>
      </c>
      <c r="DD7" s="135">
        <v>3.2638510715746888E-2</v>
      </c>
      <c r="DE7" s="590">
        <v>99.751963486599877</v>
      </c>
      <c r="DF7" s="135">
        <v>99.87995302782295</v>
      </c>
      <c r="DG7" s="135">
        <v>3.2698689954608388E-2</v>
      </c>
      <c r="DH7" s="102">
        <v>35766.000149000414</v>
      </c>
      <c r="DI7" s="783">
        <v>35766</v>
      </c>
      <c r="DJ7" s="784"/>
      <c r="DK7" s="661">
        <f>IF(EC5&lt;0.15,DY5*100,CONCATENATE("(",FIXED(DY5*100,1),")"))</f>
        <v>99.815958257211406</v>
      </c>
      <c r="DL7" s="662">
        <f t="shared" ref="DL7:DN7" si="0">+DZ5*100</f>
        <v>3.2638510715746888E-2</v>
      </c>
      <c r="DM7" s="663">
        <f>IF(EA5&lt;0,0,EA5*100)</f>
        <v>99.751963486599877</v>
      </c>
      <c r="DN7" s="662">
        <f t="shared" si="0"/>
        <v>99.87995302782295</v>
      </c>
      <c r="DO7" s="662">
        <f>IF(EC5&gt;1,100,EC5*100)</f>
        <v>3.2698689954608388E-2</v>
      </c>
      <c r="DP7" s="664">
        <f>+ED5</f>
        <v>35766.000149000414</v>
      </c>
      <c r="DQ7" s="665">
        <f>+EE5</f>
        <v>35766</v>
      </c>
      <c r="DR7" s="135"/>
      <c r="DS7" s="135" t="str">
        <f>+FC7</f>
        <v>***</v>
      </c>
      <c r="DT7" s="135" t="str">
        <f>+FH7</f>
        <v/>
      </c>
      <c r="DU7" s="665"/>
      <c r="DV7" s="665"/>
      <c r="DW7" s="64"/>
      <c r="DX7" s="64"/>
      <c r="DY7" s="170"/>
      <c r="DZ7" s="171"/>
      <c r="EA7" s="171"/>
      <c r="EB7" s="171"/>
      <c r="EC7" s="171"/>
      <c r="ED7" s="171"/>
      <c r="EE7" s="171"/>
      <c r="EF7" s="171"/>
      <c r="EG7" s="119"/>
      <c r="EH7" s="15"/>
      <c r="EI7" s="15"/>
      <c r="EJ7" s="785">
        <v>99.548191999899785</v>
      </c>
      <c r="EK7" s="135">
        <v>5.891188467761866E-2</v>
      </c>
      <c r="EL7" s="135">
        <v>99.432597641490361</v>
      </c>
      <c r="EM7" s="135">
        <v>99.66378635830921</v>
      </c>
      <c r="EN7" s="135">
        <v>5.9179261314638409E-2</v>
      </c>
      <c r="EO7" s="101">
        <v>22516.999693999973</v>
      </c>
      <c r="EP7" s="101">
        <v>22517</v>
      </c>
      <c r="EQ7" s="15"/>
      <c r="ER7" s="786">
        <v>99.815958257211406</v>
      </c>
      <c r="ES7" s="786">
        <v>3.2638510715746888E-2</v>
      </c>
      <c r="ET7" s="786">
        <v>99.751963486599877</v>
      </c>
      <c r="EU7" s="786">
        <v>99.87995302782295</v>
      </c>
      <c r="EV7" s="786">
        <v>3.2698689954608388E-2</v>
      </c>
      <c r="EW7" s="786">
        <v>35766.000149000414</v>
      </c>
      <c r="EX7" s="786">
        <v>35766</v>
      </c>
      <c r="EY7" s="15"/>
      <c r="EZ7" s="787">
        <f>+ER7-EJ7</f>
        <v>0.26776625731162085</v>
      </c>
      <c r="FA7" s="788">
        <f>EZ7/SQRT(ES7^2+EK7^2)</f>
        <v>3.9758038375670544</v>
      </c>
      <c r="FB7" s="789">
        <f>2*(1-NORMSDIST(ABS(FA7)))</f>
        <v>7.0141926189704051E-5</v>
      </c>
      <c r="FC7" s="790" t="str">
        <f>IF(FB7&lt;0.015,"***",IF(FB7&lt;0.055,"**",IF(FB7&lt;0.105,"*","")))</f>
        <v>***</v>
      </c>
      <c r="FD7" s="5"/>
      <c r="FE7" s="791">
        <f>+DK7-DC7</f>
        <v>0</v>
      </c>
      <c r="FF7" s="791">
        <f>FE7/SQRT(ES7^2+DD7^2)</f>
        <v>0</v>
      </c>
      <c r="FG7" s="789">
        <f>2*(1-NORMSDIST(ABS(FF7)))</f>
        <v>1</v>
      </c>
      <c r="FH7" s="790" t="str">
        <f>IF(FG7&lt;0.015,"***",IF(FG7&lt;0.055,"**",IF(FG7&lt;0.105,"*","")))</f>
        <v/>
      </c>
      <c r="FI7" s="15"/>
      <c r="FJ7" s="15"/>
      <c r="FK7" s="15"/>
      <c r="FL7" s="15"/>
    </row>
    <row r="8" spans="1:168" s="51" customFormat="1" ht="5.0999999999999996" customHeight="1">
      <c r="A8" s="364"/>
      <c r="B8" s="365"/>
      <c r="C8" s="365"/>
      <c r="D8" s="366"/>
      <c r="E8" s="366"/>
      <c r="F8" s="366"/>
      <c r="G8" s="366"/>
      <c r="H8" s="366"/>
      <c r="I8" s="366"/>
      <c r="J8" s="347"/>
      <c r="K8" s="366"/>
      <c r="L8" s="367"/>
      <c r="M8" s="367"/>
      <c r="N8" s="367"/>
      <c r="O8" s="367"/>
      <c r="P8" s="367"/>
      <c r="Q8" s="367"/>
      <c r="R8" s="368"/>
      <c r="S8" s="368"/>
      <c r="T8" s="367"/>
      <c r="U8" s="367"/>
      <c r="V8" s="367"/>
      <c r="W8" s="367"/>
      <c r="X8" s="367"/>
      <c r="Y8" s="367"/>
      <c r="Z8" s="369"/>
      <c r="AA8" s="367"/>
      <c r="AB8" s="367"/>
      <c r="AC8" s="367"/>
      <c r="AD8" s="367"/>
      <c r="AE8" s="367"/>
      <c r="AF8" s="367"/>
      <c r="AG8" s="367"/>
      <c r="AH8" s="368"/>
      <c r="AI8" s="367"/>
      <c r="AJ8" s="367"/>
      <c r="AK8" s="367"/>
      <c r="AL8" s="367"/>
      <c r="AM8" s="367"/>
      <c r="AN8" s="367"/>
      <c r="AO8" s="368"/>
      <c r="AP8" s="367"/>
      <c r="AQ8" s="367"/>
      <c r="AR8" s="367"/>
      <c r="AS8" s="367"/>
      <c r="AT8" s="367"/>
      <c r="AU8" s="367"/>
      <c r="AV8" s="367"/>
      <c r="AW8" s="369"/>
      <c r="AX8" s="368"/>
      <c r="AY8" s="249"/>
      <c r="AZ8" s="249"/>
      <c r="BA8" s="249"/>
      <c r="BB8" s="249"/>
      <c r="BC8" s="249"/>
      <c r="BD8" s="249"/>
      <c r="BE8" s="249"/>
      <c r="BF8" s="368"/>
      <c r="BG8" s="305"/>
      <c r="BH8" s="305"/>
      <c r="BI8" s="305"/>
      <c r="BJ8" s="305"/>
      <c r="BK8" s="305"/>
      <c r="BL8" s="308"/>
      <c r="BM8" s="308"/>
      <c r="BN8" s="368"/>
      <c r="BO8" s="370"/>
      <c r="BP8" s="305"/>
      <c r="BQ8" s="305"/>
      <c r="BR8" s="305"/>
      <c r="BS8" s="305"/>
      <c r="BT8" s="308"/>
      <c r="BU8" s="308"/>
      <c r="BV8" s="368"/>
      <c r="BW8" s="305"/>
      <c r="BX8" s="305"/>
      <c r="BY8" s="305"/>
      <c r="BZ8" s="305"/>
      <c r="CA8" s="305"/>
      <c r="CB8" s="308"/>
      <c r="CC8" s="308"/>
      <c r="CD8" s="368"/>
      <c r="CE8" s="370"/>
      <c r="CF8" s="305"/>
      <c r="CG8" s="305"/>
      <c r="CH8" s="305"/>
      <c r="CI8" s="305"/>
      <c r="CJ8" s="308"/>
      <c r="CK8" s="308"/>
      <c r="CL8" s="368"/>
      <c r="CM8" s="370"/>
      <c r="CN8" s="305"/>
      <c r="CO8" s="371"/>
      <c r="CP8" s="305"/>
      <c r="CQ8" s="305"/>
      <c r="CR8" s="308"/>
      <c r="CS8" s="308"/>
      <c r="CT8" s="36"/>
      <c r="CU8" s="592"/>
      <c r="CV8" s="22"/>
      <c r="CW8" s="593"/>
      <c r="CX8" s="22"/>
      <c r="CY8" s="22"/>
      <c r="CZ8" s="36"/>
      <c r="DA8" s="36"/>
      <c r="DB8" s="36"/>
      <c r="DC8" s="592"/>
      <c r="DD8" s="22"/>
      <c r="DE8" s="593"/>
      <c r="DF8" s="22"/>
      <c r="DG8" s="22"/>
      <c r="DH8" s="36"/>
      <c r="DI8" s="792"/>
      <c r="DJ8" s="793"/>
      <c r="DK8" s="666"/>
      <c r="DL8" s="667"/>
      <c r="DM8" s="668"/>
      <c r="DN8" s="667"/>
      <c r="DO8" s="667"/>
      <c r="DP8" s="669"/>
      <c r="DQ8" s="669"/>
      <c r="DR8" s="22"/>
      <c r="DS8" s="22"/>
      <c r="DT8" s="22"/>
      <c r="DU8" s="669"/>
      <c r="DV8" s="669"/>
      <c r="DW8" s="64"/>
      <c r="DX8" s="64"/>
      <c r="DY8" s="170"/>
      <c r="DZ8" s="119"/>
      <c r="EA8" s="119"/>
      <c r="EB8" s="119"/>
      <c r="EC8" s="119"/>
      <c r="ED8" s="119"/>
      <c r="EE8" s="119"/>
      <c r="EF8" s="119"/>
      <c r="EG8" s="119"/>
      <c r="EH8" s="15"/>
      <c r="EI8" s="15"/>
      <c r="EJ8" s="794"/>
      <c r="EK8" s="22"/>
      <c r="EL8" s="22"/>
      <c r="EM8" s="22"/>
      <c r="EN8" s="22"/>
      <c r="EO8" s="21"/>
      <c r="EP8" s="21"/>
      <c r="EQ8" s="15"/>
      <c r="ER8" s="786"/>
      <c r="ES8" s="786"/>
      <c r="ET8" s="786"/>
      <c r="EU8" s="786"/>
      <c r="EV8" s="786"/>
      <c r="EW8" s="786"/>
      <c r="EX8" s="786"/>
      <c r="EY8" s="15"/>
      <c r="EZ8" s="787">
        <f t="shared" ref="EZ8:EZ37" si="1">+ER8-EJ8</f>
        <v>0</v>
      </c>
      <c r="FA8" s="788" t="e">
        <f t="shared" ref="FA8:FA37" si="2">EZ8/SQRT(ES8^2+EK8^2)</f>
        <v>#DIV/0!</v>
      </c>
      <c r="FB8" s="789" t="e">
        <f t="shared" ref="FB8:FB37" si="3">2*(1-NORMSDIST(ABS(FA8)))</f>
        <v>#DIV/0!</v>
      </c>
      <c r="FC8" s="790"/>
      <c r="FD8" s="5"/>
      <c r="FE8" s="791">
        <f t="shared" ref="FE8:FE37" si="4">+DK8-DC8</f>
        <v>0</v>
      </c>
      <c r="FF8" s="791" t="e">
        <f t="shared" ref="FF8:FF37" si="5">FE8/SQRT(ES8^2+DD8^2)</f>
        <v>#DIV/0!</v>
      </c>
      <c r="FG8" s="789" t="e">
        <f t="shared" ref="FG8:FG37" si="6">2*(1-NORMSDIST(ABS(FF8)))</f>
        <v>#DIV/0!</v>
      </c>
      <c r="FH8" s="790"/>
      <c r="FI8" s="15"/>
      <c r="FJ8" s="15"/>
      <c r="FK8" s="15"/>
      <c r="FL8" s="15"/>
    </row>
    <row r="9" spans="1:168" s="51" customFormat="1" ht="20.25" customHeight="1" thickBot="1">
      <c r="A9" s="372" t="s">
        <v>18</v>
      </c>
      <c r="B9" s="365">
        <v>96.9</v>
      </c>
      <c r="C9" s="365"/>
      <c r="D9" s="366">
        <v>97.433547204399488</v>
      </c>
      <c r="E9" s="366">
        <v>0.44444640014831127</v>
      </c>
      <c r="F9" s="366">
        <v>96.560979429329137</v>
      </c>
      <c r="G9" s="366">
        <v>98.306114979469839</v>
      </c>
      <c r="H9" s="366">
        <v>0.45615336082954694</v>
      </c>
      <c r="I9" s="366">
        <v>362.49347800000572</v>
      </c>
      <c r="J9" s="350">
        <v>1091</v>
      </c>
      <c r="K9" s="366"/>
      <c r="L9" s="373">
        <v>99.741550921692479</v>
      </c>
      <c r="M9" s="373">
        <v>0.14418698502832764</v>
      </c>
      <c r="N9" s="373">
        <v>99.458694135528347</v>
      </c>
      <c r="O9" s="373">
        <v>100.02440770785661</v>
      </c>
      <c r="P9" s="373">
        <v>0.1445606005680917</v>
      </c>
      <c r="Q9" s="374">
        <v>455.58839200000443</v>
      </c>
      <c r="R9" s="244">
        <v>1099</v>
      </c>
      <c r="S9" s="244"/>
      <c r="T9" s="273">
        <v>99.308096035205821</v>
      </c>
      <c r="U9" s="273"/>
      <c r="V9" s="273">
        <v>98.786044107259556</v>
      </c>
      <c r="W9" s="273">
        <v>99.830147963152086</v>
      </c>
      <c r="X9" s="273">
        <v>0.26791394926012307</v>
      </c>
      <c r="Y9" s="273"/>
      <c r="Z9" s="247">
        <v>952</v>
      </c>
      <c r="AA9" s="373"/>
      <c r="AB9" s="273">
        <v>98.950218611083358</v>
      </c>
      <c r="AC9" s="273">
        <v>0.32833078986477132</v>
      </c>
      <c r="AD9" s="273">
        <v>98.305982100773647</v>
      </c>
      <c r="AE9" s="273">
        <v>99.594455121393054</v>
      </c>
      <c r="AF9" s="273">
        <v>0.33181411266533084</v>
      </c>
      <c r="AG9" s="273">
        <v>309.28944199999955</v>
      </c>
      <c r="AH9" s="244">
        <v>928</v>
      </c>
      <c r="AI9" s="273">
        <v>99.131358385710811</v>
      </c>
      <c r="AJ9" s="273">
        <v>0.21093390109692498</v>
      </c>
      <c r="AK9" s="273">
        <v>98.717631865328713</v>
      </c>
      <c r="AL9" s="273">
        <v>99.54508490609291</v>
      </c>
      <c r="AM9" s="273">
        <v>0.2127822159726703</v>
      </c>
      <c r="AN9" s="273">
        <v>626.28256700000259</v>
      </c>
      <c r="AO9" s="244">
        <v>1880</v>
      </c>
      <c r="AP9" s="373"/>
      <c r="AQ9" s="273">
        <v>99.16311630549184</v>
      </c>
      <c r="AR9" s="273">
        <v>0.28214327951679347</v>
      </c>
      <c r="AS9" s="273">
        <v>98.609506935264648</v>
      </c>
      <c r="AT9" s="273">
        <v>99.716725675719033</v>
      </c>
      <c r="AU9" s="273">
        <v>0.28452441797774347</v>
      </c>
      <c r="AV9" s="273">
        <v>287.74607699999763</v>
      </c>
      <c r="AW9" s="247">
        <v>904</v>
      </c>
      <c r="AX9" s="244"/>
      <c r="AY9" s="249">
        <v>99.266413658368577</v>
      </c>
      <c r="AZ9" s="249">
        <v>0.25402827246984955</v>
      </c>
      <c r="BA9" s="249">
        <v>98.768089379476081</v>
      </c>
      <c r="BB9" s="249">
        <v>99.764737937261074</v>
      </c>
      <c r="BC9" s="249">
        <v>0.25590556071069853</v>
      </c>
      <c r="BD9" s="250">
        <v>329.55098299999861</v>
      </c>
      <c r="BE9" s="250">
        <v>870</v>
      </c>
      <c r="BF9" s="244"/>
      <c r="BG9" s="273">
        <v>98.668512731823398</v>
      </c>
      <c r="BH9" s="273">
        <v>0.46643230410497755</v>
      </c>
      <c r="BI9" s="273">
        <v>97.752650280421378</v>
      </c>
      <c r="BJ9" s="273">
        <v>99.584375183225433</v>
      </c>
      <c r="BK9" s="273">
        <v>0.47272659857833232</v>
      </c>
      <c r="BL9" s="250">
        <v>143.39183299999974</v>
      </c>
      <c r="BM9" s="250">
        <v>407</v>
      </c>
      <c r="BN9" s="244"/>
      <c r="BO9" s="375">
        <v>98.960042137683374</v>
      </c>
      <c r="BP9" s="273">
        <v>0.33208697551785005</v>
      </c>
      <c r="BQ9" s="273">
        <v>98.308590601213908</v>
      </c>
      <c r="BR9" s="273">
        <v>99.611493674152825</v>
      </c>
      <c r="BS9" s="273">
        <v>0.33557683317860409</v>
      </c>
      <c r="BT9" s="250">
        <v>275.93733400000002</v>
      </c>
      <c r="BU9" s="250">
        <v>762</v>
      </c>
      <c r="BV9" s="244"/>
      <c r="BW9" s="273">
        <v>98.668512731823398</v>
      </c>
      <c r="BX9" s="273">
        <v>0.46643230410497755</v>
      </c>
      <c r="BY9" s="273">
        <v>97.752650280421378</v>
      </c>
      <c r="BZ9" s="273">
        <v>99.584375183225433</v>
      </c>
      <c r="CA9" s="273">
        <v>0.47272659857833232</v>
      </c>
      <c r="CB9" s="250">
        <v>143.39183299999974</v>
      </c>
      <c r="CC9" s="250">
        <v>407</v>
      </c>
      <c r="CD9" s="244"/>
      <c r="CE9" s="375">
        <v>99.10634084146281</v>
      </c>
      <c r="CF9" s="273">
        <v>0.44226040959152974</v>
      </c>
      <c r="CG9" s="273">
        <v>98.238086813806191</v>
      </c>
      <c r="CH9" s="273">
        <v>99.974594869119414</v>
      </c>
      <c r="CI9" s="273">
        <v>0.4462483488306761</v>
      </c>
      <c r="CJ9" s="250">
        <v>164.12219199999984</v>
      </c>
      <c r="CK9" s="250">
        <v>442</v>
      </c>
      <c r="CL9" s="244"/>
      <c r="CM9" s="375">
        <v>99.536581373705829</v>
      </c>
      <c r="CN9" s="273">
        <v>0.23663505652226349</v>
      </c>
      <c r="CO9" s="376">
        <v>99.072412635238209</v>
      </c>
      <c r="CP9" s="273">
        <v>100</v>
      </c>
      <c r="CQ9" s="273">
        <v>0.23773677300994223</v>
      </c>
      <c r="CR9" s="250">
        <v>316.4810209999996</v>
      </c>
      <c r="CS9" s="250">
        <v>816</v>
      </c>
      <c r="CT9" s="27"/>
      <c r="CU9" s="594">
        <v>99.13428674986703</v>
      </c>
      <c r="CV9" s="595">
        <v>0.44342333235434983</v>
      </c>
      <c r="CW9" s="596">
        <v>98.264526292222612</v>
      </c>
      <c r="CX9" s="595">
        <v>100</v>
      </c>
      <c r="CY9" s="595">
        <v>0.44729562988956956</v>
      </c>
      <c r="CZ9" s="597">
        <v>213.76812700000042</v>
      </c>
      <c r="DA9" s="597">
        <v>668</v>
      </c>
      <c r="DB9" s="27"/>
      <c r="DC9" s="795">
        <v>99.351938379607645</v>
      </c>
      <c r="DD9" s="25">
        <v>0.25932932963236022</v>
      </c>
      <c r="DE9" s="796">
        <v>98.843467845911988</v>
      </c>
      <c r="DF9" s="25">
        <v>99.860408913303317</v>
      </c>
      <c r="DG9" s="25">
        <v>0.26102090594499006</v>
      </c>
      <c r="DH9" s="27">
        <v>452.18524099999962</v>
      </c>
      <c r="DI9" s="571">
        <v>1349</v>
      </c>
      <c r="DJ9" s="797"/>
      <c r="DK9" s="763">
        <f>IF(ED12&lt;0.15,DZ12*100,CONCATENATE("(",FIXED(DZ12*100,1),")"))</f>
        <v>99.351938379607645</v>
      </c>
      <c r="DL9" s="764">
        <f t="shared" ref="DL9:DL33" si="7">+EA12*100</f>
        <v>0.25932932963236022</v>
      </c>
      <c r="DM9" s="765">
        <f>IF(EB12&lt;0,0,EB12*100)</f>
        <v>98.843467845911988</v>
      </c>
      <c r="DN9" s="764">
        <f>IF(EC12&gt;1,100,EC12*100)</f>
        <v>99.860408913303317</v>
      </c>
      <c r="DO9" s="764">
        <f>IF(ED12&gt;1,100,ED12*100)</f>
        <v>0.26102090594499006</v>
      </c>
      <c r="DP9" s="766">
        <f>+EE12</f>
        <v>452.18524099999962</v>
      </c>
      <c r="DQ9" s="766">
        <f>+EF12</f>
        <v>1349</v>
      </c>
      <c r="DR9" s="25"/>
      <c r="DS9" s="25" t="str">
        <f t="shared" ref="DS9:DS37" si="8">+FC9</f>
        <v/>
      </c>
      <c r="DT9" s="25" t="str">
        <f t="shared" ref="DT9:DT37" si="9">+FH9</f>
        <v/>
      </c>
      <c r="DU9" s="653"/>
      <c r="DV9" s="653"/>
      <c r="DW9" s="3346" t="s">
        <v>109</v>
      </c>
      <c r="DX9" s="3346"/>
      <c r="DY9" s="3346"/>
      <c r="DZ9" s="3346"/>
      <c r="EA9" s="3346"/>
      <c r="EB9" s="3346"/>
      <c r="EC9" s="3346"/>
      <c r="ED9" s="3346"/>
      <c r="EE9" s="3346"/>
      <c r="EF9" s="3346"/>
      <c r="EG9"/>
      <c r="EH9" s="11"/>
      <c r="EI9" s="11"/>
      <c r="EJ9" s="798">
        <v>99.16311630549184</v>
      </c>
      <c r="EK9" s="25">
        <v>0.28214327951679347</v>
      </c>
      <c r="EL9" s="25">
        <v>98.609506935264648</v>
      </c>
      <c r="EM9" s="25">
        <v>99.716725675719033</v>
      </c>
      <c r="EN9" s="25">
        <v>0.28452441797774347</v>
      </c>
      <c r="EO9" s="23">
        <v>287.74607699999763</v>
      </c>
      <c r="EP9" s="23">
        <v>904</v>
      </c>
      <c r="EQ9" s="11"/>
      <c r="ER9" s="786">
        <v>99.351938379607645</v>
      </c>
      <c r="ES9" s="786">
        <v>0.25932932963236022</v>
      </c>
      <c r="ET9" s="786">
        <v>98.843467845911988</v>
      </c>
      <c r="EU9" s="786">
        <v>99.860408913303317</v>
      </c>
      <c r="EV9" s="786">
        <v>0.26102090594499006</v>
      </c>
      <c r="EW9" s="786">
        <v>452.18524099999962</v>
      </c>
      <c r="EX9" s="786">
        <v>1349</v>
      </c>
      <c r="EY9" s="11"/>
      <c r="EZ9" s="787">
        <f t="shared" si="1"/>
        <v>0.18882207411580509</v>
      </c>
      <c r="FA9" s="788">
        <f t="shared" si="2"/>
        <v>0.49272673866395489</v>
      </c>
      <c r="FB9" s="789">
        <f t="shared" si="3"/>
        <v>0.62220568191818715</v>
      </c>
      <c r="FC9" s="790" t="str">
        <f t="shared" ref="FC9:FC37" si="10">IF(FB9&lt;0.015,"***",IF(FB9&lt;0.055,"**",IF(FB9&lt;0.105,"*","")))</f>
        <v/>
      </c>
      <c r="FD9" s="5"/>
      <c r="FE9" s="791">
        <f t="shared" si="4"/>
        <v>0</v>
      </c>
      <c r="FF9" s="791">
        <f t="shared" si="5"/>
        <v>0</v>
      </c>
      <c r="FG9" s="789">
        <f t="shared" si="6"/>
        <v>1</v>
      </c>
      <c r="FH9" s="790" t="str">
        <f t="shared" ref="FH9:FH37" si="11">IF(FG9&lt;0.015,"***",IF(FG9&lt;0.055,"**",IF(FG9&lt;0.105,"*","")))</f>
        <v/>
      </c>
      <c r="FI9" s="11"/>
      <c r="FJ9" s="11"/>
      <c r="FK9" s="11"/>
      <c r="FL9" s="11"/>
    </row>
    <row r="10" spans="1:168" s="51" customFormat="1" ht="20.25" customHeight="1" thickTop="1">
      <c r="A10" s="377" t="s">
        <v>19</v>
      </c>
      <c r="B10" s="378">
        <v>98.9</v>
      </c>
      <c r="C10" s="378"/>
      <c r="D10" s="379">
        <v>93.227513227513072</v>
      </c>
      <c r="E10" s="379">
        <v>1.332468928700375</v>
      </c>
      <c r="F10" s="379">
        <v>90.611518479713368</v>
      </c>
      <c r="G10" s="379">
        <v>95.843507975312775</v>
      </c>
      <c r="H10" s="379">
        <v>1.4292657634754331</v>
      </c>
      <c r="I10" s="379">
        <v>1026.1301400000175</v>
      </c>
      <c r="J10" s="380">
        <v>945</v>
      </c>
      <c r="K10" s="379"/>
      <c r="L10" s="381">
        <v>98.081801060755708</v>
      </c>
      <c r="M10" s="381">
        <v>0.50208714326471449</v>
      </c>
      <c r="N10" s="381">
        <v>97.096838682283845</v>
      </c>
      <c r="O10" s="381">
        <v>99.066763439227572</v>
      </c>
      <c r="P10" s="381">
        <v>0.51190652887144883</v>
      </c>
      <c r="Q10" s="382">
        <v>1202.936698999996</v>
      </c>
      <c r="R10" s="319">
        <v>1156</v>
      </c>
      <c r="S10" s="319"/>
      <c r="T10" s="323">
        <v>99.567583821555388</v>
      </c>
      <c r="U10" s="323"/>
      <c r="V10" s="323">
        <v>99.163852419854123</v>
      </c>
      <c r="W10" s="323">
        <v>99.971315223256667</v>
      </c>
      <c r="X10" s="323">
        <v>0.20665258350968507</v>
      </c>
      <c r="Y10" s="323"/>
      <c r="Z10" s="322">
        <v>1031</v>
      </c>
      <c r="AA10" s="381"/>
      <c r="AB10" s="323">
        <v>99.876051626268776</v>
      </c>
      <c r="AC10" s="323">
        <v>8.770837342468879E-2</v>
      </c>
      <c r="AD10" s="323">
        <v>99.70395404004077</v>
      </c>
      <c r="AE10" s="323">
        <v>100.04814921249678</v>
      </c>
      <c r="AF10" s="323">
        <v>8.7817221442522742E-2</v>
      </c>
      <c r="AG10" s="323">
        <v>870.77786300000071</v>
      </c>
      <c r="AH10" s="319">
        <v>957</v>
      </c>
      <c r="AI10" s="323">
        <v>99.714349411186134</v>
      </c>
      <c r="AJ10" s="323">
        <v>0.11436889258262228</v>
      </c>
      <c r="AK10" s="323">
        <v>99.49002584952963</v>
      </c>
      <c r="AL10" s="323">
        <v>99.938672972842639</v>
      </c>
      <c r="AM10" s="323">
        <v>0.11469652387843007</v>
      </c>
      <c r="AN10" s="323">
        <v>1830.1765179999957</v>
      </c>
      <c r="AO10" s="319">
        <v>1988</v>
      </c>
      <c r="AP10" s="381"/>
      <c r="AQ10" s="323">
        <v>99.576537041141194</v>
      </c>
      <c r="AR10" s="323">
        <v>0.1803266962862311</v>
      </c>
      <c r="AS10" s="323">
        <v>99.222707777735934</v>
      </c>
      <c r="AT10" s="323">
        <v>99.930366304546453</v>
      </c>
      <c r="AU10" s="323">
        <v>0.18109356043555427</v>
      </c>
      <c r="AV10" s="323">
        <v>932.21400299999686</v>
      </c>
      <c r="AW10" s="322">
        <v>1004</v>
      </c>
      <c r="AX10" s="319"/>
      <c r="AY10" s="325">
        <v>99.909032894917218</v>
      </c>
      <c r="AZ10" s="325">
        <v>9.0763762332218029E-2</v>
      </c>
      <c r="BA10" s="325">
        <v>99.730982688245277</v>
      </c>
      <c r="BB10" s="325">
        <v>100</v>
      </c>
      <c r="BC10" s="325">
        <v>9.0846402674803151E-2</v>
      </c>
      <c r="BD10" s="326">
        <v>1090.4106479999932</v>
      </c>
      <c r="BE10" s="326">
        <v>1118</v>
      </c>
      <c r="BF10" s="319"/>
      <c r="BG10" s="323">
        <v>99.853659816739039</v>
      </c>
      <c r="BH10" s="323">
        <v>0.14804497045039219</v>
      </c>
      <c r="BI10" s="323">
        <v>99.562966336975421</v>
      </c>
      <c r="BJ10" s="323">
        <v>100.14435329650264</v>
      </c>
      <c r="BK10" s="323">
        <v>0.14826193724105702</v>
      </c>
      <c r="BL10" s="326">
        <v>435.4279089999996</v>
      </c>
      <c r="BM10" s="326">
        <v>509</v>
      </c>
      <c r="BN10" s="319"/>
      <c r="BO10" s="383">
        <v>99.858959305530632</v>
      </c>
      <c r="BP10" s="323">
        <v>9.8854285872945286E-2</v>
      </c>
      <c r="BQ10" s="323">
        <v>99.665037889859036</v>
      </c>
      <c r="BR10" s="323">
        <v>100</v>
      </c>
      <c r="BS10" s="323">
        <v>9.8993907567661077E-2</v>
      </c>
      <c r="BT10" s="326">
        <v>977.77950199999486</v>
      </c>
      <c r="BU10" s="326">
        <v>1143</v>
      </c>
      <c r="BV10" s="319"/>
      <c r="BW10" s="323">
        <v>99.853659816739039</v>
      </c>
      <c r="BX10" s="323">
        <v>0.14804497045039219</v>
      </c>
      <c r="BY10" s="323">
        <v>99.562966336975421</v>
      </c>
      <c r="BZ10" s="323">
        <v>100.14435329650264</v>
      </c>
      <c r="CA10" s="323">
        <v>0.14826193724105702</v>
      </c>
      <c r="CB10" s="326">
        <v>435.4279089999996</v>
      </c>
      <c r="CC10" s="326">
        <v>509</v>
      </c>
      <c r="CD10" s="319"/>
      <c r="CE10" s="383">
        <v>99.328615307092036</v>
      </c>
      <c r="CF10" s="323">
        <v>0.37126971190350327</v>
      </c>
      <c r="CG10" s="323">
        <v>98.599731564129712</v>
      </c>
      <c r="CH10" s="323">
        <v>100</v>
      </c>
      <c r="CI10" s="323">
        <v>0.37377920829325678</v>
      </c>
      <c r="CJ10" s="326">
        <v>490.97663900000077</v>
      </c>
      <c r="CK10" s="326">
        <v>545</v>
      </c>
      <c r="CL10" s="319"/>
      <c r="CM10" s="383">
        <v>99.014793668196006</v>
      </c>
      <c r="CN10" s="323">
        <v>0.51030614325023615</v>
      </c>
      <c r="CO10" s="384">
        <v>98.013808597657842</v>
      </c>
      <c r="CP10" s="323">
        <v>100</v>
      </c>
      <c r="CQ10" s="323">
        <v>0.51538373645487767</v>
      </c>
      <c r="CR10" s="326">
        <v>996.83951300000047</v>
      </c>
      <c r="CS10" s="326">
        <v>1114</v>
      </c>
      <c r="CT10" s="27"/>
      <c r="CU10" s="594">
        <v>99.911193276410941</v>
      </c>
      <c r="CV10" s="595">
        <v>8.8524140174945726E-2</v>
      </c>
      <c r="CW10" s="596">
        <v>99.737556051995313</v>
      </c>
      <c r="CX10" s="595">
        <v>100</v>
      </c>
      <c r="CY10" s="595">
        <v>8.8602825441227398E-2</v>
      </c>
      <c r="CZ10" s="597">
        <v>616.1898309999973</v>
      </c>
      <c r="DA10" s="597">
        <v>623</v>
      </c>
      <c r="DB10" s="27"/>
      <c r="DC10" s="602">
        <v>99.527224389930694</v>
      </c>
      <c r="DD10" s="105">
        <v>0.28879061386615307</v>
      </c>
      <c r="DE10" s="603">
        <v>98.960988716676951</v>
      </c>
      <c r="DF10" s="105">
        <v>100</v>
      </c>
      <c r="DG10" s="595">
        <v>0.29016243106983541</v>
      </c>
      <c r="DH10" s="106">
        <v>1313.8203130000011</v>
      </c>
      <c r="DI10" s="799">
        <v>1294</v>
      </c>
      <c r="DJ10" s="800"/>
      <c r="DK10" s="670">
        <f t="shared" ref="DK10:DK33" si="12">IF(ED13&lt;0.15,DZ13*100,CONCATENATE("(",FIXED(DZ13*100,1),")"))</f>
        <v>99.527224389930694</v>
      </c>
      <c r="DL10" s="671">
        <f t="shared" si="7"/>
        <v>0.28879061386615307</v>
      </c>
      <c r="DM10" s="672">
        <f t="shared" ref="DM10:DM33" si="13">IF(EB13&lt;0,0,EB13*100)</f>
        <v>98.960988716676951</v>
      </c>
      <c r="DN10" s="671">
        <f t="shared" ref="DN10:DO25" si="14">IF(EC13&gt;1,100,EC13*100)</f>
        <v>100</v>
      </c>
      <c r="DO10" s="671">
        <f t="shared" si="14"/>
        <v>0.29016243106983541</v>
      </c>
      <c r="DP10" s="673">
        <f t="shared" ref="DP10:DQ25" si="15">+EE13</f>
        <v>1313.8203130000011</v>
      </c>
      <c r="DQ10" s="673">
        <f t="shared" si="15"/>
        <v>1294</v>
      </c>
      <c r="DR10" s="595"/>
      <c r="DS10" s="595" t="str">
        <f t="shared" si="8"/>
        <v/>
      </c>
      <c r="DT10" s="595" t="str">
        <f t="shared" si="9"/>
        <v/>
      </c>
      <c r="DU10" s="653"/>
      <c r="DV10" s="653"/>
      <c r="DW10" s="3347" t="s">
        <v>187</v>
      </c>
      <c r="DX10" s="3348"/>
      <c r="DY10" s="3349"/>
      <c r="DZ10" s="3353" t="s">
        <v>110</v>
      </c>
      <c r="EA10" s="3355" t="s">
        <v>111</v>
      </c>
      <c r="EB10" s="3355" t="s">
        <v>112</v>
      </c>
      <c r="EC10" s="3355"/>
      <c r="ED10" s="3355" t="s">
        <v>113</v>
      </c>
      <c r="EE10" s="3355" t="s">
        <v>114</v>
      </c>
      <c r="EF10" s="3357" t="s">
        <v>115</v>
      </c>
      <c r="EG10"/>
      <c r="EH10" s="11"/>
      <c r="EI10" s="11"/>
      <c r="EJ10" s="801">
        <v>99.576537041141194</v>
      </c>
      <c r="EK10" s="105">
        <v>0.1803266962862311</v>
      </c>
      <c r="EL10" s="105">
        <v>99.222707777735934</v>
      </c>
      <c r="EM10" s="105">
        <v>99.930366304546453</v>
      </c>
      <c r="EN10" s="105">
        <v>0.18109356043555427</v>
      </c>
      <c r="EO10" s="104">
        <v>932.21400299999686</v>
      </c>
      <c r="EP10" s="104">
        <v>1004</v>
      </c>
      <c r="EQ10" s="11"/>
      <c r="ER10" s="786">
        <v>99.527224389930694</v>
      </c>
      <c r="ES10" s="786">
        <v>0.28879061386615307</v>
      </c>
      <c r="ET10" s="786">
        <v>98.960988716676951</v>
      </c>
      <c r="EU10" s="786">
        <v>100</v>
      </c>
      <c r="EV10" s="786">
        <v>0.29016243106983541</v>
      </c>
      <c r="EW10" s="786">
        <v>1313.8203130000011</v>
      </c>
      <c r="EX10" s="786">
        <v>1294</v>
      </c>
      <c r="EY10" s="11"/>
      <c r="EZ10" s="787">
        <f t="shared" si="1"/>
        <v>-4.9312651210499325E-2</v>
      </c>
      <c r="FA10" s="788">
        <f t="shared" si="2"/>
        <v>-0.14483829608235668</v>
      </c>
      <c r="FB10" s="789">
        <f t="shared" si="3"/>
        <v>0.88483854511610982</v>
      </c>
      <c r="FC10" s="790" t="str">
        <f t="shared" si="10"/>
        <v/>
      </c>
      <c r="FD10" s="5"/>
      <c r="FE10" s="791">
        <f t="shared" si="4"/>
        <v>0</v>
      </c>
      <c r="FF10" s="791">
        <f t="shared" si="5"/>
        <v>0</v>
      </c>
      <c r="FG10" s="789">
        <f t="shared" si="6"/>
        <v>1</v>
      </c>
      <c r="FH10" s="790" t="str">
        <f t="shared" si="11"/>
        <v/>
      </c>
      <c r="FI10" s="11"/>
      <c r="FJ10" s="11"/>
      <c r="FK10" s="11"/>
      <c r="FL10" s="11"/>
    </row>
    <row r="11" spans="1:168" s="51" customFormat="1" ht="20.25" customHeight="1" thickBot="1">
      <c r="A11" s="377" t="s">
        <v>41</v>
      </c>
      <c r="B11" s="378">
        <v>91.1</v>
      </c>
      <c r="C11" s="378"/>
      <c r="D11" s="379">
        <v>94.798822374877346</v>
      </c>
      <c r="E11" s="379">
        <v>0.84546940295144968</v>
      </c>
      <c r="F11" s="379">
        <v>93.138938628317064</v>
      </c>
      <c r="G11" s="379">
        <v>96.458706121437615</v>
      </c>
      <c r="H11" s="379">
        <v>0.89185644058750213</v>
      </c>
      <c r="I11" s="379">
        <v>351.63651999999678</v>
      </c>
      <c r="J11" s="380">
        <v>1019</v>
      </c>
      <c r="K11" s="379"/>
      <c r="L11" s="381">
        <v>98.5592575164046</v>
      </c>
      <c r="M11" s="381">
        <v>0.48972982076893107</v>
      </c>
      <c r="N11" s="381">
        <v>97.598536941213823</v>
      </c>
      <c r="O11" s="381">
        <v>99.519978091595377</v>
      </c>
      <c r="P11" s="381">
        <v>0.49688870747369268</v>
      </c>
      <c r="Q11" s="382">
        <v>491.53926400000478</v>
      </c>
      <c r="R11" s="319">
        <v>1022</v>
      </c>
      <c r="S11" s="319"/>
      <c r="T11" s="323">
        <v>99.450549862256381</v>
      </c>
      <c r="U11" s="323"/>
      <c r="V11" s="323">
        <v>98.97633734119708</v>
      </c>
      <c r="W11" s="323">
        <v>99.924762383315681</v>
      </c>
      <c r="X11" s="323">
        <v>0.24301445440054159</v>
      </c>
      <c r="Y11" s="323"/>
      <c r="Z11" s="322">
        <v>762</v>
      </c>
      <c r="AA11" s="381"/>
      <c r="AB11" s="323">
        <v>99.528794973118309</v>
      </c>
      <c r="AC11" s="323">
        <v>0.25426323431663089</v>
      </c>
      <c r="AD11" s="323">
        <v>99.029890624721162</v>
      </c>
      <c r="AE11" s="323">
        <v>100.02769932151546</v>
      </c>
      <c r="AF11" s="323">
        <v>0.25546700769893249</v>
      </c>
      <c r="AG11" s="323">
        <v>364.25651299999913</v>
      </c>
      <c r="AH11" s="319">
        <v>790</v>
      </c>
      <c r="AI11" s="323">
        <v>99.491703395457534</v>
      </c>
      <c r="AJ11" s="323">
        <v>0.17378502165005946</v>
      </c>
      <c r="AK11" s="323">
        <v>99.150840822263248</v>
      </c>
      <c r="AL11" s="323">
        <v>99.832565968651807</v>
      </c>
      <c r="AM11" s="323">
        <v>0.17467287795777545</v>
      </c>
      <c r="AN11" s="323">
        <v>692.56000700000914</v>
      </c>
      <c r="AO11" s="319">
        <v>1552</v>
      </c>
      <c r="AP11" s="381"/>
      <c r="AQ11" s="323">
        <v>99.887756665888872</v>
      </c>
      <c r="AR11" s="323">
        <v>0.11219449528603342</v>
      </c>
      <c r="AS11" s="323">
        <v>99.66761346777821</v>
      </c>
      <c r="AT11" s="323">
        <v>100</v>
      </c>
      <c r="AU11" s="323">
        <v>0.11232056763604066</v>
      </c>
      <c r="AV11" s="323">
        <v>378.75567699999948</v>
      </c>
      <c r="AW11" s="322">
        <v>791</v>
      </c>
      <c r="AX11" s="319"/>
      <c r="AY11" s="325">
        <v>100</v>
      </c>
      <c r="AZ11" s="325">
        <v>0</v>
      </c>
      <c r="BA11" s="325">
        <v>100</v>
      </c>
      <c r="BB11" s="325">
        <v>100</v>
      </c>
      <c r="BC11" s="325">
        <v>0</v>
      </c>
      <c r="BD11" s="326">
        <v>359.9601640000007</v>
      </c>
      <c r="BE11" s="326">
        <v>791</v>
      </c>
      <c r="BF11" s="319"/>
      <c r="BG11" s="323">
        <v>99.474654824864132</v>
      </c>
      <c r="BH11" s="323">
        <v>0.5133401710248231</v>
      </c>
      <c r="BI11" s="323">
        <v>98.466686501700735</v>
      </c>
      <c r="BJ11" s="323">
        <v>100.48262314802751</v>
      </c>
      <c r="BK11" s="323">
        <v>0.51605122121671487</v>
      </c>
      <c r="BL11" s="326">
        <v>147.69755899999947</v>
      </c>
      <c r="BM11" s="326">
        <v>385</v>
      </c>
      <c r="BN11" s="319"/>
      <c r="BO11" s="383">
        <v>99.722048709908393</v>
      </c>
      <c r="BP11" s="323">
        <v>0.27463594677454584</v>
      </c>
      <c r="BQ11" s="323">
        <v>99.183298253895984</v>
      </c>
      <c r="BR11" s="323">
        <v>100</v>
      </c>
      <c r="BS11" s="323">
        <v>0.27540142859826544</v>
      </c>
      <c r="BT11" s="326">
        <v>279.53027300000008</v>
      </c>
      <c r="BU11" s="326">
        <v>727</v>
      </c>
      <c r="BV11" s="319"/>
      <c r="BW11" s="323">
        <v>99.474654824864132</v>
      </c>
      <c r="BX11" s="323">
        <v>0.5133401710248231</v>
      </c>
      <c r="BY11" s="323">
        <v>98.466686501700735</v>
      </c>
      <c r="BZ11" s="323">
        <v>100.48262314802751</v>
      </c>
      <c r="CA11" s="323">
        <v>0.51605122121671487</v>
      </c>
      <c r="CB11" s="326">
        <v>147.69755899999947</v>
      </c>
      <c r="CC11" s="326">
        <v>385</v>
      </c>
      <c r="CD11" s="319"/>
      <c r="CE11" s="383">
        <v>99.812085807718134</v>
      </c>
      <c r="CF11" s="323">
        <v>0.18639055049494518</v>
      </c>
      <c r="CG11" s="323">
        <v>99.446160342371059</v>
      </c>
      <c r="CH11" s="323">
        <v>100</v>
      </c>
      <c r="CI11" s="323">
        <v>0.18674146420906901</v>
      </c>
      <c r="CJ11" s="326">
        <v>176.05908100000005</v>
      </c>
      <c r="CK11" s="326">
        <v>409</v>
      </c>
      <c r="CL11" s="319"/>
      <c r="CM11" s="383">
        <v>99.552145578591492</v>
      </c>
      <c r="CN11" s="323">
        <v>0.22047609224149617</v>
      </c>
      <c r="CO11" s="384">
        <v>99.119673268266752</v>
      </c>
      <c r="CP11" s="323">
        <v>99.984617888916233</v>
      </c>
      <c r="CQ11" s="323">
        <v>0.22146794623069294</v>
      </c>
      <c r="CR11" s="326">
        <v>322.37663199999969</v>
      </c>
      <c r="CS11" s="326">
        <v>764</v>
      </c>
      <c r="CT11" s="27"/>
      <c r="CU11" s="594">
        <v>100</v>
      </c>
      <c r="CV11" s="595">
        <v>0</v>
      </c>
      <c r="CW11" s="596">
        <v>100</v>
      </c>
      <c r="CX11" s="595">
        <v>100</v>
      </c>
      <c r="CY11" s="595">
        <v>0</v>
      </c>
      <c r="CZ11" s="597">
        <v>227.61957699999974</v>
      </c>
      <c r="DA11" s="597">
        <v>538</v>
      </c>
      <c r="DB11" s="27"/>
      <c r="DC11" s="602">
        <v>99.95588978149047</v>
      </c>
      <c r="DD11" s="105">
        <v>4.4081081452151498E-2</v>
      </c>
      <c r="DE11" s="603">
        <v>99.869459407249224</v>
      </c>
      <c r="DF11" s="105">
        <v>100</v>
      </c>
      <c r="DG11" s="595">
        <v>4.4100534294192535E-2</v>
      </c>
      <c r="DH11" s="106">
        <v>513.10786399999995</v>
      </c>
      <c r="DI11" s="799">
        <v>1116</v>
      </c>
      <c r="DJ11" s="800"/>
      <c r="DK11" s="670">
        <f t="shared" si="12"/>
        <v>99.95588978149047</v>
      </c>
      <c r="DL11" s="671">
        <f t="shared" si="7"/>
        <v>4.4081081452151498E-2</v>
      </c>
      <c r="DM11" s="672">
        <f t="shared" si="13"/>
        <v>99.869459407249224</v>
      </c>
      <c r="DN11" s="671">
        <f t="shared" si="14"/>
        <v>100</v>
      </c>
      <c r="DO11" s="671">
        <f t="shared" si="14"/>
        <v>4.4100534294192535E-2</v>
      </c>
      <c r="DP11" s="673">
        <f t="shared" si="15"/>
        <v>513.10786399999995</v>
      </c>
      <c r="DQ11" s="673">
        <f t="shared" si="15"/>
        <v>1116</v>
      </c>
      <c r="DR11" s="595"/>
      <c r="DS11" s="595" t="str">
        <f t="shared" si="8"/>
        <v/>
      </c>
      <c r="DT11" s="595" t="str">
        <f t="shared" si="9"/>
        <v/>
      </c>
      <c r="DU11" s="653"/>
      <c r="DV11" s="653"/>
      <c r="DW11" s="3350"/>
      <c r="DX11" s="3351"/>
      <c r="DY11" s="3352"/>
      <c r="DZ11" s="3354"/>
      <c r="EA11" s="3356"/>
      <c r="EB11" s="628" t="s">
        <v>3</v>
      </c>
      <c r="EC11" s="628" t="s">
        <v>4</v>
      </c>
      <c r="ED11" s="3356"/>
      <c r="EE11" s="3356"/>
      <c r="EF11" s="3358"/>
      <c r="EG11"/>
      <c r="EH11" s="11"/>
      <c r="EI11" s="11"/>
      <c r="EJ11" s="801">
        <v>99.887756665888872</v>
      </c>
      <c r="EK11" s="105">
        <v>0.11219449528603342</v>
      </c>
      <c r="EL11" s="105">
        <v>99.66761346777821</v>
      </c>
      <c r="EM11" s="105">
        <v>100</v>
      </c>
      <c r="EN11" s="105">
        <v>0.11232056763604066</v>
      </c>
      <c r="EO11" s="104">
        <v>378.75567699999948</v>
      </c>
      <c r="EP11" s="104">
        <v>791</v>
      </c>
      <c r="EQ11" s="11"/>
      <c r="ER11" s="786">
        <v>99.95588978149047</v>
      </c>
      <c r="ES11" s="786">
        <v>4.4081081452151498E-2</v>
      </c>
      <c r="ET11" s="786">
        <v>99.869459407249224</v>
      </c>
      <c r="EU11" s="786">
        <v>100</v>
      </c>
      <c r="EV11" s="786">
        <v>4.4100534294192535E-2</v>
      </c>
      <c r="EW11" s="786">
        <v>513.10786399999995</v>
      </c>
      <c r="EX11" s="786">
        <v>1116</v>
      </c>
      <c r="EY11" s="11"/>
      <c r="EZ11" s="787">
        <f t="shared" si="1"/>
        <v>6.8133115601597183E-2</v>
      </c>
      <c r="FA11" s="788">
        <f t="shared" si="2"/>
        <v>0.56521578953756413</v>
      </c>
      <c r="FB11" s="789">
        <f t="shared" si="3"/>
        <v>0.57192699828746352</v>
      </c>
      <c r="FC11" s="790" t="str">
        <f t="shared" si="10"/>
        <v/>
      </c>
      <c r="FD11" s="5"/>
      <c r="FE11" s="791">
        <f t="shared" si="4"/>
        <v>0</v>
      </c>
      <c r="FF11" s="791">
        <f t="shared" si="5"/>
        <v>0</v>
      </c>
      <c r="FG11" s="789">
        <f t="shared" si="6"/>
        <v>1</v>
      </c>
      <c r="FH11" s="790" t="str">
        <f t="shared" si="11"/>
        <v/>
      </c>
      <c r="FI11" s="11"/>
      <c r="FJ11" s="11"/>
      <c r="FK11" s="11"/>
      <c r="FL11" s="11"/>
    </row>
    <row r="12" spans="1:168" s="51" customFormat="1" ht="20.25" customHeight="1" thickTop="1">
      <c r="A12" s="377" t="s">
        <v>20</v>
      </c>
      <c r="B12" s="378">
        <v>98.5</v>
      </c>
      <c r="C12" s="378"/>
      <c r="D12" s="379">
        <v>99.565217391304316</v>
      </c>
      <c r="E12" s="379">
        <v>0.22778098490935095</v>
      </c>
      <c r="F12" s="379">
        <v>99.118022077900122</v>
      </c>
      <c r="G12" s="379">
        <v>100.01241270470851</v>
      </c>
      <c r="H12" s="379">
        <v>0.22877566169934815</v>
      </c>
      <c r="I12" s="379">
        <v>1231.5695000000005</v>
      </c>
      <c r="J12" s="380">
        <v>1150</v>
      </c>
      <c r="K12" s="379"/>
      <c r="L12" s="381">
        <v>99.764715699295024</v>
      </c>
      <c r="M12" s="381">
        <v>0.14207544900268454</v>
      </c>
      <c r="N12" s="381">
        <v>99.486001189175894</v>
      </c>
      <c r="O12" s="381">
        <v>100.04343020941417</v>
      </c>
      <c r="P12" s="381">
        <v>0.14241051859549228</v>
      </c>
      <c r="Q12" s="382">
        <v>1481.9518300000391</v>
      </c>
      <c r="R12" s="319">
        <v>1699</v>
      </c>
      <c r="S12" s="319"/>
      <c r="T12" s="323">
        <v>99.730518509340826</v>
      </c>
      <c r="U12" s="323"/>
      <c r="V12" s="323">
        <v>99.416609202650335</v>
      </c>
      <c r="W12" s="323">
        <v>100.04442781603132</v>
      </c>
      <c r="X12" s="323">
        <v>0.16041404590755709</v>
      </c>
      <c r="Y12" s="323"/>
      <c r="Z12" s="322">
        <v>860</v>
      </c>
      <c r="AA12" s="381"/>
      <c r="AB12" s="323">
        <v>100</v>
      </c>
      <c r="AC12" s="323">
        <v>0</v>
      </c>
      <c r="AD12" s="323">
        <v>100</v>
      </c>
      <c r="AE12" s="323">
        <v>100</v>
      </c>
      <c r="AF12" s="323">
        <v>0</v>
      </c>
      <c r="AG12" s="323">
        <v>1004.4863539999964</v>
      </c>
      <c r="AH12" s="319">
        <v>852</v>
      </c>
      <c r="AI12" s="323">
        <v>99.866302723081617</v>
      </c>
      <c r="AJ12" s="323">
        <v>8.0321229866340688E-2</v>
      </c>
      <c r="AK12" s="323">
        <v>99.70876037084426</v>
      </c>
      <c r="AL12" s="323">
        <v>100.02384507531899</v>
      </c>
      <c r="AM12" s="323">
        <v>8.0428760929562707E-2</v>
      </c>
      <c r="AN12" s="323">
        <v>1993.5342450000005</v>
      </c>
      <c r="AO12" s="319">
        <v>1712</v>
      </c>
      <c r="AP12" s="381"/>
      <c r="AQ12" s="323">
        <v>99.710592207690112</v>
      </c>
      <c r="AR12" s="323">
        <v>0.1680389807627361</v>
      </c>
      <c r="AS12" s="323">
        <v>99.380873369541632</v>
      </c>
      <c r="AT12" s="323">
        <v>100.04031104583859</v>
      </c>
      <c r="AU12" s="323">
        <v>0.16852671019416152</v>
      </c>
      <c r="AV12" s="323">
        <v>964.35620400000062</v>
      </c>
      <c r="AW12" s="322">
        <v>830</v>
      </c>
      <c r="AX12" s="319"/>
      <c r="AY12" s="325">
        <v>99.882911297253045</v>
      </c>
      <c r="AZ12" s="325">
        <v>0.11624846890547168</v>
      </c>
      <c r="BA12" s="325">
        <v>99.654868040979082</v>
      </c>
      <c r="BB12" s="325">
        <v>100</v>
      </c>
      <c r="BC12" s="325">
        <v>0.1163847422904149</v>
      </c>
      <c r="BD12" s="326">
        <v>905.87902600000143</v>
      </c>
      <c r="BE12" s="326">
        <v>915</v>
      </c>
      <c r="BF12" s="319"/>
      <c r="BG12" s="323">
        <v>99.479671284110623</v>
      </c>
      <c r="BH12" s="323">
        <v>0.37926544964529268</v>
      </c>
      <c r="BI12" s="323">
        <v>98.734965179093393</v>
      </c>
      <c r="BJ12" s="323">
        <v>100.22437738912784</v>
      </c>
      <c r="BK12" s="323">
        <v>0.38124919870525431</v>
      </c>
      <c r="BL12" s="326">
        <v>436.61168999999916</v>
      </c>
      <c r="BM12" s="326">
        <v>392</v>
      </c>
      <c r="BN12" s="319"/>
      <c r="BO12" s="383">
        <v>99.6929541702808</v>
      </c>
      <c r="BP12" s="323">
        <v>0.18485966687807018</v>
      </c>
      <c r="BQ12" s="323">
        <v>99.330316900839094</v>
      </c>
      <c r="BR12" s="323">
        <v>100</v>
      </c>
      <c r="BS12" s="323">
        <v>0.18542901894783873</v>
      </c>
      <c r="BT12" s="326">
        <v>932.22142200000212</v>
      </c>
      <c r="BU12" s="326">
        <v>843</v>
      </c>
      <c r="BV12" s="319"/>
      <c r="BW12" s="323">
        <v>99.479671284110623</v>
      </c>
      <c r="BX12" s="323">
        <v>0.37926544964529268</v>
      </c>
      <c r="BY12" s="323">
        <v>98.734965179093393</v>
      </c>
      <c r="BZ12" s="323">
        <v>100.22437738912784</v>
      </c>
      <c r="CA12" s="323">
        <v>0.38124919870525431</v>
      </c>
      <c r="CB12" s="326">
        <v>436.61168999999916</v>
      </c>
      <c r="CC12" s="326">
        <v>392</v>
      </c>
      <c r="CD12" s="319"/>
      <c r="CE12" s="383">
        <v>99.669584504311942</v>
      </c>
      <c r="CF12" s="323">
        <v>0.25170352851854244</v>
      </c>
      <c r="CG12" s="323">
        <v>99.175435361246102</v>
      </c>
      <c r="CH12" s="323">
        <v>100</v>
      </c>
      <c r="CI12" s="323">
        <v>0.25253795304790611</v>
      </c>
      <c r="CJ12" s="326">
        <v>583.9172269999998</v>
      </c>
      <c r="CK12" s="326">
        <v>493</v>
      </c>
      <c r="CL12" s="319"/>
      <c r="CM12" s="383">
        <v>99.688078098121906</v>
      </c>
      <c r="CN12" s="323">
        <v>0.16110044998022571</v>
      </c>
      <c r="CO12" s="384">
        <v>99.372073387184869</v>
      </c>
      <c r="CP12" s="323">
        <v>100</v>
      </c>
      <c r="CQ12" s="323">
        <v>0.16160452990342161</v>
      </c>
      <c r="CR12" s="326">
        <v>1191.0856459999973</v>
      </c>
      <c r="CS12" s="326">
        <v>990</v>
      </c>
      <c r="CT12" s="27"/>
      <c r="CU12" s="594">
        <v>100</v>
      </c>
      <c r="CV12" s="595">
        <v>0</v>
      </c>
      <c r="CW12" s="596">
        <v>100</v>
      </c>
      <c r="CX12" s="595">
        <v>100</v>
      </c>
      <c r="CY12" s="595">
        <v>0</v>
      </c>
      <c r="CZ12" s="597">
        <v>688.65331799999751</v>
      </c>
      <c r="DA12" s="597">
        <v>633</v>
      </c>
      <c r="DB12" s="27"/>
      <c r="DC12" s="602">
        <v>100</v>
      </c>
      <c r="DD12" s="105">
        <v>0</v>
      </c>
      <c r="DE12" s="603">
        <v>100</v>
      </c>
      <c r="DF12" s="105">
        <v>100</v>
      </c>
      <c r="DG12" s="595">
        <v>0</v>
      </c>
      <c r="DH12" s="106">
        <v>1597.7127720000058</v>
      </c>
      <c r="DI12" s="799">
        <v>1252</v>
      </c>
      <c r="DJ12" s="800"/>
      <c r="DK12" s="670">
        <f t="shared" si="12"/>
        <v>100</v>
      </c>
      <c r="DL12" s="671">
        <f t="shared" si="7"/>
        <v>0</v>
      </c>
      <c r="DM12" s="672">
        <f t="shared" si="13"/>
        <v>100</v>
      </c>
      <c r="DN12" s="671">
        <f t="shared" si="14"/>
        <v>100</v>
      </c>
      <c r="DO12" s="671">
        <f t="shared" si="14"/>
        <v>0</v>
      </c>
      <c r="DP12" s="673">
        <f t="shared" si="15"/>
        <v>1597.7127720000058</v>
      </c>
      <c r="DQ12" s="673">
        <f t="shared" si="15"/>
        <v>1252</v>
      </c>
      <c r="DR12" s="595"/>
      <c r="DS12" s="595" t="str">
        <f t="shared" si="8"/>
        <v>*</v>
      </c>
      <c r="DT12" s="595" t="e">
        <f t="shared" si="9"/>
        <v>#DIV/0!</v>
      </c>
      <c r="DU12" s="653"/>
      <c r="DV12" s="653"/>
      <c r="DW12" s="746" t="s">
        <v>117</v>
      </c>
      <c r="DX12" s="173" t="s">
        <v>116</v>
      </c>
      <c r="DY12" s="174" t="s">
        <v>226</v>
      </c>
      <c r="DZ12" s="175">
        <v>0.99351938379607652</v>
      </c>
      <c r="EA12" s="176">
        <v>2.5932932963236019E-3</v>
      </c>
      <c r="EB12" s="177">
        <v>0.98843467845911992</v>
      </c>
      <c r="EC12" s="177">
        <v>0.99860408913303311</v>
      </c>
      <c r="ED12" s="178">
        <v>2.6102090594499008E-3</v>
      </c>
      <c r="EE12" s="179">
        <v>452.18524099999962</v>
      </c>
      <c r="EF12" s="180">
        <v>1349</v>
      </c>
      <c r="EG12"/>
      <c r="EH12" s="11"/>
      <c r="EI12" s="11"/>
      <c r="EJ12" s="802">
        <v>99.710592207690112</v>
      </c>
      <c r="EK12" s="105">
        <v>0.1680389807627361</v>
      </c>
      <c r="EL12" s="105">
        <v>99.380873369541632</v>
      </c>
      <c r="EM12" s="105">
        <v>100.04031104583859</v>
      </c>
      <c r="EN12" s="105">
        <v>0.16852671019416152</v>
      </c>
      <c r="EO12" s="104">
        <v>964.35620400000062</v>
      </c>
      <c r="EP12" s="104">
        <v>830</v>
      </c>
      <c r="EQ12" s="11"/>
      <c r="ER12" s="786">
        <v>100</v>
      </c>
      <c r="ES12" s="786">
        <v>0</v>
      </c>
      <c r="ET12" s="786">
        <v>100</v>
      </c>
      <c r="EU12" s="786">
        <v>100</v>
      </c>
      <c r="EV12" s="786">
        <v>0</v>
      </c>
      <c r="EW12" s="786">
        <v>1597.7127720000058</v>
      </c>
      <c r="EX12" s="786">
        <v>1252</v>
      </c>
      <c r="EY12" s="11"/>
      <c r="EZ12" s="787">
        <f t="shared" si="1"/>
        <v>0.28940779230988767</v>
      </c>
      <c r="FA12" s="788">
        <f t="shared" si="2"/>
        <v>1.7222658159211235</v>
      </c>
      <c r="FB12" s="789">
        <f t="shared" si="3"/>
        <v>8.5021377127742825E-2</v>
      </c>
      <c r="FC12" s="790" t="str">
        <f t="shared" si="10"/>
        <v>*</v>
      </c>
      <c r="FD12" s="5"/>
      <c r="FE12" s="791">
        <f t="shared" si="4"/>
        <v>0</v>
      </c>
      <c r="FF12" s="791" t="e">
        <f t="shared" si="5"/>
        <v>#DIV/0!</v>
      </c>
      <c r="FG12" s="789" t="e">
        <f t="shared" si="6"/>
        <v>#DIV/0!</v>
      </c>
      <c r="FH12" s="790" t="e">
        <f t="shared" si="11"/>
        <v>#DIV/0!</v>
      </c>
      <c r="FI12" s="11"/>
      <c r="FJ12" s="11"/>
      <c r="FK12" s="11"/>
      <c r="FL12" s="11"/>
    </row>
    <row r="13" spans="1:168" s="51" customFormat="1" ht="20.25" customHeight="1">
      <c r="A13" s="377" t="s">
        <v>21</v>
      </c>
      <c r="B13" s="378">
        <v>89.2</v>
      </c>
      <c r="C13" s="378"/>
      <c r="D13" s="379">
        <v>93.129139072847352</v>
      </c>
      <c r="E13" s="379">
        <v>1.0529998837272836</v>
      </c>
      <c r="F13" s="379">
        <v>91.061817196943636</v>
      </c>
      <c r="G13" s="379">
        <v>95.196460948751067</v>
      </c>
      <c r="H13" s="379">
        <v>1.1306878751489451</v>
      </c>
      <c r="I13" s="379">
        <v>432.50748800001224</v>
      </c>
      <c r="J13" s="380">
        <v>1208</v>
      </c>
      <c r="K13" s="379"/>
      <c r="L13" s="381">
        <v>98.250265051090949</v>
      </c>
      <c r="M13" s="381">
        <v>0.45031352074172665</v>
      </c>
      <c r="N13" s="381">
        <v>97.366868847069924</v>
      </c>
      <c r="O13" s="381">
        <v>99.133661255111974</v>
      </c>
      <c r="P13" s="381">
        <v>0.45833313580127233</v>
      </c>
      <c r="Q13" s="382">
        <v>776.11829199999124</v>
      </c>
      <c r="R13" s="319">
        <v>1130</v>
      </c>
      <c r="S13" s="319"/>
      <c r="T13" s="323">
        <v>98.435652980602129</v>
      </c>
      <c r="U13" s="323"/>
      <c r="V13" s="323">
        <v>97.531618774093744</v>
      </c>
      <c r="W13" s="323">
        <v>99.339687187110513</v>
      </c>
      <c r="X13" s="323">
        <v>0.46805696771750921</v>
      </c>
      <c r="Y13" s="323"/>
      <c r="Z13" s="322">
        <v>930</v>
      </c>
      <c r="AA13" s="381"/>
      <c r="AB13" s="323">
        <v>99.103252313974394</v>
      </c>
      <c r="AC13" s="323">
        <v>0.32641002331854013</v>
      </c>
      <c r="AD13" s="323">
        <v>98.462784648911807</v>
      </c>
      <c r="AE13" s="323">
        <v>99.743719979036968</v>
      </c>
      <c r="AF13" s="323">
        <v>0.32936358363338353</v>
      </c>
      <c r="AG13" s="323">
        <v>614.11343299999771</v>
      </c>
      <c r="AH13" s="319">
        <v>968</v>
      </c>
      <c r="AI13" s="323">
        <v>98.786566394114018</v>
      </c>
      <c r="AJ13" s="323">
        <v>0.29548417582147785</v>
      </c>
      <c r="AK13" s="323">
        <v>98.207002657536563</v>
      </c>
      <c r="AL13" s="323">
        <v>99.366130130691459</v>
      </c>
      <c r="AM13" s="323">
        <v>0.29911372224703991</v>
      </c>
      <c r="AN13" s="323">
        <v>1168.3272929999991</v>
      </c>
      <c r="AO13" s="319">
        <v>1898</v>
      </c>
      <c r="AP13" s="381"/>
      <c r="AQ13" s="323">
        <v>99.554525770775044</v>
      </c>
      <c r="AR13" s="323">
        <v>0.24710869023930934</v>
      </c>
      <c r="AS13" s="323">
        <v>99.069659760089465</v>
      </c>
      <c r="AT13" s="323">
        <v>100.03939178146059</v>
      </c>
      <c r="AU13" s="323">
        <v>0.24821442152040255</v>
      </c>
      <c r="AV13" s="323">
        <v>657.66363299999352</v>
      </c>
      <c r="AW13" s="322">
        <v>975</v>
      </c>
      <c r="AX13" s="319"/>
      <c r="AY13" s="325">
        <v>99.278744887694216</v>
      </c>
      <c r="AZ13" s="325">
        <v>0.32277884230209264</v>
      </c>
      <c r="BA13" s="325">
        <v>98.645553423342406</v>
      </c>
      <c r="BB13" s="325">
        <v>99.911936352046027</v>
      </c>
      <c r="BC13" s="325">
        <v>0.32512381443502886</v>
      </c>
      <c r="BD13" s="326">
        <v>682.76382600000079</v>
      </c>
      <c r="BE13" s="326">
        <v>942</v>
      </c>
      <c r="BF13" s="319"/>
      <c r="BG13" s="323">
        <v>99.43413355846512</v>
      </c>
      <c r="BH13" s="323">
        <v>0.41601627006975506</v>
      </c>
      <c r="BI13" s="323">
        <v>98.617265435104045</v>
      </c>
      <c r="BJ13" s="323">
        <v>100.2510016818262</v>
      </c>
      <c r="BK13" s="323">
        <v>0.41838376338357341</v>
      </c>
      <c r="BL13" s="326">
        <v>265.65773999999976</v>
      </c>
      <c r="BM13" s="326">
        <v>424</v>
      </c>
      <c r="BN13" s="319"/>
      <c r="BO13" s="383">
        <v>99.425233900677469</v>
      </c>
      <c r="BP13" s="323">
        <v>0.25099399411869516</v>
      </c>
      <c r="BQ13" s="323">
        <v>98.932861615199371</v>
      </c>
      <c r="BR13" s="323">
        <v>99.917606186155567</v>
      </c>
      <c r="BS13" s="323">
        <v>0.25244496218075774</v>
      </c>
      <c r="BT13" s="326">
        <v>516.4126770000023</v>
      </c>
      <c r="BU13" s="326">
        <v>905</v>
      </c>
      <c r="BV13" s="319"/>
      <c r="BW13" s="323">
        <v>99.43413355846512</v>
      </c>
      <c r="BX13" s="323">
        <v>0.41601627006975506</v>
      </c>
      <c r="BY13" s="323">
        <v>98.617265435104045</v>
      </c>
      <c r="BZ13" s="323">
        <v>100.2510016818262</v>
      </c>
      <c r="CA13" s="323">
        <v>0.41838376338357341</v>
      </c>
      <c r="CB13" s="326">
        <v>265.65773999999976</v>
      </c>
      <c r="CC13" s="326">
        <v>424</v>
      </c>
      <c r="CD13" s="319"/>
      <c r="CE13" s="383">
        <v>98.916190451270367</v>
      </c>
      <c r="CF13" s="323">
        <v>0.40974048676061464</v>
      </c>
      <c r="CG13" s="323">
        <v>98.111780153155593</v>
      </c>
      <c r="CH13" s="323">
        <v>99.720600749385142</v>
      </c>
      <c r="CI13" s="323">
        <v>0.41422995051802702</v>
      </c>
      <c r="CJ13" s="326">
        <v>243.52110599999995</v>
      </c>
      <c r="CK13" s="326">
        <v>428</v>
      </c>
      <c r="CL13" s="319"/>
      <c r="CM13" s="383">
        <v>98.908207806369361</v>
      </c>
      <c r="CN13" s="323">
        <v>0.34668306493129974</v>
      </c>
      <c r="CO13" s="384">
        <v>98.228175678998952</v>
      </c>
      <c r="CP13" s="323">
        <v>99.588239933739771</v>
      </c>
      <c r="CQ13" s="323">
        <v>0.35050990470881277</v>
      </c>
      <c r="CR13" s="326">
        <v>492.68478300000061</v>
      </c>
      <c r="CS13" s="326">
        <v>892</v>
      </c>
      <c r="CT13" s="27"/>
      <c r="CU13" s="594">
        <v>100</v>
      </c>
      <c r="CV13" s="595">
        <v>0</v>
      </c>
      <c r="CW13" s="596">
        <v>100</v>
      </c>
      <c r="CX13" s="595">
        <v>100</v>
      </c>
      <c r="CY13" s="595">
        <v>0</v>
      </c>
      <c r="CZ13" s="597">
        <v>271.73532499999965</v>
      </c>
      <c r="DA13" s="597">
        <v>719</v>
      </c>
      <c r="DB13" s="27"/>
      <c r="DC13" s="602">
        <v>100</v>
      </c>
      <c r="DD13" s="105">
        <v>0</v>
      </c>
      <c r="DE13" s="603">
        <v>100</v>
      </c>
      <c r="DF13" s="105">
        <v>100</v>
      </c>
      <c r="DG13" s="595">
        <v>0</v>
      </c>
      <c r="DH13" s="106">
        <v>648.74148300000058</v>
      </c>
      <c r="DI13" s="799">
        <v>1481</v>
      </c>
      <c r="DJ13" s="800"/>
      <c r="DK13" s="670">
        <f t="shared" si="12"/>
        <v>100</v>
      </c>
      <c r="DL13" s="671">
        <f t="shared" si="7"/>
        <v>0</v>
      </c>
      <c r="DM13" s="672">
        <f t="shared" si="13"/>
        <v>100</v>
      </c>
      <c r="DN13" s="671">
        <f t="shared" si="14"/>
        <v>100</v>
      </c>
      <c r="DO13" s="671">
        <f t="shared" si="14"/>
        <v>0</v>
      </c>
      <c r="DP13" s="673">
        <f t="shared" si="15"/>
        <v>648.74148300000058</v>
      </c>
      <c r="DQ13" s="673">
        <f t="shared" si="15"/>
        <v>1481</v>
      </c>
      <c r="DR13" s="595"/>
      <c r="DS13" s="595" t="str">
        <f t="shared" si="8"/>
        <v>*</v>
      </c>
      <c r="DT13" s="595" t="e">
        <f t="shared" si="9"/>
        <v>#DIV/0!</v>
      </c>
      <c r="DU13" s="653"/>
      <c r="DV13" s="653"/>
      <c r="DW13" s="747" t="s">
        <v>118</v>
      </c>
      <c r="DX13" s="181" t="s">
        <v>116</v>
      </c>
      <c r="DY13" s="182" t="s">
        <v>226</v>
      </c>
      <c r="DZ13" s="183">
        <v>0.99527224389930691</v>
      </c>
      <c r="EA13" s="184">
        <v>2.8879061386615306E-3</v>
      </c>
      <c r="EB13" s="185">
        <v>0.98960988716676956</v>
      </c>
      <c r="EC13" s="732">
        <v>1.0009346006318443</v>
      </c>
      <c r="ED13" s="186">
        <v>2.901624310698354E-3</v>
      </c>
      <c r="EE13" s="187">
        <v>1313.8203130000011</v>
      </c>
      <c r="EF13" s="188">
        <v>1294</v>
      </c>
      <c r="EG13"/>
      <c r="EH13" s="11"/>
      <c r="EI13" s="11"/>
      <c r="EJ13" s="801">
        <v>99.554525770775044</v>
      </c>
      <c r="EK13" s="105">
        <v>0.24710869023930934</v>
      </c>
      <c r="EL13" s="105">
        <v>99.069659760089465</v>
      </c>
      <c r="EM13" s="105">
        <v>100.03939178146059</v>
      </c>
      <c r="EN13" s="105">
        <v>0.24821442152040255</v>
      </c>
      <c r="EO13" s="104">
        <v>657.66363299999352</v>
      </c>
      <c r="EP13" s="104">
        <v>975</v>
      </c>
      <c r="EQ13" s="11"/>
      <c r="ER13" s="786">
        <v>100</v>
      </c>
      <c r="ES13" s="786">
        <v>0</v>
      </c>
      <c r="ET13" s="786">
        <v>100</v>
      </c>
      <c r="EU13" s="786">
        <v>100</v>
      </c>
      <c r="EV13" s="786">
        <v>0</v>
      </c>
      <c r="EW13" s="786">
        <v>648.74148300000058</v>
      </c>
      <c r="EX13" s="786">
        <v>1481</v>
      </c>
      <c r="EY13" s="11"/>
      <c r="EZ13" s="787">
        <f t="shared" si="1"/>
        <v>0.44547422922495628</v>
      </c>
      <c r="FA13" s="788">
        <f t="shared" si="2"/>
        <v>1.8027461065555497</v>
      </c>
      <c r="FB13" s="789">
        <f t="shared" si="3"/>
        <v>7.1428097578748684E-2</v>
      </c>
      <c r="FC13" s="790" t="str">
        <f t="shared" si="10"/>
        <v>*</v>
      </c>
      <c r="FD13" s="5"/>
      <c r="FE13" s="791">
        <f t="shared" si="4"/>
        <v>0</v>
      </c>
      <c r="FF13" s="791" t="e">
        <f t="shared" si="5"/>
        <v>#DIV/0!</v>
      </c>
      <c r="FG13" s="789" t="e">
        <f t="shared" si="6"/>
        <v>#DIV/0!</v>
      </c>
      <c r="FH13" s="790" t="e">
        <f t="shared" si="11"/>
        <v>#DIV/0!</v>
      </c>
      <c r="FI13" s="11"/>
      <c r="FJ13" s="11"/>
      <c r="FK13" s="11"/>
      <c r="FL13" s="11"/>
    </row>
    <row r="14" spans="1:168" s="51" customFormat="1" ht="20.25" customHeight="1">
      <c r="A14" s="377" t="s">
        <v>22</v>
      </c>
      <c r="B14" s="378">
        <v>92.7</v>
      </c>
      <c r="C14" s="378"/>
      <c r="D14" s="379">
        <v>91.894852135816407</v>
      </c>
      <c r="E14" s="379">
        <v>1.1052753340028465</v>
      </c>
      <c r="F14" s="379">
        <v>89.724899496512364</v>
      </c>
      <c r="G14" s="379">
        <v>94.06480477512045</v>
      </c>
      <c r="H14" s="379">
        <v>1.202760881936346</v>
      </c>
      <c r="I14" s="379">
        <v>1441.9365069999737</v>
      </c>
      <c r="J14" s="380">
        <v>913</v>
      </c>
      <c r="K14" s="379"/>
      <c r="L14" s="381">
        <v>98.492753505655969</v>
      </c>
      <c r="M14" s="381">
        <v>0.72110775596865717</v>
      </c>
      <c r="N14" s="381">
        <v>97.078130526395725</v>
      </c>
      <c r="O14" s="381">
        <v>99.907376484916227</v>
      </c>
      <c r="P14" s="381">
        <v>0.73214295499135118</v>
      </c>
      <c r="Q14" s="382">
        <v>1810.6626289999949</v>
      </c>
      <c r="R14" s="319">
        <v>1115</v>
      </c>
      <c r="S14" s="319"/>
      <c r="T14" s="323">
        <v>96.2579178505176</v>
      </c>
      <c r="U14" s="323"/>
      <c r="V14" s="323">
        <v>93.892274112203012</v>
      </c>
      <c r="W14" s="323">
        <v>98.623561588832203</v>
      </c>
      <c r="X14" s="323">
        <v>1.2525040990545178</v>
      </c>
      <c r="Y14" s="323"/>
      <c r="Z14" s="322">
        <v>942</v>
      </c>
      <c r="AA14" s="381"/>
      <c r="AB14" s="323">
        <v>98.409408753977019</v>
      </c>
      <c r="AC14" s="323">
        <v>0.43230713898964929</v>
      </c>
      <c r="AD14" s="323">
        <v>97.561154337388885</v>
      </c>
      <c r="AE14" s="323">
        <v>99.257663170565152</v>
      </c>
      <c r="AF14" s="323">
        <v>0.43929451915559697</v>
      </c>
      <c r="AG14" s="323">
        <v>1211.1696859999993</v>
      </c>
      <c r="AH14" s="319">
        <v>948</v>
      </c>
      <c r="AI14" s="323">
        <v>97.327181523096513</v>
      </c>
      <c r="AJ14" s="323">
        <v>0.58179601399877878</v>
      </c>
      <c r="AK14" s="323">
        <v>96.186044706339473</v>
      </c>
      <c r="AL14" s="323">
        <v>98.468318339853539</v>
      </c>
      <c r="AM14" s="323">
        <v>0.59777341221035363</v>
      </c>
      <c r="AN14" s="323">
        <v>2437.023373</v>
      </c>
      <c r="AO14" s="319">
        <v>1890</v>
      </c>
      <c r="AP14" s="381"/>
      <c r="AQ14" s="323">
        <v>96.919320100050768</v>
      </c>
      <c r="AR14" s="323">
        <v>0.69984237523265092</v>
      </c>
      <c r="AS14" s="323">
        <v>95.546119585495219</v>
      </c>
      <c r="AT14" s="323">
        <v>98.292520614606318</v>
      </c>
      <c r="AU14" s="323">
        <v>0.72208758223870817</v>
      </c>
      <c r="AV14" s="323">
        <v>1043.301740000001</v>
      </c>
      <c r="AW14" s="322">
        <v>846</v>
      </c>
      <c r="AX14" s="319"/>
      <c r="AY14" s="325">
        <v>97.01237808845427</v>
      </c>
      <c r="AZ14" s="325">
        <v>0.92276013881180885</v>
      </c>
      <c r="BA14" s="325">
        <v>95.202210360691964</v>
      </c>
      <c r="BB14" s="325">
        <v>98.822545816216561</v>
      </c>
      <c r="BC14" s="325">
        <v>0.95117773318622456</v>
      </c>
      <c r="BD14" s="326">
        <v>1145.7901640000071</v>
      </c>
      <c r="BE14" s="326">
        <v>907</v>
      </c>
      <c r="BF14" s="319"/>
      <c r="BG14" s="323">
        <v>98.947041132364959</v>
      </c>
      <c r="BH14" s="323">
        <v>0.54809231634010502</v>
      </c>
      <c r="BI14" s="323">
        <v>97.870835286371744</v>
      </c>
      <c r="BJ14" s="323">
        <v>100.02324697835816</v>
      </c>
      <c r="BK14" s="323">
        <v>0.55392491788299414</v>
      </c>
      <c r="BL14" s="326">
        <v>537.38490399999853</v>
      </c>
      <c r="BM14" s="326">
        <v>471</v>
      </c>
      <c r="BN14" s="319"/>
      <c r="BO14" s="383">
        <v>99.065518460153925</v>
      </c>
      <c r="BP14" s="323">
        <v>0.35111290028006809</v>
      </c>
      <c r="BQ14" s="323">
        <v>98.37674396664957</v>
      </c>
      <c r="BR14" s="323">
        <v>99.754292953658279</v>
      </c>
      <c r="BS14" s="323">
        <v>0.35442493587846363</v>
      </c>
      <c r="BT14" s="326">
        <v>1012.3112759999927</v>
      </c>
      <c r="BU14" s="326">
        <v>840</v>
      </c>
      <c r="BV14" s="319"/>
      <c r="BW14" s="323">
        <v>98.947041132364959</v>
      </c>
      <c r="BX14" s="323">
        <v>0.54809231634010502</v>
      </c>
      <c r="BY14" s="323">
        <v>97.870835286371744</v>
      </c>
      <c r="BZ14" s="323">
        <v>100.02324697835816</v>
      </c>
      <c r="CA14" s="323">
        <v>0.55392491788299414</v>
      </c>
      <c r="CB14" s="326">
        <v>537.38490399999853</v>
      </c>
      <c r="CC14" s="326">
        <v>471</v>
      </c>
      <c r="CD14" s="319"/>
      <c r="CE14" s="383">
        <v>99.401982906786401</v>
      </c>
      <c r="CF14" s="323">
        <v>0.32240211880398578</v>
      </c>
      <c r="CG14" s="323">
        <v>98.769036949821526</v>
      </c>
      <c r="CH14" s="323">
        <v>100</v>
      </c>
      <c r="CI14" s="323">
        <v>0.32434173783667514</v>
      </c>
      <c r="CJ14" s="326">
        <v>588.54889599999774</v>
      </c>
      <c r="CK14" s="326">
        <v>508</v>
      </c>
      <c r="CL14" s="319"/>
      <c r="CM14" s="383">
        <v>98.972346149519325</v>
      </c>
      <c r="CN14" s="323">
        <v>0.46163694884709994</v>
      </c>
      <c r="CO14" s="384">
        <v>98.066827570296283</v>
      </c>
      <c r="CP14" s="323">
        <v>99.877864728742352</v>
      </c>
      <c r="CQ14" s="323">
        <v>0.46643023713886361</v>
      </c>
      <c r="CR14" s="326">
        <v>1180.6830669999961</v>
      </c>
      <c r="CS14" s="326">
        <v>930</v>
      </c>
      <c r="CT14" s="27"/>
      <c r="CU14" s="594">
        <v>99.601999604896008</v>
      </c>
      <c r="CV14" s="595">
        <v>0.28492441199148183</v>
      </c>
      <c r="CW14" s="596">
        <v>99.043129629218356</v>
      </c>
      <c r="CX14" s="595">
        <v>100</v>
      </c>
      <c r="CY14" s="595">
        <v>0.28606294363740487</v>
      </c>
      <c r="CZ14" s="597">
        <v>833.51726300000394</v>
      </c>
      <c r="DA14" s="597">
        <v>582</v>
      </c>
      <c r="DB14" s="27"/>
      <c r="DC14" s="602">
        <v>99.276803975064638</v>
      </c>
      <c r="DD14" s="105">
        <v>0.2846067660491321</v>
      </c>
      <c r="DE14" s="603">
        <v>98.718771628968071</v>
      </c>
      <c r="DF14" s="105">
        <v>99.83483632116122</v>
      </c>
      <c r="DG14" s="595">
        <v>0.28668002459125974</v>
      </c>
      <c r="DH14" s="106">
        <v>1791.1529589999973</v>
      </c>
      <c r="DI14" s="799">
        <v>1157</v>
      </c>
      <c r="DJ14" s="800"/>
      <c r="DK14" s="670">
        <f t="shared" si="12"/>
        <v>99.276803975064638</v>
      </c>
      <c r="DL14" s="671">
        <f t="shared" si="7"/>
        <v>0.2846067660491321</v>
      </c>
      <c r="DM14" s="672">
        <f t="shared" si="13"/>
        <v>98.718771628968071</v>
      </c>
      <c r="DN14" s="671">
        <f t="shared" si="14"/>
        <v>99.83483632116122</v>
      </c>
      <c r="DO14" s="671">
        <f t="shared" si="14"/>
        <v>0.28668002459125974</v>
      </c>
      <c r="DP14" s="673">
        <f t="shared" si="15"/>
        <v>1791.1529589999973</v>
      </c>
      <c r="DQ14" s="673">
        <f t="shared" si="15"/>
        <v>1157</v>
      </c>
      <c r="DR14" s="595"/>
      <c r="DS14" s="595" t="str">
        <f t="shared" si="8"/>
        <v>***</v>
      </c>
      <c r="DT14" s="595" t="str">
        <f t="shared" si="9"/>
        <v/>
      </c>
      <c r="DU14" s="653"/>
      <c r="DV14" s="653"/>
      <c r="DW14" s="747" t="s">
        <v>119</v>
      </c>
      <c r="DX14" s="181" t="s">
        <v>116</v>
      </c>
      <c r="DY14" s="182" t="s">
        <v>226</v>
      </c>
      <c r="DZ14" s="183">
        <v>0.9995588978149047</v>
      </c>
      <c r="EA14" s="184">
        <v>4.4081081452151499E-4</v>
      </c>
      <c r="EB14" s="185">
        <v>0.99869459407249217</v>
      </c>
      <c r="EC14" s="732">
        <v>1.0004232015573171</v>
      </c>
      <c r="ED14" s="186">
        <v>4.4100534294192536E-4</v>
      </c>
      <c r="EE14" s="187">
        <v>513.10786399999995</v>
      </c>
      <c r="EF14" s="188">
        <v>1116</v>
      </c>
      <c r="EG14"/>
      <c r="EH14" s="11"/>
      <c r="EI14" s="11"/>
      <c r="EJ14" s="801">
        <v>96.919320100050768</v>
      </c>
      <c r="EK14" s="105">
        <v>0.69984237523265092</v>
      </c>
      <c r="EL14" s="105">
        <v>95.546119585495219</v>
      </c>
      <c r="EM14" s="105">
        <v>98.292520614606318</v>
      </c>
      <c r="EN14" s="105">
        <v>0.72208758223870817</v>
      </c>
      <c r="EO14" s="104">
        <v>1043.301740000001</v>
      </c>
      <c r="EP14" s="104">
        <v>846</v>
      </c>
      <c r="EQ14" s="11"/>
      <c r="ER14" s="786">
        <v>99.276803975064638</v>
      </c>
      <c r="ES14" s="786">
        <v>0.2846067660491321</v>
      </c>
      <c r="ET14" s="786">
        <v>98.718771628968071</v>
      </c>
      <c r="EU14" s="786">
        <v>99.83483632116122</v>
      </c>
      <c r="EV14" s="786">
        <v>0.28668002459125974</v>
      </c>
      <c r="EW14" s="786">
        <v>1791.1529589999973</v>
      </c>
      <c r="EX14" s="786">
        <v>1157</v>
      </c>
      <c r="EY14" s="11"/>
      <c r="EZ14" s="787">
        <f t="shared" si="1"/>
        <v>2.3574838750138696</v>
      </c>
      <c r="FA14" s="788">
        <f t="shared" si="2"/>
        <v>3.1204283849759085</v>
      </c>
      <c r="FB14" s="789">
        <f t="shared" si="3"/>
        <v>1.8058820328088476E-3</v>
      </c>
      <c r="FC14" s="790" t="str">
        <f t="shared" si="10"/>
        <v>***</v>
      </c>
      <c r="FD14" s="5"/>
      <c r="FE14" s="791">
        <f t="shared" si="4"/>
        <v>0</v>
      </c>
      <c r="FF14" s="791">
        <f t="shared" si="5"/>
        <v>0</v>
      </c>
      <c r="FG14" s="789">
        <f t="shared" si="6"/>
        <v>1</v>
      </c>
      <c r="FH14" s="790" t="str">
        <f t="shared" si="11"/>
        <v/>
      </c>
      <c r="FI14" s="11"/>
      <c r="FJ14" s="11"/>
      <c r="FK14" s="11"/>
      <c r="FL14" s="11"/>
    </row>
    <row r="15" spans="1:168" s="51" customFormat="1" ht="20.25" customHeight="1">
      <c r="A15" s="349" t="s">
        <v>97</v>
      </c>
      <c r="B15" s="378"/>
      <c r="C15" s="378"/>
      <c r="D15" s="379"/>
      <c r="E15" s="379"/>
      <c r="F15" s="379"/>
      <c r="G15" s="379"/>
      <c r="H15" s="379"/>
      <c r="I15" s="379"/>
      <c r="J15" s="380"/>
      <c r="K15" s="379"/>
      <c r="L15" s="381" t="s">
        <v>66</v>
      </c>
      <c r="M15" s="381" t="s">
        <v>66</v>
      </c>
      <c r="N15" s="381" t="s">
        <v>66</v>
      </c>
      <c r="O15" s="381" t="s">
        <v>66</v>
      </c>
      <c r="P15" s="381" t="s">
        <v>66</v>
      </c>
      <c r="Q15" s="382" t="s">
        <v>66</v>
      </c>
      <c r="R15" s="319" t="s">
        <v>66</v>
      </c>
      <c r="S15" s="319" t="s">
        <v>66</v>
      </c>
      <c r="T15" s="323" t="s">
        <v>66</v>
      </c>
      <c r="U15" s="323" t="s">
        <v>66</v>
      </c>
      <c r="V15" s="323" t="s">
        <v>66</v>
      </c>
      <c r="W15" s="323" t="s">
        <v>66</v>
      </c>
      <c r="X15" s="323" t="s">
        <v>66</v>
      </c>
      <c r="Y15" s="323" t="s">
        <v>66</v>
      </c>
      <c r="Z15" s="322" t="s">
        <v>66</v>
      </c>
      <c r="AA15" s="381" t="s">
        <v>66</v>
      </c>
      <c r="AB15" s="323" t="s">
        <v>66</v>
      </c>
      <c r="AC15" s="323" t="s">
        <v>66</v>
      </c>
      <c r="AD15" s="323" t="s">
        <v>66</v>
      </c>
      <c r="AE15" s="323" t="s">
        <v>66</v>
      </c>
      <c r="AF15" s="323" t="s">
        <v>66</v>
      </c>
      <c r="AG15" s="323" t="s">
        <v>66</v>
      </c>
      <c r="AH15" s="319" t="s">
        <v>66</v>
      </c>
      <c r="AI15" s="323" t="s">
        <v>66</v>
      </c>
      <c r="AJ15" s="323" t="s">
        <v>66</v>
      </c>
      <c r="AK15" s="323" t="s">
        <v>66</v>
      </c>
      <c r="AL15" s="323" t="s">
        <v>66</v>
      </c>
      <c r="AM15" s="323" t="s">
        <v>66</v>
      </c>
      <c r="AN15" s="323" t="s">
        <v>66</v>
      </c>
      <c r="AO15" s="319" t="s">
        <v>66</v>
      </c>
      <c r="AP15" s="381" t="s">
        <v>66</v>
      </c>
      <c r="AQ15" s="323" t="s">
        <v>66</v>
      </c>
      <c r="AR15" s="323" t="s">
        <v>66</v>
      </c>
      <c r="AS15" s="323" t="s">
        <v>66</v>
      </c>
      <c r="AT15" s="323" t="s">
        <v>66</v>
      </c>
      <c r="AU15" s="323" t="s">
        <v>66</v>
      </c>
      <c r="AV15" s="323" t="s">
        <v>66</v>
      </c>
      <c r="AW15" s="322" t="s">
        <v>66</v>
      </c>
      <c r="AX15" s="319" t="s">
        <v>66</v>
      </c>
      <c r="AY15" s="325" t="s">
        <v>66</v>
      </c>
      <c r="AZ15" s="325" t="s">
        <v>66</v>
      </c>
      <c r="BA15" s="325" t="s">
        <v>66</v>
      </c>
      <c r="BB15" s="325" t="s">
        <v>66</v>
      </c>
      <c r="BC15" s="325" t="s">
        <v>66</v>
      </c>
      <c r="BD15" s="326" t="s">
        <v>66</v>
      </c>
      <c r="BE15" s="326" t="s">
        <v>66</v>
      </c>
      <c r="BF15" s="319" t="s">
        <v>66</v>
      </c>
      <c r="BG15" s="323" t="s">
        <v>66</v>
      </c>
      <c r="BH15" s="323" t="s">
        <v>66</v>
      </c>
      <c r="BI15" s="323" t="s">
        <v>66</v>
      </c>
      <c r="BJ15" s="323" t="s">
        <v>66</v>
      </c>
      <c r="BK15" s="323" t="s">
        <v>66</v>
      </c>
      <c r="BL15" s="326" t="s">
        <v>66</v>
      </c>
      <c r="BM15" s="326" t="s">
        <v>66</v>
      </c>
      <c r="BN15" s="319" t="s">
        <v>66</v>
      </c>
      <c r="BO15" s="383" t="s">
        <v>66</v>
      </c>
      <c r="BP15" s="323" t="s">
        <v>66</v>
      </c>
      <c r="BQ15" s="323" t="s">
        <v>66</v>
      </c>
      <c r="BR15" s="323" t="s">
        <v>66</v>
      </c>
      <c r="BS15" s="323" t="s">
        <v>66</v>
      </c>
      <c r="BT15" s="326" t="s">
        <v>66</v>
      </c>
      <c r="BU15" s="326" t="s">
        <v>66</v>
      </c>
      <c r="BV15" s="319"/>
      <c r="BW15" s="323"/>
      <c r="BX15" s="323"/>
      <c r="BY15" s="323"/>
      <c r="BZ15" s="323"/>
      <c r="CA15" s="323"/>
      <c r="CB15" s="326"/>
      <c r="CC15" s="326"/>
      <c r="CD15" s="319"/>
      <c r="CE15" s="383"/>
      <c r="CF15" s="323"/>
      <c r="CG15" s="323"/>
      <c r="CH15" s="323"/>
      <c r="CI15" s="323"/>
      <c r="CJ15" s="326"/>
      <c r="CK15" s="326"/>
      <c r="CL15" s="319"/>
      <c r="CM15" s="383">
        <v>99.925819014114381</v>
      </c>
      <c r="CN15" s="323">
        <v>7.4765399608838434E-2</v>
      </c>
      <c r="CO15" s="384">
        <v>99.779163815482818</v>
      </c>
      <c r="CP15" s="323">
        <v>100</v>
      </c>
      <c r="CQ15" s="323">
        <v>7.4820902491955485E-2</v>
      </c>
      <c r="CR15" s="326">
        <v>896.69474199999877</v>
      </c>
      <c r="CS15" s="326">
        <v>987</v>
      </c>
      <c r="CT15" s="27"/>
      <c r="CU15" s="594">
        <v>100</v>
      </c>
      <c r="CV15" s="595">
        <v>0</v>
      </c>
      <c r="CW15" s="596">
        <v>100</v>
      </c>
      <c r="CX15" s="595">
        <v>100</v>
      </c>
      <c r="CY15" s="595">
        <v>0</v>
      </c>
      <c r="CZ15" s="597">
        <v>500.67912299999841</v>
      </c>
      <c r="DA15" s="597">
        <v>777</v>
      </c>
      <c r="DB15" s="27"/>
      <c r="DC15" s="602">
        <v>99.9268277519419</v>
      </c>
      <c r="DD15" s="105">
        <v>5.1925334472691043E-2</v>
      </c>
      <c r="DE15" s="603">
        <v>99.825017044417663</v>
      </c>
      <c r="DF15" s="105">
        <v>100</v>
      </c>
      <c r="DG15" s="595">
        <v>5.1963357229342221E-2</v>
      </c>
      <c r="DH15" s="106">
        <v>1281.8644020000102</v>
      </c>
      <c r="DI15" s="799">
        <v>1509</v>
      </c>
      <c r="DJ15" s="800"/>
      <c r="DK15" s="670">
        <f t="shared" si="12"/>
        <v>99.9268277519419</v>
      </c>
      <c r="DL15" s="671">
        <f t="shared" si="7"/>
        <v>5.1925334472691043E-2</v>
      </c>
      <c r="DM15" s="672">
        <f t="shared" si="13"/>
        <v>99.825017044417663</v>
      </c>
      <c r="DN15" s="671">
        <f t="shared" si="14"/>
        <v>100</v>
      </c>
      <c r="DO15" s="671">
        <f t="shared" si="14"/>
        <v>5.1963357229342221E-2</v>
      </c>
      <c r="DP15" s="673">
        <f t="shared" si="15"/>
        <v>1281.8644020000102</v>
      </c>
      <c r="DQ15" s="673">
        <f t="shared" si="15"/>
        <v>1509</v>
      </c>
      <c r="DR15" s="595"/>
      <c r="DS15" s="595" t="e">
        <f t="shared" si="8"/>
        <v>#VALUE!</v>
      </c>
      <c r="DT15" s="595" t="str">
        <f t="shared" si="9"/>
        <v/>
      </c>
      <c r="DU15" s="653"/>
      <c r="DV15" s="653"/>
      <c r="DW15" s="747" t="s">
        <v>120</v>
      </c>
      <c r="DX15" s="181" t="s">
        <v>116</v>
      </c>
      <c r="DY15" s="182" t="s">
        <v>226</v>
      </c>
      <c r="DZ15" s="941">
        <v>1</v>
      </c>
      <c r="EA15" s="942">
        <v>0</v>
      </c>
      <c r="EB15" s="732">
        <v>1</v>
      </c>
      <c r="EC15" s="732">
        <v>1</v>
      </c>
      <c r="ED15" s="187">
        <v>0</v>
      </c>
      <c r="EE15" s="187">
        <v>1597.7127720000058</v>
      </c>
      <c r="EF15" s="188">
        <v>1252</v>
      </c>
      <c r="EG15"/>
      <c r="EH15" s="11"/>
      <c r="EI15" s="11"/>
      <c r="EJ15" s="801" t="s">
        <v>66</v>
      </c>
      <c r="EK15" s="105" t="s">
        <v>66</v>
      </c>
      <c r="EL15" s="105" t="s">
        <v>66</v>
      </c>
      <c r="EM15" s="105" t="s">
        <v>66</v>
      </c>
      <c r="EN15" s="105" t="s">
        <v>66</v>
      </c>
      <c r="EO15" s="104" t="s">
        <v>66</v>
      </c>
      <c r="EP15" s="104" t="s">
        <v>66</v>
      </c>
      <c r="EQ15" s="11"/>
      <c r="ER15" s="786">
        <v>99.9268277519419</v>
      </c>
      <c r="ES15" s="786">
        <v>5.1925334472691043E-2</v>
      </c>
      <c r="ET15" s="786">
        <v>99.825017044417663</v>
      </c>
      <c r="EU15" s="786">
        <v>100</v>
      </c>
      <c r="EV15" s="786">
        <v>5.1963357229342221E-2</v>
      </c>
      <c r="EW15" s="786">
        <v>1281.8644020000102</v>
      </c>
      <c r="EX15" s="786">
        <v>1509</v>
      </c>
      <c r="EY15" s="11"/>
      <c r="EZ15" s="787" t="e">
        <f t="shared" si="1"/>
        <v>#VALUE!</v>
      </c>
      <c r="FA15" s="788" t="e">
        <f t="shared" si="2"/>
        <v>#VALUE!</v>
      </c>
      <c r="FB15" s="789" t="e">
        <f t="shared" si="3"/>
        <v>#VALUE!</v>
      </c>
      <c r="FC15" s="790" t="e">
        <f t="shared" si="10"/>
        <v>#VALUE!</v>
      </c>
      <c r="FD15" s="5"/>
      <c r="FE15" s="791">
        <f t="shared" si="4"/>
        <v>0</v>
      </c>
      <c r="FF15" s="791">
        <f t="shared" si="5"/>
        <v>0</v>
      </c>
      <c r="FG15" s="789">
        <f t="shared" si="6"/>
        <v>1</v>
      </c>
      <c r="FH15" s="790" t="str">
        <f t="shared" si="11"/>
        <v/>
      </c>
      <c r="FI15" s="11"/>
      <c r="FJ15" s="11"/>
      <c r="FK15" s="11"/>
      <c r="FL15" s="11"/>
    </row>
    <row r="16" spans="1:168" s="51" customFormat="1" ht="20.25" customHeight="1">
      <c r="A16" s="377" t="s">
        <v>23</v>
      </c>
      <c r="B16" s="378">
        <v>98.9</v>
      </c>
      <c r="C16" s="378"/>
      <c r="D16" s="379">
        <v>95.449620801733374</v>
      </c>
      <c r="E16" s="379">
        <v>0.92590007887431969</v>
      </c>
      <c r="F16" s="379">
        <v>93.631830014157572</v>
      </c>
      <c r="G16" s="379">
        <v>97.267411589309191</v>
      </c>
      <c r="H16" s="379">
        <v>0.97004060476844256</v>
      </c>
      <c r="I16" s="379">
        <v>1130.3722560000269</v>
      </c>
      <c r="J16" s="380">
        <v>923</v>
      </c>
      <c r="K16" s="379"/>
      <c r="L16" s="381">
        <v>98.595023802545285</v>
      </c>
      <c r="M16" s="381">
        <v>0.40204248327525421</v>
      </c>
      <c r="N16" s="381">
        <v>97.806322626094826</v>
      </c>
      <c r="O16" s="381">
        <v>99.38372497899573</v>
      </c>
      <c r="P16" s="381">
        <v>0.40777157687026727</v>
      </c>
      <c r="Q16" s="382">
        <v>1317.1519940000107</v>
      </c>
      <c r="R16" s="319">
        <v>861</v>
      </c>
      <c r="S16" s="319"/>
      <c r="T16" s="323">
        <v>98.477408338102677</v>
      </c>
      <c r="U16" s="323"/>
      <c r="V16" s="323">
        <v>97.400328446638866</v>
      </c>
      <c r="W16" s="323">
        <v>99.554488229566502</v>
      </c>
      <c r="X16" s="323">
        <v>0.5574136315125281</v>
      </c>
      <c r="Y16" s="323"/>
      <c r="Z16" s="322">
        <v>780</v>
      </c>
      <c r="AA16" s="381"/>
      <c r="AB16" s="323">
        <v>99.25856327867092</v>
      </c>
      <c r="AC16" s="323">
        <v>0.30331225487325558</v>
      </c>
      <c r="AD16" s="323">
        <v>98.663417058317364</v>
      </c>
      <c r="AE16" s="323">
        <v>99.853709499024461</v>
      </c>
      <c r="AF16" s="323">
        <v>0.30557792179773829</v>
      </c>
      <c r="AG16" s="323">
        <v>994.19758800000068</v>
      </c>
      <c r="AH16" s="319">
        <v>905</v>
      </c>
      <c r="AI16" s="323">
        <v>98.901447910397678</v>
      </c>
      <c r="AJ16" s="323">
        <v>0.32493726719543969</v>
      </c>
      <c r="AK16" s="323">
        <v>98.264114773333745</v>
      </c>
      <c r="AL16" s="323">
        <v>99.538781047461612</v>
      </c>
      <c r="AM16" s="323">
        <v>0.32854652187683342</v>
      </c>
      <c r="AN16" s="323">
        <v>1831.4855700000005</v>
      </c>
      <c r="AO16" s="319">
        <v>1685</v>
      </c>
      <c r="AP16" s="381"/>
      <c r="AQ16" s="323">
        <v>99.331442559245289</v>
      </c>
      <c r="AR16" s="323">
        <v>0.27742327673611394</v>
      </c>
      <c r="AS16" s="323">
        <v>98.787094574833688</v>
      </c>
      <c r="AT16" s="323">
        <v>99.87579054365689</v>
      </c>
      <c r="AU16" s="323">
        <v>0.27929049411584606</v>
      </c>
      <c r="AV16" s="323">
        <v>959.07421099999681</v>
      </c>
      <c r="AW16" s="322">
        <v>783</v>
      </c>
      <c r="AX16" s="319"/>
      <c r="AY16" s="325">
        <v>99.414612752890037</v>
      </c>
      <c r="AZ16" s="325">
        <v>0.27309391592616067</v>
      </c>
      <c r="BA16" s="325">
        <v>98.878887625128982</v>
      </c>
      <c r="BB16" s="325">
        <v>99.950337880651091</v>
      </c>
      <c r="BC16" s="325">
        <v>0.27470198632164533</v>
      </c>
      <c r="BD16" s="326">
        <v>953.85012699999936</v>
      </c>
      <c r="BE16" s="326">
        <v>811</v>
      </c>
      <c r="BF16" s="319"/>
      <c r="BG16" s="323">
        <v>99.526515674760347</v>
      </c>
      <c r="BH16" s="323">
        <v>0.3180957134219819</v>
      </c>
      <c r="BI16" s="323">
        <v>98.901919313592444</v>
      </c>
      <c r="BJ16" s="323">
        <v>100.15111203592826</v>
      </c>
      <c r="BK16" s="323">
        <v>0.31960901199583547</v>
      </c>
      <c r="BL16" s="326">
        <v>518.86997499999893</v>
      </c>
      <c r="BM16" s="326">
        <v>420</v>
      </c>
      <c r="BN16" s="319"/>
      <c r="BO16" s="383">
        <v>99.377380049388861</v>
      </c>
      <c r="BP16" s="323">
        <v>0.2822092967525735</v>
      </c>
      <c r="BQ16" s="323">
        <v>98.823773032164709</v>
      </c>
      <c r="BR16" s="323">
        <v>99.930987066613014</v>
      </c>
      <c r="BS16" s="323">
        <v>0.28397739667952637</v>
      </c>
      <c r="BT16" s="326">
        <v>1011.8503260000002</v>
      </c>
      <c r="BU16" s="326">
        <v>868</v>
      </c>
      <c r="BV16" s="319"/>
      <c r="BW16" s="323">
        <v>99.526515674760347</v>
      </c>
      <c r="BX16" s="323">
        <v>0.3180957134219819</v>
      </c>
      <c r="BY16" s="323">
        <v>98.901919313592444</v>
      </c>
      <c r="BZ16" s="323">
        <v>100.15111203592826</v>
      </c>
      <c r="CA16" s="323">
        <v>0.31960901199583547</v>
      </c>
      <c r="CB16" s="326">
        <v>518.86997499999893</v>
      </c>
      <c r="CC16" s="326">
        <v>420</v>
      </c>
      <c r="CD16" s="319"/>
      <c r="CE16" s="383">
        <v>99.360297134103831</v>
      </c>
      <c r="CF16" s="323">
        <v>0.47212778433036895</v>
      </c>
      <c r="CG16" s="323">
        <v>98.433406909649776</v>
      </c>
      <c r="CH16" s="323">
        <v>100</v>
      </c>
      <c r="CI16" s="323">
        <v>0.47516744408800549</v>
      </c>
      <c r="CJ16" s="326">
        <v>479.95783100000068</v>
      </c>
      <c r="CK16" s="326">
        <v>392</v>
      </c>
      <c r="CL16" s="319"/>
      <c r="CM16" s="383">
        <v>99.143796149529351</v>
      </c>
      <c r="CN16" s="323">
        <v>0.33809095017889024</v>
      </c>
      <c r="CO16" s="384">
        <v>98.48061778475865</v>
      </c>
      <c r="CP16" s="323">
        <v>99.806974514300052</v>
      </c>
      <c r="CQ16" s="323">
        <v>0.34101069689623259</v>
      </c>
      <c r="CR16" s="326">
        <v>963.97732799999915</v>
      </c>
      <c r="CS16" s="326">
        <v>787</v>
      </c>
      <c r="CT16" s="27"/>
      <c r="CU16" s="594">
        <v>99.888211413587186</v>
      </c>
      <c r="CV16" s="595">
        <v>0.1116896279356219</v>
      </c>
      <c r="CW16" s="596">
        <v>99.669135837677274</v>
      </c>
      <c r="CX16" s="595">
        <v>100</v>
      </c>
      <c r="CY16" s="595">
        <v>0.11181462392310833</v>
      </c>
      <c r="CZ16" s="597">
        <v>622.54208799999924</v>
      </c>
      <c r="DA16" s="597">
        <v>547</v>
      </c>
      <c r="DB16" s="27"/>
      <c r="DC16" s="602">
        <v>99.888733913546773</v>
      </c>
      <c r="DD16" s="105">
        <v>0.11132526781620368</v>
      </c>
      <c r="DE16" s="603">
        <v>99.67045695112003</v>
      </c>
      <c r="DF16" s="105">
        <v>100</v>
      </c>
      <c r="DG16" s="595">
        <v>0.1114492730607189</v>
      </c>
      <c r="DH16" s="106">
        <v>1270.8760099999934</v>
      </c>
      <c r="DI16" s="799">
        <v>1140</v>
      </c>
      <c r="DJ16" s="800"/>
      <c r="DK16" s="670">
        <f t="shared" si="12"/>
        <v>99.888733913546773</v>
      </c>
      <c r="DL16" s="671">
        <f t="shared" si="7"/>
        <v>0.11132526781620368</v>
      </c>
      <c r="DM16" s="672">
        <f t="shared" si="13"/>
        <v>99.67045695112003</v>
      </c>
      <c r="DN16" s="671">
        <f t="shared" si="14"/>
        <v>100</v>
      </c>
      <c r="DO16" s="671">
        <f t="shared" si="14"/>
        <v>0.1114492730607189</v>
      </c>
      <c r="DP16" s="673">
        <f t="shared" si="15"/>
        <v>1270.8760099999934</v>
      </c>
      <c r="DQ16" s="673">
        <f t="shared" si="15"/>
        <v>1140</v>
      </c>
      <c r="DR16" s="595"/>
      <c r="DS16" s="595" t="str">
        <f t="shared" si="8"/>
        <v>*</v>
      </c>
      <c r="DT16" s="595" t="str">
        <f t="shared" si="9"/>
        <v/>
      </c>
      <c r="DU16" s="653"/>
      <c r="DV16" s="653"/>
      <c r="DW16" s="747" t="s">
        <v>121</v>
      </c>
      <c r="DX16" s="181" t="s">
        <v>116</v>
      </c>
      <c r="DY16" s="182" t="s">
        <v>226</v>
      </c>
      <c r="DZ16" s="941">
        <v>1</v>
      </c>
      <c r="EA16" s="942">
        <v>0</v>
      </c>
      <c r="EB16" s="732">
        <v>1</v>
      </c>
      <c r="EC16" s="732">
        <v>1</v>
      </c>
      <c r="ED16" s="187">
        <v>0</v>
      </c>
      <c r="EE16" s="187">
        <v>648.74148300000058</v>
      </c>
      <c r="EF16" s="188">
        <v>1481</v>
      </c>
      <c r="EG16"/>
      <c r="EH16" s="11"/>
      <c r="EI16" s="11"/>
      <c r="EJ16" s="801">
        <v>99.331442559245289</v>
      </c>
      <c r="EK16" s="105">
        <v>0.27742327673611394</v>
      </c>
      <c r="EL16" s="105">
        <v>98.787094574833688</v>
      </c>
      <c r="EM16" s="105">
        <v>99.87579054365689</v>
      </c>
      <c r="EN16" s="105">
        <v>0.27929049411584606</v>
      </c>
      <c r="EO16" s="104">
        <v>959.07421099999681</v>
      </c>
      <c r="EP16" s="104">
        <v>783</v>
      </c>
      <c r="EQ16" s="11"/>
      <c r="ER16" s="786">
        <v>99.888733913546773</v>
      </c>
      <c r="ES16" s="786">
        <v>0.11132526781620368</v>
      </c>
      <c r="ET16" s="786">
        <v>99.67045695112003</v>
      </c>
      <c r="EU16" s="786">
        <v>100</v>
      </c>
      <c r="EV16" s="786">
        <v>0.1114492730607189</v>
      </c>
      <c r="EW16" s="786">
        <v>1270.8760099999934</v>
      </c>
      <c r="EX16" s="786">
        <v>1140</v>
      </c>
      <c r="EY16" s="11"/>
      <c r="EZ16" s="787">
        <f t="shared" si="1"/>
        <v>0.55729135430148347</v>
      </c>
      <c r="FA16" s="788">
        <f t="shared" si="2"/>
        <v>1.8643096203815845</v>
      </c>
      <c r="FB16" s="789">
        <f t="shared" si="3"/>
        <v>6.2278236597541392E-2</v>
      </c>
      <c r="FC16" s="790" t="str">
        <f t="shared" si="10"/>
        <v>*</v>
      </c>
      <c r="FD16" s="5"/>
      <c r="FE16" s="791">
        <f t="shared" si="4"/>
        <v>0</v>
      </c>
      <c r="FF16" s="791">
        <f t="shared" si="5"/>
        <v>0</v>
      </c>
      <c r="FG16" s="789">
        <f t="shared" si="6"/>
        <v>1</v>
      </c>
      <c r="FH16" s="790" t="str">
        <f t="shared" si="11"/>
        <v/>
      </c>
      <c r="FI16" s="11"/>
      <c r="FJ16" s="11"/>
      <c r="FK16" s="11"/>
      <c r="FL16" s="11"/>
    </row>
    <row r="17" spans="1:168" s="51" customFormat="1" ht="20.25" customHeight="1">
      <c r="A17" s="377" t="s">
        <v>24</v>
      </c>
      <c r="B17" s="378">
        <v>93.4</v>
      </c>
      <c r="C17" s="378"/>
      <c r="D17" s="379">
        <v>92.864983534577405</v>
      </c>
      <c r="E17" s="379">
        <v>1.4317179799503015</v>
      </c>
      <c r="F17" s="379">
        <v>90.054136215583313</v>
      </c>
      <c r="G17" s="379">
        <v>95.675830853571497</v>
      </c>
      <c r="H17" s="379">
        <v>1.5417199524051117</v>
      </c>
      <c r="I17" s="379">
        <v>382.60724599999594</v>
      </c>
      <c r="J17" s="380">
        <v>911</v>
      </c>
      <c r="K17" s="379"/>
      <c r="L17" s="381">
        <v>97.57584163730229</v>
      </c>
      <c r="M17" s="381">
        <v>0.62390120928842563</v>
      </c>
      <c r="N17" s="381">
        <v>96.351912231270447</v>
      </c>
      <c r="O17" s="381">
        <v>98.799771043334118</v>
      </c>
      <c r="P17" s="381">
        <v>0.63940130960644914</v>
      </c>
      <c r="Q17" s="382">
        <v>527.3913699999938</v>
      </c>
      <c r="R17" s="319">
        <v>1001</v>
      </c>
      <c r="S17" s="319"/>
      <c r="T17" s="323">
        <v>96.046012255085444</v>
      </c>
      <c r="U17" s="323"/>
      <c r="V17" s="323">
        <v>94.397395374736703</v>
      </c>
      <c r="W17" s="323">
        <v>97.694629135434184</v>
      </c>
      <c r="X17" s="323">
        <v>0.87479578557303084</v>
      </c>
      <c r="Y17" s="323"/>
      <c r="Z17" s="322">
        <v>737</v>
      </c>
      <c r="AA17" s="381"/>
      <c r="AB17" s="323">
        <v>98.022129035757985</v>
      </c>
      <c r="AC17" s="323">
        <v>0.63850684435657501</v>
      </c>
      <c r="AD17" s="323">
        <v>96.769278453616238</v>
      </c>
      <c r="AE17" s="323">
        <v>99.274979617899746</v>
      </c>
      <c r="AF17" s="323">
        <v>0.6513905080797121</v>
      </c>
      <c r="AG17" s="323">
        <v>395.9714330000005</v>
      </c>
      <c r="AH17" s="319">
        <v>696</v>
      </c>
      <c r="AI17" s="323">
        <v>96.982621299258426</v>
      </c>
      <c r="AJ17" s="323">
        <v>0.6001537603114937</v>
      </c>
      <c r="AK17" s="323">
        <v>95.805477532150974</v>
      </c>
      <c r="AL17" s="323">
        <v>98.159765066365864</v>
      </c>
      <c r="AM17" s="323">
        <v>0.61882608685076113</v>
      </c>
      <c r="AN17" s="323">
        <v>835.44548099999679</v>
      </c>
      <c r="AO17" s="319">
        <v>1433</v>
      </c>
      <c r="AP17" s="381"/>
      <c r="AQ17" s="323">
        <v>98.657307038053048</v>
      </c>
      <c r="AR17" s="323">
        <v>0.38305421011752894</v>
      </c>
      <c r="AS17" s="323">
        <v>97.905694593520522</v>
      </c>
      <c r="AT17" s="323">
        <v>99.40891948258556</v>
      </c>
      <c r="AU17" s="323">
        <v>0.3882674498400624</v>
      </c>
      <c r="AV17" s="323">
        <v>405.16507900000181</v>
      </c>
      <c r="AW17" s="322">
        <v>743</v>
      </c>
      <c r="AX17" s="319"/>
      <c r="AY17" s="325">
        <v>99.418759653910556</v>
      </c>
      <c r="AZ17" s="325">
        <v>0.30240050290880965</v>
      </c>
      <c r="BA17" s="325">
        <v>98.825544138631074</v>
      </c>
      <c r="BB17" s="325">
        <v>100.01197516919005</v>
      </c>
      <c r="BC17" s="325">
        <v>0.30416845267583759</v>
      </c>
      <c r="BD17" s="326">
        <v>363.43691800000016</v>
      </c>
      <c r="BE17" s="326">
        <v>761</v>
      </c>
      <c r="BF17" s="319"/>
      <c r="BG17" s="323">
        <v>99.799261720337199</v>
      </c>
      <c r="BH17" s="323">
        <v>0.20366967473149158</v>
      </c>
      <c r="BI17" s="323">
        <v>99.399346435880716</v>
      </c>
      <c r="BJ17" s="323">
        <v>100.19917700479368</v>
      </c>
      <c r="BK17" s="323">
        <v>0.20407934008793133</v>
      </c>
      <c r="BL17" s="326">
        <v>164.1879169999996</v>
      </c>
      <c r="BM17" s="326">
        <v>366</v>
      </c>
      <c r="BN17" s="319"/>
      <c r="BO17" s="383">
        <v>99.591870102693676</v>
      </c>
      <c r="BP17" s="323">
        <v>0.24049067004428315</v>
      </c>
      <c r="BQ17" s="323">
        <v>99.120102077878457</v>
      </c>
      <c r="BR17" s="323">
        <v>100</v>
      </c>
      <c r="BS17" s="323">
        <v>0.2414762066384559</v>
      </c>
      <c r="BT17" s="326">
        <v>324.62973400000106</v>
      </c>
      <c r="BU17" s="326">
        <v>735</v>
      </c>
      <c r="BV17" s="319"/>
      <c r="BW17" s="323">
        <v>99.799261720337199</v>
      </c>
      <c r="BX17" s="323">
        <v>0.20366967473149158</v>
      </c>
      <c r="BY17" s="323">
        <v>99.399346435880716</v>
      </c>
      <c r="BZ17" s="323">
        <v>100.19917700479368</v>
      </c>
      <c r="CA17" s="323">
        <v>0.20407934008793133</v>
      </c>
      <c r="CB17" s="326">
        <v>164.1879169999996</v>
      </c>
      <c r="CC17" s="326">
        <v>366</v>
      </c>
      <c r="CD17" s="319"/>
      <c r="CE17" s="383">
        <v>99.697592538242645</v>
      </c>
      <c r="CF17" s="323">
        <v>0.29003038323461883</v>
      </c>
      <c r="CG17" s="323">
        <v>99.128199386776004</v>
      </c>
      <c r="CH17" s="323">
        <v>100</v>
      </c>
      <c r="CI17" s="323">
        <v>0.29091011713584475</v>
      </c>
      <c r="CJ17" s="326">
        <v>135.05751400000011</v>
      </c>
      <c r="CK17" s="326">
        <v>329</v>
      </c>
      <c r="CL17" s="319"/>
      <c r="CM17" s="383">
        <v>99.747359900112883</v>
      </c>
      <c r="CN17" s="323">
        <v>0.17400512750371319</v>
      </c>
      <c r="CO17" s="384">
        <v>99.406042169311249</v>
      </c>
      <c r="CP17" s="323">
        <v>100</v>
      </c>
      <c r="CQ17" s="323">
        <v>0.17444584766750931</v>
      </c>
      <c r="CR17" s="326">
        <v>296.95760899999954</v>
      </c>
      <c r="CS17" s="326">
        <v>676</v>
      </c>
      <c r="CT17" s="27"/>
      <c r="CU17" s="594">
        <v>99.865197637153329</v>
      </c>
      <c r="CV17" s="595">
        <v>0.13477838723970742</v>
      </c>
      <c r="CW17" s="596">
        <v>99.600834210123494</v>
      </c>
      <c r="CX17" s="595">
        <v>100</v>
      </c>
      <c r="CY17" s="595">
        <v>0.13496031693584232</v>
      </c>
      <c r="CZ17" s="597">
        <v>225.407769999999</v>
      </c>
      <c r="DA17" s="597">
        <v>540</v>
      </c>
      <c r="DB17" s="27"/>
      <c r="DC17" s="602">
        <v>99.757509198603771</v>
      </c>
      <c r="DD17" s="105">
        <v>0.16442207993436722</v>
      </c>
      <c r="DE17" s="603">
        <v>99.435124596545464</v>
      </c>
      <c r="DF17" s="105">
        <v>100</v>
      </c>
      <c r="DG17" s="595">
        <v>0.1648217575350894</v>
      </c>
      <c r="DH17" s="106">
        <v>422.48612899999807</v>
      </c>
      <c r="DI17" s="799">
        <v>1127</v>
      </c>
      <c r="DJ17" s="800"/>
      <c r="DK17" s="670">
        <f t="shared" si="12"/>
        <v>99.757509198603771</v>
      </c>
      <c r="DL17" s="671">
        <f t="shared" si="7"/>
        <v>0.16442207993436722</v>
      </c>
      <c r="DM17" s="672">
        <f t="shared" si="13"/>
        <v>99.435124596545464</v>
      </c>
      <c r="DN17" s="671">
        <f t="shared" si="14"/>
        <v>100</v>
      </c>
      <c r="DO17" s="671">
        <f t="shared" si="14"/>
        <v>0.1648217575350894</v>
      </c>
      <c r="DP17" s="673">
        <f t="shared" si="15"/>
        <v>422.48612899999807</v>
      </c>
      <c r="DQ17" s="673">
        <f t="shared" si="15"/>
        <v>1127</v>
      </c>
      <c r="DR17" s="595"/>
      <c r="DS17" s="595" t="str">
        <f t="shared" si="8"/>
        <v>***</v>
      </c>
      <c r="DT17" s="595" t="str">
        <f t="shared" si="9"/>
        <v/>
      </c>
      <c r="DU17" s="653"/>
      <c r="DV17" s="653"/>
      <c r="DW17" s="747" t="s">
        <v>122</v>
      </c>
      <c r="DX17" s="181" t="s">
        <v>116</v>
      </c>
      <c r="DY17" s="182" t="s">
        <v>226</v>
      </c>
      <c r="DZ17" s="183">
        <v>0.99276803975064642</v>
      </c>
      <c r="EA17" s="184">
        <v>2.8460676604913208E-3</v>
      </c>
      <c r="EB17" s="185">
        <v>0.98718771628968072</v>
      </c>
      <c r="EC17" s="185">
        <v>0.99834836321161213</v>
      </c>
      <c r="ED17" s="186">
        <v>2.8668002459125977E-3</v>
      </c>
      <c r="EE17" s="187">
        <v>1791.1529589999973</v>
      </c>
      <c r="EF17" s="188">
        <v>1157</v>
      </c>
      <c r="EG17"/>
      <c r="EH17" s="11"/>
      <c r="EI17" s="11"/>
      <c r="EJ17" s="801">
        <v>98.657307038053048</v>
      </c>
      <c r="EK17" s="105">
        <v>0.38305421011752894</v>
      </c>
      <c r="EL17" s="105">
        <v>97.905694593520522</v>
      </c>
      <c r="EM17" s="105">
        <v>99.40891948258556</v>
      </c>
      <c r="EN17" s="105">
        <v>0.3882674498400624</v>
      </c>
      <c r="EO17" s="104">
        <v>405.16507900000181</v>
      </c>
      <c r="EP17" s="104">
        <v>743</v>
      </c>
      <c r="EQ17" s="11"/>
      <c r="ER17" s="786">
        <v>99.757509198603771</v>
      </c>
      <c r="ES17" s="786">
        <v>0.16442207993436722</v>
      </c>
      <c r="ET17" s="786">
        <v>99.435124596545464</v>
      </c>
      <c r="EU17" s="786">
        <v>100</v>
      </c>
      <c r="EV17" s="786">
        <v>0.1648217575350894</v>
      </c>
      <c r="EW17" s="786">
        <v>422.48612899999807</v>
      </c>
      <c r="EX17" s="786">
        <v>1127</v>
      </c>
      <c r="EY17" s="11"/>
      <c r="EZ17" s="787">
        <f t="shared" si="1"/>
        <v>1.1002021605507224</v>
      </c>
      <c r="FA17" s="788">
        <f t="shared" si="2"/>
        <v>2.6393145737545782</v>
      </c>
      <c r="FB17" s="789">
        <f t="shared" si="3"/>
        <v>8.3073855189923496E-3</v>
      </c>
      <c r="FC17" s="790" t="str">
        <f t="shared" si="10"/>
        <v>***</v>
      </c>
      <c r="FD17" s="5"/>
      <c r="FE17" s="791">
        <f t="shared" si="4"/>
        <v>0</v>
      </c>
      <c r="FF17" s="791">
        <f t="shared" si="5"/>
        <v>0</v>
      </c>
      <c r="FG17" s="789">
        <f t="shared" si="6"/>
        <v>1</v>
      </c>
      <c r="FH17" s="790" t="str">
        <f t="shared" si="11"/>
        <v/>
      </c>
      <c r="FI17" s="11"/>
      <c r="FJ17" s="11"/>
      <c r="FK17" s="11"/>
      <c r="FL17" s="11"/>
    </row>
    <row r="18" spans="1:168" s="51" customFormat="1" ht="20.25" customHeight="1">
      <c r="A18" s="377" t="s">
        <v>25</v>
      </c>
      <c r="B18" s="378">
        <v>94.4</v>
      </c>
      <c r="C18" s="378"/>
      <c r="D18" s="379">
        <v>92.877767083734426</v>
      </c>
      <c r="E18" s="379">
        <v>0.9474532849559224</v>
      </c>
      <c r="F18" s="379">
        <v>91.017661557936009</v>
      </c>
      <c r="G18" s="379">
        <v>94.737872609532843</v>
      </c>
      <c r="H18" s="379">
        <v>1.0201077337504689</v>
      </c>
      <c r="I18" s="379">
        <v>739.95709799999145</v>
      </c>
      <c r="J18" s="380">
        <v>1039</v>
      </c>
      <c r="K18" s="379"/>
      <c r="L18" s="381">
        <v>98.580684821316339</v>
      </c>
      <c r="M18" s="381">
        <v>0.54876673333860315</v>
      </c>
      <c r="N18" s="381">
        <v>97.504149414771476</v>
      </c>
      <c r="O18" s="381">
        <v>99.657220227861217</v>
      </c>
      <c r="P18" s="381">
        <v>0.55666760109576963</v>
      </c>
      <c r="Q18" s="382">
        <v>906.67388000001245</v>
      </c>
      <c r="R18" s="319">
        <v>977</v>
      </c>
      <c r="S18" s="319"/>
      <c r="T18" s="323">
        <v>99.35739739757058</v>
      </c>
      <c r="U18" s="323"/>
      <c r="V18" s="323">
        <v>98.800747347081867</v>
      </c>
      <c r="W18" s="323">
        <v>99.914047448059293</v>
      </c>
      <c r="X18" s="323">
        <v>0.2855277504471524</v>
      </c>
      <c r="Y18" s="323"/>
      <c r="Z18" s="322">
        <v>864</v>
      </c>
      <c r="AA18" s="381"/>
      <c r="AB18" s="323">
        <v>99.19671653478035</v>
      </c>
      <c r="AC18" s="323">
        <v>0.32188546716125666</v>
      </c>
      <c r="AD18" s="323">
        <v>98.565126758601323</v>
      </c>
      <c r="AE18" s="323">
        <v>99.828306310959377</v>
      </c>
      <c r="AF18" s="323">
        <v>0.32449205821081506</v>
      </c>
      <c r="AG18" s="323">
        <v>654.71221899999864</v>
      </c>
      <c r="AH18" s="319">
        <v>840</v>
      </c>
      <c r="AI18" s="323">
        <v>99.276947897329563</v>
      </c>
      <c r="AJ18" s="323">
        <v>0.2214162177221223</v>
      </c>
      <c r="AK18" s="323">
        <v>98.842661323014312</v>
      </c>
      <c r="AL18" s="323">
        <v>99.711234471644829</v>
      </c>
      <c r="AM18" s="323">
        <v>0.22302883238423782</v>
      </c>
      <c r="AN18" s="323">
        <v>1307.6491950000113</v>
      </c>
      <c r="AO18" s="319">
        <v>1704</v>
      </c>
      <c r="AP18" s="381"/>
      <c r="AQ18" s="323">
        <v>98.729745064758447</v>
      </c>
      <c r="AR18" s="323">
        <v>0.51233363514856622</v>
      </c>
      <c r="AS18" s="323">
        <v>97.724466110084904</v>
      </c>
      <c r="AT18" s="323">
        <v>99.735024019431989</v>
      </c>
      <c r="AU18" s="323">
        <v>0.51892530950274229</v>
      </c>
      <c r="AV18" s="323">
        <v>597.88218799999959</v>
      </c>
      <c r="AW18" s="322">
        <v>784</v>
      </c>
      <c r="AX18" s="319"/>
      <c r="AY18" s="325">
        <v>99.442044262050317</v>
      </c>
      <c r="AZ18" s="325">
        <v>0.29165748461484953</v>
      </c>
      <c r="BA18" s="325">
        <v>98.869903199596166</v>
      </c>
      <c r="BB18" s="325">
        <v>100.01418532450448</v>
      </c>
      <c r="BC18" s="325">
        <v>0.2932939349539837</v>
      </c>
      <c r="BD18" s="326">
        <v>685.27245800000026</v>
      </c>
      <c r="BE18" s="326">
        <v>901</v>
      </c>
      <c r="BF18" s="319"/>
      <c r="BG18" s="323">
        <v>99.491454076854168</v>
      </c>
      <c r="BH18" s="323">
        <v>0.34816381103929628</v>
      </c>
      <c r="BI18" s="323">
        <v>98.807817547690973</v>
      </c>
      <c r="BJ18" s="323">
        <v>100.17509060601736</v>
      </c>
      <c r="BK18" s="323">
        <v>0.34994343410676271</v>
      </c>
      <c r="BL18" s="326">
        <v>242.66500700000151</v>
      </c>
      <c r="BM18" s="326">
        <v>359</v>
      </c>
      <c r="BN18" s="319"/>
      <c r="BO18" s="383">
        <v>99.752149737901334</v>
      </c>
      <c r="BP18" s="323">
        <v>0.1737388160154533</v>
      </c>
      <c r="BQ18" s="323">
        <v>99.411328124945399</v>
      </c>
      <c r="BR18" s="323">
        <v>100</v>
      </c>
      <c r="BS18" s="323">
        <v>0.17417049805137219</v>
      </c>
      <c r="BT18" s="326">
        <v>498.57159300000103</v>
      </c>
      <c r="BU18" s="326">
        <v>803</v>
      </c>
      <c r="BV18" s="319"/>
      <c r="BW18" s="323">
        <v>99.491454076854168</v>
      </c>
      <c r="BX18" s="323">
        <v>0.34816381103929628</v>
      </c>
      <c r="BY18" s="323">
        <v>98.807817547690973</v>
      </c>
      <c r="BZ18" s="323">
        <v>100.17509060601736</v>
      </c>
      <c r="CA18" s="323">
        <v>0.34994343410676271</v>
      </c>
      <c r="CB18" s="326">
        <v>242.66500700000151</v>
      </c>
      <c r="CC18" s="326">
        <v>359</v>
      </c>
      <c r="CD18" s="319"/>
      <c r="CE18" s="383">
        <v>99.525182235064264</v>
      </c>
      <c r="CF18" s="323">
        <v>0.26768309111547139</v>
      </c>
      <c r="CG18" s="323">
        <v>98.999661711508381</v>
      </c>
      <c r="CH18" s="323">
        <v>100</v>
      </c>
      <c r="CI18" s="323">
        <v>0.26896016174403198</v>
      </c>
      <c r="CJ18" s="326">
        <v>322.3779969999996</v>
      </c>
      <c r="CK18" s="326">
        <v>417</v>
      </c>
      <c r="CL18" s="319"/>
      <c r="CM18" s="383">
        <v>99.644128310604401</v>
      </c>
      <c r="CN18" s="323">
        <v>0.17914648057765409</v>
      </c>
      <c r="CO18" s="384">
        <v>99.292725618574181</v>
      </c>
      <c r="CP18" s="323">
        <v>99.995531002634607</v>
      </c>
      <c r="CQ18" s="323">
        <v>0.17978628908191158</v>
      </c>
      <c r="CR18" s="326">
        <v>573.44600899999978</v>
      </c>
      <c r="CS18" s="326">
        <v>813</v>
      </c>
      <c r="CT18" s="27"/>
      <c r="CU18" s="594">
        <v>99.084756105649802</v>
      </c>
      <c r="CV18" s="595">
        <v>0.37129438546370563</v>
      </c>
      <c r="CW18" s="596">
        <v>98.356474233545583</v>
      </c>
      <c r="CX18" s="595">
        <v>99.813037977754021</v>
      </c>
      <c r="CY18" s="595">
        <v>0.37472402421600598</v>
      </c>
      <c r="CZ18" s="597">
        <v>398.62128800000141</v>
      </c>
      <c r="DA18" s="597">
        <v>734</v>
      </c>
      <c r="DB18" s="27"/>
      <c r="DC18" s="602">
        <v>99.023596527670207</v>
      </c>
      <c r="DD18" s="105">
        <v>0.35858059106461149</v>
      </c>
      <c r="DE18" s="603">
        <v>98.320522699615339</v>
      </c>
      <c r="DF18" s="105">
        <v>99.726670355725076</v>
      </c>
      <c r="DG18" s="595">
        <v>0.36211630726259586</v>
      </c>
      <c r="DH18" s="106">
        <v>816.56264299999953</v>
      </c>
      <c r="DI18" s="799">
        <v>1450</v>
      </c>
      <c r="DJ18" s="800"/>
      <c r="DK18" s="670">
        <f t="shared" si="12"/>
        <v>99.023596527670207</v>
      </c>
      <c r="DL18" s="671">
        <f t="shared" si="7"/>
        <v>0.35858059106461149</v>
      </c>
      <c r="DM18" s="672">
        <f t="shared" si="13"/>
        <v>98.320522699615339</v>
      </c>
      <c r="DN18" s="671">
        <f t="shared" si="14"/>
        <v>99.726670355725076</v>
      </c>
      <c r="DO18" s="671">
        <f t="shared" si="14"/>
        <v>0.36211630726259586</v>
      </c>
      <c r="DP18" s="673">
        <f t="shared" si="15"/>
        <v>816.56264299999953</v>
      </c>
      <c r="DQ18" s="673">
        <f t="shared" si="15"/>
        <v>1450</v>
      </c>
      <c r="DR18" s="595"/>
      <c r="DS18" s="595" t="str">
        <f t="shared" si="8"/>
        <v/>
      </c>
      <c r="DT18" s="595" t="str">
        <f t="shared" si="9"/>
        <v/>
      </c>
      <c r="DU18" s="653"/>
      <c r="DV18" s="653"/>
      <c r="DW18" s="747" t="s">
        <v>123</v>
      </c>
      <c r="DX18" s="181" t="s">
        <v>116</v>
      </c>
      <c r="DY18" s="182" t="s">
        <v>226</v>
      </c>
      <c r="DZ18" s="183">
        <v>0.99926827751941893</v>
      </c>
      <c r="EA18" s="184">
        <v>5.1925334472691044E-4</v>
      </c>
      <c r="EB18" s="185">
        <v>0.99825017044417663</v>
      </c>
      <c r="EC18" s="732">
        <v>1.0002863845946612</v>
      </c>
      <c r="ED18" s="186">
        <v>5.1963357229342221E-4</v>
      </c>
      <c r="EE18" s="187">
        <v>1281.8644020000102</v>
      </c>
      <c r="EF18" s="188">
        <v>1509</v>
      </c>
      <c r="EG18"/>
      <c r="EH18" s="11"/>
      <c r="EI18" s="11"/>
      <c r="EJ18" s="801">
        <v>98.729745064758447</v>
      </c>
      <c r="EK18" s="105">
        <v>0.51233363514856622</v>
      </c>
      <c r="EL18" s="105">
        <v>97.724466110084904</v>
      </c>
      <c r="EM18" s="105">
        <v>99.735024019431989</v>
      </c>
      <c r="EN18" s="105">
        <v>0.51892530950274229</v>
      </c>
      <c r="EO18" s="104">
        <v>597.88218799999959</v>
      </c>
      <c r="EP18" s="104">
        <v>784</v>
      </c>
      <c r="EQ18" s="11"/>
      <c r="ER18" s="786">
        <v>99.023596527670207</v>
      </c>
      <c r="ES18" s="786">
        <v>0.35858059106461149</v>
      </c>
      <c r="ET18" s="786">
        <v>98.320522699615339</v>
      </c>
      <c r="EU18" s="786">
        <v>99.726670355725076</v>
      </c>
      <c r="EV18" s="786">
        <v>0.36211630726259586</v>
      </c>
      <c r="EW18" s="786">
        <v>816.56264299999953</v>
      </c>
      <c r="EX18" s="786">
        <v>1450</v>
      </c>
      <c r="EY18" s="11"/>
      <c r="EZ18" s="787">
        <f t="shared" si="1"/>
        <v>0.29385146291176056</v>
      </c>
      <c r="FA18" s="788">
        <f t="shared" si="2"/>
        <v>0.46989729169384842</v>
      </c>
      <c r="FB18" s="789">
        <f t="shared" si="3"/>
        <v>0.63842839935228102</v>
      </c>
      <c r="FC18" s="790" t="str">
        <f t="shared" si="10"/>
        <v/>
      </c>
      <c r="FD18" s="5"/>
      <c r="FE18" s="791">
        <f t="shared" si="4"/>
        <v>0</v>
      </c>
      <c r="FF18" s="791">
        <f t="shared" si="5"/>
        <v>0</v>
      </c>
      <c r="FG18" s="789">
        <f t="shared" si="6"/>
        <v>1</v>
      </c>
      <c r="FH18" s="790" t="str">
        <f t="shared" si="11"/>
        <v/>
      </c>
      <c r="FI18" s="11"/>
      <c r="FJ18" s="11"/>
      <c r="FK18" s="11"/>
      <c r="FL18" s="11"/>
    </row>
    <row r="19" spans="1:168" s="51" customFormat="1" ht="20.25" customHeight="1">
      <c r="A19" s="377" t="s">
        <v>26</v>
      </c>
      <c r="B19" s="378">
        <v>99.4</v>
      </c>
      <c r="C19" s="378"/>
      <c r="D19" s="379">
        <v>99.901768172888012</v>
      </c>
      <c r="E19" s="379">
        <v>9.9097133734480342E-2</v>
      </c>
      <c r="F19" s="379">
        <v>99.7072138566202</v>
      </c>
      <c r="G19" s="379">
        <v>100.09632248915582</v>
      </c>
      <c r="H19" s="379">
        <v>9.9194574377287098E-2</v>
      </c>
      <c r="I19" s="379">
        <v>793.25308599999335</v>
      </c>
      <c r="J19" s="380">
        <v>1018</v>
      </c>
      <c r="K19" s="379"/>
      <c r="L19" s="381">
        <v>99.927123618825291</v>
      </c>
      <c r="M19" s="381">
        <v>7.2764793526618216E-2</v>
      </c>
      <c r="N19" s="381">
        <v>99.784378310441227</v>
      </c>
      <c r="O19" s="381">
        <v>100.06986892720934</v>
      </c>
      <c r="P19" s="381">
        <v>7.2817860548234609E-2</v>
      </c>
      <c r="Q19" s="382">
        <v>911.99369299999091</v>
      </c>
      <c r="R19" s="319">
        <v>1426</v>
      </c>
      <c r="S19" s="319"/>
      <c r="T19" s="323">
        <v>99.797186230355734</v>
      </c>
      <c r="U19" s="323"/>
      <c r="V19" s="323">
        <v>99.523459167765452</v>
      </c>
      <c r="W19" s="323">
        <v>100.07091329294602</v>
      </c>
      <c r="X19" s="323">
        <v>0.13978665679676222</v>
      </c>
      <c r="Y19" s="323"/>
      <c r="Z19" s="322">
        <v>1011</v>
      </c>
      <c r="AA19" s="381"/>
      <c r="AB19" s="323">
        <v>99.895910301474558</v>
      </c>
      <c r="AC19" s="323">
        <v>0.10452966930465941</v>
      </c>
      <c r="AD19" s="323">
        <v>99.690806694211901</v>
      </c>
      <c r="AE19" s="323">
        <v>100.1010139087372</v>
      </c>
      <c r="AF19" s="323">
        <v>0.10463858729471576</v>
      </c>
      <c r="AG19" s="323">
        <v>608.67310499999894</v>
      </c>
      <c r="AH19" s="319">
        <v>944</v>
      </c>
      <c r="AI19" s="323">
        <v>99.845008540955888</v>
      </c>
      <c r="AJ19" s="323">
        <v>8.6140972702700949E-2</v>
      </c>
      <c r="AK19" s="323">
        <v>99.676051323963819</v>
      </c>
      <c r="AL19" s="323">
        <v>100.01396575794797</v>
      </c>
      <c r="AM19" s="323">
        <v>8.6274691105230741E-2</v>
      </c>
      <c r="AN19" s="323">
        <v>1256.5408519999967</v>
      </c>
      <c r="AO19" s="319">
        <v>1955</v>
      </c>
      <c r="AP19" s="381"/>
      <c r="AQ19" s="323">
        <v>99.889903395803316</v>
      </c>
      <c r="AR19" s="323">
        <v>0.10977209256212404</v>
      </c>
      <c r="AS19" s="323">
        <v>99.674513331804931</v>
      </c>
      <c r="AT19" s="323">
        <v>100</v>
      </c>
      <c r="AU19" s="323">
        <v>0.10989308111267621</v>
      </c>
      <c r="AV19" s="323">
        <v>643.44854700000224</v>
      </c>
      <c r="AW19" s="322">
        <v>943</v>
      </c>
      <c r="AX19" s="319"/>
      <c r="AY19" s="325">
        <v>99.841434121779471</v>
      </c>
      <c r="AZ19" s="325">
        <v>0.11808610425703035</v>
      </c>
      <c r="BA19" s="325">
        <v>99.609785997816843</v>
      </c>
      <c r="BB19" s="325">
        <v>100</v>
      </c>
      <c r="BC19" s="325">
        <v>0.11827364590235886</v>
      </c>
      <c r="BD19" s="326">
        <v>630.85766700000295</v>
      </c>
      <c r="BE19" s="326">
        <v>1019</v>
      </c>
      <c r="BF19" s="319"/>
      <c r="BG19" s="323">
        <v>100</v>
      </c>
      <c r="BH19" s="323">
        <v>0</v>
      </c>
      <c r="BI19" s="323">
        <v>100</v>
      </c>
      <c r="BJ19" s="323">
        <v>100</v>
      </c>
      <c r="BK19" s="323">
        <v>0</v>
      </c>
      <c r="BL19" s="326">
        <v>284.37960799999962</v>
      </c>
      <c r="BM19" s="326">
        <v>482</v>
      </c>
      <c r="BN19" s="319"/>
      <c r="BO19" s="383">
        <v>100</v>
      </c>
      <c r="BP19" s="323">
        <v>0</v>
      </c>
      <c r="BQ19" s="323">
        <v>100</v>
      </c>
      <c r="BR19" s="323">
        <v>100</v>
      </c>
      <c r="BS19" s="323">
        <v>0</v>
      </c>
      <c r="BT19" s="326">
        <v>638.24996100000101</v>
      </c>
      <c r="BU19" s="326">
        <v>987</v>
      </c>
      <c r="BV19" s="319"/>
      <c r="BW19" s="323">
        <v>100</v>
      </c>
      <c r="BX19" s="323">
        <v>0</v>
      </c>
      <c r="BY19" s="323">
        <v>100</v>
      </c>
      <c r="BZ19" s="323">
        <v>100</v>
      </c>
      <c r="CA19" s="323">
        <v>0</v>
      </c>
      <c r="CB19" s="326">
        <v>284.37960799999962</v>
      </c>
      <c r="CC19" s="326">
        <v>482</v>
      </c>
      <c r="CD19" s="319"/>
      <c r="CE19" s="383">
        <v>99.696224142655538</v>
      </c>
      <c r="CF19" s="323">
        <v>0.29261307940616471</v>
      </c>
      <c r="CG19" s="323">
        <v>99.121760593060287</v>
      </c>
      <c r="CH19" s="323">
        <v>100</v>
      </c>
      <c r="CI19" s="323">
        <v>0.2935046757512742</v>
      </c>
      <c r="CJ19" s="326">
        <v>338.27342600000156</v>
      </c>
      <c r="CK19" s="326">
        <v>509</v>
      </c>
      <c r="CL19" s="319"/>
      <c r="CM19" s="383">
        <v>99.854992084315512</v>
      </c>
      <c r="CN19" s="323">
        <v>0.14269731189396095</v>
      </c>
      <c r="CO19" s="384">
        <v>99.575085834506297</v>
      </c>
      <c r="CP19" s="323">
        <v>100</v>
      </c>
      <c r="CQ19" s="323">
        <v>0.14290453478126589</v>
      </c>
      <c r="CR19" s="326">
        <v>708.61717800000611</v>
      </c>
      <c r="CS19" s="326">
        <v>1015</v>
      </c>
      <c r="CT19" s="27"/>
      <c r="CU19" s="594">
        <v>100</v>
      </c>
      <c r="CV19" s="595">
        <v>0</v>
      </c>
      <c r="CW19" s="596">
        <v>100</v>
      </c>
      <c r="CX19" s="595">
        <v>100</v>
      </c>
      <c r="CY19" s="595">
        <v>0</v>
      </c>
      <c r="CZ19" s="597">
        <v>542.21525099999724</v>
      </c>
      <c r="DA19" s="597">
        <v>706</v>
      </c>
      <c r="DB19" s="27"/>
      <c r="DC19" s="602">
        <v>99.946379935665888</v>
      </c>
      <c r="DD19" s="105">
        <v>5.3785297206483999E-2</v>
      </c>
      <c r="DE19" s="603">
        <v>99.840922373984256</v>
      </c>
      <c r="DF19" s="105">
        <v>100</v>
      </c>
      <c r="DG19" s="595">
        <v>5.381415238961617E-2</v>
      </c>
      <c r="DH19" s="106">
        <v>1001.4907789999987</v>
      </c>
      <c r="DI19" s="799">
        <v>1397</v>
      </c>
      <c r="DJ19" s="800"/>
      <c r="DK19" s="670">
        <f t="shared" si="12"/>
        <v>99.946379935665888</v>
      </c>
      <c r="DL19" s="671">
        <f t="shared" si="7"/>
        <v>5.3785297206483999E-2</v>
      </c>
      <c r="DM19" s="672">
        <f t="shared" si="13"/>
        <v>99.840922373984256</v>
      </c>
      <c r="DN19" s="671">
        <f t="shared" si="14"/>
        <v>100</v>
      </c>
      <c r="DO19" s="671">
        <f t="shared" si="14"/>
        <v>5.381415238961617E-2</v>
      </c>
      <c r="DP19" s="673">
        <f t="shared" si="15"/>
        <v>1001.4907789999987</v>
      </c>
      <c r="DQ19" s="673">
        <f t="shared" si="15"/>
        <v>1397</v>
      </c>
      <c r="DR19" s="595"/>
      <c r="DS19" s="595" t="str">
        <f t="shared" si="8"/>
        <v/>
      </c>
      <c r="DT19" s="595" t="str">
        <f t="shared" si="9"/>
        <v/>
      </c>
      <c r="DU19" s="653"/>
      <c r="DV19" s="653"/>
      <c r="DW19" s="747" t="s">
        <v>124</v>
      </c>
      <c r="DX19" s="181" t="s">
        <v>116</v>
      </c>
      <c r="DY19" s="182" t="s">
        <v>226</v>
      </c>
      <c r="DZ19" s="183">
        <v>0.99888733913546779</v>
      </c>
      <c r="EA19" s="184">
        <v>1.1132526781620368E-3</v>
      </c>
      <c r="EB19" s="185">
        <v>0.99670456951120023</v>
      </c>
      <c r="EC19" s="732">
        <v>1.0010701087597353</v>
      </c>
      <c r="ED19" s="186">
        <v>1.114492730607189E-3</v>
      </c>
      <c r="EE19" s="187">
        <v>1270.8760099999934</v>
      </c>
      <c r="EF19" s="188">
        <v>1140</v>
      </c>
      <c r="EG19"/>
      <c r="EH19" s="11"/>
      <c r="EI19" s="11"/>
      <c r="EJ19" s="802">
        <v>99.889903395803316</v>
      </c>
      <c r="EK19" s="105">
        <v>0.10977209256212404</v>
      </c>
      <c r="EL19" s="105">
        <v>99.674513331804931</v>
      </c>
      <c r="EM19" s="105">
        <v>100</v>
      </c>
      <c r="EN19" s="105">
        <v>0.10989308111267621</v>
      </c>
      <c r="EO19" s="104">
        <v>643.44854700000224</v>
      </c>
      <c r="EP19" s="104">
        <v>943</v>
      </c>
      <c r="EQ19" s="11"/>
      <c r="ER19" s="786">
        <v>99.946379935665888</v>
      </c>
      <c r="ES19" s="786">
        <v>5.3785297206483999E-2</v>
      </c>
      <c r="ET19" s="786">
        <v>99.840922373984256</v>
      </c>
      <c r="EU19" s="786">
        <v>100</v>
      </c>
      <c r="EV19" s="786">
        <v>5.381415238961617E-2</v>
      </c>
      <c r="EW19" s="786">
        <v>1001.4907789999987</v>
      </c>
      <c r="EX19" s="786">
        <v>1397</v>
      </c>
      <c r="EY19" s="11"/>
      <c r="EZ19" s="787">
        <f t="shared" si="1"/>
        <v>5.6476539862572395E-2</v>
      </c>
      <c r="FA19" s="788">
        <f t="shared" si="2"/>
        <v>0.46201121494868275</v>
      </c>
      <c r="FB19" s="789">
        <f t="shared" si="3"/>
        <v>0.64407327801561731</v>
      </c>
      <c r="FC19" s="790" t="str">
        <f t="shared" si="10"/>
        <v/>
      </c>
      <c r="FD19" s="5"/>
      <c r="FE19" s="791">
        <f t="shared" si="4"/>
        <v>0</v>
      </c>
      <c r="FF19" s="791">
        <f t="shared" si="5"/>
        <v>0</v>
      </c>
      <c r="FG19" s="789">
        <f t="shared" si="6"/>
        <v>1</v>
      </c>
      <c r="FH19" s="790" t="str">
        <f t="shared" si="11"/>
        <v/>
      </c>
      <c r="FI19" s="11"/>
      <c r="FJ19" s="11"/>
      <c r="FK19" s="11"/>
      <c r="FL19" s="11"/>
    </row>
    <row r="20" spans="1:168" s="51" customFormat="1" ht="20.25" customHeight="1">
      <c r="A20" s="377" t="s">
        <v>27</v>
      </c>
      <c r="B20" s="378">
        <v>99.5</v>
      </c>
      <c r="C20" s="378"/>
      <c r="D20" s="379">
        <v>98.819255222524887</v>
      </c>
      <c r="E20" s="379">
        <v>0.32506656284038399</v>
      </c>
      <c r="F20" s="379">
        <v>98.181062163940652</v>
      </c>
      <c r="G20" s="379">
        <v>99.457448281109123</v>
      </c>
      <c r="H20" s="379">
        <v>0.32895063022726378</v>
      </c>
      <c r="I20" s="379">
        <v>1337.1854190000249</v>
      </c>
      <c r="J20" s="380">
        <v>1101</v>
      </c>
      <c r="K20" s="379"/>
      <c r="L20" s="381">
        <v>99.505826591045505</v>
      </c>
      <c r="M20" s="381">
        <v>0.25317419150943588</v>
      </c>
      <c r="N20" s="381">
        <v>99.009165688287936</v>
      </c>
      <c r="O20" s="381">
        <v>100.00248749380309</v>
      </c>
      <c r="P20" s="381">
        <v>0.25443152444725176</v>
      </c>
      <c r="Q20" s="382">
        <v>1567.3979739999809</v>
      </c>
      <c r="R20" s="319">
        <v>980</v>
      </c>
      <c r="S20" s="319"/>
      <c r="T20" s="323">
        <v>99.321171731210555</v>
      </c>
      <c r="U20" s="323"/>
      <c r="V20" s="323">
        <v>98.709862413749335</v>
      </c>
      <c r="W20" s="323">
        <v>99.932481048671775</v>
      </c>
      <c r="X20" s="323">
        <v>0.31367901003126031</v>
      </c>
      <c r="Y20" s="323"/>
      <c r="Z20" s="322">
        <v>914</v>
      </c>
      <c r="AA20" s="381"/>
      <c r="AB20" s="323">
        <v>99.618873445619144</v>
      </c>
      <c r="AC20" s="323">
        <v>0.22442203441076597</v>
      </c>
      <c r="AD20" s="323">
        <v>99.178522212203163</v>
      </c>
      <c r="AE20" s="323">
        <v>100.05922467903513</v>
      </c>
      <c r="AF20" s="323">
        <v>0.22528063874690923</v>
      </c>
      <c r="AG20" s="323">
        <v>1072.0557130000043</v>
      </c>
      <c r="AH20" s="319">
        <v>948</v>
      </c>
      <c r="AI20" s="323">
        <v>99.472710611976169</v>
      </c>
      <c r="AJ20" s="323">
        <v>0.19813086175510999</v>
      </c>
      <c r="AK20" s="323">
        <v>99.084096019499725</v>
      </c>
      <c r="AL20" s="323">
        <v>99.861325204452612</v>
      </c>
      <c r="AM20" s="323">
        <v>0.19918112267793747</v>
      </c>
      <c r="AN20" s="323">
        <v>2106.0787969999833</v>
      </c>
      <c r="AO20" s="319">
        <v>1862</v>
      </c>
      <c r="AP20" s="381"/>
      <c r="AQ20" s="323">
        <v>99.625298935253696</v>
      </c>
      <c r="AR20" s="323">
        <v>0.37365592436998307</v>
      </c>
      <c r="AS20" s="323">
        <v>98.892127401533656</v>
      </c>
      <c r="AT20" s="323">
        <v>100</v>
      </c>
      <c r="AU20" s="323">
        <v>0.37506128299080077</v>
      </c>
      <c r="AV20" s="323">
        <v>1051.3831879999962</v>
      </c>
      <c r="AW20" s="322">
        <v>922</v>
      </c>
      <c r="AX20" s="319"/>
      <c r="AY20" s="325">
        <v>99.720132337084138</v>
      </c>
      <c r="AZ20" s="325">
        <v>0.20413381857273824</v>
      </c>
      <c r="BA20" s="325">
        <v>99.319685422460083</v>
      </c>
      <c r="BB20" s="325">
        <v>100</v>
      </c>
      <c r="BC20" s="325">
        <v>0.20470672650403665</v>
      </c>
      <c r="BD20" s="326">
        <v>1009.5978829999948</v>
      </c>
      <c r="BE20" s="326">
        <v>919</v>
      </c>
      <c r="BF20" s="319"/>
      <c r="BG20" s="323">
        <v>99.745382394280952</v>
      </c>
      <c r="BH20" s="323">
        <v>0.25407831210230036</v>
      </c>
      <c r="BI20" s="323">
        <v>99.246487305492835</v>
      </c>
      <c r="BJ20" s="323">
        <v>100.24427748306908</v>
      </c>
      <c r="BK20" s="323">
        <v>0.25472689161485262</v>
      </c>
      <c r="BL20" s="326">
        <v>437.11706299999935</v>
      </c>
      <c r="BM20" s="326">
        <v>405</v>
      </c>
      <c r="BN20" s="319"/>
      <c r="BO20" s="383">
        <v>99.816121321021427</v>
      </c>
      <c r="BP20" s="323">
        <v>0.13602269003695602</v>
      </c>
      <c r="BQ20" s="323">
        <v>99.549287036776747</v>
      </c>
      <c r="BR20" s="323">
        <v>100</v>
      </c>
      <c r="BS20" s="323">
        <v>0.13627326752107474</v>
      </c>
      <c r="BT20" s="326">
        <v>961.47960699999965</v>
      </c>
      <c r="BU20" s="326">
        <v>849</v>
      </c>
      <c r="BV20" s="319"/>
      <c r="BW20" s="323">
        <v>99.745382394280952</v>
      </c>
      <c r="BX20" s="323">
        <v>0.25407831210230036</v>
      </c>
      <c r="BY20" s="323">
        <v>99.246487305492835</v>
      </c>
      <c r="BZ20" s="323">
        <v>100.24427748306908</v>
      </c>
      <c r="CA20" s="323">
        <v>0.25472689161485262</v>
      </c>
      <c r="CB20" s="326">
        <v>437.11706299999935</v>
      </c>
      <c r="CC20" s="326">
        <v>405</v>
      </c>
      <c r="CD20" s="319"/>
      <c r="CE20" s="383">
        <v>100</v>
      </c>
      <c r="CF20" s="323">
        <v>0</v>
      </c>
      <c r="CG20" s="323">
        <v>100</v>
      </c>
      <c r="CH20" s="323">
        <v>100</v>
      </c>
      <c r="CI20" s="323">
        <v>0</v>
      </c>
      <c r="CJ20" s="326">
        <v>455.82011600000192</v>
      </c>
      <c r="CK20" s="326">
        <v>418</v>
      </c>
      <c r="CL20" s="319"/>
      <c r="CM20" s="383">
        <v>100</v>
      </c>
      <c r="CN20" s="323">
        <v>0</v>
      </c>
      <c r="CO20" s="384">
        <v>100</v>
      </c>
      <c r="CP20" s="323">
        <v>100</v>
      </c>
      <c r="CQ20" s="323">
        <v>0</v>
      </c>
      <c r="CR20" s="326">
        <v>1008.2672459999975</v>
      </c>
      <c r="CS20" s="326">
        <v>871</v>
      </c>
      <c r="CT20" s="27"/>
      <c r="CU20" s="594">
        <v>99.433578497293681</v>
      </c>
      <c r="CV20" s="595">
        <v>0.32260482647670036</v>
      </c>
      <c r="CW20" s="596">
        <v>98.800799613005182</v>
      </c>
      <c r="CX20" s="595">
        <v>100</v>
      </c>
      <c r="CY20" s="595">
        <v>0.32444253878027812</v>
      </c>
      <c r="CZ20" s="597">
        <v>622.91455799999972</v>
      </c>
      <c r="DA20" s="597">
        <v>636</v>
      </c>
      <c r="DB20" s="27"/>
      <c r="DC20" s="602">
        <v>99.602052045721052</v>
      </c>
      <c r="DD20" s="105">
        <v>0.22205830120999429</v>
      </c>
      <c r="DE20" s="603">
        <v>99.166659322931608</v>
      </c>
      <c r="DF20" s="105">
        <v>100</v>
      </c>
      <c r="DG20" s="595">
        <v>0.22294550829942866</v>
      </c>
      <c r="DH20" s="106">
        <v>1354.9043139999933</v>
      </c>
      <c r="DI20" s="799">
        <v>1299</v>
      </c>
      <c r="DJ20" s="800"/>
      <c r="DK20" s="670">
        <f t="shared" si="12"/>
        <v>99.602052045721052</v>
      </c>
      <c r="DL20" s="671">
        <f t="shared" si="7"/>
        <v>0.22205830120999429</v>
      </c>
      <c r="DM20" s="672">
        <f t="shared" si="13"/>
        <v>99.166659322931608</v>
      </c>
      <c r="DN20" s="671">
        <f t="shared" si="14"/>
        <v>100</v>
      </c>
      <c r="DO20" s="671">
        <f t="shared" si="14"/>
        <v>0.22294550829942866</v>
      </c>
      <c r="DP20" s="673">
        <f t="shared" si="15"/>
        <v>1354.9043139999933</v>
      </c>
      <c r="DQ20" s="673">
        <f t="shared" si="15"/>
        <v>1299</v>
      </c>
      <c r="DR20" s="595"/>
      <c r="DS20" s="595" t="str">
        <f t="shared" si="8"/>
        <v/>
      </c>
      <c r="DT20" s="595" t="str">
        <f t="shared" si="9"/>
        <v/>
      </c>
      <c r="DU20" s="653"/>
      <c r="DV20" s="653"/>
      <c r="DW20" s="747" t="s">
        <v>125</v>
      </c>
      <c r="DX20" s="181" t="s">
        <v>116</v>
      </c>
      <c r="DY20" s="182" t="s">
        <v>226</v>
      </c>
      <c r="DZ20" s="183">
        <v>0.99757509198603778</v>
      </c>
      <c r="EA20" s="184">
        <v>1.6442207993436723E-3</v>
      </c>
      <c r="EB20" s="185">
        <v>0.99435124596545466</v>
      </c>
      <c r="EC20" s="732">
        <v>1.0007989380066209</v>
      </c>
      <c r="ED20" s="186">
        <v>1.6482175753508941E-3</v>
      </c>
      <c r="EE20" s="187">
        <v>422.48612899999807</v>
      </c>
      <c r="EF20" s="188">
        <v>1127</v>
      </c>
      <c r="EG20"/>
      <c r="EH20" s="11"/>
      <c r="EI20" s="11"/>
      <c r="EJ20" s="801">
        <v>99.625298935253696</v>
      </c>
      <c r="EK20" s="105">
        <v>0.37365592436998307</v>
      </c>
      <c r="EL20" s="105">
        <v>98.892127401533656</v>
      </c>
      <c r="EM20" s="105">
        <v>100</v>
      </c>
      <c r="EN20" s="105">
        <v>0.37506128299080077</v>
      </c>
      <c r="EO20" s="104">
        <v>1051.3831879999962</v>
      </c>
      <c r="EP20" s="104">
        <v>922</v>
      </c>
      <c r="EQ20" s="11"/>
      <c r="ER20" s="786">
        <v>99.602052045721052</v>
      </c>
      <c r="ES20" s="786">
        <v>0.22205830120999429</v>
      </c>
      <c r="ET20" s="786">
        <v>99.166659322931608</v>
      </c>
      <c r="EU20" s="786">
        <v>100</v>
      </c>
      <c r="EV20" s="786">
        <v>0.22294550829942866</v>
      </c>
      <c r="EW20" s="786">
        <v>1354.9043139999933</v>
      </c>
      <c r="EX20" s="786">
        <v>1299</v>
      </c>
      <c r="EY20" s="11"/>
      <c r="EZ20" s="787">
        <f t="shared" si="1"/>
        <v>-2.3246889532643422E-2</v>
      </c>
      <c r="FA20" s="788">
        <f t="shared" si="2"/>
        <v>-5.3483023885136809E-2</v>
      </c>
      <c r="FB20" s="789">
        <f t="shared" si="3"/>
        <v>0.95734705626632155</v>
      </c>
      <c r="FC20" s="790" t="str">
        <f t="shared" si="10"/>
        <v/>
      </c>
      <c r="FD20" s="5"/>
      <c r="FE20" s="791">
        <f t="shared" si="4"/>
        <v>0</v>
      </c>
      <c r="FF20" s="791">
        <f t="shared" si="5"/>
        <v>0</v>
      </c>
      <c r="FG20" s="789">
        <f t="shared" si="6"/>
        <v>1</v>
      </c>
      <c r="FH20" s="790" t="str">
        <f t="shared" si="11"/>
        <v/>
      </c>
      <c r="FI20" s="11"/>
      <c r="FJ20" s="11"/>
      <c r="FK20" s="11"/>
      <c r="FL20" s="11"/>
    </row>
    <row r="21" spans="1:168" s="51" customFormat="1" ht="20.25" customHeight="1">
      <c r="A21" s="377" t="s">
        <v>28</v>
      </c>
      <c r="B21" s="378">
        <v>98.3</v>
      </c>
      <c r="C21" s="378"/>
      <c r="D21" s="379">
        <v>97.321428571428726</v>
      </c>
      <c r="E21" s="379">
        <v>0.57714359214359168</v>
      </c>
      <c r="F21" s="379">
        <v>96.188340532185308</v>
      </c>
      <c r="G21" s="379">
        <v>98.454516610672144</v>
      </c>
      <c r="H21" s="379">
        <v>0.59302827816589154</v>
      </c>
      <c r="I21" s="379">
        <v>1484.1086399999863</v>
      </c>
      <c r="J21" s="380">
        <v>1120</v>
      </c>
      <c r="K21" s="379"/>
      <c r="L21" s="381">
        <v>99.226434776207299</v>
      </c>
      <c r="M21" s="381">
        <v>0.36144568242866937</v>
      </c>
      <c r="N21" s="381">
        <v>98.517373801774752</v>
      </c>
      <c r="O21" s="381">
        <v>99.935495750639831</v>
      </c>
      <c r="P21" s="381">
        <v>0.36426349817351039</v>
      </c>
      <c r="Q21" s="382">
        <v>2022.1715660000291</v>
      </c>
      <c r="R21" s="319">
        <v>1223</v>
      </c>
      <c r="S21" s="319"/>
      <c r="T21" s="323">
        <v>98.150985080188292</v>
      </c>
      <c r="U21" s="323"/>
      <c r="V21" s="323">
        <v>97.175523274840799</v>
      </c>
      <c r="W21" s="323">
        <v>99.126446885535785</v>
      </c>
      <c r="X21" s="323">
        <v>0.50650283928245765</v>
      </c>
      <c r="Y21" s="323"/>
      <c r="Z21" s="322">
        <v>1070</v>
      </c>
      <c r="AA21" s="381"/>
      <c r="AB21" s="323">
        <v>98.783558354525852</v>
      </c>
      <c r="AC21" s="323">
        <v>0.51118301557417745</v>
      </c>
      <c r="AD21" s="323">
        <v>97.780537095938641</v>
      </c>
      <c r="AE21" s="323">
        <v>99.786579613113062</v>
      </c>
      <c r="AF21" s="323">
        <v>0.51747783142168746</v>
      </c>
      <c r="AG21" s="323">
        <v>1215.3576010000013</v>
      </c>
      <c r="AH21" s="319">
        <v>953</v>
      </c>
      <c r="AI21" s="323">
        <v>98.441565023927268</v>
      </c>
      <c r="AJ21" s="323">
        <v>0.4391039174643549</v>
      </c>
      <c r="AK21" s="323">
        <v>97.580305004016125</v>
      </c>
      <c r="AL21" s="323">
        <v>99.302825043838411</v>
      </c>
      <c r="AM21" s="323">
        <v>0.44605540084376555</v>
      </c>
      <c r="AN21" s="323">
        <v>2654.6318990000441</v>
      </c>
      <c r="AO21" s="319">
        <v>2023</v>
      </c>
      <c r="AP21" s="381"/>
      <c r="AQ21" s="323">
        <v>99.639523212304653</v>
      </c>
      <c r="AR21" s="323">
        <v>0.16170039660086757</v>
      </c>
      <c r="AS21" s="323">
        <v>99.322241670525571</v>
      </c>
      <c r="AT21" s="323">
        <v>99.956804754083734</v>
      </c>
      <c r="AU21" s="323">
        <v>0.16228539778971859</v>
      </c>
      <c r="AV21" s="323">
        <v>1151.0330599999991</v>
      </c>
      <c r="AW21" s="322">
        <v>883</v>
      </c>
      <c r="AX21" s="319"/>
      <c r="AY21" s="325">
        <v>98.890150893098678</v>
      </c>
      <c r="AZ21" s="325">
        <v>0.28637899893354202</v>
      </c>
      <c r="BA21" s="325">
        <v>98.328364574017016</v>
      </c>
      <c r="BB21" s="325">
        <v>99.451937212180354</v>
      </c>
      <c r="BC21" s="325">
        <v>0.28959304475439701</v>
      </c>
      <c r="BD21" s="326">
        <v>1357.0961949999983</v>
      </c>
      <c r="BE21" s="326">
        <v>994</v>
      </c>
      <c r="BF21" s="319"/>
      <c r="BG21" s="323">
        <v>99.461309723230556</v>
      </c>
      <c r="BH21" s="323">
        <v>0.25589282586565953</v>
      </c>
      <c r="BI21" s="323">
        <v>98.958851748662894</v>
      </c>
      <c r="BJ21" s="323">
        <v>99.963767697798218</v>
      </c>
      <c r="BK21" s="323">
        <v>0.25727876153825896</v>
      </c>
      <c r="BL21" s="326">
        <v>626.97883099999797</v>
      </c>
      <c r="BM21" s="326">
        <v>488</v>
      </c>
      <c r="BN21" s="319"/>
      <c r="BO21" s="383">
        <v>99.454516926817575</v>
      </c>
      <c r="BP21" s="323">
        <v>0.25693865057149884</v>
      </c>
      <c r="BQ21" s="323">
        <v>98.950483071132098</v>
      </c>
      <c r="BR21" s="323">
        <v>99.958550782503067</v>
      </c>
      <c r="BS21" s="323">
        <v>0.25834789460650048</v>
      </c>
      <c r="BT21" s="326">
        <v>1405.0699970000001</v>
      </c>
      <c r="BU21" s="326">
        <v>1026</v>
      </c>
      <c r="BV21" s="319"/>
      <c r="BW21" s="323">
        <v>99.461309723230556</v>
      </c>
      <c r="BX21" s="323">
        <v>0.25589282586565953</v>
      </c>
      <c r="BY21" s="323">
        <v>98.958851748662894</v>
      </c>
      <c r="BZ21" s="323">
        <v>99.963767697798218</v>
      </c>
      <c r="CA21" s="323">
        <v>0.25727876153825896</v>
      </c>
      <c r="CB21" s="326">
        <v>626.97883099999797</v>
      </c>
      <c r="CC21" s="326">
        <v>488</v>
      </c>
      <c r="CD21" s="319"/>
      <c r="CE21" s="383">
        <v>99.13347782810969</v>
      </c>
      <c r="CF21" s="323">
        <v>0.59837049185887126</v>
      </c>
      <c r="CG21" s="323">
        <v>97.958745524878708</v>
      </c>
      <c r="CH21" s="323">
        <v>100</v>
      </c>
      <c r="CI21" s="323">
        <v>0.6036008268532681</v>
      </c>
      <c r="CJ21" s="326">
        <v>777.17965199999605</v>
      </c>
      <c r="CK21" s="326">
        <v>525</v>
      </c>
      <c r="CL21" s="319"/>
      <c r="CM21" s="383">
        <v>99.240364585166034</v>
      </c>
      <c r="CN21" s="323">
        <v>0.36727021159826773</v>
      </c>
      <c r="CO21" s="384">
        <v>98.519949980078692</v>
      </c>
      <c r="CP21" s="323">
        <v>99.960779190253362</v>
      </c>
      <c r="CQ21" s="323">
        <v>0.37008148159621485</v>
      </c>
      <c r="CR21" s="326">
        <v>1524.3621840000037</v>
      </c>
      <c r="CS21" s="326">
        <v>1022</v>
      </c>
      <c r="CT21" s="27"/>
      <c r="CU21" s="594">
        <v>99.92895162700384</v>
      </c>
      <c r="CV21" s="595">
        <v>7.0838131964532619E-2</v>
      </c>
      <c r="CW21" s="596">
        <v>99.790004932996965</v>
      </c>
      <c r="CX21" s="595">
        <v>100</v>
      </c>
      <c r="CY21" s="595">
        <v>7.0888497088355332E-2</v>
      </c>
      <c r="CZ21" s="597">
        <v>1061.552810000002</v>
      </c>
      <c r="DA21" s="597">
        <v>706</v>
      </c>
      <c r="DB21" s="27"/>
      <c r="DC21" s="602">
        <v>99.799178715146894</v>
      </c>
      <c r="DD21" s="105">
        <v>0.13712461222382386</v>
      </c>
      <c r="DE21" s="603">
        <v>99.530316628243327</v>
      </c>
      <c r="DF21" s="105">
        <v>100</v>
      </c>
      <c r="DG21" s="595">
        <v>0.13740054175717575</v>
      </c>
      <c r="DH21" s="106">
        <v>2208.51290899999</v>
      </c>
      <c r="DI21" s="799">
        <v>1374</v>
      </c>
      <c r="DJ21" s="800"/>
      <c r="DK21" s="670">
        <f t="shared" si="12"/>
        <v>99.799178715146894</v>
      </c>
      <c r="DL21" s="671">
        <f t="shared" si="7"/>
        <v>0.13712461222382386</v>
      </c>
      <c r="DM21" s="672">
        <f t="shared" si="13"/>
        <v>99.530316628243327</v>
      </c>
      <c r="DN21" s="671">
        <f t="shared" si="14"/>
        <v>100</v>
      </c>
      <c r="DO21" s="671">
        <f t="shared" si="14"/>
        <v>0.13740054175717575</v>
      </c>
      <c r="DP21" s="673">
        <f t="shared" si="15"/>
        <v>2208.51290899999</v>
      </c>
      <c r="DQ21" s="673">
        <f t="shared" si="15"/>
        <v>1374</v>
      </c>
      <c r="DR21" s="595"/>
      <c r="DS21" s="595" t="str">
        <f t="shared" si="8"/>
        <v/>
      </c>
      <c r="DT21" s="595" t="str">
        <f t="shared" si="9"/>
        <v/>
      </c>
      <c r="DU21" s="653"/>
      <c r="DV21" s="653"/>
      <c r="DW21" s="747" t="s">
        <v>126</v>
      </c>
      <c r="DX21" s="181" t="s">
        <v>116</v>
      </c>
      <c r="DY21" s="182" t="s">
        <v>226</v>
      </c>
      <c r="DZ21" s="183">
        <v>0.9902359652767021</v>
      </c>
      <c r="EA21" s="184">
        <v>3.585805910646115E-3</v>
      </c>
      <c r="EB21" s="185">
        <v>0.98320522699615343</v>
      </c>
      <c r="EC21" s="185">
        <v>0.99726670355725078</v>
      </c>
      <c r="ED21" s="186">
        <v>3.6211630726259588E-3</v>
      </c>
      <c r="EE21" s="187">
        <v>816.56264299999953</v>
      </c>
      <c r="EF21" s="188">
        <v>1450</v>
      </c>
      <c r="EG21"/>
      <c r="EH21" s="11"/>
      <c r="EI21" s="11"/>
      <c r="EJ21" s="801">
        <v>99.639523212304653</v>
      </c>
      <c r="EK21" s="105">
        <v>0.16170039660086757</v>
      </c>
      <c r="EL21" s="105">
        <v>99.322241670525571</v>
      </c>
      <c r="EM21" s="105">
        <v>99.956804754083734</v>
      </c>
      <c r="EN21" s="105">
        <v>0.16228539778971859</v>
      </c>
      <c r="EO21" s="104">
        <v>1151.0330599999991</v>
      </c>
      <c r="EP21" s="104">
        <v>883</v>
      </c>
      <c r="EQ21" s="11"/>
      <c r="ER21" s="786">
        <v>99.799178715146894</v>
      </c>
      <c r="ES21" s="786">
        <v>0.13712461222382386</v>
      </c>
      <c r="ET21" s="786">
        <v>99.530316628243327</v>
      </c>
      <c r="EU21" s="786">
        <v>100</v>
      </c>
      <c r="EV21" s="786">
        <v>0.13740054175717575</v>
      </c>
      <c r="EW21" s="786">
        <v>2208.51290899999</v>
      </c>
      <c r="EX21" s="786">
        <v>1374</v>
      </c>
      <c r="EY21" s="11"/>
      <c r="EZ21" s="787">
        <f t="shared" si="1"/>
        <v>0.1596555028422415</v>
      </c>
      <c r="FA21" s="788">
        <f t="shared" si="2"/>
        <v>0.7530402437468815</v>
      </c>
      <c r="FB21" s="789">
        <f t="shared" si="3"/>
        <v>0.45142573117227869</v>
      </c>
      <c r="FC21" s="790" t="str">
        <f t="shared" si="10"/>
        <v/>
      </c>
      <c r="FD21" s="5"/>
      <c r="FE21" s="791">
        <f t="shared" si="4"/>
        <v>0</v>
      </c>
      <c r="FF21" s="791">
        <f t="shared" si="5"/>
        <v>0</v>
      </c>
      <c r="FG21" s="789">
        <f t="shared" si="6"/>
        <v>1</v>
      </c>
      <c r="FH21" s="790" t="str">
        <f t="shared" si="11"/>
        <v/>
      </c>
      <c r="FI21" s="11"/>
      <c r="FJ21" s="11"/>
      <c r="FK21" s="11"/>
      <c r="FL21" s="11"/>
    </row>
    <row r="22" spans="1:168" s="51" customFormat="1" ht="20.25" customHeight="1">
      <c r="A22" s="377" t="s">
        <v>29</v>
      </c>
      <c r="B22" s="378">
        <v>99.8</v>
      </c>
      <c r="C22" s="378"/>
      <c r="D22" s="379">
        <v>97.365945437441027</v>
      </c>
      <c r="E22" s="379">
        <v>0.33113930608573366</v>
      </c>
      <c r="F22" s="379">
        <v>96.715829951179572</v>
      </c>
      <c r="G22" s="379">
        <v>98.016060923702469</v>
      </c>
      <c r="H22" s="379">
        <v>0.34009766412476866</v>
      </c>
      <c r="I22" s="379">
        <v>1350.3395300000241</v>
      </c>
      <c r="J22" s="380">
        <v>1063</v>
      </c>
      <c r="K22" s="379"/>
      <c r="L22" s="381">
        <v>99.613596937066589</v>
      </c>
      <c r="M22" s="381">
        <v>0.18603083676795301</v>
      </c>
      <c r="N22" s="381">
        <v>99.248653564367089</v>
      </c>
      <c r="O22" s="381">
        <v>99.978540309766075</v>
      </c>
      <c r="P22" s="381">
        <v>0.18675245397019719</v>
      </c>
      <c r="Q22" s="382">
        <v>1388.1709319999561</v>
      </c>
      <c r="R22" s="319">
        <v>1422</v>
      </c>
      <c r="S22" s="319"/>
      <c r="T22" s="323">
        <v>99.760353727693612</v>
      </c>
      <c r="U22" s="323"/>
      <c r="V22" s="323">
        <v>99.295221800796739</v>
      </c>
      <c r="W22" s="323">
        <v>100.22548565459049</v>
      </c>
      <c r="X22" s="323">
        <v>0.23762079699361063</v>
      </c>
      <c r="Y22" s="323"/>
      <c r="Z22" s="322">
        <v>884</v>
      </c>
      <c r="AA22" s="381"/>
      <c r="AB22" s="323">
        <v>99.780773984041488</v>
      </c>
      <c r="AC22" s="323">
        <v>0.21961171385543177</v>
      </c>
      <c r="AD22" s="323">
        <v>99.349861354081838</v>
      </c>
      <c r="AE22" s="323">
        <v>100.21168661400112</v>
      </c>
      <c r="AF22" s="323">
        <v>0.22009421764011927</v>
      </c>
      <c r="AG22" s="323">
        <v>950.00951000000362</v>
      </c>
      <c r="AH22" s="319">
        <v>883</v>
      </c>
      <c r="AI22" s="323">
        <v>99.770984475611883</v>
      </c>
      <c r="AJ22" s="323">
        <v>0.16070691441652166</v>
      </c>
      <c r="AK22" s="323">
        <v>99.45577334948598</v>
      </c>
      <c r="AL22" s="323">
        <v>100.08619560173777</v>
      </c>
      <c r="AM22" s="323">
        <v>0.16107580301145072</v>
      </c>
      <c r="AN22" s="323">
        <v>1824.8422289999901</v>
      </c>
      <c r="AO22" s="319">
        <v>1767</v>
      </c>
      <c r="AP22" s="381"/>
      <c r="AQ22" s="323">
        <v>99.678574333253238</v>
      </c>
      <c r="AR22" s="323">
        <v>0.23070214863275176</v>
      </c>
      <c r="AS22" s="323">
        <v>99.225900530661278</v>
      </c>
      <c r="AT22" s="323">
        <v>100</v>
      </c>
      <c r="AU22" s="323">
        <v>0.23144607572480941</v>
      </c>
      <c r="AV22" s="323">
        <v>1042.8607130000012</v>
      </c>
      <c r="AW22" s="322">
        <v>948</v>
      </c>
      <c r="AX22" s="319"/>
      <c r="AY22" s="325">
        <v>100</v>
      </c>
      <c r="AZ22" s="325">
        <v>0</v>
      </c>
      <c r="BA22" s="325">
        <v>100</v>
      </c>
      <c r="BB22" s="325">
        <v>100</v>
      </c>
      <c r="BC22" s="325">
        <v>0</v>
      </c>
      <c r="BD22" s="326">
        <v>954.77655299999833</v>
      </c>
      <c r="BE22" s="326">
        <v>980</v>
      </c>
      <c r="BF22" s="319"/>
      <c r="BG22" s="323">
        <v>100</v>
      </c>
      <c r="BH22" s="323">
        <v>0</v>
      </c>
      <c r="BI22" s="323">
        <v>100</v>
      </c>
      <c r="BJ22" s="323">
        <v>100</v>
      </c>
      <c r="BK22" s="323">
        <v>0</v>
      </c>
      <c r="BL22" s="326">
        <v>497.10959000000162</v>
      </c>
      <c r="BM22" s="326">
        <v>491</v>
      </c>
      <c r="BN22" s="319"/>
      <c r="BO22" s="383">
        <v>100</v>
      </c>
      <c r="BP22" s="323">
        <v>0</v>
      </c>
      <c r="BQ22" s="323">
        <v>100</v>
      </c>
      <c r="BR22" s="323">
        <v>100</v>
      </c>
      <c r="BS22" s="323">
        <v>0</v>
      </c>
      <c r="BT22" s="326">
        <v>899.87901800000179</v>
      </c>
      <c r="BU22" s="326">
        <v>902</v>
      </c>
      <c r="BV22" s="319"/>
      <c r="BW22" s="323">
        <v>100</v>
      </c>
      <c r="BX22" s="323">
        <v>0</v>
      </c>
      <c r="BY22" s="323">
        <v>100</v>
      </c>
      <c r="BZ22" s="323">
        <v>100</v>
      </c>
      <c r="CA22" s="323">
        <v>0</v>
      </c>
      <c r="CB22" s="326">
        <v>497.10959000000162</v>
      </c>
      <c r="CC22" s="326">
        <v>491</v>
      </c>
      <c r="CD22" s="319"/>
      <c r="CE22" s="383">
        <v>100</v>
      </c>
      <c r="CF22" s="323">
        <v>0</v>
      </c>
      <c r="CG22" s="323">
        <v>100</v>
      </c>
      <c r="CH22" s="323">
        <v>100</v>
      </c>
      <c r="CI22" s="323">
        <v>0</v>
      </c>
      <c r="CJ22" s="326">
        <v>513.81367200000022</v>
      </c>
      <c r="CK22" s="326">
        <v>505</v>
      </c>
      <c r="CL22" s="319"/>
      <c r="CM22" s="383">
        <v>100</v>
      </c>
      <c r="CN22" s="323">
        <v>0</v>
      </c>
      <c r="CO22" s="384">
        <v>100</v>
      </c>
      <c r="CP22" s="323">
        <v>100</v>
      </c>
      <c r="CQ22" s="323">
        <v>0</v>
      </c>
      <c r="CR22" s="326">
        <v>965.30068500000039</v>
      </c>
      <c r="CS22" s="326">
        <v>965</v>
      </c>
      <c r="CT22" s="27"/>
      <c r="CU22" s="594">
        <v>100</v>
      </c>
      <c r="CV22" s="595">
        <v>0</v>
      </c>
      <c r="CW22" s="596">
        <v>100</v>
      </c>
      <c r="CX22" s="595">
        <v>100</v>
      </c>
      <c r="CY22" s="595">
        <v>0</v>
      </c>
      <c r="CZ22" s="597">
        <v>670.59257699999773</v>
      </c>
      <c r="DA22" s="597">
        <v>788</v>
      </c>
      <c r="DB22" s="27"/>
      <c r="DC22" s="602">
        <v>100</v>
      </c>
      <c r="DD22" s="105">
        <v>0</v>
      </c>
      <c r="DE22" s="603">
        <v>100</v>
      </c>
      <c r="DF22" s="105">
        <v>100</v>
      </c>
      <c r="DG22" s="595">
        <v>0</v>
      </c>
      <c r="DH22" s="106">
        <v>1567.9471850000039</v>
      </c>
      <c r="DI22" s="799">
        <v>1628</v>
      </c>
      <c r="DJ22" s="800"/>
      <c r="DK22" s="670">
        <f t="shared" si="12"/>
        <v>100</v>
      </c>
      <c r="DL22" s="671">
        <f t="shared" si="7"/>
        <v>0</v>
      </c>
      <c r="DM22" s="672">
        <f t="shared" si="13"/>
        <v>100</v>
      </c>
      <c r="DN22" s="671">
        <f t="shared" si="14"/>
        <v>100</v>
      </c>
      <c r="DO22" s="671">
        <f t="shared" si="14"/>
        <v>0</v>
      </c>
      <c r="DP22" s="673">
        <f t="shared" si="15"/>
        <v>1567.9471850000039</v>
      </c>
      <c r="DQ22" s="673">
        <f t="shared" si="15"/>
        <v>1628</v>
      </c>
      <c r="DR22" s="595"/>
      <c r="DS22" s="595" t="str">
        <f t="shared" si="8"/>
        <v/>
      </c>
      <c r="DT22" s="595" t="e">
        <f t="shared" si="9"/>
        <v>#DIV/0!</v>
      </c>
      <c r="DU22" s="653"/>
      <c r="DV22" s="653"/>
      <c r="DW22" s="747" t="s">
        <v>127</v>
      </c>
      <c r="DX22" s="181" t="s">
        <v>116</v>
      </c>
      <c r="DY22" s="182" t="s">
        <v>226</v>
      </c>
      <c r="DZ22" s="183">
        <v>0.99946379935665886</v>
      </c>
      <c r="EA22" s="184">
        <v>5.3785297206483998E-4</v>
      </c>
      <c r="EB22" s="185">
        <v>0.99840922373984253</v>
      </c>
      <c r="EC22" s="732">
        <v>1.0005183749734752</v>
      </c>
      <c r="ED22" s="186">
        <v>5.3814152389616171E-4</v>
      </c>
      <c r="EE22" s="187">
        <v>1001.4907789999987</v>
      </c>
      <c r="EF22" s="188">
        <v>1397</v>
      </c>
      <c r="EG22"/>
      <c r="EH22" s="11"/>
      <c r="EI22" s="11"/>
      <c r="EJ22" s="802">
        <v>99.678574333253238</v>
      </c>
      <c r="EK22" s="105">
        <v>0.23070214863275176</v>
      </c>
      <c r="EL22" s="105">
        <v>99.225900530661278</v>
      </c>
      <c r="EM22" s="105">
        <v>100</v>
      </c>
      <c r="EN22" s="105">
        <v>0.23144607572480941</v>
      </c>
      <c r="EO22" s="104">
        <v>1042.8607130000012</v>
      </c>
      <c r="EP22" s="104">
        <v>948</v>
      </c>
      <c r="EQ22" s="11"/>
      <c r="ER22" s="786">
        <v>100</v>
      </c>
      <c r="ES22" s="786">
        <v>0</v>
      </c>
      <c r="ET22" s="786">
        <v>100</v>
      </c>
      <c r="EU22" s="786">
        <v>100</v>
      </c>
      <c r="EV22" s="786">
        <v>0</v>
      </c>
      <c r="EW22" s="786">
        <v>1567.9471850000039</v>
      </c>
      <c r="EX22" s="786">
        <v>1628</v>
      </c>
      <c r="EY22" s="11"/>
      <c r="EZ22" s="787">
        <f t="shared" si="1"/>
        <v>0.32142566674676232</v>
      </c>
      <c r="FA22" s="788">
        <f t="shared" si="2"/>
        <v>1.3932495585831355</v>
      </c>
      <c r="FB22" s="789">
        <f t="shared" si="3"/>
        <v>0.16354433812840385</v>
      </c>
      <c r="FC22" s="790" t="str">
        <f t="shared" si="10"/>
        <v/>
      </c>
      <c r="FD22" s="5"/>
      <c r="FE22" s="791">
        <f t="shared" si="4"/>
        <v>0</v>
      </c>
      <c r="FF22" s="791" t="e">
        <f t="shared" si="5"/>
        <v>#DIV/0!</v>
      </c>
      <c r="FG22" s="789" t="e">
        <f t="shared" si="6"/>
        <v>#DIV/0!</v>
      </c>
      <c r="FH22" s="790" t="e">
        <f t="shared" si="11"/>
        <v>#DIV/0!</v>
      </c>
      <c r="FI22" s="11"/>
      <c r="FJ22" s="11"/>
      <c r="FK22" s="11"/>
      <c r="FL22" s="11"/>
    </row>
    <row r="23" spans="1:168" s="51" customFormat="1" ht="20.25" customHeight="1">
      <c r="A23" s="377" t="s">
        <v>85</v>
      </c>
      <c r="B23" s="378">
        <v>99.9</v>
      </c>
      <c r="C23" s="378"/>
      <c r="D23" s="379">
        <v>99.677256957992228</v>
      </c>
      <c r="E23" s="379">
        <v>8.9978493274470231E-2</v>
      </c>
      <c r="F23" s="379">
        <v>99.500604984538313</v>
      </c>
      <c r="G23" s="379">
        <v>99.853908931446128</v>
      </c>
      <c r="H23" s="379">
        <v>9.0269832879119632E-2</v>
      </c>
      <c r="I23" s="379">
        <v>9530.5720020000281</v>
      </c>
      <c r="J23" s="380">
        <v>3547</v>
      </c>
      <c r="K23" s="379"/>
      <c r="L23" s="381" t="s">
        <v>66</v>
      </c>
      <c r="M23" s="381" t="s">
        <v>66</v>
      </c>
      <c r="N23" s="381" t="s">
        <v>66</v>
      </c>
      <c r="O23" s="381" t="s">
        <v>66</v>
      </c>
      <c r="P23" s="381" t="s">
        <v>66</v>
      </c>
      <c r="Q23" s="382" t="s">
        <v>66</v>
      </c>
      <c r="R23" s="319" t="s">
        <v>66</v>
      </c>
      <c r="S23" s="319" t="s">
        <v>66</v>
      </c>
      <c r="T23" s="323" t="s">
        <v>66</v>
      </c>
      <c r="U23" s="323" t="s">
        <v>66</v>
      </c>
      <c r="V23" s="323" t="s">
        <v>66</v>
      </c>
      <c r="W23" s="323" t="s">
        <v>66</v>
      </c>
      <c r="X23" s="323" t="s">
        <v>66</v>
      </c>
      <c r="Y23" s="323" t="s">
        <v>66</v>
      </c>
      <c r="Z23" s="322" t="s">
        <v>66</v>
      </c>
      <c r="AA23" s="381" t="s">
        <v>66</v>
      </c>
      <c r="AB23" s="323" t="s">
        <v>66</v>
      </c>
      <c r="AC23" s="323" t="s">
        <v>66</v>
      </c>
      <c r="AD23" s="323" t="s">
        <v>66</v>
      </c>
      <c r="AE23" s="323" t="s">
        <v>66</v>
      </c>
      <c r="AF23" s="323" t="s">
        <v>66</v>
      </c>
      <c r="AG23" s="323" t="s">
        <v>66</v>
      </c>
      <c r="AH23" s="319" t="s">
        <v>66</v>
      </c>
      <c r="AI23" s="323" t="s">
        <v>66</v>
      </c>
      <c r="AJ23" s="323" t="s">
        <v>66</v>
      </c>
      <c r="AK23" s="323" t="s">
        <v>66</v>
      </c>
      <c r="AL23" s="323" t="s">
        <v>66</v>
      </c>
      <c r="AM23" s="323" t="s">
        <v>66</v>
      </c>
      <c r="AN23" s="323" t="s">
        <v>66</v>
      </c>
      <c r="AO23" s="319" t="s">
        <v>66</v>
      </c>
      <c r="AP23" s="381" t="s">
        <v>66</v>
      </c>
      <c r="AQ23" s="323" t="s">
        <v>66</v>
      </c>
      <c r="AR23" s="323" t="s">
        <v>66</v>
      </c>
      <c r="AS23" s="323" t="s">
        <v>66</v>
      </c>
      <c r="AT23" s="323" t="s">
        <v>66</v>
      </c>
      <c r="AU23" s="323" t="s">
        <v>66</v>
      </c>
      <c r="AV23" s="323" t="s">
        <v>66</v>
      </c>
      <c r="AW23" s="322" t="s">
        <v>66</v>
      </c>
      <c r="AX23" s="319" t="s">
        <v>66</v>
      </c>
      <c r="AY23" s="325" t="s">
        <v>66</v>
      </c>
      <c r="AZ23" s="325" t="s">
        <v>66</v>
      </c>
      <c r="BA23" s="325" t="s">
        <v>66</v>
      </c>
      <c r="BB23" s="325" t="s">
        <v>66</v>
      </c>
      <c r="BC23" s="325" t="s">
        <v>66</v>
      </c>
      <c r="BD23" s="326" t="s">
        <v>66</v>
      </c>
      <c r="BE23" s="326" t="s">
        <v>66</v>
      </c>
      <c r="BF23" s="319" t="s">
        <v>66</v>
      </c>
      <c r="BG23" s="323" t="s">
        <v>66</v>
      </c>
      <c r="BH23" s="323" t="s">
        <v>66</v>
      </c>
      <c r="BI23" s="323" t="s">
        <v>66</v>
      </c>
      <c r="BJ23" s="323" t="s">
        <v>66</v>
      </c>
      <c r="BK23" s="323" t="s">
        <v>66</v>
      </c>
      <c r="BL23" s="326" t="s">
        <v>66</v>
      </c>
      <c r="BM23" s="326" t="s">
        <v>66</v>
      </c>
      <c r="BN23" s="319" t="s">
        <v>66</v>
      </c>
      <c r="BO23" s="383" t="s">
        <v>66</v>
      </c>
      <c r="BP23" s="323" t="s">
        <v>66</v>
      </c>
      <c r="BQ23" s="323" t="s">
        <v>66</v>
      </c>
      <c r="BR23" s="323" t="s">
        <v>66</v>
      </c>
      <c r="BS23" s="323" t="s">
        <v>66</v>
      </c>
      <c r="BT23" s="326" t="s">
        <v>66</v>
      </c>
      <c r="BU23" s="326" t="s">
        <v>66</v>
      </c>
      <c r="BW23" s="323">
        <v>100</v>
      </c>
      <c r="BX23" s="323">
        <v>0</v>
      </c>
      <c r="BY23" s="323">
        <v>100</v>
      </c>
      <c r="BZ23" s="323">
        <v>100</v>
      </c>
      <c r="CA23" s="323">
        <v>0</v>
      </c>
      <c r="CB23" s="326">
        <v>4077.8376849999786</v>
      </c>
      <c r="CC23" s="326">
        <v>1290</v>
      </c>
      <c r="CD23" s="319"/>
      <c r="CE23" s="383">
        <v>99.959295906072768</v>
      </c>
      <c r="CF23" s="323">
        <v>3.0085614993934681E-2</v>
      </c>
      <c r="CG23" s="323">
        <v>99.900231255865577</v>
      </c>
      <c r="CH23" s="323">
        <v>100</v>
      </c>
      <c r="CI23" s="323">
        <v>3.0097866057604859E-2</v>
      </c>
      <c r="CJ23" s="326">
        <v>4672.6209000000081</v>
      </c>
      <c r="CK23" s="326">
        <v>2180</v>
      </c>
      <c r="CL23" s="319"/>
      <c r="CM23" s="383">
        <v>99.972220109510943</v>
      </c>
      <c r="CN23" s="323">
        <v>1.9743115214815466E-2</v>
      </c>
      <c r="CO23" s="384">
        <v>99.933493231856545</v>
      </c>
      <c r="CP23" s="323">
        <v>100</v>
      </c>
      <c r="CQ23" s="323">
        <v>1.9748601354644905E-2</v>
      </c>
      <c r="CR23" s="326">
        <v>8202.1777619999375</v>
      </c>
      <c r="CS23" s="326">
        <v>3312</v>
      </c>
      <c r="CT23" s="27"/>
      <c r="CU23" s="594">
        <v>99.977801533749499</v>
      </c>
      <c r="CV23" s="595">
        <v>1.6903926549765556E-2</v>
      </c>
      <c r="CW23" s="596">
        <v>99.944645031104841</v>
      </c>
      <c r="CX23" s="595">
        <v>100</v>
      </c>
      <c r="CY23" s="595">
        <v>1.6907679795358673E-2</v>
      </c>
      <c r="CZ23" s="597">
        <v>5219.9282009999552</v>
      </c>
      <c r="DA23" s="597">
        <v>2173</v>
      </c>
      <c r="DB23" s="27"/>
      <c r="DC23" s="602">
        <v>99.973930938262072</v>
      </c>
      <c r="DD23" s="105">
        <v>1.8476884499789049E-2</v>
      </c>
      <c r="DE23" s="603">
        <v>99.937703060235478</v>
      </c>
      <c r="DF23" s="105">
        <v>100</v>
      </c>
      <c r="DG23" s="595">
        <v>1.848170250622562E-2</v>
      </c>
      <c r="DH23" s="106">
        <v>11644.320115999932</v>
      </c>
      <c r="DI23" s="799">
        <v>4266</v>
      </c>
      <c r="DJ23" s="800"/>
      <c r="DK23" s="670">
        <f t="shared" si="12"/>
        <v>99.973930938262072</v>
      </c>
      <c r="DL23" s="671">
        <f t="shared" si="7"/>
        <v>1.8476884499789049E-2</v>
      </c>
      <c r="DM23" s="672">
        <f t="shared" si="13"/>
        <v>99.937703060235478</v>
      </c>
      <c r="DN23" s="671">
        <f t="shared" si="14"/>
        <v>100</v>
      </c>
      <c r="DO23" s="671">
        <f t="shared" si="14"/>
        <v>1.848170250622562E-2</v>
      </c>
      <c r="DP23" s="673">
        <f t="shared" si="15"/>
        <v>11644.320115999932</v>
      </c>
      <c r="DQ23" s="673">
        <f t="shared" si="15"/>
        <v>4266</v>
      </c>
      <c r="DR23" s="595"/>
      <c r="DS23" s="595" t="e">
        <f t="shared" si="8"/>
        <v>#VALUE!</v>
      </c>
      <c r="DT23" s="595" t="str">
        <f t="shared" si="9"/>
        <v/>
      </c>
      <c r="DU23" s="653"/>
      <c r="DV23" s="653"/>
      <c r="DW23" s="747" t="s">
        <v>128</v>
      </c>
      <c r="DX23" s="181" t="s">
        <v>116</v>
      </c>
      <c r="DY23" s="182" t="s">
        <v>226</v>
      </c>
      <c r="DZ23" s="183">
        <v>0.99602052045721057</v>
      </c>
      <c r="EA23" s="184">
        <v>2.2205830120999429E-3</v>
      </c>
      <c r="EB23" s="185">
        <v>0.99166659322931605</v>
      </c>
      <c r="EC23" s="732">
        <v>1.0003744476851051</v>
      </c>
      <c r="ED23" s="186">
        <v>2.2294550829942868E-3</v>
      </c>
      <c r="EE23" s="187">
        <v>1354.9043139999933</v>
      </c>
      <c r="EF23" s="188">
        <v>1299</v>
      </c>
      <c r="EG23"/>
      <c r="EH23" s="11"/>
      <c r="EI23" s="11"/>
      <c r="EJ23" s="801" t="s">
        <v>66</v>
      </c>
      <c r="EK23" s="105" t="s">
        <v>66</v>
      </c>
      <c r="EL23" s="105" t="s">
        <v>66</v>
      </c>
      <c r="EM23" s="105" t="s">
        <v>66</v>
      </c>
      <c r="EN23" s="105" t="s">
        <v>66</v>
      </c>
      <c r="EO23" s="104" t="s">
        <v>66</v>
      </c>
      <c r="EP23" s="104" t="s">
        <v>66</v>
      </c>
      <c r="EQ23" s="11"/>
      <c r="ER23" s="786">
        <v>99.973930938262072</v>
      </c>
      <c r="ES23" s="786">
        <v>1.8476884499789049E-2</v>
      </c>
      <c r="ET23" s="786">
        <v>99.937703060235478</v>
      </c>
      <c r="EU23" s="786">
        <v>100</v>
      </c>
      <c r="EV23" s="786">
        <v>1.848170250622562E-2</v>
      </c>
      <c r="EW23" s="786">
        <v>11644.320115999932</v>
      </c>
      <c r="EX23" s="786">
        <v>4266</v>
      </c>
      <c r="EY23" s="11"/>
      <c r="EZ23" s="787" t="e">
        <f t="shared" si="1"/>
        <v>#VALUE!</v>
      </c>
      <c r="FA23" s="788" t="e">
        <f t="shared" si="2"/>
        <v>#VALUE!</v>
      </c>
      <c r="FB23" s="789" t="e">
        <f t="shared" si="3"/>
        <v>#VALUE!</v>
      </c>
      <c r="FC23" s="790" t="e">
        <f t="shared" si="10"/>
        <v>#VALUE!</v>
      </c>
      <c r="FD23" s="5"/>
      <c r="FE23" s="791">
        <f t="shared" si="4"/>
        <v>0</v>
      </c>
      <c r="FF23" s="791">
        <f t="shared" si="5"/>
        <v>0</v>
      </c>
      <c r="FG23" s="789">
        <f t="shared" si="6"/>
        <v>1</v>
      </c>
      <c r="FH23" s="790" t="str">
        <f t="shared" si="11"/>
        <v/>
      </c>
      <c r="FI23" s="11"/>
      <c r="FJ23" s="11"/>
      <c r="FK23" s="11"/>
      <c r="FL23" s="11"/>
    </row>
    <row r="24" spans="1:168" s="51" customFormat="1" ht="20.25" customHeight="1">
      <c r="A24" s="377" t="s">
        <v>30</v>
      </c>
      <c r="B24" s="378">
        <v>96.1</v>
      </c>
      <c r="C24" s="378"/>
      <c r="D24" s="379">
        <v>98.408239700374537</v>
      </c>
      <c r="E24" s="379">
        <v>0.38125228641927089</v>
      </c>
      <c r="F24" s="379">
        <v>97.659738960599526</v>
      </c>
      <c r="G24" s="379">
        <v>99.156740440149534</v>
      </c>
      <c r="H24" s="379">
        <v>0.3874190693584979</v>
      </c>
      <c r="I24" s="379">
        <v>819.60883200000524</v>
      </c>
      <c r="J24" s="380">
        <v>1068</v>
      </c>
      <c r="K24" s="379"/>
      <c r="L24" s="381">
        <v>99.563837104064163</v>
      </c>
      <c r="M24" s="381">
        <v>0.29000245082095438</v>
      </c>
      <c r="N24" s="381">
        <v>98.994928882543192</v>
      </c>
      <c r="O24" s="381">
        <v>100.13274532558513</v>
      </c>
      <c r="P24" s="381">
        <v>0.29127287502775101</v>
      </c>
      <c r="Q24" s="382">
        <v>963.57416900000692</v>
      </c>
      <c r="R24" s="319">
        <v>1149</v>
      </c>
      <c r="S24" s="319"/>
      <c r="T24" s="323">
        <v>98.953438636893992</v>
      </c>
      <c r="U24" s="323"/>
      <c r="V24" s="323">
        <v>97.372760462920382</v>
      </c>
      <c r="W24" s="323">
        <v>100.53411681086762</v>
      </c>
      <c r="X24" s="323">
        <v>0.81410204162094335</v>
      </c>
      <c r="Y24" s="323"/>
      <c r="Z24" s="322">
        <v>1052</v>
      </c>
      <c r="AA24" s="381"/>
      <c r="AB24" s="323">
        <v>98.850646227487672</v>
      </c>
      <c r="AC24" s="323">
        <v>0.64631539685806449</v>
      </c>
      <c r="AD24" s="323">
        <v>97.582474040521106</v>
      </c>
      <c r="AE24" s="323">
        <v>100.11881841445425</v>
      </c>
      <c r="AF24" s="323">
        <v>0.65383021914766382</v>
      </c>
      <c r="AG24" s="323">
        <v>671.06074600000329</v>
      </c>
      <c r="AH24" s="319">
        <v>865</v>
      </c>
      <c r="AI24" s="323">
        <v>98.906615861000034</v>
      </c>
      <c r="AJ24" s="323">
        <v>0.58349187808100522</v>
      </c>
      <c r="AK24" s="323">
        <v>97.762152770267448</v>
      </c>
      <c r="AL24" s="323">
        <v>100.05107895173262</v>
      </c>
      <c r="AM24" s="323">
        <v>0.58994221266353375</v>
      </c>
      <c r="AN24" s="323">
        <v>1473.2136149999933</v>
      </c>
      <c r="AO24" s="319">
        <v>1917</v>
      </c>
      <c r="AP24" s="381"/>
      <c r="AQ24" s="323">
        <v>99.192670457232921</v>
      </c>
      <c r="AR24" s="323">
        <v>0.50713970643109407</v>
      </c>
      <c r="AS24" s="323">
        <v>98.197582805401012</v>
      </c>
      <c r="AT24" s="323">
        <v>100</v>
      </c>
      <c r="AU24" s="323">
        <v>0.51126731853614948</v>
      </c>
      <c r="AV24" s="323">
        <v>647.21166799999878</v>
      </c>
      <c r="AW24" s="322">
        <v>865</v>
      </c>
      <c r="AX24" s="319"/>
      <c r="AY24" s="325">
        <v>99.902017268797039</v>
      </c>
      <c r="AZ24" s="325">
        <v>9.75428681692284E-2</v>
      </c>
      <c r="BA24" s="325">
        <v>99.71066856981588</v>
      </c>
      <c r="BB24" s="325">
        <v>100</v>
      </c>
      <c r="BC24" s="325">
        <v>9.7638537074560675E-2</v>
      </c>
      <c r="BD24" s="326">
        <v>731.42072200000086</v>
      </c>
      <c r="BE24" s="326">
        <v>973</v>
      </c>
      <c r="BF24" s="319"/>
      <c r="BG24" s="323">
        <v>100</v>
      </c>
      <c r="BH24" s="323">
        <v>0</v>
      </c>
      <c r="BI24" s="323">
        <v>100</v>
      </c>
      <c r="BJ24" s="323">
        <v>100</v>
      </c>
      <c r="BK24" s="323">
        <v>0</v>
      </c>
      <c r="BL24" s="326">
        <v>402.36227800000199</v>
      </c>
      <c r="BM24" s="326">
        <v>455</v>
      </c>
      <c r="BN24" s="319"/>
      <c r="BO24" s="383">
        <v>100</v>
      </c>
      <c r="BP24" s="323">
        <v>0</v>
      </c>
      <c r="BQ24" s="323">
        <v>100</v>
      </c>
      <c r="BR24" s="323">
        <v>100</v>
      </c>
      <c r="BS24" s="323">
        <v>0</v>
      </c>
      <c r="BT24" s="326">
        <v>796.41890899999817</v>
      </c>
      <c r="BU24" s="326">
        <v>954</v>
      </c>
      <c r="BV24" s="319"/>
      <c r="BW24" s="323">
        <v>100</v>
      </c>
      <c r="BX24" s="323">
        <v>0</v>
      </c>
      <c r="BY24" s="323">
        <v>100</v>
      </c>
      <c r="BZ24" s="323">
        <v>100</v>
      </c>
      <c r="CA24" s="323">
        <v>0</v>
      </c>
      <c r="CB24" s="326">
        <v>402.36227800000199</v>
      </c>
      <c r="CC24" s="326">
        <v>455</v>
      </c>
      <c r="CD24" s="319"/>
      <c r="CE24" s="383">
        <v>100</v>
      </c>
      <c r="CF24" s="323">
        <v>0</v>
      </c>
      <c r="CG24" s="323">
        <v>100</v>
      </c>
      <c r="CH24" s="323">
        <v>100</v>
      </c>
      <c r="CI24" s="323">
        <v>0</v>
      </c>
      <c r="CJ24" s="326">
        <v>378.83388800000125</v>
      </c>
      <c r="CK24" s="326">
        <v>423</v>
      </c>
      <c r="CL24" s="319"/>
      <c r="CM24" s="383">
        <v>99.883220419683482</v>
      </c>
      <c r="CN24" s="323">
        <v>0.11688417683944829</v>
      </c>
      <c r="CO24" s="384">
        <v>99.653947624233211</v>
      </c>
      <c r="CP24" s="323">
        <v>100</v>
      </c>
      <c r="CQ24" s="323">
        <v>0.11702083327743257</v>
      </c>
      <c r="CR24" s="326">
        <v>788.73206900000309</v>
      </c>
      <c r="CS24" s="326">
        <v>885</v>
      </c>
      <c r="CT24" s="27"/>
      <c r="CU24" s="594">
        <v>98.762975248683588</v>
      </c>
      <c r="CV24" s="595">
        <v>1.0071459967770888</v>
      </c>
      <c r="CW24" s="596">
        <v>96.787491102595453</v>
      </c>
      <c r="CX24" s="595">
        <v>100</v>
      </c>
      <c r="CY24" s="595">
        <v>1.019760688903014</v>
      </c>
      <c r="CZ24" s="597">
        <v>579.40796999999782</v>
      </c>
      <c r="DA24" s="597">
        <v>732</v>
      </c>
      <c r="DB24" s="27"/>
      <c r="DC24" s="602">
        <v>99.350699132924063</v>
      </c>
      <c r="DD24" s="105">
        <v>0.50474347637008987</v>
      </c>
      <c r="DE24" s="603">
        <v>98.361041753355238</v>
      </c>
      <c r="DF24" s="105">
        <v>100</v>
      </c>
      <c r="DG24" s="595">
        <v>0.50804219877182699</v>
      </c>
      <c r="DH24" s="106">
        <v>1266.4367810000035</v>
      </c>
      <c r="DI24" s="799">
        <v>1467</v>
      </c>
      <c r="DJ24" s="800"/>
      <c r="DK24" s="670">
        <f t="shared" si="12"/>
        <v>99.350699132924063</v>
      </c>
      <c r="DL24" s="671">
        <f t="shared" si="7"/>
        <v>0.50474347637008987</v>
      </c>
      <c r="DM24" s="672">
        <f t="shared" si="13"/>
        <v>98.361041753355238</v>
      </c>
      <c r="DN24" s="671">
        <f t="shared" si="14"/>
        <v>100</v>
      </c>
      <c r="DO24" s="671">
        <f t="shared" si="14"/>
        <v>0.50804219877182699</v>
      </c>
      <c r="DP24" s="673">
        <f t="shared" si="15"/>
        <v>1266.4367810000035</v>
      </c>
      <c r="DQ24" s="673">
        <f t="shared" si="15"/>
        <v>1467</v>
      </c>
      <c r="DR24" s="595"/>
      <c r="DS24" s="595" t="str">
        <f t="shared" si="8"/>
        <v/>
      </c>
      <c r="DT24" s="595" t="str">
        <f t="shared" si="9"/>
        <v/>
      </c>
      <c r="DU24" s="653"/>
      <c r="DV24" s="653"/>
      <c r="DW24" s="747" t="s">
        <v>129</v>
      </c>
      <c r="DX24" s="181" t="s">
        <v>116</v>
      </c>
      <c r="DY24" s="182" t="s">
        <v>226</v>
      </c>
      <c r="DZ24" s="183">
        <v>0.99799178715146897</v>
      </c>
      <c r="EA24" s="184">
        <v>1.3712461222382386E-3</v>
      </c>
      <c r="EB24" s="185">
        <v>0.99530316628243332</v>
      </c>
      <c r="EC24" s="732">
        <v>1.0006804080205045</v>
      </c>
      <c r="ED24" s="186">
        <v>1.3740054175717575E-3</v>
      </c>
      <c r="EE24" s="187">
        <v>2208.51290899999</v>
      </c>
      <c r="EF24" s="188">
        <v>1374</v>
      </c>
      <c r="EG24"/>
      <c r="EH24" s="11"/>
      <c r="EI24" s="11"/>
      <c r="EJ24" s="801">
        <v>99.192670457232921</v>
      </c>
      <c r="EK24" s="105">
        <v>0.50713970643109407</v>
      </c>
      <c r="EL24" s="105">
        <v>98.197582805401012</v>
      </c>
      <c r="EM24" s="105">
        <v>100</v>
      </c>
      <c r="EN24" s="105">
        <v>0.51126731853614948</v>
      </c>
      <c r="EO24" s="104">
        <v>647.21166799999878</v>
      </c>
      <c r="EP24" s="104">
        <v>865</v>
      </c>
      <c r="EQ24" s="11"/>
      <c r="ER24" s="786">
        <v>99.350699132924063</v>
      </c>
      <c r="ES24" s="786">
        <v>0.50474347637008987</v>
      </c>
      <c r="ET24" s="786">
        <v>98.361041753355238</v>
      </c>
      <c r="EU24" s="786">
        <v>100</v>
      </c>
      <c r="EV24" s="786">
        <v>0.50804219877182699</v>
      </c>
      <c r="EW24" s="786">
        <v>1266.4367810000035</v>
      </c>
      <c r="EX24" s="786">
        <v>1467</v>
      </c>
      <c r="EY24" s="11"/>
      <c r="EZ24" s="787">
        <f t="shared" si="1"/>
        <v>0.15802867569114198</v>
      </c>
      <c r="FA24" s="788">
        <f t="shared" si="2"/>
        <v>0.22086113651142564</v>
      </c>
      <c r="FB24" s="789">
        <f t="shared" si="3"/>
        <v>0.82520055872184006</v>
      </c>
      <c r="FC24" s="790" t="str">
        <f t="shared" si="10"/>
        <v/>
      </c>
      <c r="FD24" s="5"/>
      <c r="FE24" s="791">
        <f t="shared" si="4"/>
        <v>0</v>
      </c>
      <c r="FF24" s="791">
        <f t="shared" si="5"/>
        <v>0</v>
      </c>
      <c r="FG24" s="789">
        <f t="shared" si="6"/>
        <v>1</v>
      </c>
      <c r="FH24" s="790" t="str">
        <f t="shared" si="11"/>
        <v/>
      </c>
      <c r="FI24" s="11"/>
      <c r="FJ24" s="11"/>
      <c r="FK24" s="11"/>
      <c r="FL24" s="11"/>
    </row>
    <row r="25" spans="1:168" s="51" customFormat="1" ht="20.25" customHeight="1">
      <c r="A25" s="377" t="s">
        <v>31</v>
      </c>
      <c r="B25" s="378">
        <v>98</v>
      </c>
      <c r="C25" s="378"/>
      <c r="D25" s="379">
        <v>98.282442748091754</v>
      </c>
      <c r="E25" s="379">
        <v>0.5213587572909083</v>
      </c>
      <c r="F25" s="379">
        <v>97.258875337688679</v>
      </c>
      <c r="G25" s="379">
        <v>99.306010158494814</v>
      </c>
      <c r="H25" s="379">
        <v>0.53046988120472915</v>
      </c>
      <c r="I25" s="379">
        <v>65.720080000000948</v>
      </c>
      <c r="J25" s="380">
        <v>1048</v>
      </c>
      <c r="K25" s="379"/>
      <c r="L25" s="381">
        <v>99.773692335571312</v>
      </c>
      <c r="M25" s="381">
        <v>0.14802065345794094</v>
      </c>
      <c r="N25" s="381">
        <v>99.483314904384983</v>
      </c>
      <c r="O25" s="381">
        <v>100.06406976675765</v>
      </c>
      <c r="P25" s="381">
        <v>0.14835639535129103</v>
      </c>
      <c r="Q25" s="382">
        <v>134.23407500000303</v>
      </c>
      <c r="R25" s="319">
        <v>1673</v>
      </c>
      <c r="S25" s="319"/>
      <c r="T25" s="323">
        <v>99.713630434208625</v>
      </c>
      <c r="U25" s="323"/>
      <c r="V25" s="323">
        <v>99.397389004114245</v>
      </c>
      <c r="W25" s="323">
        <v>100.02987186430299</v>
      </c>
      <c r="X25" s="323">
        <v>0.16163317893261175</v>
      </c>
      <c r="Y25" s="323"/>
      <c r="Z25" s="322">
        <v>1093</v>
      </c>
      <c r="AA25" s="381"/>
      <c r="AB25" s="323">
        <v>100</v>
      </c>
      <c r="AC25" s="323">
        <v>0</v>
      </c>
      <c r="AD25" s="323">
        <v>100</v>
      </c>
      <c r="AE25" s="323">
        <v>100</v>
      </c>
      <c r="AF25" s="323">
        <v>0</v>
      </c>
      <c r="AG25" s="323">
        <v>91.783589000000418</v>
      </c>
      <c r="AH25" s="319">
        <v>928</v>
      </c>
      <c r="AI25" s="323">
        <v>99.852918160234211</v>
      </c>
      <c r="AJ25" s="323">
        <v>8.52944065122236E-2</v>
      </c>
      <c r="AK25" s="323">
        <v>99.685621401245513</v>
      </c>
      <c r="AL25" s="323">
        <v>100.02021491922291</v>
      </c>
      <c r="AM25" s="323">
        <v>8.5420043884297359E-2</v>
      </c>
      <c r="AN25" s="323">
        <v>188.70310599999812</v>
      </c>
      <c r="AO25" s="319">
        <v>2021</v>
      </c>
      <c r="AP25" s="381"/>
      <c r="AQ25" s="323">
        <v>99.811325063966805</v>
      </c>
      <c r="AR25" s="323">
        <v>0.14981603097733473</v>
      </c>
      <c r="AS25" s="323">
        <v>99.517362511672999</v>
      </c>
      <c r="AT25" s="323">
        <v>100</v>
      </c>
      <c r="AU25" s="323">
        <v>0.1500992306046644</v>
      </c>
      <c r="AV25" s="323">
        <v>121.15228700000051</v>
      </c>
      <c r="AW25" s="322">
        <v>1042</v>
      </c>
      <c r="AX25" s="319"/>
      <c r="AY25" s="325">
        <v>100</v>
      </c>
      <c r="AZ25" s="325">
        <v>4.8431775630681072E-19</v>
      </c>
      <c r="BA25" s="325">
        <v>100</v>
      </c>
      <c r="BB25" s="325">
        <v>100</v>
      </c>
      <c r="BC25" s="325">
        <v>4.8431775630681072E-19</v>
      </c>
      <c r="BD25" s="326">
        <v>116.41169399999986</v>
      </c>
      <c r="BE25" s="326">
        <v>919</v>
      </c>
      <c r="BF25" s="319"/>
      <c r="BG25" s="323">
        <v>100</v>
      </c>
      <c r="BH25" s="323">
        <v>0</v>
      </c>
      <c r="BI25" s="323">
        <v>100</v>
      </c>
      <c r="BJ25" s="323">
        <v>100</v>
      </c>
      <c r="BK25" s="323">
        <v>0</v>
      </c>
      <c r="BL25" s="326">
        <v>41.536212999999996</v>
      </c>
      <c r="BM25" s="326">
        <v>404</v>
      </c>
      <c r="BN25" s="319"/>
      <c r="BO25" s="383">
        <v>99.752252652466922</v>
      </c>
      <c r="BP25" s="323">
        <v>0.24147043200667237</v>
      </c>
      <c r="BQ25" s="323">
        <v>99.278562638887223</v>
      </c>
      <c r="BR25" s="323">
        <v>100</v>
      </c>
      <c r="BS25" s="323">
        <v>0.24207015439335114</v>
      </c>
      <c r="BT25" s="326">
        <v>98.820836000000085</v>
      </c>
      <c r="BU25" s="326">
        <v>858</v>
      </c>
      <c r="BV25" s="319"/>
      <c r="BW25" s="323">
        <v>100</v>
      </c>
      <c r="BX25" s="323">
        <v>0</v>
      </c>
      <c r="BY25" s="323">
        <v>100</v>
      </c>
      <c r="BZ25" s="323">
        <v>100</v>
      </c>
      <c r="CA25" s="323">
        <v>0</v>
      </c>
      <c r="CB25" s="326">
        <v>41.536212999999996</v>
      </c>
      <c r="CC25" s="326">
        <v>404</v>
      </c>
      <c r="CD25" s="319"/>
      <c r="CE25" s="383">
        <v>100</v>
      </c>
      <c r="CF25" s="323">
        <v>0</v>
      </c>
      <c r="CG25" s="323">
        <v>100</v>
      </c>
      <c r="CH25" s="323">
        <v>100</v>
      </c>
      <c r="CI25" s="323">
        <v>0</v>
      </c>
      <c r="CJ25" s="326">
        <v>55.179220999999991</v>
      </c>
      <c r="CK25" s="326">
        <v>420</v>
      </c>
      <c r="CL25" s="319"/>
      <c r="CM25" s="383">
        <v>100</v>
      </c>
      <c r="CN25" s="323">
        <v>0</v>
      </c>
      <c r="CO25" s="384">
        <v>100</v>
      </c>
      <c r="CP25" s="323">
        <v>100</v>
      </c>
      <c r="CQ25" s="323">
        <v>0</v>
      </c>
      <c r="CR25" s="326">
        <v>112.01621599999984</v>
      </c>
      <c r="CS25" s="326">
        <v>842</v>
      </c>
      <c r="CT25" s="27"/>
      <c r="CU25" s="594">
        <v>99.837659505136173</v>
      </c>
      <c r="CV25" s="595">
        <v>0.16188754310666875</v>
      </c>
      <c r="CW25" s="596">
        <v>99.520122349768656</v>
      </c>
      <c r="CX25" s="595">
        <v>100</v>
      </c>
      <c r="CY25" s="595">
        <v>0.16215077948450943</v>
      </c>
      <c r="CZ25" s="597">
        <v>72.098461999999856</v>
      </c>
      <c r="DA25" s="597">
        <v>587</v>
      </c>
      <c r="DB25" s="27"/>
      <c r="DC25" s="602">
        <v>99.95562944874267</v>
      </c>
      <c r="DD25" s="105">
        <v>4.4391065842307807E-2</v>
      </c>
      <c r="DE25" s="603">
        <v>99.868591283903555</v>
      </c>
      <c r="DF25" s="105">
        <v>100</v>
      </c>
      <c r="DG25" s="595">
        <v>4.441077114628305E-2</v>
      </c>
      <c r="DH25" s="106">
        <v>160.32029800000001</v>
      </c>
      <c r="DI25" s="799">
        <v>1206</v>
      </c>
      <c r="DJ25" s="800"/>
      <c r="DK25" s="670">
        <f t="shared" si="12"/>
        <v>99.95562944874267</v>
      </c>
      <c r="DL25" s="671">
        <f t="shared" si="7"/>
        <v>4.4391065842307807E-2</v>
      </c>
      <c r="DM25" s="672">
        <f t="shared" si="13"/>
        <v>99.868591283903555</v>
      </c>
      <c r="DN25" s="671">
        <f t="shared" si="14"/>
        <v>100</v>
      </c>
      <c r="DO25" s="671">
        <f t="shared" si="14"/>
        <v>4.441077114628305E-2</v>
      </c>
      <c r="DP25" s="673">
        <f t="shared" si="15"/>
        <v>160.32029800000001</v>
      </c>
      <c r="DQ25" s="673">
        <f t="shared" si="15"/>
        <v>1206</v>
      </c>
      <c r="DR25" s="595"/>
      <c r="DS25" s="595" t="str">
        <f t="shared" si="8"/>
        <v/>
      </c>
      <c r="DT25" s="595" t="str">
        <f t="shared" si="9"/>
        <v/>
      </c>
      <c r="DU25" s="653"/>
      <c r="DV25" s="653"/>
      <c r="DW25" s="747" t="s">
        <v>130</v>
      </c>
      <c r="DX25" s="181" t="s">
        <v>116</v>
      </c>
      <c r="DY25" s="182" t="s">
        <v>226</v>
      </c>
      <c r="DZ25" s="941">
        <v>1</v>
      </c>
      <c r="EA25" s="942">
        <v>0</v>
      </c>
      <c r="EB25" s="732">
        <v>1</v>
      </c>
      <c r="EC25" s="732">
        <v>1</v>
      </c>
      <c r="ED25" s="187">
        <v>0</v>
      </c>
      <c r="EE25" s="187">
        <v>1567.9471850000039</v>
      </c>
      <c r="EF25" s="188">
        <v>1628</v>
      </c>
      <c r="EG25"/>
      <c r="EH25" s="11"/>
      <c r="EI25" s="11"/>
      <c r="EJ25" s="801">
        <v>99.811325063966805</v>
      </c>
      <c r="EK25" s="105">
        <v>0.14981603097733473</v>
      </c>
      <c r="EL25" s="105">
        <v>99.517362511672999</v>
      </c>
      <c r="EM25" s="105">
        <v>100</v>
      </c>
      <c r="EN25" s="105">
        <v>0.1500992306046644</v>
      </c>
      <c r="EO25" s="104">
        <v>121.15228700000051</v>
      </c>
      <c r="EP25" s="104">
        <v>1042</v>
      </c>
      <c r="EQ25" s="11"/>
      <c r="ER25" s="786">
        <v>99.95562944874267</v>
      </c>
      <c r="ES25" s="786">
        <v>4.4391065842307807E-2</v>
      </c>
      <c r="ET25" s="786">
        <v>99.868591283903555</v>
      </c>
      <c r="EU25" s="786">
        <v>100</v>
      </c>
      <c r="EV25" s="786">
        <v>4.441077114628305E-2</v>
      </c>
      <c r="EW25" s="786">
        <v>160.32029800000001</v>
      </c>
      <c r="EX25" s="786">
        <v>1206</v>
      </c>
      <c r="EY25" s="11"/>
      <c r="EZ25" s="787">
        <f t="shared" si="1"/>
        <v>0.14430438477586449</v>
      </c>
      <c r="FA25" s="788">
        <f t="shared" si="2"/>
        <v>0.92352257921357428</v>
      </c>
      <c r="FB25" s="789">
        <f t="shared" si="3"/>
        <v>0.35573493923254951</v>
      </c>
      <c r="FC25" s="790" t="str">
        <f t="shared" si="10"/>
        <v/>
      </c>
      <c r="FD25" s="5"/>
      <c r="FE25" s="791">
        <f t="shared" si="4"/>
        <v>0</v>
      </c>
      <c r="FF25" s="791">
        <f t="shared" si="5"/>
        <v>0</v>
      </c>
      <c r="FG25" s="789">
        <f t="shared" si="6"/>
        <v>1</v>
      </c>
      <c r="FH25" s="790" t="str">
        <f t="shared" si="11"/>
        <v/>
      </c>
      <c r="FI25" s="11"/>
      <c r="FJ25" s="11"/>
      <c r="FK25" s="11"/>
      <c r="FL25" s="11"/>
    </row>
    <row r="26" spans="1:168" s="51" customFormat="1" ht="20.25" customHeight="1">
      <c r="A26" s="377" t="s">
        <v>32</v>
      </c>
      <c r="B26" s="378">
        <v>100</v>
      </c>
      <c r="C26" s="378"/>
      <c r="D26" s="379">
        <v>99.710982658959537</v>
      </c>
      <c r="E26" s="379">
        <v>0.16968018380634867</v>
      </c>
      <c r="F26" s="379">
        <v>99.377854838803884</v>
      </c>
      <c r="G26" s="379">
        <v>100.04411047911519</v>
      </c>
      <c r="H26" s="379">
        <v>0.17017201042607721</v>
      </c>
      <c r="I26" s="379">
        <v>173.31174599999966</v>
      </c>
      <c r="J26" s="380">
        <v>1038</v>
      </c>
      <c r="K26" s="379"/>
      <c r="L26" s="381">
        <v>99.694938158860708</v>
      </c>
      <c r="M26" s="381">
        <v>0.14731954153003923</v>
      </c>
      <c r="N26" s="381">
        <v>99.405936124119677</v>
      </c>
      <c r="O26" s="381">
        <v>99.983940193601725</v>
      </c>
      <c r="P26" s="381">
        <v>0.14777033242679807</v>
      </c>
      <c r="Q26" s="382">
        <v>213.26757800000433</v>
      </c>
      <c r="R26" s="319">
        <v>1314</v>
      </c>
      <c r="S26" s="319"/>
      <c r="T26" s="323">
        <v>100</v>
      </c>
      <c r="U26" s="323"/>
      <c r="V26" s="323">
        <v>100</v>
      </c>
      <c r="W26" s="323">
        <v>100</v>
      </c>
      <c r="X26" s="323">
        <v>0</v>
      </c>
      <c r="Y26" s="323"/>
      <c r="Z26" s="322">
        <v>873</v>
      </c>
      <c r="AA26" s="381"/>
      <c r="AB26" s="323">
        <v>99.867439763826553</v>
      </c>
      <c r="AC26" s="323">
        <v>0.13217319833625035</v>
      </c>
      <c r="AD26" s="323">
        <v>99.60809521655554</v>
      </c>
      <c r="AE26" s="323">
        <v>100.12678431109758</v>
      </c>
      <c r="AF26" s="323">
        <v>0.13234864000601465</v>
      </c>
      <c r="AG26" s="323">
        <v>146.78534500000049</v>
      </c>
      <c r="AH26" s="319">
        <v>787</v>
      </c>
      <c r="AI26" s="323">
        <v>99.939471920620534</v>
      </c>
      <c r="AJ26" s="323">
        <v>6.0038838093712431E-2</v>
      </c>
      <c r="AK26" s="323">
        <v>99.821711525335004</v>
      </c>
      <c r="AL26" s="323">
        <v>100.05723231590609</v>
      </c>
      <c r="AM26" s="323">
        <v>6.0075200458733463E-2</v>
      </c>
      <c r="AN26" s="323">
        <v>321.46898099999891</v>
      </c>
      <c r="AO26" s="319">
        <v>1660</v>
      </c>
      <c r="AP26" s="381"/>
      <c r="AQ26" s="323">
        <v>99.863391213672514</v>
      </c>
      <c r="AR26" s="323">
        <v>0.13504624152093725</v>
      </c>
      <c r="AS26" s="323">
        <v>99.598409305019587</v>
      </c>
      <c r="AT26" s="323">
        <v>100</v>
      </c>
      <c r="AU26" s="323">
        <v>0.13523097891997862</v>
      </c>
      <c r="AV26" s="323">
        <v>127.55402099999984</v>
      </c>
      <c r="AW26" s="322">
        <v>714</v>
      </c>
      <c r="AX26" s="319"/>
      <c r="AY26" s="325">
        <v>100</v>
      </c>
      <c r="AZ26" s="325">
        <v>0</v>
      </c>
      <c r="BA26" s="325">
        <v>100</v>
      </c>
      <c r="BB26" s="325">
        <v>100</v>
      </c>
      <c r="BC26" s="325">
        <v>0</v>
      </c>
      <c r="BD26" s="326">
        <v>135.4100830000003</v>
      </c>
      <c r="BE26" s="326">
        <v>737</v>
      </c>
      <c r="BF26" s="319"/>
      <c r="BG26" s="323">
        <v>100</v>
      </c>
      <c r="BH26" s="323">
        <v>0</v>
      </c>
      <c r="BI26" s="323">
        <v>100</v>
      </c>
      <c r="BJ26" s="323">
        <v>100</v>
      </c>
      <c r="BK26" s="323">
        <v>0</v>
      </c>
      <c r="BL26" s="326">
        <v>63.302881000000085</v>
      </c>
      <c r="BM26" s="326">
        <v>372</v>
      </c>
      <c r="BN26" s="319"/>
      <c r="BO26" s="383">
        <v>99.886412656568453</v>
      </c>
      <c r="BP26" s="323">
        <v>0.11306503005459388</v>
      </c>
      <c r="BQ26" s="323">
        <v>99.664614173098371</v>
      </c>
      <c r="BR26" s="323">
        <v>100</v>
      </c>
      <c r="BS26" s="323">
        <v>0.11319360366192788</v>
      </c>
      <c r="BT26" s="326">
        <v>129.00292899999957</v>
      </c>
      <c r="BU26" s="326">
        <v>752</v>
      </c>
      <c r="BV26" s="319"/>
      <c r="BW26" s="323">
        <v>100</v>
      </c>
      <c r="BX26" s="323">
        <v>0</v>
      </c>
      <c r="BY26" s="323">
        <v>100</v>
      </c>
      <c r="BZ26" s="323">
        <v>100</v>
      </c>
      <c r="CA26" s="323">
        <v>0</v>
      </c>
      <c r="CB26" s="326">
        <v>63.302881000000085</v>
      </c>
      <c r="CC26" s="326">
        <v>372</v>
      </c>
      <c r="CD26" s="319"/>
      <c r="CE26" s="383">
        <v>99.807011482055671</v>
      </c>
      <c r="CF26" s="323">
        <v>0.19385550360807102</v>
      </c>
      <c r="CG26" s="323">
        <v>99.426430679115242</v>
      </c>
      <c r="CH26" s="323">
        <v>100</v>
      </c>
      <c r="CI26" s="323">
        <v>0.19423034587397134</v>
      </c>
      <c r="CJ26" s="326">
        <v>67.266177999999883</v>
      </c>
      <c r="CK26" s="326">
        <v>394</v>
      </c>
      <c r="CL26" s="319"/>
      <c r="CM26" s="383">
        <v>99.90542427011502</v>
      </c>
      <c r="CN26" s="323">
        <v>9.4726696768917235E-2</v>
      </c>
      <c r="CO26" s="384">
        <v>99.719614221576009</v>
      </c>
      <c r="CP26" s="323">
        <v>100</v>
      </c>
      <c r="CQ26" s="323">
        <v>9.4816370042935791E-2</v>
      </c>
      <c r="CR26" s="326">
        <v>137.25614399999995</v>
      </c>
      <c r="CS26" s="326">
        <v>762</v>
      </c>
      <c r="CT26" s="27"/>
      <c r="CU26" s="594">
        <v>99.547697568617366</v>
      </c>
      <c r="CV26" s="595">
        <v>0.25245316278515778</v>
      </c>
      <c r="CW26" s="596">
        <v>99.052518893124628</v>
      </c>
      <c r="CX26" s="595">
        <v>100</v>
      </c>
      <c r="CY26" s="595">
        <v>0.25360020266781563</v>
      </c>
      <c r="CZ26" s="597">
        <v>104.54376699999975</v>
      </c>
      <c r="DA26" s="597">
        <v>623</v>
      </c>
      <c r="DB26" s="27"/>
      <c r="DC26" s="602">
        <v>99.519031090417982</v>
      </c>
      <c r="DD26" s="105">
        <v>0.25393078936563318</v>
      </c>
      <c r="DE26" s="603">
        <v>99.021145547839566</v>
      </c>
      <c r="DF26" s="105">
        <v>100</v>
      </c>
      <c r="DG26" s="595">
        <v>0.25515802011268024</v>
      </c>
      <c r="DH26" s="106">
        <v>211.78000900000009</v>
      </c>
      <c r="DI26" s="799">
        <v>1179</v>
      </c>
      <c r="DJ26" s="800"/>
      <c r="DK26" s="670">
        <f t="shared" si="12"/>
        <v>99.519031090417982</v>
      </c>
      <c r="DL26" s="671">
        <f t="shared" si="7"/>
        <v>0.25393078936563318</v>
      </c>
      <c r="DM26" s="672">
        <f t="shared" si="13"/>
        <v>99.021145547839566</v>
      </c>
      <c r="DN26" s="671">
        <f t="shared" ref="DN26:DO33" si="16">IF(EC29&gt;1,100,EC29*100)</f>
        <v>100</v>
      </c>
      <c r="DO26" s="671">
        <f t="shared" si="16"/>
        <v>0.25515802011268024</v>
      </c>
      <c r="DP26" s="673">
        <f t="shared" ref="DP26:DQ33" si="17">+EE29</f>
        <v>211.78000900000009</v>
      </c>
      <c r="DQ26" s="673">
        <f t="shared" si="17"/>
        <v>1179</v>
      </c>
      <c r="DR26" s="595"/>
      <c r="DS26" s="595" t="str">
        <f t="shared" si="8"/>
        <v/>
      </c>
      <c r="DT26" s="595" t="str">
        <f t="shared" si="9"/>
        <v/>
      </c>
      <c r="DU26" s="653"/>
      <c r="DV26" s="653"/>
      <c r="DW26" s="747" t="s">
        <v>131</v>
      </c>
      <c r="DX26" s="181" t="s">
        <v>116</v>
      </c>
      <c r="DY26" s="182" t="s">
        <v>226</v>
      </c>
      <c r="DZ26" s="183">
        <v>0.99973930938262068</v>
      </c>
      <c r="EA26" s="184">
        <v>1.8476884499789051E-4</v>
      </c>
      <c r="EB26" s="185">
        <v>0.99937703060235472</v>
      </c>
      <c r="EC26" s="732">
        <v>1.0001015881628867</v>
      </c>
      <c r="ED26" s="186">
        <v>1.8481702506225619E-4</v>
      </c>
      <c r="EE26" s="187">
        <v>11644.320115999932</v>
      </c>
      <c r="EF26" s="188">
        <v>4266</v>
      </c>
      <c r="EG26"/>
      <c r="EH26" s="11"/>
      <c r="EI26" s="11"/>
      <c r="EJ26" s="802">
        <v>99.863391213672514</v>
      </c>
      <c r="EK26" s="105">
        <v>0.13504624152093725</v>
      </c>
      <c r="EL26" s="105">
        <v>99.598409305019587</v>
      </c>
      <c r="EM26" s="105">
        <v>100</v>
      </c>
      <c r="EN26" s="105">
        <v>0.13523097891997862</v>
      </c>
      <c r="EO26" s="104">
        <v>127.55402099999984</v>
      </c>
      <c r="EP26" s="104">
        <v>714</v>
      </c>
      <c r="EQ26" s="11"/>
      <c r="ER26" s="786">
        <v>99.519031090417982</v>
      </c>
      <c r="ES26" s="786">
        <v>0.25393078936563318</v>
      </c>
      <c r="ET26" s="786">
        <v>99.021145547839566</v>
      </c>
      <c r="EU26" s="786">
        <v>100</v>
      </c>
      <c r="EV26" s="786">
        <v>0.25515802011268024</v>
      </c>
      <c r="EW26" s="786">
        <v>211.78000900000009</v>
      </c>
      <c r="EX26" s="786">
        <v>1179</v>
      </c>
      <c r="EY26" s="11"/>
      <c r="EZ26" s="787">
        <f t="shared" si="1"/>
        <v>-0.34436012325453191</v>
      </c>
      <c r="FA26" s="788">
        <f t="shared" si="2"/>
        <v>-1.1973247706411627</v>
      </c>
      <c r="FB26" s="789">
        <f t="shared" si="3"/>
        <v>0.23117999317095106</v>
      </c>
      <c r="FC26" s="790" t="str">
        <f t="shared" si="10"/>
        <v/>
      </c>
      <c r="FD26" s="5"/>
      <c r="FE26" s="791">
        <f t="shared" si="4"/>
        <v>0</v>
      </c>
      <c r="FF26" s="791">
        <f t="shared" si="5"/>
        <v>0</v>
      </c>
      <c r="FG26" s="789">
        <f t="shared" si="6"/>
        <v>1</v>
      </c>
      <c r="FH26" s="790" t="str">
        <f t="shared" si="11"/>
        <v/>
      </c>
      <c r="FI26" s="11"/>
      <c r="FJ26" s="11"/>
      <c r="FK26" s="11"/>
      <c r="FL26" s="11"/>
    </row>
    <row r="27" spans="1:168" s="51" customFormat="1" ht="20.25" customHeight="1">
      <c r="A27" s="377" t="s">
        <v>33</v>
      </c>
      <c r="B27" s="378">
        <v>99</v>
      </c>
      <c r="C27" s="378"/>
      <c r="D27" s="379">
        <v>99.330783938814534</v>
      </c>
      <c r="E27" s="379">
        <v>0.25468657119665017</v>
      </c>
      <c r="F27" s="379">
        <v>98.830765725830474</v>
      </c>
      <c r="G27" s="379">
        <v>99.830802151798608</v>
      </c>
      <c r="H27" s="379">
        <v>0.25640245762434649</v>
      </c>
      <c r="I27" s="379">
        <v>250.19796999999647</v>
      </c>
      <c r="J27" s="380">
        <v>1046</v>
      </c>
      <c r="K27" s="379"/>
      <c r="L27" s="381">
        <v>99.376168394124662</v>
      </c>
      <c r="M27" s="381">
        <v>0.28754759916468337</v>
      </c>
      <c r="N27" s="381">
        <v>98.812075943249468</v>
      </c>
      <c r="O27" s="381">
        <v>99.940260844999855</v>
      </c>
      <c r="P27" s="381">
        <v>0.28935267258873687</v>
      </c>
      <c r="Q27" s="382">
        <v>303.84385500000326</v>
      </c>
      <c r="R27" s="319">
        <v>1275</v>
      </c>
      <c r="S27" s="319"/>
      <c r="T27" s="323">
        <v>99.782525687319151</v>
      </c>
      <c r="U27" s="323"/>
      <c r="V27" s="323">
        <v>99.489959627013619</v>
      </c>
      <c r="W27" s="323">
        <v>100.0750917476247</v>
      </c>
      <c r="X27" s="323">
        <v>0.14942928857799193</v>
      </c>
      <c r="Y27" s="323"/>
      <c r="Z27" s="322">
        <v>1120</v>
      </c>
      <c r="AA27" s="381"/>
      <c r="AB27" s="323">
        <v>99.840585531695908</v>
      </c>
      <c r="AC27" s="323">
        <v>0.16026854518115108</v>
      </c>
      <c r="AD27" s="323">
        <v>99.526113506996538</v>
      </c>
      <c r="AE27" s="323">
        <v>100.15505755639526</v>
      </c>
      <c r="AF27" s="323">
        <v>0.16052444437064264</v>
      </c>
      <c r="AG27" s="323">
        <v>212.16518400000024</v>
      </c>
      <c r="AH27" s="319">
        <v>948</v>
      </c>
      <c r="AI27" s="323">
        <v>99.809702321691361</v>
      </c>
      <c r="AJ27" s="323">
        <v>0.10860317180777809</v>
      </c>
      <c r="AK27" s="323">
        <v>99.596687665721745</v>
      </c>
      <c r="AL27" s="323">
        <v>100.02271697766099</v>
      </c>
      <c r="AM27" s="323">
        <v>0.10881023515904792</v>
      </c>
      <c r="AN27" s="323">
        <v>453.2672220000025</v>
      </c>
      <c r="AO27" s="319">
        <v>2068</v>
      </c>
      <c r="AP27" s="381"/>
      <c r="AQ27" s="323">
        <v>99.862471144426053</v>
      </c>
      <c r="AR27" s="323">
        <v>0.13661619248865722</v>
      </c>
      <c r="AS27" s="323">
        <v>99.594408745718525</v>
      </c>
      <c r="AT27" s="323">
        <v>100</v>
      </c>
      <c r="AU27" s="323">
        <v>0.13680433792898644</v>
      </c>
      <c r="AV27" s="323">
        <v>195.52115000000069</v>
      </c>
      <c r="AW27" s="322">
        <v>881</v>
      </c>
      <c r="AX27" s="319"/>
      <c r="AY27" s="325">
        <v>99.592812359003929</v>
      </c>
      <c r="AZ27" s="325">
        <v>0.19628540419072005</v>
      </c>
      <c r="BA27" s="325">
        <v>99.207761586704279</v>
      </c>
      <c r="BB27" s="325">
        <v>99.977863131303593</v>
      </c>
      <c r="BC27" s="325">
        <v>0.19708792185039081</v>
      </c>
      <c r="BD27" s="326">
        <v>223.42156500000007</v>
      </c>
      <c r="BE27" s="326">
        <v>966</v>
      </c>
      <c r="BF27" s="319"/>
      <c r="BG27" s="323">
        <v>100</v>
      </c>
      <c r="BH27" s="323">
        <v>0</v>
      </c>
      <c r="BI27" s="323">
        <v>100</v>
      </c>
      <c r="BJ27" s="323">
        <v>100</v>
      </c>
      <c r="BK27" s="323">
        <v>0</v>
      </c>
      <c r="BL27" s="326">
        <v>86.863033999999956</v>
      </c>
      <c r="BM27" s="326">
        <v>449</v>
      </c>
      <c r="BN27" s="319"/>
      <c r="BO27" s="383">
        <v>99.861467527223923</v>
      </c>
      <c r="BP27" s="323">
        <v>0.13833576114257654</v>
      </c>
      <c r="BQ27" s="323">
        <v>99.590095715654158</v>
      </c>
      <c r="BR27" s="323">
        <v>100</v>
      </c>
      <c r="BS27" s="323">
        <v>0.13852766694507457</v>
      </c>
      <c r="BT27" s="326">
        <v>165.08403799999962</v>
      </c>
      <c r="BU27" s="326">
        <v>887</v>
      </c>
      <c r="BV27" s="319"/>
      <c r="BW27" s="323">
        <v>100</v>
      </c>
      <c r="BX27" s="323">
        <v>0</v>
      </c>
      <c r="BY27" s="323">
        <v>100</v>
      </c>
      <c r="BZ27" s="323">
        <v>100</v>
      </c>
      <c r="CA27" s="323">
        <v>0</v>
      </c>
      <c r="CB27" s="326">
        <v>86.863033999999956</v>
      </c>
      <c r="CC27" s="326">
        <v>449</v>
      </c>
      <c r="CD27" s="319"/>
      <c r="CE27" s="383">
        <v>99.358278569657372</v>
      </c>
      <c r="CF27" s="323">
        <v>0.36980693258747999</v>
      </c>
      <c r="CG27" s="323">
        <v>98.632266582803354</v>
      </c>
      <c r="CH27" s="323">
        <v>100</v>
      </c>
      <c r="CI27" s="323">
        <v>0.37219539016894149</v>
      </c>
      <c r="CJ27" s="326">
        <v>97.217573000000158</v>
      </c>
      <c r="CK27" s="326">
        <v>469</v>
      </c>
      <c r="CL27" s="319"/>
      <c r="CM27" s="383">
        <v>99.185978710654311</v>
      </c>
      <c r="CN27" s="323">
        <v>0.3163906637008948</v>
      </c>
      <c r="CO27" s="384">
        <v>98.565366290029459</v>
      </c>
      <c r="CP27" s="323">
        <v>99.806591131279148</v>
      </c>
      <c r="CQ27" s="323">
        <v>0.31898728813663346</v>
      </c>
      <c r="CR27" s="326">
        <v>190.10325899999984</v>
      </c>
      <c r="CS27" s="326">
        <v>935</v>
      </c>
      <c r="CT27" s="27"/>
      <c r="CU27" s="594">
        <v>100</v>
      </c>
      <c r="CV27" s="595">
        <v>0</v>
      </c>
      <c r="CW27" s="596">
        <v>100</v>
      </c>
      <c r="CX27" s="595">
        <v>100</v>
      </c>
      <c r="CY27" s="595">
        <v>0</v>
      </c>
      <c r="CZ27" s="597">
        <v>160.32482499999998</v>
      </c>
      <c r="DA27" s="597">
        <v>601</v>
      </c>
      <c r="DB27" s="27"/>
      <c r="DC27" s="602">
        <v>99.902268246072339</v>
      </c>
      <c r="DD27" s="105">
        <v>9.7604528620030662E-2</v>
      </c>
      <c r="DE27" s="603">
        <v>99.710893723071422</v>
      </c>
      <c r="DF27" s="105">
        <v>100</v>
      </c>
      <c r="DG27" s="595">
        <v>9.7700012555889074E-2</v>
      </c>
      <c r="DH27" s="106">
        <v>286.54862800000143</v>
      </c>
      <c r="DI27" s="799">
        <v>1211</v>
      </c>
      <c r="DJ27" s="800"/>
      <c r="DK27" s="670">
        <f t="shared" si="12"/>
        <v>99.902268246072339</v>
      </c>
      <c r="DL27" s="671">
        <f t="shared" si="7"/>
        <v>9.7604528620030662E-2</v>
      </c>
      <c r="DM27" s="672">
        <f t="shared" si="13"/>
        <v>99.710893723071422</v>
      </c>
      <c r="DN27" s="671">
        <f t="shared" si="16"/>
        <v>100</v>
      </c>
      <c r="DO27" s="671">
        <f t="shared" si="16"/>
        <v>9.7700012555889074E-2</v>
      </c>
      <c r="DP27" s="673">
        <f t="shared" si="17"/>
        <v>286.54862800000143</v>
      </c>
      <c r="DQ27" s="673">
        <f t="shared" si="17"/>
        <v>1211</v>
      </c>
      <c r="DR27" s="595"/>
      <c r="DS27" s="595" t="str">
        <f t="shared" si="8"/>
        <v/>
      </c>
      <c r="DT27" s="595" t="str">
        <f t="shared" si="9"/>
        <v/>
      </c>
      <c r="DU27" s="653"/>
      <c r="DV27" s="653"/>
      <c r="DW27" s="747" t="s">
        <v>132</v>
      </c>
      <c r="DX27" s="181" t="s">
        <v>116</v>
      </c>
      <c r="DY27" s="182" t="s">
        <v>226</v>
      </c>
      <c r="DZ27" s="183">
        <v>0.99350699132924059</v>
      </c>
      <c r="EA27" s="184">
        <v>5.0474347637008985E-3</v>
      </c>
      <c r="EB27" s="185">
        <v>0.98361041753355238</v>
      </c>
      <c r="EC27" s="732">
        <v>1.0034035651249289</v>
      </c>
      <c r="ED27" s="186">
        <v>5.0804219877182699E-3</v>
      </c>
      <c r="EE27" s="187">
        <v>1266.4367810000035</v>
      </c>
      <c r="EF27" s="188">
        <v>1467</v>
      </c>
      <c r="EG27"/>
      <c r="EH27" s="11"/>
      <c r="EI27" s="11"/>
      <c r="EJ27" s="801">
        <v>99.862471144426053</v>
      </c>
      <c r="EK27" s="105">
        <v>0.13661619248865722</v>
      </c>
      <c r="EL27" s="105">
        <v>99.594408745718525</v>
      </c>
      <c r="EM27" s="105">
        <v>100</v>
      </c>
      <c r="EN27" s="105">
        <v>0.13680433792898644</v>
      </c>
      <c r="EO27" s="104">
        <v>195.52115000000069</v>
      </c>
      <c r="EP27" s="104">
        <v>881</v>
      </c>
      <c r="EQ27" s="11"/>
      <c r="ER27" s="786">
        <v>99.902268246072339</v>
      </c>
      <c r="ES27" s="786">
        <v>9.7604528620030662E-2</v>
      </c>
      <c r="ET27" s="786">
        <v>99.710893723071422</v>
      </c>
      <c r="EU27" s="786">
        <v>100</v>
      </c>
      <c r="EV27" s="786">
        <v>9.7700012555889074E-2</v>
      </c>
      <c r="EW27" s="786">
        <v>286.54862800000143</v>
      </c>
      <c r="EX27" s="786">
        <v>1211</v>
      </c>
      <c r="EY27" s="11"/>
      <c r="EZ27" s="787">
        <f t="shared" si="1"/>
        <v>3.9797101646286137E-2</v>
      </c>
      <c r="FA27" s="788">
        <f t="shared" si="2"/>
        <v>0.23702768152931603</v>
      </c>
      <c r="FB27" s="789">
        <f t="shared" si="3"/>
        <v>0.81263531532678313</v>
      </c>
      <c r="FC27" s="790" t="str">
        <f t="shared" si="10"/>
        <v/>
      </c>
      <c r="FD27" s="5"/>
      <c r="FE27" s="791">
        <f t="shared" si="4"/>
        <v>0</v>
      </c>
      <c r="FF27" s="791">
        <f t="shared" si="5"/>
        <v>0</v>
      </c>
      <c r="FG27" s="789">
        <f t="shared" si="6"/>
        <v>1</v>
      </c>
      <c r="FH27" s="790" t="str">
        <f t="shared" si="11"/>
        <v/>
      </c>
      <c r="FI27" s="11"/>
      <c r="FJ27" s="11"/>
      <c r="FK27" s="11"/>
      <c r="FL27" s="11"/>
    </row>
    <row r="28" spans="1:168" s="51" customFormat="1" ht="20.25" customHeight="1">
      <c r="A28" s="377" t="s">
        <v>34</v>
      </c>
      <c r="B28" s="378">
        <v>98.5</v>
      </c>
      <c r="C28" s="378"/>
      <c r="D28" s="379">
        <v>98.682170542635617</v>
      </c>
      <c r="E28" s="379">
        <v>0.40134414100321164</v>
      </c>
      <c r="F28" s="379">
        <v>97.894224090519373</v>
      </c>
      <c r="G28" s="379">
        <v>99.470116994751862</v>
      </c>
      <c r="H28" s="379">
        <v>0.40670380353035607</v>
      </c>
      <c r="I28" s="379">
        <v>2097.0059400000732</v>
      </c>
      <c r="J28" s="380">
        <v>1290</v>
      </c>
      <c r="K28" s="379"/>
      <c r="L28" s="381">
        <v>99.202472154793568</v>
      </c>
      <c r="M28" s="381">
        <v>0.29420713073373733</v>
      </c>
      <c r="N28" s="381">
        <v>98.625315461701149</v>
      </c>
      <c r="O28" s="381">
        <v>99.779628847886002</v>
      </c>
      <c r="P28" s="381">
        <v>0.2965723780297152</v>
      </c>
      <c r="Q28" s="382">
        <v>1911.7857880000054</v>
      </c>
      <c r="R28" s="319">
        <v>1273</v>
      </c>
      <c r="S28" s="319"/>
      <c r="T28" s="323">
        <v>99.644196754705519</v>
      </c>
      <c r="U28" s="323"/>
      <c r="V28" s="323">
        <v>99.204358738783952</v>
      </c>
      <c r="W28" s="323">
        <v>100.08403477062708</v>
      </c>
      <c r="X28" s="323">
        <v>0.22496089474231357</v>
      </c>
      <c r="Y28" s="323"/>
      <c r="Z28" s="322">
        <v>1140</v>
      </c>
      <c r="AA28" s="381"/>
      <c r="AB28" s="323">
        <v>99.841340877466322</v>
      </c>
      <c r="AC28" s="323">
        <v>0.11368324490645253</v>
      </c>
      <c r="AD28" s="323">
        <v>99.618276519081348</v>
      </c>
      <c r="AE28" s="323">
        <v>100.0644052358513</v>
      </c>
      <c r="AF28" s="323">
        <v>0.11386390037166484</v>
      </c>
      <c r="AG28" s="323">
        <v>1367.8986530000022</v>
      </c>
      <c r="AH28" s="319">
        <v>1103</v>
      </c>
      <c r="AI28" s="323">
        <v>99.739769026384963</v>
      </c>
      <c r="AJ28" s="323">
        <v>0.12819744694335355</v>
      </c>
      <c r="AK28" s="323">
        <v>99.488322087936837</v>
      </c>
      <c r="AL28" s="323">
        <v>99.991215964833088</v>
      </c>
      <c r="AM28" s="323">
        <v>0.12853192682794407</v>
      </c>
      <c r="AN28" s="323">
        <v>2821.6675739999632</v>
      </c>
      <c r="AO28" s="319">
        <v>2243</v>
      </c>
      <c r="AP28" s="381"/>
      <c r="AQ28" s="323">
        <v>99.388325831103913</v>
      </c>
      <c r="AR28" s="323">
        <v>0.43016981526998443</v>
      </c>
      <c r="AS28" s="323">
        <v>98.54426517890542</v>
      </c>
      <c r="AT28" s="323">
        <v>100</v>
      </c>
      <c r="AU28" s="323">
        <v>0.43281724656575443</v>
      </c>
      <c r="AV28" s="323">
        <v>1309.7404480000037</v>
      </c>
      <c r="AW28" s="322">
        <v>1099</v>
      </c>
      <c r="AX28" s="319"/>
      <c r="AY28" s="325">
        <v>99.756725060736755</v>
      </c>
      <c r="AZ28" s="325">
        <v>0.14134207906870305</v>
      </c>
      <c r="BA28" s="325">
        <v>99.479455964095408</v>
      </c>
      <c r="BB28" s="325">
        <v>100.0339941573781</v>
      </c>
      <c r="BC28" s="325">
        <v>0.14168676746620051</v>
      </c>
      <c r="BD28" s="326">
        <v>1447.1038450000085</v>
      </c>
      <c r="BE28" s="326">
        <v>1180</v>
      </c>
      <c r="BF28" s="319"/>
      <c r="BG28" s="323">
        <v>99.390493555423831</v>
      </c>
      <c r="BH28" s="323">
        <v>0.32369555663169497</v>
      </c>
      <c r="BI28" s="323">
        <v>98.754901630517352</v>
      </c>
      <c r="BJ28" s="323">
        <v>100.02608548033032</v>
      </c>
      <c r="BK28" s="323">
        <v>0.32568060088281009</v>
      </c>
      <c r="BL28" s="326">
        <v>832.60448599999825</v>
      </c>
      <c r="BM28" s="326">
        <v>610</v>
      </c>
      <c r="BN28" s="319"/>
      <c r="BO28" s="383">
        <v>99.595064060802912</v>
      </c>
      <c r="BP28" s="323">
        <v>0.19322944700626671</v>
      </c>
      <c r="BQ28" s="323">
        <v>99.216007881477964</v>
      </c>
      <c r="BR28" s="323">
        <v>99.974120240127874</v>
      </c>
      <c r="BS28" s="323">
        <v>0.19401508380806892</v>
      </c>
      <c r="BT28" s="326">
        <v>1609.5442189999949</v>
      </c>
      <c r="BU28" s="326">
        <v>1162</v>
      </c>
      <c r="BV28" s="319"/>
      <c r="BW28" s="323">
        <v>99.390493555423831</v>
      </c>
      <c r="BX28" s="323">
        <v>0.32369555663169497</v>
      </c>
      <c r="BY28" s="323">
        <v>98.754901630517352</v>
      </c>
      <c r="BZ28" s="323">
        <v>100.02608548033032</v>
      </c>
      <c r="CA28" s="323">
        <v>0.32568060088281009</v>
      </c>
      <c r="CB28" s="326">
        <v>832.60448599999825</v>
      </c>
      <c r="CC28" s="326">
        <v>610</v>
      </c>
      <c r="CD28" s="319"/>
      <c r="CE28" s="383">
        <v>99.62029910116658</v>
      </c>
      <c r="CF28" s="323">
        <v>0.38788473514580313</v>
      </c>
      <c r="CG28" s="323">
        <v>98.858796429317863</v>
      </c>
      <c r="CH28" s="323">
        <v>100</v>
      </c>
      <c r="CI28" s="323">
        <v>0.3893631505280844</v>
      </c>
      <c r="CJ28" s="326">
        <v>791.3850110000011</v>
      </c>
      <c r="CK28" s="326">
        <v>534</v>
      </c>
      <c r="CL28" s="319"/>
      <c r="CM28" s="383">
        <v>99.585584848417767</v>
      </c>
      <c r="CN28" s="323">
        <v>0.24796793699117353</v>
      </c>
      <c r="CO28" s="384">
        <v>99.099186230287486</v>
      </c>
      <c r="CP28" s="323">
        <v>100</v>
      </c>
      <c r="CQ28" s="323">
        <v>0.24899983001416623</v>
      </c>
      <c r="CR28" s="326">
        <v>1550.5166680000041</v>
      </c>
      <c r="CS28" s="326">
        <v>1038</v>
      </c>
      <c r="CT28" s="27"/>
      <c r="CU28" s="594">
        <v>99.733524712085085</v>
      </c>
      <c r="CV28" s="595">
        <v>0.18305345236627085</v>
      </c>
      <c r="CW28" s="596">
        <v>99.374471313478068</v>
      </c>
      <c r="CX28" s="595">
        <v>100</v>
      </c>
      <c r="CY28" s="595">
        <v>0.18354254789923169</v>
      </c>
      <c r="CZ28" s="597">
        <v>1019.3008969999998</v>
      </c>
      <c r="DA28" s="597">
        <v>758</v>
      </c>
      <c r="DB28" s="27"/>
      <c r="DC28" s="602">
        <v>99.82591783237838</v>
      </c>
      <c r="DD28" s="105">
        <v>0.13072580029572606</v>
      </c>
      <c r="DE28" s="603">
        <v>99.569601982804443</v>
      </c>
      <c r="DF28" s="105">
        <v>100</v>
      </c>
      <c r="DG28" s="595">
        <v>0.13095376745268986</v>
      </c>
      <c r="DH28" s="106">
        <v>2394.2268509999972</v>
      </c>
      <c r="DI28" s="799">
        <v>1456</v>
      </c>
      <c r="DJ28" s="800"/>
      <c r="DK28" s="670">
        <f t="shared" si="12"/>
        <v>99.82591783237838</v>
      </c>
      <c r="DL28" s="671">
        <f t="shared" si="7"/>
        <v>0.13072580029572606</v>
      </c>
      <c r="DM28" s="672">
        <f t="shared" si="13"/>
        <v>99.569601982804443</v>
      </c>
      <c r="DN28" s="671">
        <f t="shared" si="16"/>
        <v>100</v>
      </c>
      <c r="DO28" s="671">
        <f t="shared" si="16"/>
        <v>0.13095376745268986</v>
      </c>
      <c r="DP28" s="673">
        <f t="shared" si="17"/>
        <v>2394.2268509999972</v>
      </c>
      <c r="DQ28" s="673">
        <f t="shared" si="17"/>
        <v>1456</v>
      </c>
      <c r="DR28" s="595"/>
      <c r="DS28" s="595" t="str">
        <f t="shared" si="8"/>
        <v/>
      </c>
      <c r="DT28" s="595" t="str">
        <f t="shared" si="9"/>
        <v/>
      </c>
      <c r="DU28" s="653"/>
      <c r="DV28" s="653"/>
      <c r="DW28" s="747" t="s">
        <v>133</v>
      </c>
      <c r="DX28" s="181" t="s">
        <v>116</v>
      </c>
      <c r="DY28" s="182" t="s">
        <v>226</v>
      </c>
      <c r="DZ28" s="183">
        <v>0.99955629448742667</v>
      </c>
      <c r="EA28" s="184">
        <v>4.439106584230781E-4</v>
      </c>
      <c r="EB28" s="185">
        <v>0.99868591283903552</v>
      </c>
      <c r="EC28" s="732">
        <v>1.0004266761358178</v>
      </c>
      <c r="ED28" s="186">
        <v>4.441077114628305E-4</v>
      </c>
      <c r="EE28" s="187">
        <v>160.32029800000001</v>
      </c>
      <c r="EF28" s="188">
        <v>1206</v>
      </c>
      <c r="EG28"/>
      <c r="EH28" s="11"/>
      <c r="EI28" s="11"/>
      <c r="EJ28" s="801">
        <v>99.388325831103913</v>
      </c>
      <c r="EK28" s="105">
        <v>0.43016981526998443</v>
      </c>
      <c r="EL28" s="105">
        <v>98.54426517890542</v>
      </c>
      <c r="EM28" s="105">
        <v>100</v>
      </c>
      <c r="EN28" s="105">
        <v>0.43281724656575443</v>
      </c>
      <c r="EO28" s="104">
        <v>1309.7404480000037</v>
      </c>
      <c r="EP28" s="104">
        <v>1099</v>
      </c>
      <c r="EQ28" s="11"/>
      <c r="ER28" s="786">
        <v>99.82591783237838</v>
      </c>
      <c r="ES28" s="786">
        <v>0.13072580029572606</v>
      </c>
      <c r="ET28" s="786">
        <v>99.569601982804443</v>
      </c>
      <c r="EU28" s="786">
        <v>100</v>
      </c>
      <c r="EV28" s="786">
        <v>0.13095376745268986</v>
      </c>
      <c r="EW28" s="786">
        <v>2394.2268509999972</v>
      </c>
      <c r="EX28" s="786">
        <v>1456</v>
      </c>
      <c r="EY28" s="11"/>
      <c r="EZ28" s="787">
        <f t="shared" si="1"/>
        <v>0.43759200127446718</v>
      </c>
      <c r="FA28" s="788">
        <f t="shared" si="2"/>
        <v>0.97330350665116683</v>
      </c>
      <c r="FB28" s="789">
        <f t="shared" si="3"/>
        <v>0.33040248014835316</v>
      </c>
      <c r="FC28" s="790" t="str">
        <f t="shared" si="10"/>
        <v/>
      </c>
      <c r="FD28" s="5"/>
      <c r="FE28" s="791">
        <f t="shared" si="4"/>
        <v>0</v>
      </c>
      <c r="FF28" s="791">
        <f t="shared" si="5"/>
        <v>0</v>
      </c>
      <c r="FG28" s="789">
        <f t="shared" si="6"/>
        <v>1</v>
      </c>
      <c r="FH28" s="790" t="str">
        <f t="shared" si="11"/>
        <v/>
      </c>
      <c r="FI28" s="11"/>
      <c r="FJ28" s="11"/>
      <c r="FK28" s="11"/>
      <c r="FL28" s="11"/>
    </row>
    <row r="29" spans="1:168" s="51" customFormat="1" ht="20.25" customHeight="1">
      <c r="A29" s="377" t="s">
        <v>35</v>
      </c>
      <c r="B29" s="378">
        <v>90.6</v>
      </c>
      <c r="C29" s="378"/>
      <c r="D29" s="379">
        <v>96.423017107309178</v>
      </c>
      <c r="E29" s="379">
        <v>0.6448753354848189</v>
      </c>
      <c r="F29" s="379">
        <v>95.156953445877861</v>
      </c>
      <c r="G29" s="379">
        <v>97.689080768740496</v>
      </c>
      <c r="H29" s="379">
        <v>0.66879813018829004</v>
      </c>
      <c r="I29" s="379">
        <v>1206.2204180000044</v>
      </c>
      <c r="J29" s="380">
        <v>1286</v>
      </c>
      <c r="K29" s="379"/>
      <c r="L29" s="381">
        <v>97.366884365893839</v>
      </c>
      <c r="M29" s="381">
        <v>0.60208633056202543</v>
      </c>
      <c r="N29" s="381">
        <v>96.185749990813633</v>
      </c>
      <c r="O29" s="381">
        <v>98.54801874097403</v>
      </c>
      <c r="P29" s="381">
        <v>0.61836869330177235</v>
      </c>
      <c r="Q29" s="382">
        <v>1690.7770939999841</v>
      </c>
      <c r="R29" s="319">
        <v>1145</v>
      </c>
      <c r="S29" s="319"/>
      <c r="T29" s="323">
        <v>99.214939067602458</v>
      </c>
      <c r="U29" s="323"/>
      <c r="V29" s="323">
        <v>98.682520344178343</v>
      </c>
      <c r="W29" s="323">
        <v>99.747357791026587</v>
      </c>
      <c r="X29" s="323">
        <v>0.27349067784367892</v>
      </c>
      <c r="Y29" s="323"/>
      <c r="Z29" s="322">
        <v>1086</v>
      </c>
      <c r="AA29" s="381"/>
      <c r="AB29" s="323">
        <v>99.138353812210468</v>
      </c>
      <c r="AC29" s="323">
        <v>0.32383719294058755</v>
      </c>
      <c r="AD29" s="323">
        <v>98.502934443912835</v>
      </c>
      <c r="AE29" s="323">
        <v>99.773773180508101</v>
      </c>
      <c r="AF29" s="323">
        <v>0.32665177551163033</v>
      </c>
      <c r="AG29" s="323">
        <v>1143.276224000004</v>
      </c>
      <c r="AH29" s="319">
        <v>969</v>
      </c>
      <c r="AI29" s="323">
        <v>99.178838776615379</v>
      </c>
      <c r="AJ29" s="323">
        <v>0.20481920348274538</v>
      </c>
      <c r="AK29" s="323">
        <v>98.77710564636142</v>
      </c>
      <c r="AL29" s="323">
        <v>99.580571906869352</v>
      </c>
      <c r="AM29" s="323">
        <v>0.20651502478675737</v>
      </c>
      <c r="AN29" s="323">
        <v>2425.4126269999751</v>
      </c>
      <c r="AO29" s="319">
        <v>2055</v>
      </c>
      <c r="AP29" s="381"/>
      <c r="AQ29" s="323">
        <v>99.541381653608909</v>
      </c>
      <c r="AR29" s="323">
        <v>0.22538694222562697</v>
      </c>
      <c r="AS29" s="323">
        <v>99.099137119708757</v>
      </c>
      <c r="AT29" s="323">
        <v>99.98362618750906</v>
      </c>
      <c r="AU29" s="323">
        <v>0.22642537051569597</v>
      </c>
      <c r="AV29" s="323">
        <v>985.85000699999568</v>
      </c>
      <c r="AW29" s="322">
        <v>901</v>
      </c>
      <c r="AX29" s="319"/>
      <c r="AY29" s="325">
        <v>99.508494510046276</v>
      </c>
      <c r="AZ29" s="325">
        <v>0.2493492542024856</v>
      </c>
      <c r="BA29" s="325">
        <v>99.019349006340249</v>
      </c>
      <c r="BB29" s="325">
        <v>99.997640013752303</v>
      </c>
      <c r="BC29" s="325">
        <v>0.25058087294980785</v>
      </c>
      <c r="BD29" s="326">
        <v>958.8104499999987</v>
      </c>
      <c r="BE29" s="326">
        <v>941</v>
      </c>
      <c r="BF29" s="319"/>
      <c r="BG29" s="323">
        <v>99.316119416292821</v>
      </c>
      <c r="BH29" s="323">
        <v>0.3838125694919774</v>
      </c>
      <c r="BI29" s="323">
        <v>98.562484820918144</v>
      </c>
      <c r="BJ29" s="323">
        <v>100.06975401166748</v>
      </c>
      <c r="BK29" s="323">
        <v>0.3864554633706449</v>
      </c>
      <c r="BL29" s="326">
        <v>435.23183299999943</v>
      </c>
      <c r="BM29" s="326">
        <v>482</v>
      </c>
      <c r="BN29" s="319"/>
      <c r="BO29" s="383">
        <v>99.205700051748153</v>
      </c>
      <c r="BP29" s="323">
        <v>0.27652749950924971</v>
      </c>
      <c r="BQ29" s="323">
        <v>98.663238956577388</v>
      </c>
      <c r="BR29" s="323">
        <v>99.748161146918903</v>
      </c>
      <c r="BS29" s="323">
        <v>0.27874154344458646</v>
      </c>
      <c r="BT29" s="326">
        <v>792.57540099999494</v>
      </c>
      <c r="BU29" s="326">
        <v>909</v>
      </c>
      <c r="BV29" s="319"/>
      <c r="BW29" s="323">
        <v>99.316119416292821</v>
      </c>
      <c r="BX29" s="323">
        <v>0.3838125694919774</v>
      </c>
      <c r="BY29" s="323">
        <v>98.562484820918144</v>
      </c>
      <c r="BZ29" s="323">
        <v>100.06975401166748</v>
      </c>
      <c r="CA29" s="323">
        <v>0.3864554633706449</v>
      </c>
      <c r="CB29" s="326">
        <v>435.23183299999943</v>
      </c>
      <c r="CC29" s="326">
        <v>482</v>
      </c>
      <c r="CD29" s="319"/>
      <c r="CE29" s="383">
        <v>99.446896315848505</v>
      </c>
      <c r="CF29" s="323">
        <v>0.30177686543146676</v>
      </c>
      <c r="CG29" s="323">
        <v>98.854442247652671</v>
      </c>
      <c r="CH29" s="323">
        <v>100</v>
      </c>
      <c r="CI29" s="323">
        <v>0.30345528780808578</v>
      </c>
      <c r="CJ29" s="326">
        <v>426.82340899999895</v>
      </c>
      <c r="CK29" s="326">
        <v>487</v>
      </c>
      <c r="CL29" s="319"/>
      <c r="CM29" s="383">
        <v>99.244597962248534</v>
      </c>
      <c r="CN29" s="323">
        <v>0.31341125138360154</v>
      </c>
      <c r="CO29" s="384">
        <v>98.629829773146355</v>
      </c>
      <c r="CP29" s="323">
        <v>99.859366151350727</v>
      </c>
      <c r="CQ29" s="323">
        <v>0.31579678674583322</v>
      </c>
      <c r="CR29" s="326">
        <v>886.61450000000309</v>
      </c>
      <c r="CS29" s="326">
        <v>987</v>
      </c>
      <c r="CT29" s="27"/>
      <c r="CU29" s="594">
        <v>99.660638003976899</v>
      </c>
      <c r="CV29" s="595">
        <v>0.24107113741774799</v>
      </c>
      <c r="CW29" s="596">
        <v>99.187784801390421</v>
      </c>
      <c r="CX29" s="595">
        <v>100</v>
      </c>
      <c r="CY29" s="595">
        <v>0.24189202702889398</v>
      </c>
      <c r="CZ29" s="597">
        <v>629.60585599999968</v>
      </c>
      <c r="DA29" s="597">
        <v>506</v>
      </c>
      <c r="DB29" s="27"/>
      <c r="DC29" s="602">
        <v>99.736629536492401</v>
      </c>
      <c r="DD29" s="105">
        <v>0.18872328462631249</v>
      </c>
      <c r="DE29" s="603">
        <v>99.366597232815934</v>
      </c>
      <c r="DF29" s="105">
        <v>100</v>
      </c>
      <c r="DG29" s="595">
        <v>0.18922163853277291</v>
      </c>
      <c r="DH29" s="106">
        <v>1277.5172109999971</v>
      </c>
      <c r="DI29" s="799">
        <v>1021</v>
      </c>
      <c r="DJ29" s="800"/>
      <c r="DK29" s="670">
        <f t="shared" si="12"/>
        <v>99.736629536492401</v>
      </c>
      <c r="DL29" s="671">
        <f t="shared" si="7"/>
        <v>0.18872328462631249</v>
      </c>
      <c r="DM29" s="672">
        <f t="shared" si="13"/>
        <v>99.366597232815934</v>
      </c>
      <c r="DN29" s="671">
        <f t="shared" si="16"/>
        <v>100</v>
      </c>
      <c r="DO29" s="671">
        <f t="shared" si="16"/>
        <v>0.18922163853277291</v>
      </c>
      <c r="DP29" s="673">
        <f t="shared" si="17"/>
        <v>1277.5172109999971</v>
      </c>
      <c r="DQ29" s="673">
        <f t="shared" si="17"/>
        <v>1021</v>
      </c>
      <c r="DR29" s="595"/>
      <c r="DS29" s="595" t="str">
        <f t="shared" si="8"/>
        <v/>
      </c>
      <c r="DT29" s="595" t="str">
        <f t="shared" si="9"/>
        <v/>
      </c>
      <c r="DU29" s="653"/>
      <c r="DV29" s="653"/>
      <c r="DW29" s="747" t="s">
        <v>134</v>
      </c>
      <c r="DX29" s="181" t="s">
        <v>116</v>
      </c>
      <c r="DY29" s="182" t="s">
        <v>226</v>
      </c>
      <c r="DZ29" s="183">
        <v>0.99519031090417986</v>
      </c>
      <c r="EA29" s="184">
        <v>2.5393078936563319E-3</v>
      </c>
      <c r="EB29" s="185">
        <v>0.99021145547839573</v>
      </c>
      <c r="EC29" s="732">
        <v>1.0001691663299639</v>
      </c>
      <c r="ED29" s="186">
        <v>2.5515802011268022E-3</v>
      </c>
      <c r="EE29" s="187">
        <v>211.78000900000009</v>
      </c>
      <c r="EF29" s="188">
        <v>1179</v>
      </c>
      <c r="EG29"/>
      <c r="EH29" s="11"/>
      <c r="EI29" s="11"/>
      <c r="EJ29" s="801">
        <v>99.541381653608909</v>
      </c>
      <c r="EK29" s="105">
        <v>0.22538694222562697</v>
      </c>
      <c r="EL29" s="105">
        <v>99.099137119708757</v>
      </c>
      <c r="EM29" s="105">
        <v>99.98362618750906</v>
      </c>
      <c r="EN29" s="105">
        <v>0.22642537051569597</v>
      </c>
      <c r="EO29" s="104">
        <v>985.85000699999568</v>
      </c>
      <c r="EP29" s="104">
        <v>901</v>
      </c>
      <c r="EQ29" s="11"/>
      <c r="ER29" s="786">
        <v>99.736629536492401</v>
      </c>
      <c r="ES29" s="786">
        <v>0.18872328462631249</v>
      </c>
      <c r="ET29" s="786">
        <v>99.366597232815934</v>
      </c>
      <c r="EU29" s="786">
        <v>100</v>
      </c>
      <c r="EV29" s="786">
        <v>0.18922163853277291</v>
      </c>
      <c r="EW29" s="786">
        <v>1277.5172109999971</v>
      </c>
      <c r="EX29" s="786">
        <v>1021</v>
      </c>
      <c r="EY29" s="11"/>
      <c r="EZ29" s="787">
        <f t="shared" si="1"/>
        <v>0.19524788288349271</v>
      </c>
      <c r="FA29" s="788">
        <f t="shared" si="2"/>
        <v>0.66418624440049567</v>
      </c>
      <c r="FB29" s="789">
        <f t="shared" si="3"/>
        <v>0.50657111634899943</v>
      </c>
      <c r="FC29" s="790" t="str">
        <f t="shared" si="10"/>
        <v/>
      </c>
      <c r="FD29" s="5"/>
      <c r="FE29" s="791">
        <f t="shared" si="4"/>
        <v>0</v>
      </c>
      <c r="FF29" s="791">
        <f t="shared" si="5"/>
        <v>0</v>
      </c>
      <c r="FG29" s="789">
        <f t="shared" si="6"/>
        <v>1</v>
      </c>
      <c r="FH29" s="790" t="str">
        <f t="shared" si="11"/>
        <v/>
      </c>
      <c r="FI29" s="11"/>
      <c r="FJ29" s="11"/>
      <c r="FK29" s="11"/>
      <c r="FL29" s="11"/>
    </row>
    <row r="30" spans="1:168" s="51" customFormat="1" ht="20.25" customHeight="1">
      <c r="A30" s="377" t="s">
        <v>36</v>
      </c>
      <c r="B30" s="378">
        <v>99.1</v>
      </c>
      <c r="C30" s="378"/>
      <c r="D30" s="379">
        <v>99.591836734693899</v>
      </c>
      <c r="E30" s="379">
        <v>0.20361743738431659</v>
      </c>
      <c r="F30" s="379">
        <v>99.192080961568792</v>
      </c>
      <c r="G30" s="379">
        <v>99.991592507819007</v>
      </c>
      <c r="H30" s="379">
        <v>0.20445193507851461</v>
      </c>
      <c r="I30" s="379">
        <v>691.85647999999776</v>
      </c>
      <c r="J30" s="380">
        <v>980</v>
      </c>
      <c r="K30" s="379"/>
      <c r="L30" s="381">
        <v>99.928733713700751</v>
      </c>
      <c r="M30" s="381">
        <v>7.1395418259522669E-2</v>
      </c>
      <c r="N30" s="381">
        <v>99.788674757951284</v>
      </c>
      <c r="O30" s="381">
        <v>100.06879266945023</v>
      </c>
      <c r="P30" s="381">
        <v>7.1446335409465905E-2</v>
      </c>
      <c r="Q30" s="382">
        <v>800.76433000001134</v>
      </c>
      <c r="R30" s="319">
        <v>1416</v>
      </c>
      <c r="S30" s="319"/>
      <c r="T30" s="323">
        <v>99.914627415553042</v>
      </c>
      <c r="U30" s="323"/>
      <c r="V30" s="323">
        <v>99.746602037578853</v>
      </c>
      <c r="W30" s="323">
        <v>100.08265279352722</v>
      </c>
      <c r="X30" s="323">
        <v>8.5706169541296742E-2</v>
      </c>
      <c r="Y30" s="323"/>
      <c r="Z30" s="322">
        <v>810</v>
      </c>
      <c r="AA30" s="381"/>
      <c r="AB30" s="323">
        <v>99.786169125371742</v>
      </c>
      <c r="AC30" s="323">
        <v>0.14760636711523439</v>
      </c>
      <c r="AD30" s="323">
        <v>99.496542280174012</v>
      </c>
      <c r="AE30" s="323">
        <v>100.07579597056946</v>
      </c>
      <c r="AF30" s="323">
        <v>0.14792267145738522</v>
      </c>
      <c r="AG30" s="323">
        <v>645.84125300000346</v>
      </c>
      <c r="AH30" s="319">
        <v>894</v>
      </c>
      <c r="AI30" s="323">
        <v>99.847936896699551</v>
      </c>
      <c r="AJ30" s="323">
        <v>8.5058367047256944E-2</v>
      </c>
      <c r="AK30" s="323">
        <v>99.681103106375474</v>
      </c>
      <c r="AL30" s="323">
        <v>100.01477068702363</v>
      </c>
      <c r="AM30" s="323">
        <v>8.5187906421397994E-2</v>
      </c>
      <c r="AN30" s="323">
        <v>1244.0098610000009</v>
      </c>
      <c r="AO30" s="319">
        <v>1704</v>
      </c>
      <c r="AP30" s="381"/>
      <c r="AQ30" s="323">
        <v>100</v>
      </c>
      <c r="AR30" s="323">
        <v>0</v>
      </c>
      <c r="AS30" s="323">
        <v>100</v>
      </c>
      <c r="AT30" s="323">
        <v>100</v>
      </c>
      <c r="AU30" s="323">
        <v>0</v>
      </c>
      <c r="AV30" s="323">
        <v>575.35183899999731</v>
      </c>
      <c r="AW30" s="322">
        <v>853</v>
      </c>
      <c r="AX30" s="319"/>
      <c r="AY30" s="325">
        <v>99.922369196334586</v>
      </c>
      <c r="AZ30" s="325">
        <v>7.7656582682915545E-2</v>
      </c>
      <c r="BA30" s="325">
        <v>99.770031190054951</v>
      </c>
      <c r="BB30" s="325">
        <v>100</v>
      </c>
      <c r="BC30" s="325">
        <v>7.7716914948574092E-2</v>
      </c>
      <c r="BD30" s="326">
        <v>653.49059399999976</v>
      </c>
      <c r="BE30" s="326">
        <v>886</v>
      </c>
      <c r="BF30" s="319"/>
      <c r="BG30" s="323">
        <v>100</v>
      </c>
      <c r="BH30" s="323">
        <v>0</v>
      </c>
      <c r="BI30" s="323">
        <v>100</v>
      </c>
      <c r="BJ30" s="323">
        <v>100</v>
      </c>
      <c r="BK30" s="323">
        <v>0</v>
      </c>
      <c r="BL30" s="326">
        <v>292.72288500000047</v>
      </c>
      <c r="BM30" s="326">
        <v>417</v>
      </c>
      <c r="BN30" s="319"/>
      <c r="BO30" s="383">
        <v>100</v>
      </c>
      <c r="BP30" s="323">
        <v>0</v>
      </c>
      <c r="BQ30" s="323">
        <v>100</v>
      </c>
      <c r="BR30" s="323">
        <v>100</v>
      </c>
      <c r="BS30" s="323">
        <v>0</v>
      </c>
      <c r="BT30" s="326">
        <v>606.38478300000133</v>
      </c>
      <c r="BU30" s="326">
        <v>867</v>
      </c>
      <c r="BV30" s="319"/>
      <c r="BW30" s="323">
        <v>100</v>
      </c>
      <c r="BX30" s="323">
        <v>0</v>
      </c>
      <c r="BY30" s="323">
        <v>100</v>
      </c>
      <c r="BZ30" s="323">
        <v>100</v>
      </c>
      <c r="CA30" s="323">
        <v>0</v>
      </c>
      <c r="CB30" s="326">
        <v>292.72288500000047</v>
      </c>
      <c r="CC30" s="326">
        <v>417</v>
      </c>
      <c r="CD30" s="319"/>
      <c r="CE30" s="383">
        <v>100</v>
      </c>
      <c r="CF30" s="323">
        <v>0</v>
      </c>
      <c r="CG30" s="323">
        <v>100</v>
      </c>
      <c r="CH30" s="323">
        <v>100</v>
      </c>
      <c r="CI30" s="323">
        <v>0</v>
      </c>
      <c r="CJ30" s="326">
        <v>330.04283600000144</v>
      </c>
      <c r="CK30" s="326">
        <v>437</v>
      </c>
      <c r="CL30" s="319"/>
      <c r="CM30" s="383">
        <v>99.918185762276693</v>
      </c>
      <c r="CN30" s="323">
        <v>8.2722238460141526E-2</v>
      </c>
      <c r="CO30" s="384">
        <v>99.755922919088661</v>
      </c>
      <c r="CP30" s="323">
        <v>100</v>
      </c>
      <c r="CQ30" s="323">
        <v>8.2789972445008742E-2</v>
      </c>
      <c r="CR30" s="326">
        <v>674.11249599999508</v>
      </c>
      <c r="CS30" s="326">
        <v>874</v>
      </c>
      <c r="CT30" s="27"/>
      <c r="CU30" s="594">
        <v>100</v>
      </c>
      <c r="CV30" s="595">
        <v>0</v>
      </c>
      <c r="CW30" s="596">
        <v>100</v>
      </c>
      <c r="CX30" s="595">
        <v>100</v>
      </c>
      <c r="CY30" s="595">
        <v>0</v>
      </c>
      <c r="CZ30" s="597">
        <v>417.90384500000124</v>
      </c>
      <c r="DA30" s="597">
        <v>657</v>
      </c>
      <c r="DB30" s="27"/>
      <c r="DC30" s="602">
        <v>100</v>
      </c>
      <c r="DD30" s="105">
        <v>0</v>
      </c>
      <c r="DE30" s="603">
        <v>100</v>
      </c>
      <c r="DF30" s="105">
        <v>100</v>
      </c>
      <c r="DG30" s="595">
        <v>0</v>
      </c>
      <c r="DH30" s="106">
        <v>1021.3209440000014</v>
      </c>
      <c r="DI30" s="799">
        <v>1352</v>
      </c>
      <c r="DJ30" s="800"/>
      <c r="DK30" s="670">
        <f t="shared" si="12"/>
        <v>100</v>
      </c>
      <c r="DL30" s="671">
        <f t="shared" si="7"/>
        <v>0</v>
      </c>
      <c r="DM30" s="672">
        <f t="shared" si="13"/>
        <v>100</v>
      </c>
      <c r="DN30" s="671">
        <f t="shared" si="16"/>
        <v>100</v>
      </c>
      <c r="DO30" s="671">
        <f t="shared" si="16"/>
        <v>0</v>
      </c>
      <c r="DP30" s="673">
        <f t="shared" si="17"/>
        <v>1021.3209440000014</v>
      </c>
      <c r="DQ30" s="673">
        <f t="shared" si="17"/>
        <v>1352</v>
      </c>
      <c r="DR30" s="595"/>
      <c r="DS30" s="595" t="e">
        <f t="shared" si="8"/>
        <v>#DIV/0!</v>
      </c>
      <c r="DT30" s="595" t="e">
        <f t="shared" si="9"/>
        <v>#DIV/0!</v>
      </c>
      <c r="DU30" s="653"/>
      <c r="DV30" s="653"/>
      <c r="DW30" s="747" t="s">
        <v>135</v>
      </c>
      <c r="DX30" s="181" t="s">
        <v>116</v>
      </c>
      <c r="DY30" s="182" t="s">
        <v>226</v>
      </c>
      <c r="DZ30" s="183">
        <v>0.99902268246072345</v>
      </c>
      <c r="EA30" s="184">
        <v>9.7604528620030666E-4</v>
      </c>
      <c r="EB30" s="185">
        <v>0.99710893723071425</v>
      </c>
      <c r="EC30" s="732">
        <v>1.0009364276907327</v>
      </c>
      <c r="ED30" s="186">
        <v>9.7700012555889076E-4</v>
      </c>
      <c r="EE30" s="187">
        <v>286.54862800000143</v>
      </c>
      <c r="EF30" s="188">
        <v>1211</v>
      </c>
      <c r="EG30"/>
      <c r="EH30" s="11"/>
      <c r="EI30" s="11"/>
      <c r="EJ30" s="801">
        <v>100</v>
      </c>
      <c r="EK30" s="105">
        <v>0</v>
      </c>
      <c r="EL30" s="105">
        <v>100</v>
      </c>
      <c r="EM30" s="105">
        <v>100</v>
      </c>
      <c r="EN30" s="105">
        <v>0</v>
      </c>
      <c r="EO30" s="104">
        <v>575.35183899999731</v>
      </c>
      <c r="EP30" s="104">
        <v>853</v>
      </c>
      <c r="EQ30" s="11"/>
      <c r="ER30" s="786">
        <v>100</v>
      </c>
      <c r="ES30" s="786">
        <v>0</v>
      </c>
      <c r="ET30" s="786">
        <v>100</v>
      </c>
      <c r="EU30" s="786">
        <v>100</v>
      </c>
      <c r="EV30" s="786">
        <v>0</v>
      </c>
      <c r="EW30" s="786">
        <v>1021.3209440000014</v>
      </c>
      <c r="EX30" s="786">
        <v>1352</v>
      </c>
      <c r="EY30" s="11"/>
      <c r="EZ30" s="787">
        <f t="shared" si="1"/>
        <v>0</v>
      </c>
      <c r="FA30" s="788" t="e">
        <f t="shared" si="2"/>
        <v>#DIV/0!</v>
      </c>
      <c r="FB30" s="789" t="e">
        <f t="shared" si="3"/>
        <v>#DIV/0!</v>
      </c>
      <c r="FC30" s="790" t="e">
        <f t="shared" si="10"/>
        <v>#DIV/0!</v>
      </c>
      <c r="FD30" s="5"/>
      <c r="FE30" s="791">
        <f t="shared" si="4"/>
        <v>0</v>
      </c>
      <c r="FF30" s="791" t="e">
        <f t="shared" si="5"/>
        <v>#DIV/0!</v>
      </c>
      <c r="FG30" s="789" t="e">
        <f t="shared" si="6"/>
        <v>#DIV/0!</v>
      </c>
      <c r="FH30" s="790" t="e">
        <f t="shared" si="11"/>
        <v>#DIV/0!</v>
      </c>
      <c r="FI30" s="11"/>
      <c r="FJ30" s="11"/>
      <c r="FK30" s="11"/>
      <c r="FL30" s="11"/>
    </row>
    <row r="31" spans="1:168" s="51" customFormat="1" ht="20.25" customHeight="1">
      <c r="A31" s="377" t="s">
        <v>37</v>
      </c>
      <c r="B31" s="378">
        <v>99.8</v>
      </c>
      <c r="C31" s="378"/>
      <c r="D31" s="379">
        <v>99.578947368421055</v>
      </c>
      <c r="E31" s="379">
        <v>0.25857099418134377</v>
      </c>
      <c r="F31" s="379">
        <v>99.071302988772004</v>
      </c>
      <c r="G31" s="379">
        <v>100.08659174807011</v>
      </c>
      <c r="H31" s="379">
        <v>0.25966431762397102</v>
      </c>
      <c r="I31" s="379">
        <v>328.40170000000052</v>
      </c>
      <c r="J31" s="380">
        <v>950</v>
      </c>
      <c r="K31" s="379"/>
      <c r="L31" s="381">
        <v>99.862484191294712</v>
      </c>
      <c r="M31" s="381">
        <v>9.1145679308078223E-2</v>
      </c>
      <c r="N31" s="381">
        <v>99.683680439230926</v>
      </c>
      <c r="O31" s="381">
        <v>100.0412879433585</v>
      </c>
      <c r="P31" s="381">
        <v>9.1271191625356796E-2</v>
      </c>
      <c r="Q31" s="382">
        <v>445.24044600000514</v>
      </c>
      <c r="R31" s="319">
        <v>1261</v>
      </c>
      <c r="S31" s="319"/>
      <c r="T31" s="323">
        <v>100</v>
      </c>
      <c r="U31" s="323"/>
      <c r="V31" s="323">
        <v>100</v>
      </c>
      <c r="W31" s="323">
        <v>100</v>
      </c>
      <c r="X31" s="323">
        <v>0</v>
      </c>
      <c r="Y31" s="323"/>
      <c r="Z31" s="322">
        <v>800</v>
      </c>
      <c r="AA31" s="381"/>
      <c r="AB31" s="323">
        <v>100</v>
      </c>
      <c r="AC31" s="323">
        <v>0</v>
      </c>
      <c r="AD31" s="323">
        <v>100</v>
      </c>
      <c r="AE31" s="323">
        <v>100</v>
      </c>
      <c r="AF31" s="323">
        <v>0</v>
      </c>
      <c r="AG31" s="323">
        <v>265.01958500000092</v>
      </c>
      <c r="AH31" s="319">
        <v>720</v>
      </c>
      <c r="AI31" s="323">
        <v>100</v>
      </c>
      <c r="AJ31" s="323">
        <v>0</v>
      </c>
      <c r="AK31" s="323">
        <v>100</v>
      </c>
      <c r="AL31" s="323">
        <v>100</v>
      </c>
      <c r="AM31" s="323">
        <v>0</v>
      </c>
      <c r="AN31" s="323">
        <v>581.41107199999817</v>
      </c>
      <c r="AO31" s="319">
        <v>1520</v>
      </c>
      <c r="AP31" s="381"/>
      <c r="AQ31" s="323">
        <v>99.862059736639097</v>
      </c>
      <c r="AR31" s="323">
        <v>0.13961052546112043</v>
      </c>
      <c r="AS31" s="323">
        <v>99.588121986961028</v>
      </c>
      <c r="AT31" s="323">
        <v>100</v>
      </c>
      <c r="AU31" s="323">
        <v>0.13980337059871173</v>
      </c>
      <c r="AV31" s="323">
        <v>267.18232299999937</v>
      </c>
      <c r="AW31" s="322">
        <v>727</v>
      </c>
      <c r="AX31" s="319"/>
      <c r="AY31" s="325">
        <v>99.924482642369227</v>
      </c>
      <c r="AZ31" s="325">
        <v>7.5790741756726093E-2</v>
      </c>
      <c r="BA31" s="325">
        <v>99.775804834322756</v>
      </c>
      <c r="BB31" s="325">
        <v>100</v>
      </c>
      <c r="BC31" s="325">
        <v>7.5848020177379308E-2</v>
      </c>
      <c r="BD31" s="326">
        <v>290.67489499999976</v>
      </c>
      <c r="BE31" s="326">
        <v>792</v>
      </c>
      <c r="BF31" s="319"/>
      <c r="BG31" s="323">
        <v>100</v>
      </c>
      <c r="BH31" s="323">
        <v>0</v>
      </c>
      <c r="BI31" s="323">
        <v>100</v>
      </c>
      <c r="BJ31" s="323">
        <v>100</v>
      </c>
      <c r="BK31" s="323">
        <v>0</v>
      </c>
      <c r="BL31" s="326">
        <v>135.54256300000054</v>
      </c>
      <c r="BM31" s="326">
        <v>405</v>
      </c>
      <c r="BN31" s="319"/>
      <c r="BO31" s="383">
        <v>99.863936450832711</v>
      </c>
      <c r="BP31" s="323">
        <v>0.13572982736612135</v>
      </c>
      <c r="BQ31" s="323">
        <v>99.597676672217446</v>
      </c>
      <c r="BR31" s="323">
        <v>100</v>
      </c>
      <c r="BS31" s="323">
        <v>0.13591475780943901</v>
      </c>
      <c r="BT31" s="326">
        <v>256.40077900000023</v>
      </c>
      <c r="BU31" s="326">
        <v>819</v>
      </c>
      <c r="BV31" s="319"/>
      <c r="BW31" s="323">
        <v>100</v>
      </c>
      <c r="BX31" s="323">
        <v>0</v>
      </c>
      <c r="BY31" s="323">
        <v>100</v>
      </c>
      <c r="BZ31" s="323">
        <v>100</v>
      </c>
      <c r="CA31" s="323">
        <v>0</v>
      </c>
      <c r="CB31" s="326">
        <v>135.54256300000054</v>
      </c>
      <c r="CC31" s="326">
        <v>405</v>
      </c>
      <c r="CD31" s="319"/>
      <c r="CE31" s="383">
        <v>100</v>
      </c>
      <c r="CF31" s="323">
        <v>0</v>
      </c>
      <c r="CG31" s="323">
        <v>100</v>
      </c>
      <c r="CH31" s="323">
        <v>100</v>
      </c>
      <c r="CI31" s="323">
        <v>0</v>
      </c>
      <c r="CJ31" s="326">
        <v>139.75742800000017</v>
      </c>
      <c r="CK31" s="326">
        <v>389</v>
      </c>
      <c r="CL31" s="319"/>
      <c r="CM31" s="383">
        <v>100</v>
      </c>
      <c r="CN31" s="323">
        <v>0</v>
      </c>
      <c r="CO31" s="384">
        <v>100</v>
      </c>
      <c r="CP31" s="323">
        <v>100</v>
      </c>
      <c r="CQ31" s="323">
        <v>0</v>
      </c>
      <c r="CR31" s="326">
        <v>266.03601000000072</v>
      </c>
      <c r="CS31" s="326">
        <v>815</v>
      </c>
      <c r="CT31" s="27"/>
      <c r="CU31" s="594">
        <v>99.826997944787323</v>
      </c>
      <c r="CV31" s="595">
        <v>0.17053736490563359</v>
      </c>
      <c r="CW31" s="596">
        <v>99.492494445031781</v>
      </c>
      <c r="CX31" s="595">
        <v>100</v>
      </c>
      <c r="CY31" s="595">
        <v>0.17083290934978831</v>
      </c>
      <c r="CZ31" s="597">
        <v>204.65132599999998</v>
      </c>
      <c r="DA31" s="597">
        <v>578</v>
      </c>
      <c r="DB31" s="27"/>
      <c r="DC31" s="602">
        <v>99.677182804033677</v>
      </c>
      <c r="DD31" s="105">
        <v>0.22844765541429468</v>
      </c>
      <c r="DE31" s="603">
        <v>99.229262387801924</v>
      </c>
      <c r="DF31" s="105">
        <v>100</v>
      </c>
      <c r="DG31" s="595">
        <v>0.22918751211440741</v>
      </c>
      <c r="DH31" s="106">
        <v>384.31626800000021</v>
      </c>
      <c r="DI31" s="799">
        <v>1234</v>
      </c>
      <c r="DJ31" s="800"/>
      <c r="DK31" s="670">
        <f t="shared" si="12"/>
        <v>99.677182804033677</v>
      </c>
      <c r="DL31" s="671">
        <f t="shared" si="7"/>
        <v>0.22844765541429468</v>
      </c>
      <c r="DM31" s="672">
        <f t="shared" si="13"/>
        <v>99.229262387801924</v>
      </c>
      <c r="DN31" s="671">
        <f t="shared" si="16"/>
        <v>100</v>
      </c>
      <c r="DO31" s="671">
        <f t="shared" si="16"/>
        <v>0.22918751211440741</v>
      </c>
      <c r="DP31" s="673">
        <f t="shared" si="17"/>
        <v>384.31626800000021</v>
      </c>
      <c r="DQ31" s="673">
        <f t="shared" si="17"/>
        <v>1234</v>
      </c>
      <c r="DR31" s="595"/>
      <c r="DS31" s="595" t="str">
        <f t="shared" si="8"/>
        <v/>
      </c>
      <c r="DT31" s="595" t="str">
        <f t="shared" si="9"/>
        <v/>
      </c>
      <c r="DU31" s="653"/>
      <c r="DV31" s="653"/>
      <c r="DW31" s="747" t="s">
        <v>136</v>
      </c>
      <c r="DX31" s="181" t="s">
        <v>116</v>
      </c>
      <c r="DY31" s="182" t="s">
        <v>226</v>
      </c>
      <c r="DZ31" s="183">
        <v>0.99825917832378386</v>
      </c>
      <c r="EA31" s="184">
        <v>1.3072580029572605E-3</v>
      </c>
      <c r="EB31" s="185">
        <v>0.99569601982804445</v>
      </c>
      <c r="EC31" s="732">
        <v>1.0008223368195233</v>
      </c>
      <c r="ED31" s="186">
        <v>1.3095376745268985E-3</v>
      </c>
      <c r="EE31" s="187">
        <v>2394.2268509999972</v>
      </c>
      <c r="EF31" s="188">
        <v>1456</v>
      </c>
      <c r="EG31"/>
      <c r="EH31" s="11"/>
      <c r="EI31" s="11"/>
      <c r="EJ31" s="802">
        <v>99.862059736639097</v>
      </c>
      <c r="EK31" s="105">
        <v>0.13961052546112043</v>
      </c>
      <c r="EL31" s="105">
        <v>99.588121986961028</v>
      </c>
      <c r="EM31" s="105">
        <v>100</v>
      </c>
      <c r="EN31" s="105">
        <v>0.13980337059871173</v>
      </c>
      <c r="EO31" s="104">
        <v>267.18232299999937</v>
      </c>
      <c r="EP31" s="104">
        <v>727</v>
      </c>
      <c r="EQ31" s="11"/>
      <c r="ER31" s="786">
        <v>99.677182804033677</v>
      </c>
      <c r="ES31" s="786">
        <v>0.22844765541429468</v>
      </c>
      <c r="ET31" s="786">
        <v>99.229262387801924</v>
      </c>
      <c r="EU31" s="786">
        <v>100</v>
      </c>
      <c r="EV31" s="786">
        <v>0.22918751211440741</v>
      </c>
      <c r="EW31" s="786">
        <v>384.31626800000021</v>
      </c>
      <c r="EX31" s="786">
        <v>1234</v>
      </c>
      <c r="EY31" s="11"/>
      <c r="EZ31" s="787">
        <f t="shared" si="1"/>
        <v>-0.1848769326054196</v>
      </c>
      <c r="FA31" s="788">
        <f t="shared" si="2"/>
        <v>-0.69053461722039189</v>
      </c>
      <c r="FB31" s="789">
        <f t="shared" si="3"/>
        <v>0.48985804820996903</v>
      </c>
      <c r="FC31" s="790" t="str">
        <f t="shared" si="10"/>
        <v/>
      </c>
      <c r="FD31" s="5"/>
      <c r="FE31" s="791">
        <f t="shared" si="4"/>
        <v>0</v>
      </c>
      <c r="FF31" s="791">
        <f t="shared" si="5"/>
        <v>0</v>
      </c>
      <c r="FG31" s="789">
        <f t="shared" si="6"/>
        <v>1</v>
      </c>
      <c r="FH31" s="790" t="str">
        <f t="shared" si="11"/>
        <v/>
      </c>
      <c r="FI31" s="11"/>
      <c r="FJ31" s="11"/>
      <c r="FK31" s="11"/>
      <c r="FL31" s="11"/>
    </row>
    <row r="32" spans="1:168" s="51" customFormat="1" ht="20.25" customHeight="1">
      <c r="A32" s="377" t="s">
        <v>38</v>
      </c>
      <c r="B32" s="378">
        <v>99.9</v>
      </c>
      <c r="C32" s="378"/>
      <c r="D32" s="379">
        <v>99.434495758718171</v>
      </c>
      <c r="E32" s="379">
        <v>0.22669710174838936</v>
      </c>
      <c r="F32" s="379">
        <v>98.989428399366233</v>
      </c>
      <c r="G32" s="379">
        <v>99.879563118070124</v>
      </c>
      <c r="H32" s="379">
        <v>0.22798637436496791</v>
      </c>
      <c r="I32" s="379">
        <v>234.57436800000309</v>
      </c>
      <c r="J32" s="380">
        <v>1061</v>
      </c>
      <c r="K32" s="379"/>
      <c r="L32" s="381">
        <v>99.930749059499931</v>
      </c>
      <c r="M32" s="381">
        <v>6.838075253250657E-2</v>
      </c>
      <c r="N32" s="381">
        <v>99.796604081761259</v>
      </c>
      <c r="O32" s="381">
        <v>100.06489403723859</v>
      </c>
      <c r="P32" s="381">
        <v>6.8428139662789753E-2</v>
      </c>
      <c r="Q32" s="382">
        <v>257.93007099999977</v>
      </c>
      <c r="R32" s="319">
        <v>1493</v>
      </c>
      <c r="S32" s="319"/>
      <c r="T32" s="323">
        <v>100</v>
      </c>
      <c r="U32" s="323"/>
      <c r="V32" s="323">
        <v>100</v>
      </c>
      <c r="W32" s="323">
        <v>100</v>
      </c>
      <c r="X32" s="323">
        <v>0</v>
      </c>
      <c r="Y32" s="323"/>
      <c r="Z32" s="322">
        <v>940</v>
      </c>
      <c r="AA32" s="381"/>
      <c r="AB32" s="323">
        <v>100</v>
      </c>
      <c r="AC32" s="323">
        <v>0</v>
      </c>
      <c r="AD32" s="323">
        <v>100</v>
      </c>
      <c r="AE32" s="323">
        <v>100</v>
      </c>
      <c r="AF32" s="323">
        <v>0</v>
      </c>
      <c r="AG32" s="323">
        <v>179.19598099999888</v>
      </c>
      <c r="AH32" s="319">
        <v>879</v>
      </c>
      <c r="AI32" s="323">
        <v>100</v>
      </c>
      <c r="AJ32" s="323">
        <v>0</v>
      </c>
      <c r="AK32" s="323">
        <v>100</v>
      </c>
      <c r="AL32" s="323">
        <v>100</v>
      </c>
      <c r="AM32" s="323">
        <v>0</v>
      </c>
      <c r="AN32" s="323">
        <v>371.56572399999897</v>
      </c>
      <c r="AO32" s="319">
        <v>1819</v>
      </c>
      <c r="AP32" s="381"/>
      <c r="AQ32" s="323">
        <v>99.879941848619197</v>
      </c>
      <c r="AR32" s="323">
        <v>0.11906672821570455</v>
      </c>
      <c r="AS32" s="323">
        <v>99.646314251550791</v>
      </c>
      <c r="AT32" s="323">
        <v>100</v>
      </c>
      <c r="AU32" s="323">
        <v>0.11920984935710653</v>
      </c>
      <c r="AV32" s="323">
        <v>173.7183170000001</v>
      </c>
      <c r="AW32" s="322">
        <v>833</v>
      </c>
      <c r="AX32" s="319"/>
      <c r="AY32" s="325">
        <v>100</v>
      </c>
      <c r="AZ32" s="325">
        <v>9.4284411983221683E-19</v>
      </c>
      <c r="BA32" s="325">
        <v>100</v>
      </c>
      <c r="BB32" s="325">
        <v>100</v>
      </c>
      <c r="BC32" s="325">
        <v>9.4284411983221683E-19</v>
      </c>
      <c r="BD32" s="326">
        <v>189.71170000000009</v>
      </c>
      <c r="BE32" s="326">
        <v>918</v>
      </c>
      <c r="BF32" s="319"/>
      <c r="BG32" s="323">
        <v>100</v>
      </c>
      <c r="BH32" s="323">
        <v>0</v>
      </c>
      <c r="BI32" s="323">
        <v>100</v>
      </c>
      <c r="BJ32" s="323">
        <v>100</v>
      </c>
      <c r="BK32" s="323">
        <v>0</v>
      </c>
      <c r="BL32" s="326">
        <v>93.23789000000005</v>
      </c>
      <c r="BM32" s="326">
        <v>430</v>
      </c>
      <c r="BN32" s="319"/>
      <c r="BO32" s="383">
        <v>100</v>
      </c>
      <c r="BP32" s="323">
        <v>0</v>
      </c>
      <c r="BQ32" s="323">
        <v>100</v>
      </c>
      <c r="BR32" s="323">
        <v>100</v>
      </c>
      <c r="BS32" s="323">
        <v>0</v>
      </c>
      <c r="BT32" s="326">
        <v>190.39391699999851</v>
      </c>
      <c r="BU32" s="326">
        <v>843</v>
      </c>
      <c r="BV32" s="319"/>
      <c r="BW32" s="323">
        <v>100</v>
      </c>
      <c r="BX32" s="323">
        <v>0</v>
      </c>
      <c r="BY32" s="323">
        <v>100</v>
      </c>
      <c r="BZ32" s="323">
        <v>100</v>
      </c>
      <c r="CA32" s="323">
        <v>0</v>
      </c>
      <c r="CB32" s="326">
        <v>93.23789000000005</v>
      </c>
      <c r="CC32" s="326">
        <v>430</v>
      </c>
      <c r="CD32" s="319"/>
      <c r="CE32" s="383">
        <v>99.683598333334729</v>
      </c>
      <c r="CF32" s="323">
        <v>0.22969243751801857</v>
      </c>
      <c r="CG32" s="323">
        <v>99.232661781764406</v>
      </c>
      <c r="CH32" s="323">
        <v>100</v>
      </c>
      <c r="CI32" s="323">
        <v>0.23042149496845377</v>
      </c>
      <c r="CJ32" s="326">
        <v>108.35025099999979</v>
      </c>
      <c r="CK32" s="326">
        <v>440</v>
      </c>
      <c r="CL32" s="319"/>
      <c r="CM32" s="383">
        <v>99.836006008641718</v>
      </c>
      <c r="CN32" s="323">
        <v>0.1174249250967634</v>
      </c>
      <c r="CO32" s="384">
        <v>99.605672514746686</v>
      </c>
      <c r="CP32" s="323">
        <v>100</v>
      </c>
      <c r="CQ32" s="323">
        <v>0.11761781123996408</v>
      </c>
      <c r="CR32" s="326">
        <v>209.03692699999894</v>
      </c>
      <c r="CS32" s="326">
        <v>857</v>
      </c>
      <c r="CT32" s="27"/>
      <c r="CU32" s="594">
        <v>100</v>
      </c>
      <c r="CV32" s="595">
        <v>0</v>
      </c>
      <c r="CW32" s="596">
        <v>100</v>
      </c>
      <c r="CX32" s="595">
        <v>100</v>
      </c>
      <c r="CY32" s="595">
        <v>0</v>
      </c>
      <c r="CZ32" s="597">
        <v>140.57335800000061</v>
      </c>
      <c r="DA32" s="597">
        <v>683</v>
      </c>
      <c r="DB32" s="27"/>
      <c r="DC32" s="602">
        <v>100</v>
      </c>
      <c r="DD32" s="105">
        <v>0</v>
      </c>
      <c r="DE32" s="603">
        <v>100</v>
      </c>
      <c r="DF32" s="105">
        <v>100</v>
      </c>
      <c r="DG32" s="595">
        <v>0</v>
      </c>
      <c r="DH32" s="106">
        <v>298.55443600000154</v>
      </c>
      <c r="DI32" s="799">
        <v>1350</v>
      </c>
      <c r="DJ32" s="800"/>
      <c r="DK32" s="670">
        <f t="shared" si="12"/>
        <v>100</v>
      </c>
      <c r="DL32" s="671">
        <f t="shared" si="7"/>
        <v>0</v>
      </c>
      <c r="DM32" s="672">
        <f t="shared" si="13"/>
        <v>100</v>
      </c>
      <c r="DN32" s="671">
        <f t="shared" si="16"/>
        <v>100</v>
      </c>
      <c r="DO32" s="671">
        <f t="shared" si="16"/>
        <v>0</v>
      </c>
      <c r="DP32" s="673">
        <f t="shared" si="17"/>
        <v>298.55443600000154</v>
      </c>
      <c r="DQ32" s="673">
        <f t="shared" si="17"/>
        <v>1350</v>
      </c>
      <c r="DR32" s="595"/>
      <c r="DS32" s="595" t="str">
        <f t="shared" si="8"/>
        <v/>
      </c>
      <c r="DT32" s="595" t="e">
        <f t="shared" si="9"/>
        <v>#DIV/0!</v>
      </c>
      <c r="DU32" s="653"/>
      <c r="DV32" s="653"/>
      <c r="DW32" s="747" t="s">
        <v>137</v>
      </c>
      <c r="DX32" s="181" t="s">
        <v>116</v>
      </c>
      <c r="DY32" s="182" t="s">
        <v>226</v>
      </c>
      <c r="DZ32" s="183">
        <v>0.99736629536492405</v>
      </c>
      <c r="EA32" s="184">
        <v>1.8872328462631249E-3</v>
      </c>
      <c r="EB32" s="185">
        <v>0.99366597232815934</v>
      </c>
      <c r="EC32" s="732">
        <v>1.0010666184016888</v>
      </c>
      <c r="ED32" s="186">
        <v>1.8922163853277291E-3</v>
      </c>
      <c r="EE32" s="187">
        <v>1277.5172109999971</v>
      </c>
      <c r="EF32" s="188">
        <v>1021</v>
      </c>
      <c r="EG32"/>
      <c r="EH32" s="11"/>
      <c r="EI32" s="11"/>
      <c r="EJ32" s="802">
        <v>99.879941848619197</v>
      </c>
      <c r="EK32" s="105">
        <v>0.11906672821570455</v>
      </c>
      <c r="EL32" s="105">
        <v>99.646314251550791</v>
      </c>
      <c r="EM32" s="105">
        <v>100</v>
      </c>
      <c r="EN32" s="105">
        <v>0.11920984935710653</v>
      </c>
      <c r="EO32" s="104">
        <v>173.7183170000001</v>
      </c>
      <c r="EP32" s="104">
        <v>833</v>
      </c>
      <c r="EQ32" s="11"/>
      <c r="ER32" s="786">
        <v>100</v>
      </c>
      <c r="ES32" s="786">
        <v>0</v>
      </c>
      <c r="ET32" s="786">
        <v>100</v>
      </c>
      <c r="EU32" s="786">
        <v>100</v>
      </c>
      <c r="EV32" s="786">
        <v>0</v>
      </c>
      <c r="EW32" s="786">
        <v>298.55443600000154</v>
      </c>
      <c r="EX32" s="786">
        <v>1350</v>
      </c>
      <c r="EY32" s="11"/>
      <c r="EZ32" s="787">
        <f t="shared" si="1"/>
        <v>0.12005815138080322</v>
      </c>
      <c r="FA32" s="788">
        <f t="shared" si="2"/>
        <v>1.0083266180229844</v>
      </c>
      <c r="FB32" s="789">
        <f t="shared" si="3"/>
        <v>0.31329768852938722</v>
      </c>
      <c r="FC32" s="790" t="str">
        <f t="shared" si="10"/>
        <v/>
      </c>
      <c r="FD32" s="5"/>
      <c r="FE32" s="791">
        <f t="shared" si="4"/>
        <v>0</v>
      </c>
      <c r="FF32" s="791" t="e">
        <f t="shared" si="5"/>
        <v>#DIV/0!</v>
      </c>
      <c r="FG32" s="789" t="e">
        <f t="shared" si="6"/>
        <v>#DIV/0!</v>
      </c>
      <c r="FH32" s="790" t="e">
        <f t="shared" si="11"/>
        <v>#DIV/0!</v>
      </c>
      <c r="FI32" s="11"/>
      <c r="FJ32" s="11"/>
      <c r="FK32" s="11"/>
      <c r="FL32" s="11"/>
    </row>
    <row r="33" spans="1:168" s="55" customFormat="1" ht="20.25" customHeight="1">
      <c r="A33" s="372" t="s">
        <v>39</v>
      </c>
      <c r="B33" s="365">
        <v>98.6</v>
      </c>
      <c r="C33" s="365"/>
      <c r="D33" s="366">
        <v>99.902723735408557</v>
      </c>
      <c r="E33" s="366">
        <v>9.6810206941597254E-2</v>
      </c>
      <c r="F33" s="366">
        <v>99.712659271286583</v>
      </c>
      <c r="G33" s="366">
        <v>100.09278819953053</v>
      </c>
      <c r="H33" s="366">
        <v>9.6904471992173294E-2</v>
      </c>
      <c r="I33" s="366">
        <v>381.43323199999799</v>
      </c>
      <c r="J33" s="350">
        <v>1028</v>
      </c>
      <c r="K33" s="366"/>
      <c r="L33" s="373">
        <v>99.924798995415131</v>
      </c>
      <c r="M33" s="373">
        <v>7.5114704784112571E-2</v>
      </c>
      <c r="N33" s="373">
        <v>99.777443781733894</v>
      </c>
      <c r="O33" s="373">
        <v>100.07215420909637</v>
      </c>
      <c r="P33" s="373">
        <v>7.5171234307470636E-2</v>
      </c>
      <c r="Q33" s="374">
        <v>489.42963200000435</v>
      </c>
      <c r="R33" s="244">
        <v>1352</v>
      </c>
      <c r="S33" s="244"/>
      <c r="T33" s="273">
        <v>99.577959323454095</v>
      </c>
      <c r="U33" s="273"/>
      <c r="V33" s="273">
        <v>99.098333532318733</v>
      </c>
      <c r="W33" s="273">
        <v>100.05758511458947</v>
      </c>
      <c r="X33" s="273">
        <v>0.2454740480421434</v>
      </c>
      <c r="Y33" s="273"/>
      <c r="Z33" s="247">
        <v>909</v>
      </c>
      <c r="AA33" s="373"/>
      <c r="AB33" s="273">
        <v>99.699289444084371</v>
      </c>
      <c r="AC33" s="273">
        <v>0.20895339525173048</v>
      </c>
      <c r="AD33" s="273">
        <v>99.289290107044479</v>
      </c>
      <c r="AE33" s="273">
        <v>100.10928878112426</v>
      </c>
      <c r="AF33" s="273">
        <v>0.20958363536675001</v>
      </c>
      <c r="AG33" s="273">
        <v>336.18972799999784</v>
      </c>
      <c r="AH33" s="244">
        <v>892</v>
      </c>
      <c r="AI33" s="273">
        <v>99.639458309802492</v>
      </c>
      <c r="AJ33" s="273">
        <v>0.20512499314796123</v>
      </c>
      <c r="AK33" s="273">
        <v>99.23712540258758</v>
      </c>
      <c r="AL33" s="273">
        <v>100.04179121701739</v>
      </c>
      <c r="AM33" s="273">
        <v>0.20586723033979115</v>
      </c>
      <c r="AN33" s="273">
        <v>663.26199299999962</v>
      </c>
      <c r="AO33" s="244">
        <v>1801</v>
      </c>
      <c r="AP33" s="373"/>
      <c r="AQ33" s="273">
        <v>99.800693811852966</v>
      </c>
      <c r="AR33" s="273">
        <v>0.13645638822219303</v>
      </c>
      <c r="AS33" s="273">
        <v>99.53294497418247</v>
      </c>
      <c r="AT33" s="273">
        <v>100</v>
      </c>
      <c r="AU33" s="273">
        <v>0.13672889737564789</v>
      </c>
      <c r="AV33" s="273">
        <v>327.45044500000063</v>
      </c>
      <c r="AW33" s="247">
        <v>869</v>
      </c>
      <c r="AX33" s="244"/>
      <c r="AY33" s="249">
        <v>99.840793115008125</v>
      </c>
      <c r="AZ33" s="249">
        <v>0.11222228971536653</v>
      </c>
      <c r="BA33" s="249">
        <v>99.620647967169475</v>
      </c>
      <c r="BB33" s="249">
        <v>100</v>
      </c>
      <c r="BC33" s="249">
        <v>0.11240124022862677</v>
      </c>
      <c r="BD33" s="250">
        <v>324.01676599999928</v>
      </c>
      <c r="BE33" s="250">
        <v>925</v>
      </c>
      <c r="BF33" s="244"/>
      <c r="BG33" s="273">
        <v>99.711728576274865</v>
      </c>
      <c r="BH33" s="273">
        <v>0.29016840522044224</v>
      </c>
      <c r="BI33" s="273">
        <v>99.141968839254588</v>
      </c>
      <c r="BJ33" s="273">
        <v>100.28148831329513</v>
      </c>
      <c r="BK33" s="273">
        <v>0.29100729609604231</v>
      </c>
      <c r="BL33" s="250">
        <v>166.04143200000064</v>
      </c>
      <c r="BM33" s="250">
        <v>451</v>
      </c>
      <c r="BN33" s="244"/>
      <c r="BO33" s="375">
        <v>99.868445443251545</v>
      </c>
      <c r="BP33" s="273">
        <v>0.13230232964975167</v>
      </c>
      <c r="BQ33" s="273">
        <v>99.608909350953979</v>
      </c>
      <c r="BR33" s="273">
        <v>100</v>
      </c>
      <c r="BS33" s="273">
        <v>0.13247660866507641</v>
      </c>
      <c r="BT33" s="250">
        <v>364.32793500000128</v>
      </c>
      <c r="BU33" s="250">
        <v>915</v>
      </c>
      <c r="BV33" s="244"/>
      <c r="BW33" s="273">
        <v>99.711728576274865</v>
      </c>
      <c r="BX33" s="273">
        <v>0.29016840522044224</v>
      </c>
      <c r="BY33" s="273">
        <v>99.141968839254588</v>
      </c>
      <c r="BZ33" s="273">
        <v>100.28148831329513</v>
      </c>
      <c r="CA33" s="273">
        <v>0.29100729609604231</v>
      </c>
      <c r="CB33" s="250">
        <v>166.04143200000064</v>
      </c>
      <c r="CC33" s="250">
        <v>451</v>
      </c>
      <c r="CD33" s="244"/>
      <c r="CE33" s="375">
        <v>99.789161054977839</v>
      </c>
      <c r="CF33" s="273">
        <v>0.21516711935271166</v>
      </c>
      <c r="CG33" s="273">
        <v>99.366740883636226</v>
      </c>
      <c r="CH33" s="273">
        <v>100</v>
      </c>
      <c r="CI33" s="273">
        <v>0.21562173394179301</v>
      </c>
      <c r="CJ33" s="250">
        <v>198.89778900000027</v>
      </c>
      <c r="CK33" s="250">
        <v>443</v>
      </c>
      <c r="CL33" s="244"/>
      <c r="CM33" s="385">
        <v>99.806973361775093</v>
      </c>
      <c r="CN33" s="285">
        <v>0.13245977444123228</v>
      </c>
      <c r="CO33" s="386">
        <v>99.54714843429521</v>
      </c>
      <c r="CP33" s="285">
        <v>100</v>
      </c>
      <c r="CQ33" s="285">
        <v>0.1327159515809572</v>
      </c>
      <c r="CR33" s="288">
        <v>417.62422399999969</v>
      </c>
      <c r="CS33" s="288">
        <v>923</v>
      </c>
      <c r="CT33" s="27"/>
      <c r="CU33" s="594">
        <v>100</v>
      </c>
      <c r="CV33" s="595">
        <v>0</v>
      </c>
      <c r="CW33" s="596">
        <v>100</v>
      </c>
      <c r="CX33" s="595">
        <v>100</v>
      </c>
      <c r="CY33" s="595">
        <v>0</v>
      </c>
      <c r="CZ33" s="597">
        <v>285.69509499999987</v>
      </c>
      <c r="DA33" s="597">
        <v>711</v>
      </c>
      <c r="DB33" s="27"/>
      <c r="DC33" s="602">
        <v>99.933074006458384</v>
      </c>
      <c r="DD33" s="105">
        <v>6.6892807380268426E-2</v>
      </c>
      <c r="DE33" s="603">
        <v>99.80191637181187</v>
      </c>
      <c r="DF33" s="105">
        <v>100</v>
      </c>
      <c r="DG33" s="599">
        <v>6.6937606038162428E-2</v>
      </c>
      <c r="DH33" s="106">
        <v>579.2936040000011</v>
      </c>
      <c r="DI33" s="799">
        <v>1451</v>
      </c>
      <c r="DJ33" s="803"/>
      <c r="DK33" s="670">
        <f t="shared" si="12"/>
        <v>99.933074006458384</v>
      </c>
      <c r="DL33" s="671">
        <f t="shared" si="7"/>
        <v>6.6892807380268426E-2</v>
      </c>
      <c r="DM33" s="672">
        <f t="shared" si="13"/>
        <v>99.80191637181187</v>
      </c>
      <c r="DN33" s="671">
        <f t="shared" si="16"/>
        <v>100</v>
      </c>
      <c r="DO33" s="671">
        <f t="shared" si="16"/>
        <v>6.6937606038162428E-2</v>
      </c>
      <c r="DP33" s="673">
        <f t="shared" si="17"/>
        <v>579.2936040000011</v>
      </c>
      <c r="DQ33" s="673">
        <f t="shared" si="17"/>
        <v>1451</v>
      </c>
      <c r="DR33" s="599"/>
      <c r="DS33" s="599" t="str">
        <f t="shared" si="8"/>
        <v/>
      </c>
      <c r="DT33" s="599" t="str">
        <f t="shared" si="9"/>
        <v/>
      </c>
      <c r="DU33" s="653"/>
      <c r="DV33" s="653"/>
      <c r="DW33" s="747" t="s">
        <v>138</v>
      </c>
      <c r="DX33" s="181" t="s">
        <v>116</v>
      </c>
      <c r="DY33" s="182" t="s">
        <v>226</v>
      </c>
      <c r="DZ33" s="941">
        <v>1</v>
      </c>
      <c r="EA33" s="942">
        <v>0</v>
      </c>
      <c r="EB33" s="732">
        <v>1</v>
      </c>
      <c r="EC33" s="732">
        <v>1</v>
      </c>
      <c r="ED33" s="187">
        <v>0</v>
      </c>
      <c r="EE33" s="187">
        <v>1021.3209440000014</v>
      </c>
      <c r="EF33" s="188">
        <v>1352</v>
      </c>
      <c r="EG33"/>
      <c r="EH33" s="159"/>
      <c r="EI33" s="159"/>
      <c r="EJ33" s="804">
        <v>99.800693811852966</v>
      </c>
      <c r="EK33" s="805">
        <v>0.13645638822219303</v>
      </c>
      <c r="EL33" s="805">
        <v>99.53294497418247</v>
      </c>
      <c r="EM33" s="805">
        <v>100</v>
      </c>
      <c r="EN33" s="805">
        <v>0.13672889737564789</v>
      </c>
      <c r="EO33" s="136">
        <v>327.45044500000063</v>
      </c>
      <c r="EP33" s="136">
        <v>869</v>
      </c>
      <c r="EQ33" s="159"/>
      <c r="ER33" s="786">
        <v>99.933074006458384</v>
      </c>
      <c r="ES33" s="786">
        <v>6.6892807380268426E-2</v>
      </c>
      <c r="ET33" s="786">
        <v>99.80191637181187</v>
      </c>
      <c r="EU33" s="786">
        <v>100</v>
      </c>
      <c r="EV33" s="786">
        <v>6.6937606038162428E-2</v>
      </c>
      <c r="EW33" s="786">
        <v>579.2936040000011</v>
      </c>
      <c r="EX33" s="786">
        <v>1451</v>
      </c>
      <c r="EY33" s="159"/>
      <c r="EZ33" s="787">
        <f t="shared" si="1"/>
        <v>0.1323801946054175</v>
      </c>
      <c r="FA33" s="788">
        <f t="shared" si="2"/>
        <v>0.87109213466751823</v>
      </c>
      <c r="FB33" s="789">
        <f t="shared" si="3"/>
        <v>0.38370384835047844</v>
      </c>
      <c r="FC33" s="790" t="str">
        <f t="shared" si="10"/>
        <v/>
      </c>
      <c r="FD33" s="5"/>
      <c r="FE33" s="791">
        <f t="shared" si="4"/>
        <v>0</v>
      </c>
      <c r="FF33" s="791">
        <f t="shared" si="5"/>
        <v>0</v>
      </c>
      <c r="FG33" s="789">
        <f t="shared" si="6"/>
        <v>1</v>
      </c>
      <c r="FH33" s="790" t="str">
        <f t="shared" si="11"/>
        <v/>
      </c>
      <c r="FI33" s="159"/>
      <c r="FJ33" s="19"/>
      <c r="FK33" s="19"/>
      <c r="FL33" s="19"/>
    </row>
    <row r="34" spans="1:168" s="56" customFormat="1" ht="20.25" customHeight="1">
      <c r="A34" s="377"/>
      <c r="B34" s="378"/>
      <c r="C34" s="378"/>
      <c r="D34" s="379"/>
      <c r="E34" s="379"/>
      <c r="F34" s="379"/>
      <c r="G34" s="379"/>
      <c r="H34" s="379"/>
      <c r="I34" s="379"/>
      <c r="J34" s="380"/>
      <c r="K34" s="379"/>
      <c r="L34" s="381"/>
      <c r="M34" s="381"/>
      <c r="N34" s="381"/>
      <c r="O34" s="381"/>
      <c r="P34" s="381"/>
      <c r="Q34" s="382"/>
      <c r="R34" s="319"/>
      <c r="S34" s="319"/>
      <c r="T34" s="323"/>
      <c r="U34" s="323"/>
      <c r="V34" s="323"/>
      <c r="W34" s="323"/>
      <c r="X34" s="323"/>
      <c r="Y34" s="323"/>
      <c r="Z34" s="319"/>
      <c r="AA34" s="381"/>
      <c r="AB34" s="323"/>
      <c r="AC34" s="323"/>
      <c r="AD34" s="323"/>
      <c r="AE34" s="323"/>
      <c r="AF34" s="323"/>
      <c r="AG34" s="323"/>
      <c r="AH34" s="319"/>
      <c r="AI34" s="323"/>
      <c r="AJ34" s="323"/>
      <c r="AK34" s="323"/>
      <c r="AL34" s="323"/>
      <c r="AM34" s="323"/>
      <c r="AN34" s="323"/>
      <c r="AO34" s="319"/>
      <c r="AP34" s="381"/>
      <c r="AQ34" s="323"/>
      <c r="AR34" s="323"/>
      <c r="AS34" s="323"/>
      <c r="AT34" s="323"/>
      <c r="AU34" s="323"/>
      <c r="AV34" s="323"/>
      <c r="AW34" s="319"/>
      <c r="AX34" s="319"/>
      <c r="AY34" s="325"/>
      <c r="AZ34" s="325"/>
      <c r="BA34" s="325"/>
      <c r="BB34" s="325"/>
      <c r="BC34" s="325"/>
      <c r="BD34" s="326"/>
      <c r="BE34" s="326"/>
      <c r="BF34" s="319"/>
      <c r="BG34" s="323"/>
      <c r="BH34" s="323"/>
      <c r="BI34" s="323"/>
      <c r="BJ34" s="323"/>
      <c r="BK34" s="323"/>
      <c r="BL34" s="326"/>
      <c r="BM34" s="326"/>
      <c r="BN34" s="319"/>
      <c r="BO34" s="323"/>
      <c r="BP34" s="323"/>
      <c r="BQ34" s="323"/>
      <c r="BR34" s="323"/>
      <c r="BS34" s="323"/>
      <c r="BT34" s="326"/>
      <c r="BU34" s="326"/>
      <c r="BV34" s="319"/>
      <c r="BW34" s="323"/>
      <c r="BX34" s="323"/>
      <c r="BY34" s="323"/>
      <c r="BZ34" s="323"/>
      <c r="CA34" s="323"/>
      <c r="CB34" s="326"/>
      <c r="CC34" s="326"/>
      <c r="CD34" s="319"/>
      <c r="CE34" s="323"/>
      <c r="CF34" s="323"/>
      <c r="CG34" s="323"/>
      <c r="CH34" s="323"/>
      <c r="CI34" s="323"/>
      <c r="CJ34" s="326"/>
      <c r="CK34" s="326"/>
      <c r="CL34" s="319"/>
      <c r="CM34" s="323"/>
      <c r="CN34" s="323"/>
      <c r="CO34" s="384"/>
      <c r="CP34" s="323"/>
      <c r="CQ34" s="323"/>
      <c r="CR34" s="326"/>
      <c r="CS34" s="326"/>
      <c r="CT34" s="27"/>
      <c r="CU34" s="599"/>
      <c r="CV34" s="599"/>
      <c r="CW34" s="600"/>
      <c r="CX34" s="599"/>
      <c r="CY34" s="595"/>
      <c r="CZ34" s="601"/>
      <c r="DA34" s="601"/>
      <c r="DB34" s="27"/>
      <c r="DC34" s="767"/>
      <c r="DD34" s="767"/>
      <c r="DE34" s="806"/>
      <c r="DF34" s="767"/>
      <c r="DG34" s="767"/>
      <c r="DH34" s="807"/>
      <c r="DI34" s="808"/>
      <c r="DJ34" s="809"/>
      <c r="DK34" s="674"/>
      <c r="DL34" s="674"/>
      <c r="DM34" s="675"/>
      <c r="DN34" s="674"/>
      <c r="DO34" s="671"/>
      <c r="DP34" s="676"/>
      <c r="DQ34" s="676"/>
      <c r="DR34" s="767"/>
      <c r="DS34" s="767">
        <f t="shared" si="8"/>
        <v>0</v>
      </c>
      <c r="DT34" s="767">
        <f t="shared" si="9"/>
        <v>0</v>
      </c>
      <c r="DU34" s="653"/>
      <c r="DV34" s="653"/>
      <c r="DW34" s="747" t="s">
        <v>139</v>
      </c>
      <c r="DX34" s="181" t="s">
        <v>116</v>
      </c>
      <c r="DY34" s="182" t="s">
        <v>226</v>
      </c>
      <c r="DZ34" s="183">
        <v>0.99677182804033682</v>
      </c>
      <c r="EA34" s="184">
        <v>2.2844765541429469E-3</v>
      </c>
      <c r="EB34" s="185">
        <v>0.99229262387801931</v>
      </c>
      <c r="EC34" s="732">
        <v>1.0012510322026544</v>
      </c>
      <c r="ED34" s="186">
        <v>2.291875121144074E-3</v>
      </c>
      <c r="EE34" s="187">
        <v>384.31626800000021</v>
      </c>
      <c r="EF34" s="188">
        <v>1234</v>
      </c>
      <c r="EG34"/>
      <c r="EH34" s="16"/>
      <c r="EI34" s="16"/>
      <c r="EJ34" s="810"/>
      <c r="EK34" s="767"/>
      <c r="EL34" s="767"/>
      <c r="EM34" s="767"/>
      <c r="EN34" s="767"/>
      <c r="EO34" s="811"/>
      <c r="EP34" s="811"/>
      <c r="EQ34" s="16"/>
      <c r="ER34" s="786"/>
      <c r="ES34" s="786"/>
      <c r="ET34" s="786"/>
      <c r="EU34" s="786"/>
      <c r="EV34" s="786"/>
      <c r="EW34" s="786"/>
      <c r="EX34" s="786"/>
      <c r="EY34" s="16"/>
      <c r="EZ34" s="787">
        <f t="shared" si="1"/>
        <v>0</v>
      </c>
      <c r="FA34" s="788" t="e">
        <f t="shared" si="2"/>
        <v>#DIV/0!</v>
      </c>
      <c r="FB34" s="789" t="e">
        <f t="shared" si="3"/>
        <v>#DIV/0!</v>
      </c>
      <c r="FC34" s="790"/>
      <c r="FD34" s="5"/>
      <c r="FE34" s="791">
        <f t="shared" si="4"/>
        <v>0</v>
      </c>
      <c r="FF34" s="791" t="e">
        <f t="shared" si="5"/>
        <v>#DIV/0!</v>
      </c>
      <c r="FG34" s="789" t="e">
        <f t="shared" si="6"/>
        <v>#DIV/0!</v>
      </c>
      <c r="FH34" s="790"/>
      <c r="FI34" s="16"/>
      <c r="FJ34" s="28"/>
      <c r="FK34" s="28"/>
      <c r="FL34" s="28"/>
    </row>
    <row r="35" spans="1:168" ht="20.25" customHeight="1">
      <c r="A35" s="377" t="s">
        <v>164</v>
      </c>
      <c r="B35" s="378"/>
      <c r="C35" s="378"/>
      <c r="D35" s="379"/>
      <c r="E35" s="379"/>
      <c r="F35" s="379"/>
      <c r="G35" s="379"/>
      <c r="H35" s="379"/>
      <c r="I35" s="379"/>
      <c r="J35" s="380"/>
      <c r="K35" s="379"/>
      <c r="L35" s="381">
        <v>99.925401241055994</v>
      </c>
      <c r="M35" s="381">
        <v>5.2473345410487045E-2</v>
      </c>
      <c r="N35" s="381">
        <v>99.822462395090298</v>
      </c>
      <c r="O35" s="381">
        <v>100.0283400870217</v>
      </c>
      <c r="P35" s="381">
        <v>5.2512519098024395E-2</v>
      </c>
      <c r="Q35" s="382">
        <v>11328.09998400033</v>
      </c>
      <c r="R35" s="319">
        <v>2744</v>
      </c>
      <c r="S35" s="319"/>
      <c r="T35" s="323">
        <v>99.885419042097908</v>
      </c>
      <c r="U35" s="323"/>
      <c r="V35" s="323">
        <v>99.738148836079105</v>
      </c>
      <c r="W35" s="323">
        <v>100.03268924811672</v>
      </c>
      <c r="X35" s="323">
        <v>7.5141364343096789E-2</v>
      </c>
      <c r="Y35" s="323"/>
      <c r="Z35" s="322">
        <v>2652</v>
      </c>
      <c r="AA35" s="381"/>
      <c r="AB35" s="323">
        <v>99.950330559354583</v>
      </c>
      <c r="AC35" s="323">
        <v>4.9601441036884832E-2</v>
      </c>
      <c r="AD35" s="323">
        <v>99.853004751765553</v>
      </c>
      <c r="AE35" s="323">
        <v>100.04765636694361</v>
      </c>
      <c r="AF35" s="323">
        <v>4.9626090038221007E-2</v>
      </c>
      <c r="AG35" s="323">
        <v>7622.7131830000217</v>
      </c>
      <c r="AH35" s="319">
        <v>2350</v>
      </c>
      <c r="AI35" s="323">
        <v>99.916245977280454</v>
      </c>
      <c r="AJ35" s="323">
        <v>4.4116490207165002E-2</v>
      </c>
      <c r="AK35" s="323">
        <v>99.82971573301927</v>
      </c>
      <c r="AL35" s="323">
        <v>100.00277622154164</v>
      </c>
      <c r="AM35" s="323">
        <v>4.4153470514891519E-2</v>
      </c>
      <c r="AN35" s="323">
        <v>16050.959181999815</v>
      </c>
      <c r="AO35" s="319">
        <v>5002</v>
      </c>
      <c r="AP35" s="381"/>
      <c r="AQ35" s="323">
        <v>99.923922125910508</v>
      </c>
      <c r="AR35" s="323">
        <v>5.3705097681114179E-2</v>
      </c>
      <c r="AS35" s="323">
        <v>99.818544300303074</v>
      </c>
      <c r="AT35" s="323">
        <v>100.02929995151794</v>
      </c>
      <c r="AU35" s="323">
        <v>5.374598648504042E-2</v>
      </c>
      <c r="AV35" s="323">
        <v>7671.3828689999755</v>
      </c>
      <c r="AW35" s="322">
        <v>2377</v>
      </c>
      <c r="AX35" s="319"/>
      <c r="AY35" s="325">
        <v>99.871735610662711</v>
      </c>
      <c r="AZ35" s="325">
        <v>7.4616743275324512E-2</v>
      </c>
      <c r="BA35" s="325">
        <v>99.725360821650213</v>
      </c>
      <c r="BB35" s="325">
        <v>100.01811039967518</v>
      </c>
      <c r="BC35" s="325">
        <v>7.47125729007138E-2</v>
      </c>
      <c r="BD35" s="326">
        <v>8348.2789379999522</v>
      </c>
      <c r="BE35" s="326">
        <v>2723</v>
      </c>
      <c r="BF35" s="319"/>
      <c r="BG35" s="323">
        <v>100</v>
      </c>
      <c r="BH35" s="323">
        <v>0</v>
      </c>
      <c r="BI35" s="323">
        <v>100</v>
      </c>
      <c r="BJ35" s="323">
        <v>100</v>
      </c>
      <c r="BK35" s="323">
        <v>0</v>
      </c>
      <c r="BL35" s="326">
        <v>4077.8376849999786</v>
      </c>
      <c r="BM35" s="326">
        <v>1290</v>
      </c>
      <c r="BN35" s="319"/>
      <c r="BO35" s="383">
        <v>100</v>
      </c>
      <c r="BP35" s="323">
        <v>0</v>
      </c>
      <c r="BQ35" s="323">
        <v>100</v>
      </c>
      <c r="BR35" s="323">
        <v>100</v>
      </c>
      <c r="BS35" s="323">
        <v>0</v>
      </c>
      <c r="BT35" s="326">
        <v>8176.6202370000337</v>
      </c>
      <c r="BU35" s="326">
        <v>2564</v>
      </c>
      <c r="BV35" s="319"/>
      <c r="BW35" s="323"/>
      <c r="BX35" s="323"/>
      <c r="BY35" s="323"/>
      <c r="BZ35" s="323"/>
      <c r="CA35" s="323"/>
      <c r="CB35" s="326"/>
      <c r="CC35" s="326"/>
      <c r="CD35" s="319"/>
      <c r="CE35" s="323"/>
      <c r="CF35" s="323"/>
      <c r="CG35" s="323"/>
      <c r="CH35" s="323"/>
      <c r="CI35" s="323"/>
      <c r="CJ35" s="326"/>
      <c r="CK35" s="326"/>
      <c r="CL35" s="319"/>
      <c r="CM35" s="534">
        <v>99.967647277190594</v>
      </c>
      <c r="CN35" s="323">
        <v>1.9256951527773909E-2</v>
      </c>
      <c r="CO35" s="384">
        <v>99.929764562573538</v>
      </c>
      <c r="CP35" s="323">
        <v>100</v>
      </c>
      <c r="CQ35" s="323">
        <v>1.9263183692198111E-2</v>
      </c>
      <c r="CR35" s="326">
        <v>9098.8725039999044</v>
      </c>
      <c r="CS35" s="326">
        <v>4299</v>
      </c>
      <c r="CT35" s="27"/>
      <c r="CU35" s="602">
        <v>99.979744388412428</v>
      </c>
      <c r="CV35" s="105">
        <v>1.543047299272577E-2</v>
      </c>
      <c r="CW35" s="603">
        <v>99.949360325452986</v>
      </c>
      <c r="CX35" s="105">
        <v>100</v>
      </c>
      <c r="CY35" s="595">
        <v>1.5433599162626134E-2</v>
      </c>
      <c r="CZ35" s="106">
        <v>5720.6073239999705</v>
      </c>
      <c r="DA35" s="106">
        <v>2950</v>
      </c>
      <c r="DB35" s="27"/>
      <c r="DC35" s="812">
        <v>99.969259807528914</v>
      </c>
      <c r="DD35" s="25">
        <v>1.745136747441961E-2</v>
      </c>
      <c r="DE35" s="796">
        <v>99.934976417899705</v>
      </c>
      <c r="DF35" s="25">
        <v>100</v>
      </c>
      <c r="DG35" s="25">
        <v>1.7456733707960598E-2</v>
      </c>
      <c r="DH35" s="27">
        <v>12926.18451799992</v>
      </c>
      <c r="DI35" s="571">
        <v>5775</v>
      </c>
      <c r="DJ35" s="797"/>
      <c r="DK35" s="677">
        <f>IF(ED45&lt;0.15,DZ45*100,CONCATENATE("(",FIXED(DZ45*100,1),")"))</f>
        <v>99.969259807528914</v>
      </c>
      <c r="DL35" s="678">
        <f>+EA45*100</f>
        <v>1.745136747441961E-2</v>
      </c>
      <c r="DM35" s="679">
        <f>IF(EB45&lt;0,0,EB45*100)</f>
        <v>99.934976417899705</v>
      </c>
      <c r="DN35" s="678">
        <f>IF(EC45&gt;1,100,EC45*100)</f>
        <v>100</v>
      </c>
      <c r="DO35" s="671">
        <f>IF(ED45&gt;1,100,ED45*100)</f>
        <v>1.7456733707960598E-2</v>
      </c>
      <c r="DP35" s="680">
        <f>+EE45</f>
        <v>12926.18451799992</v>
      </c>
      <c r="DQ35" s="680">
        <f>+EF45</f>
        <v>5775</v>
      </c>
      <c r="DR35" s="25"/>
      <c r="DS35" s="25" t="str">
        <f t="shared" si="8"/>
        <v/>
      </c>
      <c r="DT35" s="25" t="str">
        <f t="shared" si="9"/>
        <v/>
      </c>
      <c r="DU35" s="653"/>
      <c r="DV35" s="653"/>
      <c r="DW35" s="747" t="s">
        <v>140</v>
      </c>
      <c r="DX35" s="181" t="s">
        <v>116</v>
      </c>
      <c r="DY35" s="182" t="s">
        <v>226</v>
      </c>
      <c r="DZ35" s="941">
        <v>1</v>
      </c>
      <c r="EA35" s="942">
        <v>0</v>
      </c>
      <c r="EB35" s="732">
        <v>1</v>
      </c>
      <c r="EC35" s="732">
        <v>1</v>
      </c>
      <c r="ED35" s="187">
        <v>0</v>
      </c>
      <c r="EE35" s="187">
        <v>298.55443600000154</v>
      </c>
      <c r="EF35" s="188">
        <v>1350</v>
      </c>
      <c r="EG35"/>
      <c r="EH35" s="16"/>
      <c r="EI35" s="16"/>
      <c r="EJ35" s="804">
        <v>99.923922125910508</v>
      </c>
      <c r="EK35" s="805">
        <v>5.3705097681114179E-2</v>
      </c>
      <c r="EL35" s="805">
        <v>99.818544300303074</v>
      </c>
      <c r="EM35" s="805">
        <v>100.02929995151794</v>
      </c>
      <c r="EN35" s="805">
        <v>5.374598648504042E-2</v>
      </c>
      <c r="EO35" s="136">
        <v>7671.3828689999755</v>
      </c>
      <c r="EP35" s="136">
        <v>2377</v>
      </c>
      <c r="EQ35" s="16"/>
      <c r="ER35" s="786">
        <v>99.969259807528914</v>
      </c>
      <c r="ES35" s="786">
        <v>1.745136747441961E-2</v>
      </c>
      <c r="ET35" s="786">
        <v>99.934976417899705</v>
      </c>
      <c r="EU35" s="786">
        <v>100</v>
      </c>
      <c r="EV35" s="786">
        <v>1.7456733707960598E-2</v>
      </c>
      <c r="EW35" s="786">
        <v>12926.18451799992</v>
      </c>
      <c r="EX35" s="786">
        <v>5775</v>
      </c>
      <c r="EY35" s="16"/>
      <c r="EZ35" s="787">
        <f t="shared" si="1"/>
        <v>4.5337681618406123E-2</v>
      </c>
      <c r="FA35" s="788">
        <f t="shared" si="2"/>
        <v>0.8028723513023337</v>
      </c>
      <c r="FB35" s="789">
        <f t="shared" si="3"/>
        <v>0.42204851822722134</v>
      </c>
      <c r="FC35" s="790" t="str">
        <f t="shared" si="10"/>
        <v/>
      </c>
      <c r="FD35" s="5"/>
      <c r="FE35" s="791">
        <f t="shared" si="4"/>
        <v>0</v>
      </c>
      <c r="FF35" s="791">
        <f t="shared" si="5"/>
        <v>0</v>
      </c>
      <c r="FG35" s="789">
        <f t="shared" si="6"/>
        <v>1</v>
      </c>
      <c r="FH35" s="790" t="str">
        <f t="shared" si="11"/>
        <v/>
      </c>
      <c r="FI35" s="16"/>
      <c r="FJ35" s="16"/>
      <c r="FK35" s="16"/>
      <c r="FL35" s="16"/>
    </row>
    <row r="36" spans="1:168" ht="20.25" customHeight="1" thickBot="1">
      <c r="A36" s="377" t="s">
        <v>99</v>
      </c>
      <c r="B36" s="378"/>
      <c r="C36" s="378"/>
      <c r="D36" s="379"/>
      <c r="E36" s="379"/>
      <c r="F36" s="379"/>
      <c r="G36" s="379"/>
      <c r="H36" s="379"/>
      <c r="I36" s="379"/>
      <c r="J36" s="380"/>
      <c r="K36" s="379"/>
      <c r="L36" s="381" t="s">
        <v>66</v>
      </c>
      <c r="M36" s="381" t="s">
        <v>66</v>
      </c>
      <c r="N36" s="381" t="s">
        <v>66</v>
      </c>
      <c r="O36" s="381" t="s">
        <v>66</v>
      </c>
      <c r="P36" s="381" t="s">
        <v>66</v>
      </c>
      <c r="Q36" s="382" t="s">
        <v>66</v>
      </c>
      <c r="R36" s="319" t="s">
        <v>66</v>
      </c>
      <c r="S36" s="319" t="s">
        <v>66</v>
      </c>
      <c r="T36" s="323" t="s">
        <v>66</v>
      </c>
      <c r="U36" s="323" t="s">
        <v>66</v>
      </c>
      <c r="V36" s="323" t="s">
        <v>66</v>
      </c>
      <c r="W36" s="323" t="s">
        <v>66</v>
      </c>
      <c r="X36" s="323" t="s">
        <v>66</v>
      </c>
      <c r="Y36" s="323" t="s">
        <v>66</v>
      </c>
      <c r="Z36" s="322" t="s">
        <v>66</v>
      </c>
      <c r="AA36" s="381" t="s">
        <v>66</v>
      </c>
      <c r="AB36" s="323" t="s">
        <v>66</v>
      </c>
      <c r="AC36" s="323" t="s">
        <v>66</v>
      </c>
      <c r="AD36" s="323" t="s">
        <v>66</v>
      </c>
      <c r="AE36" s="323" t="s">
        <v>66</v>
      </c>
      <c r="AF36" s="323" t="s">
        <v>66</v>
      </c>
      <c r="AG36" s="323" t="s">
        <v>66</v>
      </c>
      <c r="AH36" s="319" t="s">
        <v>66</v>
      </c>
      <c r="AI36" s="323" t="s">
        <v>66</v>
      </c>
      <c r="AJ36" s="323" t="s">
        <v>66</v>
      </c>
      <c r="AK36" s="323" t="s">
        <v>66</v>
      </c>
      <c r="AL36" s="323" t="s">
        <v>66</v>
      </c>
      <c r="AM36" s="323" t="s">
        <v>66</v>
      </c>
      <c r="AN36" s="323" t="s">
        <v>66</v>
      </c>
      <c r="AO36" s="319" t="s">
        <v>66</v>
      </c>
      <c r="AP36" s="381" t="s">
        <v>66</v>
      </c>
      <c r="AQ36" s="323" t="s">
        <v>66</v>
      </c>
      <c r="AR36" s="323" t="s">
        <v>66</v>
      </c>
      <c r="AS36" s="323" t="s">
        <v>66</v>
      </c>
      <c r="AT36" s="323" t="s">
        <v>66</v>
      </c>
      <c r="AU36" s="323" t="s">
        <v>66</v>
      </c>
      <c r="AV36" s="323" t="s">
        <v>66</v>
      </c>
      <c r="AW36" s="322" t="s">
        <v>66</v>
      </c>
      <c r="AX36" s="319" t="s">
        <v>66</v>
      </c>
      <c r="AY36" s="325" t="s">
        <v>66</v>
      </c>
      <c r="AZ36" s="325" t="s">
        <v>66</v>
      </c>
      <c r="BA36" s="325" t="s">
        <v>66</v>
      </c>
      <c r="BB36" s="325" t="s">
        <v>66</v>
      </c>
      <c r="BC36" s="325" t="s">
        <v>66</v>
      </c>
      <c r="BD36" s="326" t="s">
        <v>66</v>
      </c>
      <c r="BE36" s="326" t="s">
        <v>66</v>
      </c>
      <c r="BF36" s="319" t="s">
        <v>66</v>
      </c>
      <c r="BG36" s="323" t="s">
        <v>66</v>
      </c>
      <c r="BH36" s="323" t="s">
        <v>66</v>
      </c>
      <c r="BI36" s="323" t="s">
        <v>66</v>
      </c>
      <c r="BJ36" s="323" t="s">
        <v>66</v>
      </c>
      <c r="BK36" s="323" t="s">
        <v>66</v>
      </c>
      <c r="BL36" s="326" t="s">
        <v>66</v>
      </c>
      <c r="BM36" s="326" t="s">
        <v>66</v>
      </c>
      <c r="BN36" s="319" t="s">
        <v>66</v>
      </c>
      <c r="BO36" s="383" t="s">
        <v>66</v>
      </c>
      <c r="BP36" s="323" t="s">
        <v>66</v>
      </c>
      <c r="BQ36" s="323" t="s">
        <v>66</v>
      </c>
      <c r="BR36" s="323" t="s">
        <v>66</v>
      </c>
      <c r="BS36" s="323" t="s">
        <v>66</v>
      </c>
      <c r="BT36" s="326" t="s">
        <v>66</v>
      </c>
      <c r="BU36" s="326" t="s">
        <v>66</v>
      </c>
      <c r="BV36" s="319"/>
      <c r="BW36" s="323"/>
      <c r="BX36" s="323"/>
      <c r="BY36" s="323"/>
      <c r="BZ36" s="323"/>
      <c r="CA36" s="323"/>
      <c r="CB36" s="326"/>
      <c r="CC36" s="326"/>
      <c r="CD36" s="319"/>
      <c r="CE36" s="383"/>
      <c r="CF36" s="323"/>
      <c r="CG36" s="323"/>
      <c r="CH36" s="323"/>
      <c r="CI36" s="323"/>
      <c r="CJ36" s="326"/>
      <c r="CK36" s="326"/>
      <c r="CL36" s="319"/>
      <c r="CM36" s="383">
        <v>100</v>
      </c>
      <c r="CN36" s="323">
        <v>0</v>
      </c>
      <c r="CO36" s="384">
        <v>100</v>
      </c>
      <c r="CP36" s="323">
        <v>100</v>
      </c>
      <c r="CQ36" s="323">
        <v>0</v>
      </c>
      <c r="CR36" s="326">
        <v>7349.0370569999832</v>
      </c>
      <c r="CS36" s="326">
        <v>2521</v>
      </c>
      <c r="CT36" s="151"/>
      <c r="CU36" s="604">
        <v>99.992554128200126</v>
      </c>
      <c r="CV36" s="108">
        <v>7.4955934540629054E-3</v>
      </c>
      <c r="CW36" s="605">
        <v>99.977771288423369</v>
      </c>
      <c r="CX36" s="108">
        <v>100</v>
      </c>
      <c r="CY36" s="606">
        <v>7.4961516079015533E-3</v>
      </c>
      <c r="CZ36" s="109">
        <v>4710.9594339999712</v>
      </c>
      <c r="DA36" s="109">
        <v>1485</v>
      </c>
      <c r="DB36" s="151"/>
      <c r="DC36" s="602">
        <v>99.986438247261759</v>
      </c>
      <c r="DD36" s="105">
        <v>1.3601806187124119E-2</v>
      </c>
      <c r="DE36" s="603">
        <v>99.959696843101483</v>
      </c>
      <c r="DF36" s="105">
        <v>100</v>
      </c>
      <c r="DG36" s="595">
        <v>1.3603651080647049E-2</v>
      </c>
      <c r="DH36" s="106">
        <v>10586.773167999954</v>
      </c>
      <c r="DI36" s="799">
        <v>2901</v>
      </c>
      <c r="DJ36" s="800"/>
      <c r="DK36" s="681">
        <f>IF(ED51&lt;0.15,DZ51*100,CONCATENATE("(",FIXED(DZ51*100,1),")"))</f>
        <v>99.986438247261759</v>
      </c>
      <c r="DL36" s="682">
        <f>+EA51*100</f>
        <v>1.3601806187124119E-2</v>
      </c>
      <c r="DM36" s="683">
        <f>IF(EB51&lt;0,0,EB51*100)</f>
        <v>99.959696843101483</v>
      </c>
      <c r="DN36" s="682">
        <f>IF(EC51&gt;1,100,EC51*100)</f>
        <v>100</v>
      </c>
      <c r="DO36" s="684">
        <f>IF(ED51&gt;1,100,ED51*100)</f>
        <v>1.3603651080647049E-2</v>
      </c>
      <c r="DP36" s="685">
        <f>+EE51</f>
        <v>10586.773167999954</v>
      </c>
      <c r="DQ36" s="685">
        <f>+EF51</f>
        <v>2901</v>
      </c>
      <c r="DR36" s="595"/>
      <c r="DS36" s="595" t="e">
        <f t="shared" si="8"/>
        <v>#VALUE!</v>
      </c>
      <c r="DT36" s="595" t="str">
        <f t="shared" si="9"/>
        <v/>
      </c>
      <c r="DU36" s="653"/>
      <c r="DV36" s="653"/>
      <c r="DW36" s="748" t="s">
        <v>141</v>
      </c>
      <c r="DX36" s="190" t="s">
        <v>116</v>
      </c>
      <c r="DY36" s="191" t="s">
        <v>226</v>
      </c>
      <c r="DZ36" s="192">
        <v>0.99933074006458389</v>
      </c>
      <c r="EA36" s="193">
        <v>6.6892807380268429E-4</v>
      </c>
      <c r="EB36" s="194">
        <v>0.99801916371811872</v>
      </c>
      <c r="EC36" s="743">
        <v>1.0006423164110489</v>
      </c>
      <c r="ED36" s="195">
        <v>6.6937606038162435E-4</v>
      </c>
      <c r="EE36" s="196">
        <v>579.2936040000011</v>
      </c>
      <c r="EF36" s="197">
        <v>1451</v>
      </c>
      <c r="EG36"/>
      <c r="EH36" s="16"/>
      <c r="EI36" s="16"/>
      <c r="EJ36" s="801" t="s">
        <v>66</v>
      </c>
      <c r="EK36" s="105" t="s">
        <v>66</v>
      </c>
      <c r="EL36" s="105" t="s">
        <v>66</v>
      </c>
      <c r="EM36" s="105" t="s">
        <v>66</v>
      </c>
      <c r="EN36" s="105" t="s">
        <v>66</v>
      </c>
      <c r="EO36" s="104" t="s">
        <v>66</v>
      </c>
      <c r="EP36" s="104" t="s">
        <v>66</v>
      </c>
      <c r="EQ36" s="16"/>
      <c r="ER36" s="786">
        <v>99.986438247261759</v>
      </c>
      <c r="ES36" s="786">
        <v>1.3601806187124119E-2</v>
      </c>
      <c r="ET36" s="786">
        <v>99.959696843101483</v>
      </c>
      <c r="EU36" s="786">
        <v>100</v>
      </c>
      <c r="EV36" s="786">
        <v>1.3603651080647049E-2</v>
      </c>
      <c r="EW36" s="786">
        <v>10586.773167999954</v>
      </c>
      <c r="EX36" s="786">
        <v>2901</v>
      </c>
      <c r="EY36" s="16"/>
      <c r="EZ36" s="787" t="e">
        <f t="shared" si="1"/>
        <v>#VALUE!</v>
      </c>
      <c r="FA36" s="788" t="e">
        <f t="shared" si="2"/>
        <v>#VALUE!</v>
      </c>
      <c r="FB36" s="789" t="e">
        <f t="shared" si="3"/>
        <v>#VALUE!</v>
      </c>
      <c r="FC36" s="790" t="e">
        <f t="shared" si="10"/>
        <v>#VALUE!</v>
      </c>
      <c r="FD36" s="5"/>
      <c r="FE36" s="791">
        <f t="shared" si="4"/>
        <v>0</v>
      </c>
      <c r="FF36" s="791">
        <f t="shared" si="5"/>
        <v>0</v>
      </c>
      <c r="FG36" s="789">
        <f t="shared" si="6"/>
        <v>1</v>
      </c>
      <c r="FH36" s="790" t="str">
        <f t="shared" si="11"/>
        <v/>
      </c>
      <c r="FI36" s="16"/>
      <c r="FJ36" s="16"/>
      <c r="FK36" s="16"/>
      <c r="FL36" s="16"/>
    </row>
    <row r="37" spans="1:168" ht="20.25" customHeight="1" thickTop="1">
      <c r="A37" s="538" t="s">
        <v>100</v>
      </c>
      <c r="B37" s="544"/>
      <c r="C37" s="544"/>
      <c r="D37" s="545"/>
      <c r="E37" s="545"/>
      <c r="F37" s="545"/>
      <c r="G37" s="545"/>
      <c r="H37" s="545"/>
      <c r="I37" s="545"/>
      <c r="J37" s="399"/>
      <c r="K37" s="545"/>
      <c r="L37" s="546" t="s">
        <v>66</v>
      </c>
      <c r="M37" s="546" t="s">
        <v>66</v>
      </c>
      <c r="N37" s="546" t="s">
        <v>66</v>
      </c>
      <c r="O37" s="546" t="s">
        <v>66</v>
      </c>
      <c r="P37" s="546" t="s">
        <v>66</v>
      </c>
      <c r="Q37" s="547" t="s">
        <v>66</v>
      </c>
      <c r="R37" s="282" t="s">
        <v>66</v>
      </c>
      <c r="S37" s="282" t="s">
        <v>66</v>
      </c>
      <c r="T37" s="285" t="s">
        <v>66</v>
      </c>
      <c r="U37" s="285" t="s">
        <v>66</v>
      </c>
      <c r="V37" s="285" t="s">
        <v>66</v>
      </c>
      <c r="W37" s="285" t="s">
        <v>66</v>
      </c>
      <c r="X37" s="285" t="s">
        <v>66</v>
      </c>
      <c r="Y37" s="285" t="s">
        <v>66</v>
      </c>
      <c r="Z37" s="284" t="s">
        <v>66</v>
      </c>
      <c r="AA37" s="546" t="s">
        <v>66</v>
      </c>
      <c r="AB37" s="285" t="s">
        <v>66</v>
      </c>
      <c r="AC37" s="285" t="s">
        <v>66</v>
      </c>
      <c r="AD37" s="285" t="s">
        <v>66</v>
      </c>
      <c r="AE37" s="285" t="s">
        <v>66</v>
      </c>
      <c r="AF37" s="285" t="s">
        <v>66</v>
      </c>
      <c r="AG37" s="285" t="s">
        <v>66</v>
      </c>
      <c r="AH37" s="282" t="s">
        <v>66</v>
      </c>
      <c r="AI37" s="285" t="s">
        <v>66</v>
      </c>
      <c r="AJ37" s="285" t="s">
        <v>66</v>
      </c>
      <c r="AK37" s="285" t="s">
        <v>66</v>
      </c>
      <c r="AL37" s="285" t="s">
        <v>66</v>
      </c>
      <c r="AM37" s="285" t="s">
        <v>66</v>
      </c>
      <c r="AN37" s="285" t="s">
        <v>66</v>
      </c>
      <c r="AO37" s="282" t="s">
        <v>66</v>
      </c>
      <c r="AP37" s="546" t="s">
        <v>66</v>
      </c>
      <c r="AQ37" s="285" t="s">
        <v>66</v>
      </c>
      <c r="AR37" s="285" t="s">
        <v>66</v>
      </c>
      <c r="AS37" s="285" t="s">
        <v>66</v>
      </c>
      <c r="AT37" s="285" t="s">
        <v>66</v>
      </c>
      <c r="AU37" s="285" t="s">
        <v>66</v>
      </c>
      <c r="AV37" s="285" t="s">
        <v>66</v>
      </c>
      <c r="AW37" s="284" t="s">
        <v>66</v>
      </c>
      <c r="AX37" s="282" t="s">
        <v>66</v>
      </c>
      <c r="AY37" s="287" t="s">
        <v>66</v>
      </c>
      <c r="AZ37" s="287" t="s">
        <v>66</v>
      </c>
      <c r="BA37" s="287" t="s">
        <v>66</v>
      </c>
      <c r="BB37" s="287" t="s">
        <v>66</v>
      </c>
      <c r="BC37" s="287" t="s">
        <v>66</v>
      </c>
      <c r="BD37" s="288" t="s">
        <v>66</v>
      </c>
      <c r="BE37" s="288" t="s">
        <v>66</v>
      </c>
      <c r="BF37" s="282" t="s">
        <v>66</v>
      </c>
      <c r="BG37" s="285" t="s">
        <v>66</v>
      </c>
      <c r="BH37" s="285" t="s">
        <v>66</v>
      </c>
      <c r="BI37" s="285" t="s">
        <v>66</v>
      </c>
      <c r="BJ37" s="285" t="s">
        <v>66</v>
      </c>
      <c r="BK37" s="285" t="s">
        <v>66</v>
      </c>
      <c r="BL37" s="288" t="s">
        <v>66</v>
      </c>
      <c r="BM37" s="288" t="s">
        <v>66</v>
      </c>
      <c r="BN37" s="282" t="s">
        <v>66</v>
      </c>
      <c r="BO37" s="385" t="s">
        <v>66</v>
      </c>
      <c r="BP37" s="285" t="s">
        <v>66</v>
      </c>
      <c r="BQ37" s="285" t="s">
        <v>66</v>
      </c>
      <c r="BR37" s="285" t="s">
        <v>66</v>
      </c>
      <c r="BS37" s="285" t="s">
        <v>66</v>
      </c>
      <c r="BT37" s="288" t="s">
        <v>66</v>
      </c>
      <c r="BU37" s="288" t="s">
        <v>66</v>
      </c>
      <c r="BV37" s="282"/>
      <c r="BW37" s="285"/>
      <c r="BX37" s="285"/>
      <c r="BY37" s="285"/>
      <c r="BZ37" s="285"/>
      <c r="CA37" s="285"/>
      <c r="CB37" s="288"/>
      <c r="CC37" s="288"/>
      <c r="CD37" s="282"/>
      <c r="CE37" s="385"/>
      <c r="CF37" s="285"/>
      <c r="CG37" s="285"/>
      <c r="CH37" s="285"/>
      <c r="CI37" s="285"/>
      <c r="CJ37" s="288"/>
      <c r="CK37" s="288"/>
      <c r="CL37" s="282"/>
      <c r="CM37" s="385">
        <v>99.732921429414148</v>
      </c>
      <c r="CN37" s="285">
        <v>0.18663331883423712</v>
      </c>
      <c r="CO37" s="386">
        <v>99.36541616167105</v>
      </c>
      <c r="CP37" s="285">
        <v>100</v>
      </c>
      <c r="CQ37" s="285">
        <v>0.18713311127291765</v>
      </c>
      <c r="CR37" s="288">
        <v>853.140704999999</v>
      </c>
      <c r="CS37" s="288">
        <v>791</v>
      </c>
      <c r="CT37" s="152"/>
      <c r="CU37" s="604">
        <v>99.841253127424224</v>
      </c>
      <c r="CV37" s="108">
        <v>0.15695393240496028</v>
      </c>
      <c r="CW37" s="605">
        <v>99.531707946072729</v>
      </c>
      <c r="CX37" s="108">
        <v>100</v>
      </c>
      <c r="CY37" s="606">
        <v>0.15720348802578124</v>
      </c>
      <c r="CZ37" s="109">
        <v>508.96876700000041</v>
      </c>
      <c r="DA37" s="109">
        <v>688</v>
      </c>
      <c r="DB37" s="152"/>
      <c r="DC37" s="813">
        <v>99.84872416274041</v>
      </c>
      <c r="DD37" s="108">
        <v>0.14927734449153982</v>
      </c>
      <c r="DE37" s="605">
        <v>99.555242124685918</v>
      </c>
      <c r="DF37" s="108">
        <v>100</v>
      </c>
      <c r="DG37" s="606">
        <v>0.14950350717374936</v>
      </c>
      <c r="DH37" s="109">
        <v>1057.5469479999995</v>
      </c>
      <c r="DI37" s="814">
        <v>1365</v>
      </c>
      <c r="DJ37" s="815"/>
      <c r="DK37" s="681">
        <f>IF(ED52&lt;0.15,DZ52*100,CONCATENATE("(",FIXED(DZ52*100,1),")"))</f>
        <v>99.84872416274041</v>
      </c>
      <c r="DL37" s="682">
        <f>+EA52*100</f>
        <v>0.14927734449153982</v>
      </c>
      <c r="DM37" s="683">
        <f>IF(EB52&lt;0,0,EB52*100)</f>
        <v>99.555242124685918</v>
      </c>
      <c r="DN37" s="682">
        <f>IF(EC52&gt;1,100,EC52*100)</f>
        <v>100</v>
      </c>
      <c r="DO37" s="684">
        <f>IF(ED52&gt;1,100,ED52*100)</f>
        <v>0.14950350717374936</v>
      </c>
      <c r="DP37" s="685">
        <f>+EE52</f>
        <v>1057.5469479999995</v>
      </c>
      <c r="DQ37" s="685">
        <f>+EF52</f>
        <v>1365</v>
      </c>
      <c r="DR37" s="606"/>
      <c r="DS37" s="606" t="e">
        <f t="shared" si="8"/>
        <v>#VALUE!</v>
      </c>
      <c r="DT37" s="606" t="str">
        <f t="shared" si="9"/>
        <v/>
      </c>
      <c r="DU37" s="653"/>
      <c r="DV37" s="653"/>
      <c r="DW37" s="607"/>
      <c r="DX37" s="607"/>
      <c r="DY37" s="607"/>
      <c r="DZ37" s="608"/>
      <c r="EA37" s="609"/>
      <c r="EB37" s="608"/>
      <c r="EC37" s="608"/>
      <c r="ED37" s="610"/>
      <c r="EE37" s="611"/>
      <c r="EF37" s="612"/>
      <c r="EG37" s="16"/>
      <c r="EH37" s="16"/>
      <c r="EI37" s="16"/>
      <c r="EJ37" s="816" t="s">
        <v>66</v>
      </c>
      <c r="EK37" s="108" t="s">
        <v>66</v>
      </c>
      <c r="EL37" s="108" t="s">
        <v>66</v>
      </c>
      <c r="EM37" s="108" t="s">
        <v>66</v>
      </c>
      <c r="EN37" s="108" t="s">
        <v>66</v>
      </c>
      <c r="EO37" s="107" t="s">
        <v>66</v>
      </c>
      <c r="EP37" s="107" t="s">
        <v>66</v>
      </c>
      <c r="EQ37" s="16"/>
      <c r="ER37" s="786">
        <v>99.84872416274041</v>
      </c>
      <c r="ES37" s="786">
        <v>0.14927734449153982</v>
      </c>
      <c r="ET37" s="786">
        <v>99.555242124685918</v>
      </c>
      <c r="EU37" s="786">
        <v>100</v>
      </c>
      <c r="EV37" s="786">
        <v>0.14950350717374936</v>
      </c>
      <c r="EW37" s="786">
        <v>1057.5469479999995</v>
      </c>
      <c r="EX37" s="786">
        <v>1365</v>
      </c>
      <c r="EY37" s="16"/>
      <c r="EZ37" s="787" t="e">
        <f t="shared" si="1"/>
        <v>#VALUE!</v>
      </c>
      <c r="FA37" s="788" t="e">
        <f t="shared" si="2"/>
        <v>#VALUE!</v>
      </c>
      <c r="FB37" s="789" t="e">
        <f t="shared" si="3"/>
        <v>#VALUE!</v>
      </c>
      <c r="FC37" s="790" t="e">
        <f t="shared" si="10"/>
        <v>#VALUE!</v>
      </c>
      <c r="FD37" s="5"/>
      <c r="FE37" s="791">
        <f t="shared" si="4"/>
        <v>0</v>
      </c>
      <c r="FF37" s="791">
        <f t="shared" si="5"/>
        <v>0</v>
      </c>
      <c r="FG37" s="789">
        <f t="shared" si="6"/>
        <v>1</v>
      </c>
      <c r="FH37" s="790" t="str">
        <f t="shared" si="11"/>
        <v/>
      </c>
      <c r="FI37" s="16"/>
      <c r="FJ37" s="16"/>
      <c r="FK37" s="16"/>
      <c r="FL37" s="16"/>
    </row>
    <row r="38" spans="1:168" ht="5.25" customHeight="1" thickBot="1">
      <c r="A38" s="128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30"/>
      <c r="S38" s="130"/>
      <c r="T38" s="129"/>
      <c r="U38" s="129"/>
      <c r="V38" s="129"/>
      <c r="W38" s="129"/>
      <c r="X38" s="129"/>
      <c r="Y38" s="129"/>
      <c r="Z38" s="130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17"/>
      <c r="BP38" s="117"/>
      <c r="BQ38" s="117"/>
      <c r="BR38" s="117"/>
      <c r="BS38" s="117"/>
      <c r="BT38" s="117"/>
      <c r="BU38" s="118"/>
      <c r="BV38" s="131"/>
      <c r="BW38" s="131"/>
      <c r="BX38" s="131"/>
      <c r="BY38" s="131"/>
      <c r="BZ38" s="131"/>
      <c r="CA38" s="131"/>
      <c r="CB38" s="131"/>
      <c r="CC38" s="131"/>
      <c r="CD38" s="131"/>
      <c r="CE38" s="131"/>
      <c r="CF38" s="131"/>
      <c r="CG38" s="131"/>
      <c r="CH38" s="131"/>
      <c r="CI38" s="131"/>
      <c r="CJ38" s="131"/>
      <c r="CK38" s="131"/>
      <c r="CL38" s="131"/>
      <c r="CM38" s="117"/>
      <c r="CN38" s="117"/>
      <c r="CO38" s="117"/>
      <c r="CP38" s="117"/>
      <c r="CQ38" s="117"/>
      <c r="CR38" s="117"/>
      <c r="CS38" s="118"/>
      <c r="CT38" s="742"/>
      <c r="CU38" s="117"/>
      <c r="CV38" s="117"/>
      <c r="CW38" s="117"/>
      <c r="CX38" s="117"/>
      <c r="CY38" s="117"/>
      <c r="CZ38" s="117"/>
      <c r="DA38" s="118"/>
      <c r="DB38" s="742"/>
      <c r="DC38" s="117"/>
      <c r="DD38" s="117"/>
      <c r="DE38" s="117"/>
      <c r="DF38" s="117"/>
      <c r="DG38" s="117"/>
      <c r="DH38" s="117"/>
      <c r="DI38" s="117"/>
      <c r="DJ38" s="117"/>
      <c r="DK38" s="686"/>
      <c r="DL38" s="686"/>
      <c r="DM38" s="686"/>
      <c r="DN38" s="686"/>
      <c r="DO38" s="686"/>
      <c r="DP38" s="686"/>
      <c r="DQ38" s="687"/>
      <c r="DR38" s="687"/>
      <c r="DS38" s="687"/>
      <c r="DT38" s="687"/>
      <c r="DU38" s="768"/>
      <c r="DV38" s="768"/>
      <c r="DW38" s="607"/>
      <c r="DX38" s="607"/>
      <c r="DY38" s="607"/>
      <c r="DZ38" s="608"/>
      <c r="EA38" s="609"/>
      <c r="EB38" s="608"/>
      <c r="EC38" s="608"/>
      <c r="ED38" s="610"/>
      <c r="EE38" s="611"/>
      <c r="EF38" s="612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817"/>
      <c r="FA38" s="5"/>
      <c r="FB38" s="5"/>
      <c r="FC38" s="790"/>
      <c r="FD38" s="5"/>
      <c r="FE38" s="818"/>
      <c r="FF38" s="790"/>
      <c r="FG38" s="790"/>
      <c r="FH38" s="790"/>
      <c r="FI38" s="16"/>
      <c r="FJ38" s="16"/>
      <c r="FK38" s="16"/>
      <c r="FL38" s="16"/>
    </row>
    <row r="39" spans="1:168" ht="120" customHeight="1" thickTop="1">
      <c r="A39" s="3434" t="s">
        <v>220</v>
      </c>
      <c r="B39" s="3434"/>
      <c r="C39" s="3434"/>
      <c r="D39" s="3434"/>
      <c r="E39" s="3434"/>
      <c r="F39" s="3434"/>
      <c r="G39" s="3434"/>
      <c r="H39" s="3434"/>
      <c r="I39" s="3434"/>
      <c r="J39" s="3434"/>
      <c r="K39" s="3434"/>
      <c r="L39" s="3434"/>
      <c r="M39" s="3434"/>
      <c r="N39" s="3434"/>
      <c r="O39" s="3434"/>
      <c r="P39" s="3434"/>
      <c r="Q39" s="3434"/>
      <c r="R39" s="3434"/>
      <c r="S39" s="3434"/>
      <c r="T39" s="3434"/>
      <c r="U39" s="3434"/>
      <c r="V39" s="3434"/>
      <c r="W39" s="3434"/>
      <c r="X39" s="3434"/>
      <c r="Y39" s="3434"/>
      <c r="Z39" s="3434"/>
      <c r="AA39" s="3434"/>
      <c r="AB39" s="3434"/>
      <c r="AC39" s="3434"/>
      <c r="AD39" s="3434"/>
      <c r="AE39" s="3434"/>
      <c r="AF39" s="3434"/>
      <c r="AG39" s="3434"/>
      <c r="AH39" s="3434"/>
      <c r="AI39" s="3434"/>
      <c r="AJ39" s="3434"/>
      <c r="AK39" s="3434"/>
      <c r="AL39" s="3434"/>
      <c r="AM39" s="3434"/>
      <c r="AN39" s="3434"/>
      <c r="AO39" s="3434"/>
      <c r="AP39" s="3434"/>
      <c r="AQ39" s="3434"/>
      <c r="AR39" s="3434"/>
      <c r="AS39" s="3434"/>
      <c r="AT39" s="3434"/>
      <c r="AU39" s="3434"/>
      <c r="AV39" s="3434"/>
      <c r="AW39" s="3434"/>
      <c r="AX39" s="3434"/>
      <c r="AY39" s="3434"/>
      <c r="AZ39" s="3434"/>
      <c r="BA39" s="3434"/>
      <c r="BB39" s="3434"/>
      <c r="BC39" s="3434"/>
      <c r="BD39" s="3434"/>
      <c r="BE39" s="3434"/>
      <c r="BF39" s="3434"/>
      <c r="BG39" s="3434"/>
      <c r="BH39" s="3434"/>
      <c r="BI39" s="3434"/>
      <c r="BJ39" s="3434"/>
      <c r="BK39" s="3434"/>
      <c r="BL39" s="3434"/>
      <c r="BM39" s="3434"/>
      <c r="BN39" s="3434"/>
      <c r="BO39" s="3434"/>
      <c r="BP39" s="3434"/>
      <c r="BQ39" s="3434"/>
      <c r="BR39" s="3434"/>
      <c r="BS39" s="3434"/>
      <c r="BT39" s="3434"/>
      <c r="BU39" s="3434"/>
      <c r="BV39" s="3434"/>
      <c r="BW39" s="3434"/>
      <c r="BX39" s="3434"/>
      <c r="BY39" s="3434"/>
      <c r="BZ39" s="3434"/>
      <c r="CA39" s="3434"/>
      <c r="CB39" s="3434"/>
      <c r="CC39" s="3434"/>
      <c r="CD39" s="3434"/>
      <c r="CE39" s="3434"/>
      <c r="CF39" s="3434"/>
      <c r="CG39" s="3434"/>
      <c r="CH39" s="3434"/>
      <c r="CI39" s="3434"/>
      <c r="CJ39" s="3434"/>
      <c r="CK39" s="3434"/>
      <c r="CL39" s="3434"/>
      <c r="CM39" s="3434"/>
      <c r="CN39" s="3434"/>
      <c r="CO39" s="3434"/>
      <c r="CP39" s="3434"/>
      <c r="CQ39" s="3434"/>
      <c r="CR39" s="3434"/>
      <c r="CS39" s="3434"/>
      <c r="CT39" s="17"/>
      <c r="CU39" s="17"/>
      <c r="CV39" s="17"/>
      <c r="CW39" s="17"/>
      <c r="CX39" s="17"/>
      <c r="CY39" s="17"/>
      <c r="CZ39" s="17"/>
      <c r="DA39" s="17"/>
      <c r="DB39" s="17"/>
      <c r="DC39" s="27"/>
      <c r="DD39" s="27"/>
      <c r="DE39" s="27"/>
      <c r="DF39" s="27"/>
      <c r="DG39" s="27"/>
      <c r="DH39" s="27"/>
      <c r="DI39" s="27"/>
      <c r="DJ39" s="27"/>
      <c r="DK39" s="653"/>
      <c r="DL39" s="653"/>
      <c r="DM39" s="653"/>
      <c r="DN39" s="653"/>
      <c r="DO39" s="653"/>
      <c r="DP39" s="653"/>
      <c r="DQ39" s="653"/>
      <c r="DR39" s="653"/>
      <c r="DS39" s="16"/>
      <c r="DT39" s="607"/>
      <c r="DU39" s="769"/>
      <c r="DV39" s="769"/>
      <c r="DW39" s="769"/>
      <c r="DX39" s="769"/>
      <c r="DY39" s="769"/>
      <c r="DZ39" s="608"/>
      <c r="EA39" s="609"/>
      <c r="EB39" s="608"/>
      <c r="EC39" s="608"/>
      <c r="ED39" s="610"/>
      <c r="EE39" s="611"/>
      <c r="EF39" s="612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817"/>
      <c r="FA39" s="5"/>
      <c r="FB39" s="5"/>
      <c r="FC39" s="790"/>
      <c r="FD39" s="5"/>
      <c r="FE39" s="818"/>
      <c r="FF39" s="790"/>
      <c r="FG39" s="790"/>
      <c r="FH39" s="790"/>
      <c r="FI39" s="16"/>
      <c r="FJ39" s="16"/>
      <c r="FK39" s="16"/>
      <c r="FL39" s="16"/>
    </row>
    <row r="40" spans="1:168" ht="20.25" customHeight="1">
      <c r="BO40" s="16"/>
      <c r="BP40" s="16"/>
      <c r="BQ40" s="16"/>
      <c r="BR40" s="16"/>
      <c r="BS40" s="16"/>
      <c r="BT40" s="16"/>
      <c r="BU40" s="17"/>
      <c r="CM40" s="16"/>
      <c r="CN40" s="16"/>
      <c r="CO40" s="16"/>
      <c r="CP40" s="16"/>
      <c r="CQ40" s="16"/>
      <c r="CR40" s="16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6"/>
      <c r="DD40" s="16"/>
      <c r="DE40" s="16"/>
      <c r="DF40" s="16"/>
      <c r="DG40" s="16"/>
      <c r="DH40" s="16"/>
      <c r="DI40" s="16"/>
      <c r="DJ40" s="16"/>
      <c r="DK40" s="688"/>
      <c r="DL40" s="688"/>
      <c r="DM40" s="688"/>
      <c r="DN40" s="688"/>
      <c r="DO40" s="688"/>
      <c r="DP40" s="688"/>
      <c r="DQ40" s="689"/>
      <c r="DR40" s="689"/>
      <c r="DS40" s="689"/>
      <c r="DT40" s="689"/>
      <c r="DU40" s="689"/>
      <c r="DV40" s="689"/>
      <c r="DW40" s="607"/>
      <c r="DX40" s="607"/>
      <c r="DY40" s="607"/>
      <c r="DZ40" s="608"/>
      <c r="EA40" s="609"/>
      <c r="EB40" s="608"/>
      <c r="EC40" s="608"/>
      <c r="ED40" s="610"/>
      <c r="EE40" s="611"/>
      <c r="EF40" s="612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817"/>
      <c r="FA40" s="5"/>
      <c r="FB40" s="5"/>
      <c r="FC40" s="790"/>
      <c r="FD40" s="5"/>
      <c r="FE40" s="818"/>
      <c r="FF40" s="790"/>
      <c r="FG40" s="790"/>
      <c r="FH40" s="790"/>
      <c r="FI40" s="16"/>
    </row>
    <row r="41" spans="1:168" ht="20.25" customHeight="1">
      <c r="BO41" s="16"/>
      <c r="BP41" s="16"/>
      <c r="BQ41" s="16"/>
      <c r="BR41" s="16"/>
      <c r="BS41" s="16"/>
      <c r="BT41" s="16"/>
      <c r="BU41" s="17"/>
      <c r="CM41" s="16"/>
      <c r="CN41" s="16"/>
      <c r="CO41" s="16"/>
      <c r="CP41" s="16"/>
      <c r="CQ41" s="16"/>
      <c r="CR41" s="16"/>
      <c r="CS41" s="17"/>
      <c r="DC41" s="16"/>
      <c r="DD41" s="16"/>
      <c r="DE41" s="16"/>
      <c r="DF41" s="16"/>
      <c r="DG41" s="16"/>
      <c r="DH41" s="16"/>
      <c r="DI41" s="16"/>
      <c r="DJ41" s="16"/>
      <c r="DK41" s="688"/>
      <c r="DL41" s="688"/>
      <c r="DM41" s="688"/>
      <c r="DN41" s="688"/>
      <c r="DO41" s="688"/>
      <c r="DP41" s="688"/>
      <c r="DQ41" s="689"/>
      <c r="DR41" s="689"/>
      <c r="DS41" s="689"/>
      <c r="DT41" s="689"/>
      <c r="DU41" s="689"/>
      <c r="DV41" s="689"/>
      <c r="DW41" s="607"/>
      <c r="DX41" s="607"/>
      <c r="DY41" s="607"/>
      <c r="DZ41" s="608"/>
      <c r="EA41" s="609"/>
      <c r="EB41" s="608"/>
      <c r="EC41" s="608"/>
      <c r="ED41" s="610"/>
      <c r="EE41" s="611"/>
      <c r="EF41" s="612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817"/>
      <c r="FA41" s="5"/>
      <c r="FB41" s="5"/>
      <c r="FC41" s="790"/>
      <c r="FD41" s="5"/>
      <c r="FE41" s="818"/>
      <c r="FF41" s="790"/>
      <c r="FG41" s="790"/>
      <c r="FH41" s="790"/>
      <c r="FI41" s="16"/>
    </row>
    <row r="42" spans="1:168" ht="20.25" customHeight="1" thickBot="1">
      <c r="BO42" s="16"/>
      <c r="BP42" s="16"/>
      <c r="BQ42" s="16"/>
      <c r="BR42" s="16"/>
      <c r="BS42" s="16"/>
      <c r="BT42" s="16"/>
      <c r="BU42" s="17"/>
      <c r="CM42" s="16"/>
      <c r="CN42" s="16"/>
      <c r="CO42" s="16"/>
      <c r="CP42" s="16"/>
      <c r="CQ42" s="16"/>
      <c r="CR42" s="16"/>
      <c r="CS42" s="17"/>
      <c r="DC42" s="16"/>
      <c r="DD42" s="16"/>
      <c r="DE42" s="16"/>
      <c r="DF42" s="16"/>
      <c r="DG42" s="16"/>
      <c r="DH42" s="16"/>
      <c r="DI42" s="16"/>
      <c r="DJ42" s="16"/>
      <c r="DK42" s="688"/>
      <c r="DL42" s="688"/>
      <c r="DM42" s="688"/>
      <c r="DN42" s="688"/>
      <c r="DO42" s="688"/>
      <c r="DP42" s="688"/>
      <c r="DQ42" s="689"/>
      <c r="DR42" s="689"/>
      <c r="DS42" s="689"/>
      <c r="DT42" s="689"/>
      <c r="DU42" s="689"/>
      <c r="DV42" s="689"/>
      <c r="DW42" s="3346" t="s">
        <v>109</v>
      </c>
      <c r="DX42" s="3346"/>
      <c r="DY42" s="3346"/>
      <c r="DZ42" s="3346"/>
      <c r="EA42" s="3346"/>
      <c r="EB42" s="3346"/>
      <c r="EC42" s="3346"/>
      <c r="ED42" s="3346"/>
      <c r="EE42" s="3346"/>
      <c r="EF42" s="3346"/>
      <c r="EG42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817"/>
      <c r="FA42" s="5"/>
      <c r="FB42" s="5"/>
      <c r="FC42" s="790"/>
      <c r="FD42" s="5"/>
      <c r="FE42" s="818"/>
      <c r="FF42" s="790"/>
      <c r="FG42" s="790"/>
      <c r="FH42" s="790"/>
      <c r="FI42" s="16"/>
    </row>
    <row r="43" spans="1:168" ht="20.25" customHeight="1" thickTop="1">
      <c r="DW43" s="3347" t="s">
        <v>188</v>
      </c>
      <c r="DX43" s="3348"/>
      <c r="DY43" s="3349"/>
      <c r="DZ43" s="3353" t="s">
        <v>110</v>
      </c>
      <c r="EA43" s="3355" t="s">
        <v>111</v>
      </c>
      <c r="EB43" s="3355" t="s">
        <v>112</v>
      </c>
      <c r="EC43" s="3355"/>
      <c r="ED43" s="3355" t="s">
        <v>113</v>
      </c>
      <c r="EE43" s="3355" t="s">
        <v>114</v>
      </c>
      <c r="EF43" s="3357" t="s">
        <v>115</v>
      </c>
      <c r="EG43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817"/>
      <c r="FA43" s="5"/>
      <c r="FB43" s="5"/>
      <c r="FC43" s="790"/>
      <c r="FD43" s="5"/>
      <c r="FE43" s="818"/>
      <c r="FF43" s="790"/>
      <c r="FG43" s="790"/>
      <c r="FH43" s="790"/>
      <c r="FI43" s="16"/>
    </row>
    <row r="44" spans="1:168" ht="20.25" customHeight="1" thickBot="1">
      <c r="DW44" s="3350"/>
      <c r="DX44" s="3351"/>
      <c r="DY44" s="3352"/>
      <c r="DZ44" s="3354"/>
      <c r="EA44" s="3356"/>
      <c r="EB44" s="628" t="s">
        <v>3</v>
      </c>
      <c r="EC44" s="628" t="s">
        <v>4</v>
      </c>
      <c r="ED44" s="3356"/>
      <c r="EE44" s="3356"/>
      <c r="EF44" s="3358"/>
      <c r="EG44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817"/>
      <c r="FA44" s="5"/>
      <c r="FB44" s="5"/>
      <c r="FC44" s="790"/>
      <c r="FD44" s="5"/>
      <c r="FE44" s="818"/>
      <c r="FF44" s="790"/>
      <c r="FG44" s="790"/>
      <c r="FH44" s="790"/>
      <c r="FI44" s="16"/>
    </row>
    <row r="45" spans="1:168" ht="20.25" customHeight="1" thickTop="1" thickBot="1">
      <c r="DW45" s="733" t="s">
        <v>189</v>
      </c>
      <c r="DX45" s="734" t="s">
        <v>116</v>
      </c>
      <c r="DY45" s="162" t="s">
        <v>226</v>
      </c>
      <c r="DZ45" s="163">
        <v>0.99969259807528921</v>
      </c>
      <c r="EA45" s="164">
        <v>1.7451367474419609E-4</v>
      </c>
      <c r="EB45" s="165">
        <v>0.99934976417899701</v>
      </c>
      <c r="EC45" s="943">
        <v>1.0000354319715814</v>
      </c>
      <c r="ED45" s="166">
        <v>1.7456733707960599E-4</v>
      </c>
      <c r="EE45" s="167">
        <v>12926.18451799992</v>
      </c>
      <c r="EF45" s="168">
        <v>5775</v>
      </c>
      <c r="EG45"/>
      <c r="EZ45" s="817"/>
      <c r="FA45" s="5"/>
      <c r="FB45" s="5"/>
      <c r="FC45" s="790"/>
      <c r="FD45" s="5"/>
      <c r="FE45" s="818"/>
      <c r="FF45" s="790"/>
      <c r="FG45" s="790"/>
      <c r="FH45" s="790"/>
    </row>
    <row r="46" spans="1:168" ht="16.5" thickTop="1">
      <c r="DW46" s="16"/>
      <c r="DX46" s="16"/>
      <c r="EZ46" s="817"/>
      <c r="FA46" s="5"/>
      <c r="FB46" s="5"/>
      <c r="FC46" s="790"/>
      <c r="FD46" s="5"/>
      <c r="FE46" s="818"/>
      <c r="FF46" s="790"/>
      <c r="FG46" s="790"/>
      <c r="FH46" s="790"/>
    </row>
    <row r="47" spans="1:168" ht="15.75">
      <c r="DW47" s="16"/>
      <c r="DX47" s="16"/>
      <c r="EZ47" s="817"/>
      <c r="FA47" s="5"/>
      <c r="FB47" s="5"/>
      <c r="FC47" s="790"/>
      <c r="FD47" s="5"/>
      <c r="FE47" s="818"/>
      <c r="FF47" s="790"/>
      <c r="FG47" s="790"/>
      <c r="FH47" s="790"/>
    </row>
    <row r="48" spans="1:168" ht="13.5" customHeight="1" thickBot="1">
      <c r="DW48" s="3346" t="s">
        <v>109</v>
      </c>
      <c r="DX48" s="3346"/>
      <c r="DY48" s="3346"/>
      <c r="DZ48" s="3346"/>
      <c r="EA48" s="3346"/>
      <c r="EB48" s="3346"/>
      <c r="EC48" s="3346"/>
      <c r="ED48" s="3346"/>
      <c r="EE48" s="3346"/>
      <c r="EF48" s="3346"/>
      <c r="EG48"/>
      <c r="EZ48" s="817"/>
      <c r="FA48" s="5"/>
      <c r="FB48" s="5"/>
      <c r="FC48" s="790"/>
      <c r="FD48" s="5"/>
      <c r="FE48" s="818"/>
      <c r="FF48" s="790"/>
      <c r="FG48" s="790"/>
      <c r="FH48" s="790"/>
    </row>
    <row r="49" spans="127:137" ht="13.5" customHeight="1" thickTop="1">
      <c r="DW49" s="3347" t="s">
        <v>142</v>
      </c>
      <c r="DX49" s="3348"/>
      <c r="DY49" s="3349"/>
      <c r="DZ49" s="3353" t="s">
        <v>110</v>
      </c>
      <c r="EA49" s="3355" t="s">
        <v>111</v>
      </c>
      <c r="EB49" s="3355" t="s">
        <v>112</v>
      </c>
      <c r="EC49" s="3355"/>
      <c r="ED49" s="3355" t="s">
        <v>113</v>
      </c>
      <c r="EE49" s="3355" t="s">
        <v>114</v>
      </c>
      <c r="EF49" s="3357" t="s">
        <v>115</v>
      </c>
      <c r="EG49"/>
    </row>
    <row r="50" spans="127:137" ht="13.5" thickBot="1">
      <c r="DW50" s="3350"/>
      <c r="DX50" s="3351"/>
      <c r="DY50" s="3352"/>
      <c r="DZ50" s="3354"/>
      <c r="EA50" s="3356"/>
      <c r="EB50" s="628" t="s">
        <v>3</v>
      </c>
      <c r="EC50" s="628" t="s">
        <v>4</v>
      </c>
      <c r="ED50" s="3356"/>
      <c r="EE50" s="3356"/>
      <c r="EF50" s="3358"/>
      <c r="EG50"/>
    </row>
    <row r="51" spans="127:137" ht="36.75" thickTop="1">
      <c r="DW51" s="746" t="s">
        <v>143</v>
      </c>
      <c r="DX51" s="173" t="s">
        <v>116</v>
      </c>
      <c r="DY51" s="174" t="s">
        <v>226</v>
      </c>
      <c r="DZ51" s="175">
        <v>0.99986438247261755</v>
      </c>
      <c r="EA51" s="176">
        <v>1.3601806187124119E-4</v>
      </c>
      <c r="EB51" s="177">
        <v>0.99959696843101487</v>
      </c>
      <c r="EC51" s="940">
        <v>1.0001317965142202</v>
      </c>
      <c r="ED51" s="178">
        <v>1.360365108064705E-4</v>
      </c>
      <c r="EE51" s="179">
        <v>10586.773167999954</v>
      </c>
      <c r="EF51" s="180">
        <v>2901</v>
      </c>
      <c r="EG51"/>
    </row>
    <row r="52" spans="127:137" ht="24.75" thickBot="1">
      <c r="DW52" s="748" t="s">
        <v>144</v>
      </c>
      <c r="DX52" s="190" t="s">
        <v>116</v>
      </c>
      <c r="DY52" s="191" t="s">
        <v>226</v>
      </c>
      <c r="DZ52" s="192">
        <v>0.9984872416274041</v>
      </c>
      <c r="EA52" s="193">
        <v>1.4927734449153981E-3</v>
      </c>
      <c r="EB52" s="194">
        <v>0.99555242124685916</v>
      </c>
      <c r="EC52" s="743">
        <v>1.001422062007949</v>
      </c>
      <c r="ED52" s="195">
        <v>1.4950350717374936E-3</v>
      </c>
      <c r="EE52" s="196">
        <v>1057.5469479999995</v>
      </c>
      <c r="EF52" s="197">
        <v>1365</v>
      </c>
      <c r="EG52"/>
    </row>
    <row r="53" spans="127:137" ht="13.5" thickTop="1"/>
  </sheetData>
  <mergeCells count="165">
    <mergeCell ref="EE49:EE50"/>
    <mergeCell ref="EF49:EF50"/>
    <mergeCell ref="EB10:EC10"/>
    <mergeCell ref="ED10:ED11"/>
    <mergeCell ref="EE10:EE11"/>
    <mergeCell ref="EF10:EF11"/>
    <mergeCell ref="DW42:EF42"/>
    <mergeCell ref="DW43:DY44"/>
    <mergeCell ref="DZ43:DZ44"/>
    <mergeCell ref="EA43:EA44"/>
    <mergeCell ref="EB43:EC43"/>
    <mergeCell ref="ED43:ED44"/>
    <mergeCell ref="EE43:EE44"/>
    <mergeCell ref="EF43:EF44"/>
    <mergeCell ref="EA10:EA11"/>
    <mergeCell ref="DW48:EF48"/>
    <mergeCell ref="DW49:DY50"/>
    <mergeCell ref="DZ49:DZ50"/>
    <mergeCell ref="EA49:EA50"/>
    <mergeCell ref="EB49:EC49"/>
    <mergeCell ref="ED49:ED50"/>
    <mergeCell ref="DW10:DY11"/>
    <mergeCell ref="DZ10:DZ11"/>
    <mergeCell ref="DW2:EE2"/>
    <mergeCell ref="DW3:DX4"/>
    <mergeCell ref="DY3:DY4"/>
    <mergeCell ref="DZ3:DZ4"/>
    <mergeCell ref="EA3:EB3"/>
    <mergeCell ref="EC3:EC4"/>
    <mergeCell ref="ED3:ED4"/>
    <mergeCell ref="EE3:EE4"/>
    <mergeCell ref="DW9:EF9"/>
    <mergeCell ref="A39:CS39"/>
    <mergeCell ref="AQ3:AW3"/>
    <mergeCell ref="AQ4:AQ5"/>
    <mergeCell ref="AR4:AR5"/>
    <mergeCell ref="AS4:AT4"/>
    <mergeCell ref="AI3:AO3"/>
    <mergeCell ref="AI4:AI5"/>
    <mergeCell ref="AJ4:AJ5"/>
    <mergeCell ref="AK4:AL4"/>
    <mergeCell ref="BX4:BX5"/>
    <mergeCell ref="Q4:Q5"/>
    <mergeCell ref="J4:J5"/>
    <mergeCell ref="AB3:AH3"/>
    <mergeCell ref="R4:R5"/>
    <mergeCell ref="AY4:AY5"/>
    <mergeCell ref="AG4:AG5"/>
    <mergeCell ref="BC4:BC5"/>
    <mergeCell ref="BO3:BU3"/>
    <mergeCell ref="BG4:BG5"/>
    <mergeCell ref="BH4:BH5"/>
    <mergeCell ref="BI4:BJ4"/>
    <mergeCell ref="BK4:BK5"/>
    <mergeCell ref="BL4:BL5"/>
    <mergeCell ref="BD4:BD5"/>
    <mergeCell ref="CZ4:CZ5"/>
    <mergeCell ref="DA4:DA5"/>
    <mergeCell ref="A2:D2"/>
    <mergeCell ref="A3:A5"/>
    <mergeCell ref="L3:R3"/>
    <mergeCell ref="B4:B5"/>
    <mergeCell ref="D4:D5"/>
    <mergeCell ref="L4:L5"/>
    <mergeCell ref="N4:O4"/>
    <mergeCell ref="P4:P5"/>
    <mergeCell ref="CB4:CB5"/>
    <mergeCell ref="AY3:BE3"/>
    <mergeCell ref="BU4:BU5"/>
    <mergeCell ref="BY4:BZ4"/>
    <mergeCell ref="CA4:CA5"/>
    <mergeCell ref="BW3:CC3"/>
    <mergeCell ref="F4:G4"/>
    <mergeCell ref="AH4:AH5"/>
    <mergeCell ref="AF4:AF5"/>
    <mergeCell ref="T3:Z3"/>
    <mergeCell ref="BA4:BB4"/>
    <mergeCell ref="AM4:AM5"/>
    <mergeCell ref="Z4:Z5"/>
    <mergeCell ref="U4:U5"/>
    <mergeCell ref="AB4:AB5"/>
    <mergeCell ref="I4:I5"/>
    <mergeCell ref="AC4:AC5"/>
    <mergeCell ref="AD4:AE4"/>
    <mergeCell ref="AZ4:AZ5"/>
    <mergeCell ref="M4:M5"/>
    <mergeCell ref="BW4:BW5"/>
    <mergeCell ref="AO4:AO5"/>
    <mergeCell ref="BE4:BE5"/>
    <mergeCell ref="AN4:AN5"/>
    <mergeCell ref="AU4:AU5"/>
    <mergeCell ref="AV4:AV5"/>
    <mergeCell ref="AW4:AW5"/>
    <mergeCell ref="BQ4:BR4"/>
    <mergeCell ref="BS4:BS5"/>
    <mergeCell ref="DE4:DF4"/>
    <mergeCell ref="BT4:BT5"/>
    <mergeCell ref="DC3:DI3"/>
    <mergeCell ref="CE3:CK3"/>
    <mergeCell ref="CE4:CE5"/>
    <mergeCell ref="CF4:CF5"/>
    <mergeCell ref="CG4:CH4"/>
    <mergeCell ref="CI4:CI5"/>
    <mergeCell ref="CJ4:CJ5"/>
    <mergeCell ref="CU3:DA3"/>
    <mergeCell ref="DG4:DG5"/>
    <mergeCell ref="DH4:DH5"/>
    <mergeCell ref="DI4:DI5"/>
    <mergeCell ref="CM3:CS3"/>
    <mergeCell ref="CM4:CM5"/>
    <mergeCell ref="CN4:CN5"/>
    <mergeCell ref="CO4:CP4"/>
    <mergeCell ref="CQ4:CQ5"/>
    <mergeCell ref="CR4:CR5"/>
    <mergeCell ref="CS4:CS5"/>
    <mergeCell ref="CC4:CC5"/>
    <mergeCell ref="DD4:DD5"/>
    <mergeCell ref="CW4:CX4"/>
    <mergeCell ref="CY4:CY5"/>
    <mergeCell ref="FH3:FH5"/>
    <mergeCell ref="EJ4:EJ5"/>
    <mergeCell ref="EK4:EK5"/>
    <mergeCell ref="EL4:EM4"/>
    <mergeCell ref="EN4:EN5"/>
    <mergeCell ref="EO4:EO5"/>
    <mergeCell ref="EP4:EP5"/>
    <mergeCell ref="ER4:ER5"/>
    <mergeCell ref="ES4:ES5"/>
    <mergeCell ref="ET4:EU4"/>
    <mergeCell ref="EV4:EV5"/>
    <mergeCell ref="EW4:EW5"/>
    <mergeCell ref="EX4:EX5"/>
    <mergeCell ref="EJ3:EP3"/>
    <mergeCell ref="ER3:EX3"/>
    <mergeCell ref="EZ3:EZ5"/>
    <mergeCell ref="FA3:FA5"/>
    <mergeCell ref="FB3:FB5"/>
    <mergeCell ref="FC3:FC5"/>
    <mergeCell ref="FE3:FE5"/>
    <mergeCell ref="FF3:FF5"/>
    <mergeCell ref="FG3:FG5"/>
    <mergeCell ref="A1:DT1"/>
    <mergeCell ref="DS3:DT4"/>
    <mergeCell ref="CU4:CU5"/>
    <mergeCell ref="CV4:CV5"/>
    <mergeCell ref="DC4:DC5"/>
    <mergeCell ref="CK4:CK5"/>
    <mergeCell ref="DK3:DQ3"/>
    <mergeCell ref="DK4:DK5"/>
    <mergeCell ref="DL4:DL5"/>
    <mergeCell ref="DM4:DN4"/>
    <mergeCell ref="DO4:DO5"/>
    <mergeCell ref="DP4:DP5"/>
    <mergeCell ref="DQ4:DQ5"/>
    <mergeCell ref="D3:J3"/>
    <mergeCell ref="E4:E5"/>
    <mergeCell ref="H4:H5"/>
    <mergeCell ref="X4:X5"/>
    <mergeCell ref="V4:W4"/>
    <mergeCell ref="T4:T5"/>
    <mergeCell ref="Y4:Y5"/>
    <mergeCell ref="BG3:BM3"/>
    <mergeCell ref="BM4:BM5"/>
    <mergeCell ref="BO4:BO5"/>
    <mergeCell ref="BP4:BP5"/>
  </mergeCells>
  <phoneticPr fontId="12" type="noConversion"/>
  <conditionalFormatting sqref="FC3:FC5">
    <cfRule type="cellIs" dxfId="3" priority="2" operator="equal">
      <formula>$BU$10=si</formula>
    </cfRule>
  </conditionalFormatting>
  <conditionalFormatting sqref="FH3:FH5">
    <cfRule type="cellIs" dxfId="2" priority="1" operator="equal">
      <formula>$BU$10=si</formula>
    </cfRule>
  </conditionalFormatting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DF42"/>
  <sheetViews>
    <sheetView showGridLines="0" view="pageBreakPreview" zoomScale="70" zoomScaleNormal="80" zoomScaleSheetLayoutView="70" zoomScalePageLayoutView="55" workbookViewId="0">
      <selection activeCell="DE16" sqref="DE16"/>
    </sheetView>
  </sheetViews>
  <sheetFormatPr baseColWidth="10" defaultColWidth="11.42578125" defaultRowHeight="12.75"/>
  <cols>
    <col min="1" max="1" width="30.5703125" style="2" customWidth="1"/>
    <col min="2" max="2" width="1.28515625" style="2" customWidth="1"/>
    <col min="3" max="3" width="9.7109375" style="2" hidden="1" customWidth="1"/>
    <col min="4" max="4" width="2" style="2" hidden="1" customWidth="1"/>
    <col min="5" max="7" width="9.7109375" style="2" hidden="1" customWidth="1"/>
    <col min="8" max="8" width="1.7109375" style="2" hidden="1" customWidth="1"/>
    <col min="9" max="9" width="12.28515625" style="2" hidden="1" customWidth="1"/>
    <col min="10" max="10" width="1.28515625" style="2" hidden="1" customWidth="1"/>
    <col min="11" max="11" width="9.28515625" style="2" hidden="1" customWidth="1"/>
    <col min="12" max="12" width="1.85546875" style="2" hidden="1" customWidth="1"/>
    <col min="13" max="13" width="10.7109375" style="2" hidden="1" customWidth="1"/>
    <col min="14" max="14" width="8.28515625" style="2" hidden="1" customWidth="1"/>
    <col min="15" max="15" width="11.7109375" style="2" hidden="1" customWidth="1"/>
    <col min="16" max="16" width="2.42578125" style="2" hidden="1" customWidth="1"/>
    <col min="17" max="17" width="11.28515625" style="2" hidden="1" customWidth="1"/>
    <col min="18" max="18" width="0.85546875" style="2" hidden="1" customWidth="1"/>
    <col min="19" max="19" width="8.7109375" style="2" hidden="1" customWidth="1"/>
    <col min="20" max="20" width="8.28515625" style="2" hidden="1" customWidth="1"/>
    <col min="21" max="21" width="9.140625" style="2" hidden="1" customWidth="1"/>
    <col min="22" max="22" width="9.42578125" style="2" hidden="1" customWidth="1"/>
    <col min="23" max="23" width="8.7109375" style="2" hidden="1" customWidth="1"/>
    <col min="24" max="24" width="13.7109375" style="2" hidden="1" customWidth="1"/>
    <col min="25" max="25" width="11.5703125" style="2" hidden="1" customWidth="1"/>
    <col min="26" max="26" width="0.85546875" style="2" hidden="1" customWidth="1"/>
    <col min="27" max="31" width="8.7109375" style="2" hidden="1" customWidth="1"/>
    <col min="32" max="32" width="12" style="2" hidden="1" customWidth="1"/>
    <col min="33" max="33" width="12.5703125" style="2" hidden="1" customWidth="1"/>
    <col min="34" max="34" width="13" style="2" hidden="1" customWidth="1"/>
    <col min="35" max="35" width="8.7109375" style="2" hidden="1" customWidth="1"/>
    <col min="36" max="37" width="9.7109375" style="2" hidden="1" customWidth="1"/>
    <col min="38" max="38" width="13" style="2" hidden="1" customWidth="1"/>
    <col min="39" max="39" width="11.140625" style="2" hidden="1" customWidth="1"/>
    <col min="40" max="40" width="13" style="2" hidden="1" customWidth="1"/>
    <col min="41" max="41" width="0.85546875" style="2" hidden="1" customWidth="1"/>
    <col min="42" max="42" width="8.7109375" style="2" hidden="1" customWidth="1"/>
    <col min="43" max="43" width="8.28515625" style="2" hidden="1" customWidth="1"/>
    <col min="44" max="44" width="9.28515625" style="2" hidden="1" customWidth="1"/>
    <col min="45" max="45" width="9.42578125" style="2" hidden="1" customWidth="1"/>
    <col min="46" max="46" width="8.7109375" style="2" hidden="1" customWidth="1"/>
    <col min="47" max="47" width="13.28515625" style="2" hidden="1" customWidth="1"/>
    <col min="48" max="48" width="11.5703125" style="2" hidden="1" customWidth="1"/>
    <col min="49" max="49" width="0.85546875" style="2" hidden="1" customWidth="1"/>
    <col min="50" max="54" width="8.7109375" style="2" hidden="1" customWidth="1"/>
    <col min="55" max="55" width="12.7109375" style="2" hidden="1" customWidth="1"/>
    <col min="56" max="56" width="12.42578125" style="2" hidden="1" customWidth="1"/>
    <col min="57" max="57" width="9.42578125" style="2" hidden="1" customWidth="1"/>
    <col min="58" max="58" width="8.7109375" style="2" hidden="1" customWidth="1"/>
    <col min="59" max="59" width="11.85546875" style="2" hidden="1" customWidth="1"/>
    <col min="60" max="60" width="11" style="2" hidden="1" customWidth="1"/>
    <col min="61" max="61" width="11.5703125" style="2" hidden="1" customWidth="1"/>
    <col min="62" max="62" width="0.28515625" style="10" hidden="1" customWidth="1"/>
    <col min="63" max="63" width="11.28515625" style="2" hidden="1" customWidth="1"/>
    <col min="64" max="64" width="1.28515625" style="2" hidden="1" customWidth="1"/>
    <col min="65" max="65" width="11.7109375" style="2" customWidth="1"/>
    <col min="66" max="66" width="9" style="2" hidden="1" customWidth="1"/>
    <col min="67" max="67" width="10" style="2" hidden="1" customWidth="1"/>
    <col min="68" max="68" width="9" style="2" hidden="1" customWidth="1"/>
    <col min="69" max="69" width="12.140625" style="2" customWidth="1"/>
    <col min="70" max="70" width="11.7109375" style="2" hidden="1" customWidth="1"/>
    <col min="71" max="71" width="11.7109375" style="2" customWidth="1"/>
    <col min="72" max="72" width="1.28515625" style="2" customWidth="1"/>
    <col min="73" max="73" width="11.7109375" style="2" customWidth="1"/>
    <col min="74" max="75" width="8.140625" style="2" hidden="1" customWidth="1"/>
    <col min="76" max="76" width="9.140625" style="2" hidden="1" customWidth="1"/>
    <col min="77" max="77" width="12.140625" style="2" customWidth="1"/>
    <col min="78" max="78" width="11.85546875" style="2" hidden="1" customWidth="1"/>
    <col min="79" max="79" width="11.7109375" style="2" customWidth="1"/>
    <col min="80" max="80" width="1.28515625" style="2" customWidth="1"/>
    <col min="81" max="81" width="11.7109375" style="2" customWidth="1"/>
    <col min="82" max="82" width="12" style="2" hidden="1" customWidth="1"/>
    <col min="83" max="84" width="13" style="2" hidden="1" customWidth="1"/>
    <col min="85" max="85" width="12.140625" style="2" customWidth="1"/>
    <col min="86" max="86" width="14.7109375" style="2" hidden="1" customWidth="1"/>
    <col min="87" max="87" width="11.7109375" style="10" customWidth="1"/>
    <col min="88" max="88" width="1.28515625" style="2" customWidth="1"/>
    <col min="89" max="89" width="0.140625" style="2" customWidth="1"/>
    <col min="90" max="90" width="11.7109375" style="2" customWidth="1"/>
    <col min="91" max="91" width="11.42578125" style="2" hidden="1" customWidth="1"/>
    <col min="92" max="93" width="12.7109375" style="2" hidden="1" customWidth="1"/>
    <col min="94" max="94" width="12.140625" style="2" customWidth="1"/>
    <col min="95" max="95" width="22.140625" style="2" hidden="1" customWidth="1"/>
    <col min="96" max="96" width="11.7109375" style="2" customWidth="1"/>
    <col min="97" max="97" width="1.28515625" style="2" customWidth="1"/>
    <col min="98" max="98" width="11.7109375" style="2" customWidth="1"/>
    <col min="99" max="99" width="11.7109375" style="2" hidden="1" customWidth="1"/>
    <col min="100" max="101" width="11.7109375" style="2" customWidth="1"/>
    <col min="102" max="102" width="12.140625" style="2" customWidth="1"/>
    <col min="103" max="103" width="17.28515625" style="2" hidden="1" customWidth="1"/>
    <col min="104" max="104" width="11.7109375" style="2" customWidth="1"/>
    <col min="105" max="105" width="1.28515625" style="2" customWidth="1"/>
    <col min="106" max="107" width="9.7109375" style="2" customWidth="1"/>
    <col min="108" max="108" width="1.28515625" style="2" customWidth="1"/>
    <col min="109" max="110" width="9.7109375" style="2" customWidth="1"/>
    <col min="111" max="16384" width="11.42578125" style="2"/>
  </cols>
  <sheetData>
    <row r="1" spans="1:110" ht="74.25" customHeight="1">
      <c r="A1" s="3436" t="s">
        <v>237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199"/>
    </row>
    <row r="2" spans="1:110" ht="24" customHeight="1" thickBot="1"/>
    <row r="3" spans="1:110" s="951" customFormat="1" ht="24" customHeight="1" thickTop="1">
      <c r="A3" s="3437" t="s">
        <v>17</v>
      </c>
      <c r="B3" s="1024"/>
      <c r="C3" s="3440">
        <v>2000</v>
      </c>
      <c r="D3" s="3440"/>
      <c r="E3" s="3440"/>
      <c r="F3" s="3440"/>
      <c r="G3" s="3440"/>
      <c r="H3" s="3440"/>
      <c r="I3" s="3440"/>
      <c r="J3" s="1009"/>
      <c r="K3" s="3440" t="s">
        <v>64</v>
      </c>
      <c r="L3" s="3440"/>
      <c r="M3" s="3440"/>
      <c r="N3" s="3440"/>
      <c r="O3" s="3440"/>
      <c r="P3" s="3440"/>
      <c r="Q3" s="3440"/>
      <c r="R3" s="1010"/>
      <c r="S3" s="3440">
        <v>2009</v>
      </c>
      <c r="T3" s="3440"/>
      <c r="U3" s="3440"/>
      <c r="V3" s="3440"/>
      <c r="W3" s="3440"/>
      <c r="X3" s="3440"/>
      <c r="Y3" s="3440"/>
      <c r="Z3" s="959"/>
      <c r="AA3" s="3440">
        <v>2010</v>
      </c>
      <c r="AB3" s="3440"/>
      <c r="AC3" s="3440"/>
      <c r="AD3" s="3440"/>
      <c r="AE3" s="3440"/>
      <c r="AF3" s="3440"/>
      <c r="AG3" s="3440"/>
      <c r="AH3" s="3440" t="s">
        <v>60</v>
      </c>
      <c r="AI3" s="3440"/>
      <c r="AJ3" s="3440"/>
      <c r="AK3" s="3440"/>
      <c r="AL3" s="3440"/>
      <c r="AM3" s="3440"/>
      <c r="AN3" s="3440"/>
      <c r="AO3" s="1010"/>
      <c r="AP3" s="3440">
        <v>2009</v>
      </c>
      <c r="AQ3" s="3440"/>
      <c r="AR3" s="3440"/>
      <c r="AS3" s="3440"/>
      <c r="AT3" s="3440"/>
      <c r="AU3" s="3440"/>
      <c r="AV3" s="3440"/>
      <c r="AW3" s="959"/>
      <c r="AX3" s="3440">
        <v>2010</v>
      </c>
      <c r="AY3" s="3440"/>
      <c r="AZ3" s="3440"/>
      <c r="BA3" s="3440"/>
      <c r="BB3" s="3440"/>
      <c r="BC3" s="3440"/>
      <c r="BD3" s="3440"/>
      <c r="BE3" s="3440" t="s">
        <v>62</v>
      </c>
      <c r="BF3" s="3440"/>
      <c r="BG3" s="3440"/>
      <c r="BH3" s="3440"/>
      <c r="BI3" s="3440"/>
      <c r="BJ3" s="3440"/>
      <c r="BK3" s="3440"/>
      <c r="BL3" s="1010"/>
      <c r="BM3" s="3440" t="s">
        <v>69</v>
      </c>
      <c r="BN3" s="3440"/>
      <c r="BO3" s="3440"/>
      <c r="BP3" s="3440"/>
      <c r="BQ3" s="3440"/>
      <c r="BR3" s="3440"/>
      <c r="BS3" s="3440"/>
      <c r="BT3" s="1010"/>
      <c r="BU3" s="3440" t="s">
        <v>169</v>
      </c>
      <c r="BV3" s="3440"/>
      <c r="BW3" s="3440"/>
      <c r="BX3" s="3440"/>
      <c r="BY3" s="3440"/>
      <c r="BZ3" s="3440"/>
      <c r="CA3" s="3440"/>
      <c r="CB3" s="1010"/>
      <c r="CC3" s="3440" t="s">
        <v>170</v>
      </c>
      <c r="CD3" s="3440"/>
      <c r="CE3" s="3440"/>
      <c r="CF3" s="3440"/>
      <c r="CG3" s="3440"/>
      <c r="CH3" s="3440"/>
      <c r="CI3" s="3440"/>
      <c r="CJ3" s="959"/>
      <c r="CK3" s="959"/>
      <c r="CL3" s="3440" t="s">
        <v>222</v>
      </c>
      <c r="CM3" s="3440"/>
      <c r="CN3" s="3440"/>
      <c r="CO3" s="3440"/>
      <c r="CP3" s="3440"/>
      <c r="CQ3" s="3440"/>
      <c r="CR3" s="3440"/>
      <c r="CS3" s="959"/>
      <c r="CT3" s="3443" t="s">
        <v>233</v>
      </c>
      <c r="CU3" s="3443"/>
      <c r="CV3" s="3443"/>
      <c r="CW3" s="3443"/>
      <c r="CX3" s="3443"/>
      <c r="CY3" s="3443"/>
      <c r="CZ3" s="3443"/>
      <c r="DA3" s="1086"/>
      <c r="DB3" s="3441" t="s">
        <v>227</v>
      </c>
      <c r="DC3" s="3441"/>
      <c r="DD3" s="1088"/>
      <c r="DE3" s="3441" t="s">
        <v>208</v>
      </c>
      <c r="DF3" s="3441"/>
    </row>
    <row r="4" spans="1:110" s="11" customFormat="1" ht="31.5" customHeight="1">
      <c r="A4" s="3438"/>
      <c r="B4" s="1025"/>
      <c r="C4" s="3391" t="s">
        <v>0</v>
      </c>
      <c r="D4" s="3390"/>
      <c r="E4" s="3391" t="s">
        <v>1</v>
      </c>
      <c r="F4" s="3391"/>
      <c r="G4" s="3391" t="s">
        <v>2</v>
      </c>
      <c r="H4" s="3390"/>
      <c r="I4" s="3391" t="s">
        <v>40</v>
      </c>
      <c r="J4" s="1094"/>
      <c r="K4" s="3391" t="s">
        <v>0</v>
      </c>
      <c r="L4" s="3390"/>
      <c r="M4" s="3391" t="s">
        <v>1</v>
      </c>
      <c r="N4" s="3391"/>
      <c r="O4" s="3391" t="s">
        <v>2</v>
      </c>
      <c r="P4" s="3390"/>
      <c r="Q4" s="3391" t="s">
        <v>40</v>
      </c>
      <c r="R4" s="142"/>
      <c r="S4" s="3391" t="s">
        <v>0</v>
      </c>
      <c r="T4" s="3390" t="s">
        <v>45</v>
      </c>
      <c r="U4" s="3391" t="s">
        <v>1</v>
      </c>
      <c r="V4" s="3391"/>
      <c r="W4" s="3391" t="s">
        <v>2</v>
      </c>
      <c r="X4" s="3390" t="s">
        <v>46</v>
      </c>
      <c r="Y4" s="3391" t="s">
        <v>40</v>
      </c>
      <c r="Z4" s="119"/>
      <c r="AA4" s="3391" t="s">
        <v>0</v>
      </c>
      <c r="AB4" s="3390" t="s">
        <v>45</v>
      </c>
      <c r="AC4" s="3391" t="s">
        <v>1</v>
      </c>
      <c r="AD4" s="3391"/>
      <c r="AE4" s="3391" t="s">
        <v>2</v>
      </c>
      <c r="AF4" s="3390" t="s">
        <v>46</v>
      </c>
      <c r="AG4" s="3391" t="s">
        <v>40</v>
      </c>
      <c r="AH4" s="3391" t="s">
        <v>0</v>
      </c>
      <c r="AI4" s="3390" t="s">
        <v>45</v>
      </c>
      <c r="AJ4" s="3391" t="s">
        <v>1</v>
      </c>
      <c r="AK4" s="3391"/>
      <c r="AL4" s="3391" t="s">
        <v>2</v>
      </c>
      <c r="AM4" s="3390" t="s">
        <v>46</v>
      </c>
      <c r="AN4" s="3391" t="s">
        <v>40</v>
      </c>
      <c r="AO4" s="142"/>
      <c r="AP4" s="3391" t="s">
        <v>0</v>
      </c>
      <c r="AQ4" s="3390" t="s">
        <v>45</v>
      </c>
      <c r="AR4" s="3391" t="s">
        <v>1</v>
      </c>
      <c r="AS4" s="3391"/>
      <c r="AT4" s="3391" t="s">
        <v>2</v>
      </c>
      <c r="AU4" s="3390" t="s">
        <v>46</v>
      </c>
      <c r="AV4" s="3391" t="s">
        <v>40</v>
      </c>
      <c r="AW4" s="119"/>
      <c r="AX4" s="3391" t="s">
        <v>0</v>
      </c>
      <c r="AY4" s="3390" t="s">
        <v>45</v>
      </c>
      <c r="AZ4" s="3391" t="s">
        <v>1</v>
      </c>
      <c r="BA4" s="3391"/>
      <c r="BB4" s="3391" t="s">
        <v>2</v>
      </c>
      <c r="BC4" s="3390" t="s">
        <v>46</v>
      </c>
      <c r="BD4" s="3391" t="s">
        <v>40</v>
      </c>
      <c r="BE4" s="3391" t="s">
        <v>0</v>
      </c>
      <c r="BF4" s="3390" t="s">
        <v>45</v>
      </c>
      <c r="BG4" s="3391" t="s">
        <v>1</v>
      </c>
      <c r="BH4" s="3391"/>
      <c r="BI4" s="3391" t="s">
        <v>2</v>
      </c>
      <c r="BJ4" s="3450" t="s">
        <v>46</v>
      </c>
      <c r="BK4" s="3391" t="s">
        <v>40</v>
      </c>
      <c r="BL4" s="142"/>
      <c r="BM4" s="3391" t="s">
        <v>0</v>
      </c>
      <c r="BN4" s="3390" t="s">
        <v>45</v>
      </c>
      <c r="BO4" s="3391" t="s">
        <v>1</v>
      </c>
      <c r="BP4" s="3391"/>
      <c r="BQ4" s="3391" t="s">
        <v>2</v>
      </c>
      <c r="BR4" s="3390" t="s">
        <v>46</v>
      </c>
      <c r="BS4" s="3391" t="s">
        <v>40</v>
      </c>
      <c r="BT4" s="142"/>
      <c r="BU4" s="3391" t="s">
        <v>0</v>
      </c>
      <c r="BV4" s="3390" t="s">
        <v>47</v>
      </c>
      <c r="BW4" s="3394" t="s">
        <v>1</v>
      </c>
      <c r="BX4" s="3394"/>
      <c r="BY4" s="3391" t="s">
        <v>2</v>
      </c>
      <c r="BZ4" s="3390" t="s">
        <v>48</v>
      </c>
      <c r="CA4" s="3395" t="s">
        <v>40</v>
      </c>
      <c r="CB4" s="142"/>
      <c r="CC4" s="3391" t="s">
        <v>0</v>
      </c>
      <c r="CD4" s="3390" t="s">
        <v>47</v>
      </c>
      <c r="CE4" s="3394" t="s">
        <v>1</v>
      </c>
      <c r="CF4" s="3394"/>
      <c r="CG4" s="3391" t="s">
        <v>2</v>
      </c>
      <c r="CH4" s="3390" t="s">
        <v>48</v>
      </c>
      <c r="CI4" s="3395" t="s">
        <v>40</v>
      </c>
      <c r="CJ4" s="64"/>
      <c r="CK4" s="64"/>
      <c r="CL4" s="3374" t="s">
        <v>0</v>
      </c>
      <c r="CM4" s="3376" t="s">
        <v>47</v>
      </c>
      <c r="CN4" s="3378" t="s">
        <v>1</v>
      </c>
      <c r="CO4" s="3378"/>
      <c r="CP4" s="3374" t="s">
        <v>2</v>
      </c>
      <c r="CQ4" s="3376" t="s">
        <v>48</v>
      </c>
      <c r="CR4" s="3379" t="s">
        <v>40</v>
      </c>
      <c r="CS4" s="64"/>
      <c r="CT4" s="3376" t="s">
        <v>0</v>
      </c>
      <c r="CU4" s="3376" t="s">
        <v>47</v>
      </c>
      <c r="CV4" s="3449" t="s">
        <v>1</v>
      </c>
      <c r="CW4" s="3449"/>
      <c r="CX4" s="3376" t="s">
        <v>2</v>
      </c>
      <c r="CY4" s="3376" t="s">
        <v>48</v>
      </c>
      <c r="CZ4" s="3444" t="s">
        <v>40</v>
      </c>
      <c r="DA4" s="1095"/>
      <c r="DB4" s="3442"/>
      <c r="DC4" s="3442"/>
      <c r="DD4" s="1096"/>
      <c r="DE4" s="3442"/>
      <c r="DF4" s="3442"/>
    </row>
    <row r="5" spans="1:110" s="11" customFormat="1" ht="62.25" customHeight="1" thickBot="1">
      <c r="A5" s="3439"/>
      <c r="B5" s="1026"/>
      <c r="C5" s="3375"/>
      <c r="D5" s="3377"/>
      <c r="E5" s="143" t="s">
        <v>3</v>
      </c>
      <c r="F5" s="143" t="s">
        <v>4</v>
      </c>
      <c r="G5" s="3375"/>
      <c r="H5" s="3377"/>
      <c r="I5" s="3375"/>
      <c r="J5" s="1089"/>
      <c r="K5" s="3375"/>
      <c r="L5" s="3377"/>
      <c r="M5" s="143" t="s">
        <v>3</v>
      </c>
      <c r="N5" s="143" t="s">
        <v>4</v>
      </c>
      <c r="O5" s="3375"/>
      <c r="P5" s="3377"/>
      <c r="Q5" s="3375"/>
      <c r="R5" s="143"/>
      <c r="S5" s="3375"/>
      <c r="T5" s="3377"/>
      <c r="U5" s="143" t="s">
        <v>3</v>
      </c>
      <c r="V5" s="143" t="s">
        <v>4</v>
      </c>
      <c r="W5" s="3375"/>
      <c r="X5" s="3377"/>
      <c r="Y5" s="3375"/>
      <c r="Z5" s="144"/>
      <c r="AA5" s="3375"/>
      <c r="AB5" s="3377"/>
      <c r="AC5" s="143" t="s">
        <v>3</v>
      </c>
      <c r="AD5" s="143" t="s">
        <v>4</v>
      </c>
      <c r="AE5" s="3375"/>
      <c r="AF5" s="3377"/>
      <c r="AG5" s="3375"/>
      <c r="AH5" s="3375"/>
      <c r="AI5" s="3377"/>
      <c r="AJ5" s="143" t="s">
        <v>3</v>
      </c>
      <c r="AK5" s="143" t="s">
        <v>4</v>
      </c>
      <c r="AL5" s="3375"/>
      <c r="AM5" s="3377"/>
      <c r="AN5" s="3375"/>
      <c r="AO5" s="143"/>
      <c r="AP5" s="3375"/>
      <c r="AQ5" s="3377"/>
      <c r="AR5" s="143" t="s">
        <v>3</v>
      </c>
      <c r="AS5" s="143" t="s">
        <v>4</v>
      </c>
      <c r="AT5" s="3375"/>
      <c r="AU5" s="3377"/>
      <c r="AV5" s="3375"/>
      <c r="AW5" s="144"/>
      <c r="AX5" s="3375"/>
      <c r="AY5" s="3377"/>
      <c r="AZ5" s="143" t="s">
        <v>3</v>
      </c>
      <c r="BA5" s="143" t="s">
        <v>4</v>
      </c>
      <c r="BB5" s="3375"/>
      <c r="BC5" s="3377"/>
      <c r="BD5" s="3375"/>
      <c r="BE5" s="3375"/>
      <c r="BF5" s="3377"/>
      <c r="BG5" s="143" t="s">
        <v>3</v>
      </c>
      <c r="BH5" s="143" t="s">
        <v>4</v>
      </c>
      <c r="BI5" s="3375"/>
      <c r="BJ5" s="3445"/>
      <c r="BK5" s="3375"/>
      <c r="BL5" s="143"/>
      <c r="BM5" s="3375"/>
      <c r="BN5" s="3377"/>
      <c r="BO5" s="143" t="s">
        <v>3</v>
      </c>
      <c r="BP5" s="143" t="s">
        <v>4</v>
      </c>
      <c r="BQ5" s="3375"/>
      <c r="BR5" s="3377"/>
      <c r="BS5" s="3375"/>
      <c r="BT5" s="143"/>
      <c r="BU5" s="3375"/>
      <c r="BV5" s="3377"/>
      <c r="BW5" s="143" t="s">
        <v>3</v>
      </c>
      <c r="BX5" s="143" t="s">
        <v>4</v>
      </c>
      <c r="BY5" s="3375"/>
      <c r="BZ5" s="3377"/>
      <c r="CA5" s="3380"/>
      <c r="CB5" s="143"/>
      <c r="CC5" s="3375"/>
      <c r="CD5" s="3377"/>
      <c r="CE5" s="143" t="s">
        <v>3</v>
      </c>
      <c r="CF5" s="143" t="s">
        <v>4</v>
      </c>
      <c r="CG5" s="3375"/>
      <c r="CH5" s="3377"/>
      <c r="CI5" s="3380"/>
      <c r="CJ5" s="149"/>
      <c r="CK5" s="149"/>
      <c r="CL5" s="3375"/>
      <c r="CM5" s="3377"/>
      <c r="CN5" s="143" t="s">
        <v>3</v>
      </c>
      <c r="CO5" s="143" t="s">
        <v>4</v>
      </c>
      <c r="CP5" s="3375"/>
      <c r="CQ5" s="3377"/>
      <c r="CR5" s="3380"/>
      <c r="CS5" s="149"/>
      <c r="CT5" s="3377"/>
      <c r="CU5" s="3377"/>
      <c r="CV5" s="1087" t="s">
        <v>3</v>
      </c>
      <c r="CW5" s="1087" t="s">
        <v>4</v>
      </c>
      <c r="CX5" s="3377"/>
      <c r="CY5" s="3377"/>
      <c r="CZ5" s="3445"/>
      <c r="DA5" s="1085"/>
      <c r="DB5" s="1097" t="s">
        <v>235</v>
      </c>
      <c r="DC5" s="1090" t="s">
        <v>236</v>
      </c>
      <c r="DD5" s="1090"/>
      <c r="DE5" s="1097" t="s">
        <v>235</v>
      </c>
      <c r="DF5" s="1090" t="s">
        <v>236</v>
      </c>
    </row>
    <row r="6" spans="1:110" s="11" customFormat="1" ht="8.1" customHeight="1" thickTop="1">
      <c r="A6" s="4"/>
      <c r="B6" s="4"/>
      <c r="C6" s="13"/>
      <c r="D6" s="13"/>
      <c r="E6" s="4"/>
      <c r="F6" s="4"/>
      <c r="G6" s="4"/>
      <c r="H6" s="4"/>
      <c r="I6" s="4"/>
      <c r="J6" s="4"/>
      <c r="K6" s="4"/>
      <c r="L6" s="4"/>
      <c r="M6" s="4"/>
      <c r="Q6" s="13"/>
      <c r="R6" s="13"/>
      <c r="S6" s="4"/>
      <c r="T6" s="4"/>
      <c r="U6" s="4"/>
      <c r="Y6" s="13"/>
      <c r="AO6" s="13"/>
      <c r="AP6" s="4"/>
      <c r="AQ6" s="4"/>
      <c r="AR6" s="4"/>
      <c r="AV6" s="13"/>
      <c r="BJ6" s="1098"/>
      <c r="BU6" s="14"/>
      <c r="BV6" s="14"/>
      <c r="BW6" s="14"/>
      <c r="BX6" s="14"/>
      <c r="BY6" s="14"/>
      <c r="BZ6" s="14"/>
      <c r="CA6" s="77"/>
      <c r="CC6" s="14"/>
      <c r="CD6" s="14"/>
      <c r="CE6" s="14"/>
      <c r="CF6" s="14"/>
      <c r="CG6" s="14"/>
      <c r="CH6" s="14"/>
      <c r="CI6" s="77"/>
      <c r="CL6" s="14"/>
      <c r="CM6" s="14"/>
      <c r="CN6" s="14"/>
      <c r="CO6" s="14"/>
      <c r="CP6" s="14"/>
      <c r="CQ6" s="14"/>
      <c r="CR6" s="77"/>
      <c r="CT6" s="77"/>
      <c r="CU6" s="77"/>
      <c r="CV6" s="77"/>
      <c r="CW6" s="77"/>
      <c r="CX6" s="77"/>
      <c r="CY6" s="77"/>
      <c r="CZ6" s="77"/>
      <c r="DA6" s="77"/>
    </row>
    <row r="7" spans="1:110" s="15" customFormat="1" ht="21" customHeight="1">
      <c r="A7" s="1099" t="s">
        <v>86</v>
      </c>
      <c r="B7" s="1099"/>
      <c r="C7" s="833">
        <v>23</v>
      </c>
      <c r="D7" s="832"/>
      <c r="E7" s="832">
        <v>20.3</v>
      </c>
      <c r="F7" s="832">
        <v>24.9</v>
      </c>
      <c r="G7" s="832">
        <v>5</v>
      </c>
      <c r="H7" s="832"/>
      <c r="I7" s="842">
        <v>29398</v>
      </c>
      <c r="J7" s="833"/>
      <c r="K7" s="833">
        <v>15.199</v>
      </c>
      <c r="L7" s="832"/>
      <c r="M7" s="832">
        <v>10.952999999999999</v>
      </c>
      <c r="N7" s="832">
        <v>19.445</v>
      </c>
      <c r="O7" s="832">
        <v>14.000000000000002</v>
      </c>
      <c r="P7" s="832"/>
      <c r="Q7" s="842">
        <v>6399</v>
      </c>
      <c r="R7" s="842"/>
      <c r="S7" s="1100">
        <v>12.773999999999999</v>
      </c>
      <c r="T7" s="1101">
        <v>1.0089999999999999</v>
      </c>
      <c r="U7" s="1101">
        <v>10.756</v>
      </c>
      <c r="V7" s="1101">
        <v>14.792</v>
      </c>
      <c r="W7" s="1101">
        <v>7.9</v>
      </c>
      <c r="X7" s="1100">
        <v>18807</v>
      </c>
      <c r="Y7" s="1102">
        <v>20613</v>
      </c>
      <c r="Z7" s="1103"/>
      <c r="AA7" s="1100">
        <v>11.09</v>
      </c>
      <c r="AB7" s="1101">
        <v>1.054</v>
      </c>
      <c r="AC7" s="1101">
        <v>8.9809999999999999</v>
      </c>
      <c r="AD7" s="1101">
        <v>13.198</v>
      </c>
      <c r="AE7" s="1101">
        <v>9.5</v>
      </c>
      <c r="AF7" s="1100">
        <v>17641</v>
      </c>
      <c r="AG7" s="1104">
        <v>19218</v>
      </c>
      <c r="AH7" s="983">
        <v>11.09</v>
      </c>
      <c r="AI7" s="1101">
        <v>1.054</v>
      </c>
      <c r="AJ7" s="1101">
        <v>8.9809999999999999</v>
      </c>
      <c r="AK7" s="1101">
        <v>13.198</v>
      </c>
      <c r="AL7" s="1101">
        <v>9.5</v>
      </c>
      <c r="AM7" s="1100">
        <v>17641</v>
      </c>
      <c r="AN7" s="960">
        <v>19218</v>
      </c>
      <c r="AO7" s="842"/>
      <c r="AP7" s="1100">
        <v>12.773999999999999</v>
      </c>
      <c r="AQ7" s="1101">
        <v>1.0089999999999999</v>
      </c>
      <c r="AR7" s="1101">
        <v>10.756</v>
      </c>
      <c r="AS7" s="1101">
        <v>14.792</v>
      </c>
      <c r="AT7" s="1101">
        <v>7.9</v>
      </c>
      <c r="AU7" s="1100">
        <v>18807</v>
      </c>
      <c r="AV7" s="1102">
        <v>20613</v>
      </c>
      <c r="AW7" s="1103"/>
      <c r="AX7" s="1100">
        <v>11.09</v>
      </c>
      <c r="AY7" s="1101">
        <v>1.054</v>
      </c>
      <c r="AZ7" s="1101">
        <v>8.9809999999999999</v>
      </c>
      <c r="BA7" s="1101">
        <v>13.198</v>
      </c>
      <c r="BB7" s="1101">
        <v>9.5</v>
      </c>
      <c r="BC7" s="1100">
        <v>17641</v>
      </c>
      <c r="BD7" s="1104">
        <v>19218</v>
      </c>
      <c r="BE7" s="1100">
        <v>9.8450000000000006</v>
      </c>
      <c r="BF7" s="1101">
        <v>0.89200000000000002</v>
      </c>
      <c r="BG7" s="1101">
        <v>8.0609999999999999</v>
      </c>
      <c r="BH7" s="1101">
        <v>11.63</v>
      </c>
      <c r="BI7" s="1101">
        <v>9.1</v>
      </c>
      <c r="BJ7" s="1104">
        <v>17275</v>
      </c>
      <c r="BK7" s="1105">
        <v>18970</v>
      </c>
      <c r="BL7" s="1104"/>
      <c r="BM7" s="1037">
        <v>12.574999999999999</v>
      </c>
      <c r="BN7" s="1106">
        <v>0.89200000000000002</v>
      </c>
      <c r="BO7" s="1106">
        <v>10.569000000000001</v>
      </c>
      <c r="BP7" s="1106">
        <v>14.58</v>
      </c>
      <c r="BQ7" s="1106">
        <v>8</v>
      </c>
      <c r="BR7" s="1107">
        <v>18024.47</v>
      </c>
      <c r="BS7" s="1108">
        <v>19659</v>
      </c>
      <c r="BT7" s="994"/>
      <c r="BU7" s="1038">
        <v>11.967000000000001</v>
      </c>
      <c r="BV7" s="961"/>
      <c r="BW7" s="961">
        <v>9.6440000000000001</v>
      </c>
      <c r="BX7" s="961">
        <v>14.289</v>
      </c>
      <c r="BY7" s="961">
        <v>5.6000000000000005</v>
      </c>
      <c r="BZ7" s="991">
        <v>17132</v>
      </c>
      <c r="CA7" s="991">
        <v>18688</v>
      </c>
      <c r="CB7" s="1108"/>
      <c r="CC7" s="1039">
        <v>12</v>
      </c>
      <c r="CD7" s="961"/>
      <c r="CE7" s="961">
        <v>8.84</v>
      </c>
      <c r="CF7" s="961">
        <v>14.18</v>
      </c>
      <c r="CG7" s="961">
        <v>11.84</v>
      </c>
      <c r="CH7" s="991"/>
      <c r="CI7" s="991">
        <v>19717</v>
      </c>
      <c r="CJ7" s="1108"/>
      <c r="CK7" s="1108"/>
      <c r="CL7" s="1039">
        <v>10.71</v>
      </c>
      <c r="CM7" s="961">
        <v>0.91</v>
      </c>
      <c r="CN7" s="961">
        <v>8.93</v>
      </c>
      <c r="CO7" s="961">
        <v>12.5</v>
      </c>
      <c r="CP7" s="961">
        <v>8.49</v>
      </c>
      <c r="CQ7" s="991">
        <v>46439</v>
      </c>
      <c r="CR7" s="991">
        <v>58891</v>
      </c>
      <c r="CS7" s="1108"/>
      <c r="CT7" s="1039">
        <v>9.59</v>
      </c>
      <c r="CU7" s="1038">
        <v>1.02</v>
      </c>
      <c r="CV7" s="961">
        <v>7.58</v>
      </c>
      <c r="CW7" s="961">
        <v>11.6</v>
      </c>
      <c r="CX7" s="961">
        <v>10.69</v>
      </c>
      <c r="CY7" s="991">
        <v>50883</v>
      </c>
      <c r="CZ7" s="991">
        <v>70338</v>
      </c>
      <c r="DA7" s="991"/>
      <c r="DB7" s="1040">
        <v>-3</v>
      </c>
      <c r="DC7" s="1108">
        <v>-1</v>
      </c>
      <c r="DD7" s="1108"/>
      <c r="DE7" s="961" t="s">
        <v>230</v>
      </c>
      <c r="DF7" s="961" t="s">
        <v>229</v>
      </c>
    </row>
    <row r="8" spans="1:110" s="11" customFormat="1" ht="5.0999999999999996" customHeight="1">
      <c r="A8" s="199"/>
      <c r="B8" s="199"/>
      <c r="C8" s="1109"/>
      <c r="D8" s="1110"/>
      <c r="E8" s="1111"/>
      <c r="F8" s="1111"/>
      <c r="G8" s="1111"/>
      <c r="H8" s="1111"/>
      <c r="I8" s="850"/>
      <c r="J8" s="1111"/>
      <c r="K8" s="1112"/>
      <c r="L8" s="1111"/>
      <c r="M8" s="1111"/>
      <c r="N8" s="850"/>
      <c r="O8" s="850"/>
      <c r="P8" s="850"/>
      <c r="Q8" s="850"/>
      <c r="R8" s="850"/>
      <c r="S8" s="1109"/>
      <c r="T8" s="1110"/>
      <c r="U8" s="1111"/>
      <c r="V8" s="1111"/>
      <c r="W8" s="1111"/>
      <c r="X8" s="1112"/>
      <c r="Y8" s="850"/>
      <c r="Z8" s="850"/>
      <c r="AA8" s="1109"/>
      <c r="AB8" s="1110"/>
      <c r="AC8" s="1111"/>
      <c r="AD8" s="1111"/>
      <c r="AE8" s="1111"/>
      <c r="AF8" s="1112"/>
      <c r="AG8" s="849"/>
      <c r="AH8" s="1109"/>
      <c r="AI8" s="1110"/>
      <c r="AJ8" s="1111"/>
      <c r="AK8" s="1111"/>
      <c r="AL8" s="1111"/>
      <c r="AM8" s="1112"/>
      <c r="AN8" s="962"/>
      <c r="AO8" s="850"/>
      <c r="AP8" s="1109"/>
      <c r="AQ8" s="1110"/>
      <c r="AR8" s="1111"/>
      <c r="AS8" s="1111"/>
      <c r="AT8" s="1111"/>
      <c r="AU8" s="1112"/>
      <c r="AV8" s="850"/>
      <c r="AW8" s="850"/>
      <c r="AX8" s="1109"/>
      <c r="AY8" s="1110"/>
      <c r="AZ8" s="1111"/>
      <c r="BA8" s="1111"/>
      <c r="BB8" s="1111"/>
      <c r="BC8" s="1112"/>
      <c r="BD8" s="849"/>
      <c r="BE8" s="1109"/>
      <c r="BF8" s="1110"/>
      <c r="BG8" s="1111"/>
      <c r="BH8" s="1111"/>
      <c r="BI8" s="1111"/>
      <c r="BJ8" s="1113"/>
      <c r="BK8" s="945"/>
      <c r="BL8" s="849"/>
      <c r="BM8" s="1093"/>
      <c r="BN8" s="1114"/>
      <c r="BO8" s="1115"/>
      <c r="BP8" s="1115"/>
      <c r="BQ8" s="1115"/>
      <c r="BR8" s="1116"/>
      <c r="BS8" s="992"/>
      <c r="BT8" s="996"/>
      <c r="BU8" s="963"/>
      <c r="BV8" s="963"/>
      <c r="BW8" s="963"/>
      <c r="BX8" s="963"/>
      <c r="BY8" s="963"/>
      <c r="BZ8" s="1041"/>
      <c r="CA8" s="1041"/>
      <c r="CB8" s="992"/>
      <c r="CC8" s="1032"/>
      <c r="CD8" s="963"/>
      <c r="CE8" s="963"/>
      <c r="CF8" s="963"/>
      <c r="CG8" s="963"/>
      <c r="CH8" s="1041"/>
      <c r="CI8" s="1041"/>
      <c r="CJ8" s="992"/>
      <c r="CK8" s="992"/>
      <c r="CL8" s="1032"/>
      <c r="CM8" s="963"/>
      <c r="CN8" s="963"/>
      <c r="CO8" s="963"/>
      <c r="CP8" s="963"/>
      <c r="CQ8" s="1041"/>
      <c r="CR8" s="1041"/>
      <c r="CS8" s="992"/>
      <c r="CT8" s="1032"/>
      <c r="CU8" s="963"/>
      <c r="CV8" s="963"/>
      <c r="CW8" s="963"/>
      <c r="CX8" s="963"/>
      <c r="CY8" s="1041"/>
      <c r="CZ8" s="1041"/>
      <c r="DA8" s="1041"/>
      <c r="DB8" s="1042"/>
      <c r="DC8" s="992"/>
      <c r="DD8" s="992"/>
      <c r="DE8" s="963"/>
      <c r="DF8" s="963"/>
    </row>
    <row r="9" spans="1:110" s="11" customFormat="1" ht="20.100000000000001" customHeight="1">
      <c r="A9" s="1012" t="s">
        <v>18</v>
      </c>
      <c r="B9" s="1012"/>
      <c r="C9" s="853">
        <v>25</v>
      </c>
      <c r="D9" s="852"/>
      <c r="E9" s="852">
        <v>16</v>
      </c>
      <c r="F9" s="852">
        <v>34</v>
      </c>
      <c r="G9" s="852">
        <v>17.7</v>
      </c>
      <c r="H9" s="852"/>
      <c r="I9" s="861">
        <v>1438</v>
      </c>
      <c r="J9" s="853"/>
      <c r="K9" s="1092">
        <v>14.670999999999999</v>
      </c>
      <c r="L9" s="852"/>
      <c r="M9" s="852">
        <v>6.2930000000000001</v>
      </c>
      <c r="N9" s="852">
        <v>23.05</v>
      </c>
      <c r="O9" s="852">
        <v>28.599999999999998</v>
      </c>
      <c r="P9" s="852"/>
      <c r="Q9" s="861">
        <v>1101</v>
      </c>
      <c r="R9" s="861"/>
      <c r="S9" s="853">
        <v>15.122</v>
      </c>
      <c r="T9" s="852">
        <v>3.7839999999999998</v>
      </c>
      <c r="U9" s="852">
        <v>7.5540000000000003</v>
      </c>
      <c r="V9" s="852">
        <v>22.690999999999999</v>
      </c>
      <c r="W9" s="852">
        <v>25</v>
      </c>
      <c r="X9" s="853">
        <v>325</v>
      </c>
      <c r="Y9" s="861">
        <v>985</v>
      </c>
      <c r="Z9" s="852"/>
      <c r="AA9" s="853">
        <v>17.213999999999999</v>
      </c>
      <c r="AB9" s="852">
        <v>5.6130000000000004</v>
      </c>
      <c r="AC9" s="852">
        <v>5.9870000000000001</v>
      </c>
      <c r="AD9" s="852">
        <v>28.44</v>
      </c>
      <c r="AE9" s="852">
        <v>32.6</v>
      </c>
      <c r="AF9" s="853">
        <v>280</v>
      </c>
      <c r="AG9" s="849">
        <v>854</v>
      </c>
      <c r="AH9" s="1092">
        <v>15.920999999999999</v>
      </c>
      <c r="AI9" s="852">
        <v>2.9359999999999999</v>
      </c>
      <c r="AJ9" s="852">
        <v>10.048</v>
      </c>
      <c r="AK9" s="852">
        <v>21.794</v>
      </c>
      <c r="AL9" s="852">
        <v>18.399999999999999</v>
      </c>
      <c r="AM9" s="853">
        <v>605</v>
      </c>
      <c r="AN9" s="962">
        <v>1839</v>
      </c>
      <c r="AO9" s="861"/>
      <c r="AP9" s="853">
        <v>15.122</v>
      </c>
      <c r="AQ9" s="852">
        <v>3.7839999999999998</v>
      </c>
      <c r="AR9" s="852">
        <v>7.5540000000000003</v>
      </c>
      <c r="AS9" s="852">
        <v>22.690999999999999</v>
      </c>
      <c r="AT9" s="852">
        <v>25</v>
      </c>
      <c r="AU9" s="853">
        <v>325</v>
      </c>
      <c r="AV9" s="861">
        <v>985</v>
      </c>
      <c r="AW9" s="852"/>
      <c r="AX9" s="853">
        <v>17.213999999999999</v>
      </c>
      <c r="AY9" s="852">
        <v>5.6130000000000004</v>
      </c>
      <c r="AZ9" s="852">
        <v>5.9870000000000001</v>
      </c>
      <c r="BA9" s="852">
        <v>28.44</v>
      </c>
      <c r="BB9" s="852">
        <v>32.6</v>
      </c>
      <c r="BC9" s="853">
        <v>280</v>
      </c>
      <c r="BD9" s="849">
        <v>854</v>
      </c>
      <c r="BE9" s="1092">
        <v>14.064</v>
      </c>
      <c r="BF9" s="852">
        <v>3.1619999999999999</v>
      </c>
      <c r="BG9" s="852">
        <v>7.74</v>
      </c>
      <c r="BH9" s="852">
        <v>20.388999999999999</v>
      </c>
      <c r="BI9" s="852">
        <v>22.5</v>
      </c>
      <c r="BJ9" s="849">
        <v>589.01</v>
      </c>
      <c r="BK9" s="945">
        <v>1849</v>
      </c>
      <c r="BL9" s="849"/>
      <c r="BM9" s="1117">
        <v>12.999492007220613</v>
      </c>
      <c r="BN9" s="966"/>
      <c r="BO9" s="966">
        <v>7.30992</v>
      </c>
      <c r="BP9" s="966">
        <v>18.670079999999999</v>
      </c>
      <c r="BQ9" s="966">
        <v>22.309468822170903</v>
      </c>
      <c r="BR9" s="992">
        <v>648.96</v>
      </c>
      <c r="BS9" s="992">
        <v>1908</v>
      </c>
      <c r="BT9" s="996"/>
      <c r="BU9" s="1118">
        <v>15.150746527000001</v>
      </c>
      <c r="BV9" s="966"/>
      <c r="BW9" s="966">
        <v>8.6044503558861685</v>
      </c>
      <c r="BX9" s="966">
        <v>21.697042698113833</v>
      </c>
      <c r="BY9" s="966">
        <v>22.044768685994434</v>
      </c>
      <c r="BZ9" s="992">
        <v>624.41</v>
      </c>
      <c r="CA9" s="992">
        <v>1710</v>
      </c>
      <c r="CB9" s="992"/>
      <c r="CC9" s="1091">
        <v>15.33</v>
      </c>
      <c r="CD9" s="966">
        <v>4.37</v>
      </c>
      <c r="CE9" s="966">
        <v>6.99</v>
      </c>
      <c r="CF9" s="966">
        <v>24</v>
      </c>
      <c r="CG9" s="966">
        <v>28.1</v>
      </c>
      <c r="CH9" s="992">
        <v>603</v>
      </c>
      <c r="CI9" s="992">
        <v>1582</v>
      </c>
      <c r="CJ9" s="992"/>
      <c r="CK9" s="992"/>
      <c r="CL9" s="1091">
        <v>15.5</v>
      </c>
      <c r="CM9" s="966">
        <v>2.11</v>
      </c>
      <c r="CN9" s="1043">
        <v>11</v>
      </c>
      <c r="CO9" s="1043">
        <v>20</v>
      </c>
      <c r="CP9" s="966">
        <v>13.75</v>
      </c>
      <c r="CQ9" s="992">
        <v>7618</v>
      </c>
      <c r="CR9" s="992">
        <v>15352</v>
      </c>
      <c r="CS9" s="992"/>
      <c r="CT9" s="1091">
        <v>11.59</v>
      </c>
      <c r="CU9" s="1117">
        <v>1.95</v>
      </c>
      <c r="CV9" s="966">
        <v>7.79</v>
      </c>
      <c r="CW9" s="1043">
        <v>15.42</v>
      </c>
      <c r="CX9" s="966">
        <v>16.77</v>
      </c>
      <c r="CY9" s="992">
        <v>7855</v>
      </c>
      <c r="CZ9" s="992">
        <v>17639</v>
      </c>
      <c r="DA9" s="992"/>
      <c r="DB9" s="1042">
        <v>-1</v>
      </c>
      <c r="DC9" s="992">
        <v>-4</v>
      </c>
      <c r="DD9" s="992"/>
      <c r="DE9" s="966" t="s">
        <v>229</v>
      </c>
      <c r="DF9" s="966" t="s">
        <v>229</v>
      </c>
    </row>
    <row r="10" spans="1:110" s="11" customFormat="1" ht="20.100000000000001" customHeight="1">
      <c r="A10" s="1013" t="s">
        <v>19</v>
      </c>
      <c r="B10" s="1013"/>
      <c r="C10" s="915">
        <v>22</v>
      </c>
      <c r="D10" s="914"/>
      <c r="E10" s="914">
        <v>13</v>
      </c>
      <c r="F10" s="914">
        <v>31</v>
      </c>
      <c r="G10" s="914">
        <v>20.7</v>
      </c>
      <c r="H10" s="914"/>
      <c r="I10" s="923">
        <v>1086</v>
      </c>
      <c r="J10" s="915"/>
      <c r="K10" s="984">
        <v>18.681000000000001</v>
      </c>
      <c r="L10" s="914"/>
      <c r="M10" s="914">
        <v>8.9359999999999999</v>
      </c>
      <c r="N10" s="914">
        <v>28.425999999999998</v>
      </c>
      <c r="O10" s="914">
        <v>26.1</v>
      </c>
      <c r="P10" s="914"/>
      <c r="Q10" s="923">
        <v>1155</v>
      </c>
      <c r="R10" s="923"/>
      <c r="S10" s="915">
        <v>11.861000000000001</v>
      </c>
      <c r="T10" s="914">
        <v>4.2</v>
      </c>
      <c r="U10" s="914">
        <v>3.4620000000000002</v>
      </c>
      <c r="V10" s="914">
        <v>20.260000000000002</v>
      </c>
      <c r="W10" s="914">
        <v>35.4</v>
      </c>
      <c r="X10" s="915">
        <v>804</v>
      </c>
      <c r="Y10" s="923">
        <v>878</v>
      </c>
      <c r="Z10" s="914"/>
      <c r="AA10" s="915">
        <v>11.984999999999999</v>
      </c>
      <c r="AB10" s="914">
        <v>4.2880000000000003</v>
      </c>
      <c r="AC10" s="914">
        <v>3.4089999999999998</v>
      </c>
      <c r="AD10" s="914">
        <v>20.561</v>
      </c>
      <c r="AE10" s="914">
        <v>35.799999999999997</v>
      </c>
      <c r="AF10" s="915">
        <v>700</v>
      </c>
      <c r="AG10" s="911">
        <v>796</v>
      </c>
      <c r="AH10" s="984">
        <v>11.845000000000001</v>
      </c>
      <c r="AI10" s="914">
        <v>3.1110000000000002</v>
      </c>
      <c r="AJ10" s="914">
        <v>5.6239999999999997</v>
      </c>
      <c r="AK10" s="914">
        <v>18.067</v>
      </c>
      <c r="AL10" s="914">
        <v>26.3</v>
      </c>
      <c r="AM10" s="915">
        <v>1504</v>
      </c>
      <c r="AN10" s="967">
        <v>1674</v>
      </c>
      <c r="AO10" s="923"/>
      <c r="AP10" s="915">
        <v>11.861000000000001</v>
      </c>
      <c r="AQ10" s="914">
        <v>4.2</v>
      </c>
      <c r="AR10" s="914">
        <v>3.4620000000000002</v>
      </c>
      <c r="AS10" s="914">
        <v>20.260000000000002</v>
      </c>
      <c r="AT10" s="914">
        <v>35.4</v>
      </c>
      <c r="AU10" s="915">
        <v>804</v>
      </c>
      <c r="AV10" s="923">
        <v>878</v>
      </c>
      <c r="AW10" s="914"/>
      <c r="AX10" s="915">
        <v>11.984999999999999</v>
      </c>
      <c r="AY10" s="914">
        <v>4.2880000000000003</v>
      </c>
      <c r="AZ10" s="914">
        <v>3.4089999999999998</v>
      </c>
      <c r="BA10" s="914">
        <v>20.561</v>
      </c>
      <c r="BB10" s="914">
        <v>35.799999999999997</v>
      </c>
      <c r="BC10" s="915">
        <v>700</v>
      </c>
      <c r="BD10" s="911">
        <v>796</v>
      </c>
      <c r="BE10" s="984">
        <v>11.476000000000001</v>
      </c>
      <c r="BF10" s="914">
        <v>2.7679999999999998</v>
      </c>
      <c r="BG10" s="914">
        <v>5.94</v>
      </c>
      <c r="BH10" s="914">
        <v>17.012</v>
      </c>
      <c r="BI10" s="914">
        <v>24.099999999999998</v>
      </c>
      <c r="BJ10" s="911">
        <v>1395.51</v>
      </c>
      <c r="BK10" s="949">
        <v>1587</v>
      </c>
      <c r="BL10" s="911"/>
      <c r="BM10" s="1044">
        <v>10.932416962015857</v>
      </c>
      <c r="BN10" s="975"/>
      <c r="BO10" s="975">
        <v>5.8242000000000003</v>
      </c>
      <c r="BP10" s="975">
        <v>16.035799999999998</v>
      </c>
      <c r="BQ10" s="975">
        <v>23.833485818847212</v>
      </c>
      <c r="BR10" s="973">
        <v>1553.22</v>
      </c>
      <c r="BS10" s="973">
        <v>1649</v>
      </c>
      <c r="BT10" s="998"/>
      <c r="BU10" s="1044">
        <v>11.769634307</v>
      </c>
      <c r="BV10" s="975"/>
      <c r="BW10" s="975">
        <v>6.5151006578752471</v>
      </c>
      <c r="BX10" s="975">
        <v>17.024167956124753</v>
      </c>
      <c r="BY10" s="975">
        <v>22.777976315416272</v>
      </c>
      <c r="BZ10" s="973">
        <v>1561.35</v>
      </c>
      <c r="CA10" s="973">
        <v>1726</v>
      </c>
      <c r="CB10" s="973"/>
      <c r="CC10" s="1119">
        <v>12</v>
      </c>
      <c r="CD10" s="975">
        <v>3.21</v>
      </c>
      <c r="CE10" s="975">
        <v>6</v>
      </c>
      <c r="CF10" s="975">
        <v>18</v>
      </c>
      <c r="CG10" s="975">
        <v>27</v>
      </c>
      <c r="CH10" s="973">
        <v>1463</v>
      </c>
      <c r="CI10" s="973">
        <v>1725</v>
      </c>
      <c r="CJ10" s="973"/>
      <c r="CK10" s="973"/>
      <c r="CL10" s="1119">
        <v>10.5</v>
      </c>
      <c r="CM10" s="975">
        <v>2.27</v>
      </c>
      <c r="CN10" s="1045">
        <v>6</v>
      </c>
      <c r="CO10" s="1045">
        <v>15</v>
      </c>
      <c r="CP10" s="975">
        <v>21.55</v>
      </c>
      <c r="CQ10" s="973">
        <v>8713</v>
      </c>
      <c r="CR10" s="973">
        <v>12878</v>
      </c>
      <c r="CS10" s="973"/>
      <c r="CT10" s="1119">
        <v>11.09</v>
      </c>
      <c r="CU10" s="1044">
        <v>1.93</v>
      </c>
      <c r="CV10" s="975">
        <v>7.31</v>
      </c>
      <c r="CW10" s="1045">
        <v>14.88</v>
      </c>
      <c r="CX10" s="975">
        <v>17.41</v>
      </c>
      <c r="CY10" s="973">
        <v>9399</v>
      </c>
      <c r="CZ10" s="973">
        <v>15536</v>
      </c>
      <c r="DA10" s="973"/>
      <c r="DB10" s="1046">
        <v>0</v>
      </c>
      <c r="DC10" s="973">
        <v>0</v>
      </c>
      <c r="DD10" s="973"/>
      <c r="DE10" s="975" t="s">
        <v>229</v>
      </c>
      <c r="DF10" s="975" t="s">
        <v>229</v>
      </c>
    </row>
    <row r="11" spans="1:110" s="11" customFormat="1" ht="20.100000000000001" customHeight="1">
      <c r="A11" s="1013" t="s">
        <v>41</v>
      </c>
      <c r="B11" s="1013"/>
      <c r="C11" s="915">
        <v>41</v>
      </c>
      <c r="D11" s="914"/>
      <c r="E11" s="914">
        <v>30</v>
      </c>
      <c r="F11" s="914">
        <v>51</v>
      </c>
      <c r="G11" s="914">
        <v>12.9</v>
      </c>
      <c r="H11" s="914"/>
      <c r="I11" s="923">
        <v>1528</v>
      </c>
      <c r="J11" s="915"/>
      <c r="K11" s="984">
        <v>18.408999999999999</v>
      </c>
      <c r="L11" s="914"/>
      <c r="M11" s="914">
        <v>9.4130000000000003</v>
      </c>
      <c r="N11" s="914">
        <v>27.405000000000001</v>
      </c>
      <c r="O11" s="914">
        <v>24.4</v>
      </c>
      <c r="P11" s="914"/>
      <c r="Q11" s="923">
        <v>1022</v>
      </c>
      <c r="R11" s="923"/>
      <c r="S11" s="915">
        <v>10.343999999999999</v>
      </c>
      <c r="T11" s="914">
        <v>4.3109999999999999</v>
      </c>
      <c r="U11" s="914">
        <v>1.722</v>
      </c>
      <c r="V11" s="914">
        <v>18.966999999999999</v>
      </c>
      <c r="W11" s="914">
        <v>41.699999999999996</v>
      </c>
      <c r="X11" s="915">
        <v>362</v>
      </c>
      <c r="Y11" s="923">
        <v>838</v>
      </c>
      <c r="Z11" s="914"/>
      <c r="AA11" s="915">
        <v>16.614999999999998</v>
      </c>
      <c r="AB11" s="914">
        <v>4.7370000000000001</v>
      </c>
      <c r="AC11" s="914">
        <v>7.1420000000000003</v>
      </c>
      <c r="AD11" s="914">
        <v>26.088999999999999</v>
      </c>
      <c r="AE11" s="914">
        <v>28.499999999999996</v>
      </c>
      <c r="AF11" s="915">
        <v>358</v>
      </c>
      <c r="AG11" s="911">
        <v>753</v>
      </c>
      <c r="AH11" s="984">
        <v>13.26</v>
      </c>
      <c r="AI11" s="914">
        <v>3.4649999999999999</v>
      </c>
      <c r="AJ11" s="914">
        <v>6.33</v>
      </c>
      <c r="AK11" s="914">
        <v>20.190000000000001</v>
      </c>
      <c r="AL11" s="914">
        <v>26.1</v>
      </c>
      <c r="AM11" s="915">
        <v>720</v>
      </c>
      <c r="AN11" s="967">
        <v>1592</v>
      </c>
      <c r="AO11" s="923"/>
      <c r="AP11" s="915">
        <v>10.343999999999999</v>
      </c>
      <c r="AQ11" s="914">
        <v>4.3109999999999999</v>
      </c>
      <c r="AR11" s="914">
        <v>1.722</v>
      </c>
      <c r="AS11" s="914">
        <v>18.966999999999999</v>
      </c>
      <c r="AT11" s="914">
        <v>41.699999999999996</v>
      </c>
      <c r="AU11" s="915">
        <v>362</v>
      </c>
      <c r="AV11" s="923">
        <v>838</v>
      </c>
      <c r="AW11" s="914"/>
      <c r="AX11" s="915">
        <v>16.614999999999998</v>
      </c>
      <c r="AY11" s="914">
        <v>4.7370000000000001</v>
      </c>
      <c r="AZ11" s="914">
        <v>7.1420000000000003</v>
      </c>
      <c r="BA11" s="914">
        <v>26.088999999999999</v>
      </c>
      <c r="BB11" s="914">
        <v>28.499999999999996</v>
      </c>
      <c r="BC11" s="915">
        <v>358</v>
      </c>
      <c r="BD11" s="911">
        <v>753</v>
      </c>
      <c r="BE11" s="984">
        <v>13.432</v>
      </c>
      <c r="BF11" s="914">
        <v>2.831</v>
      </c>
      <c r="BG11" s="914">
        <v>7.7709999999999999</v>
      </c>
      <c r="BH11" s="914">
        <v>19.094000000000001</v>
      </c>
      <c r="BI11" s="914">
        <v>21.099999999999998</v>
      </c>
      <c r="BJ11" s="911">
        <v>716.25</v>
      </c>
      <c r="BK11" s="949">
        <v>1511</v>
      </c>
      <c r="BL11" s="911"/>
      <c r="BM11" s="1044">
        <v>14.401246602679606</v>
      </c>
      <c r="BN11" s="975"/>
      <c r="BO11" s="975">
        <v>8.0516398163447729</v>
      </c>
      <c r="BP11" s="975">
        <v>20.750853383655226</v>
      </c>
      <c r="BQ11" s="975">
        <v>22.49524216732237</v>
      </c>
      <c r="BR11" s="973">
        <v>683.72</v>
      </c>
      <c r="BS11" s="973">
        <v>1435</v>
      </c>
      <c r="BT11" s="998"/>
      <c r="BU11" s="1044">
        <v>15.656705004999999</v>
      </c>
      <c r="BV11" s="975"/>
      <c r="BW11" s="975">
        <v>8.5282543307610297</v>
      </c>
      <c r="BX11" s="975">
        <v>22.785155679238969</v>
      </c>
      <c r="BY11" s="975">
        <v>23.229438304881448</v>
      </c>
      <c r="BZ11" s="973">
        <v>569.59</v>
      </c>
      <c r="CA11" s="973">
        <v>1337</v>
      </c>
      <c r="CB11" s="973"/>
      <c r="CC11" s="1119">
        <v>10</v>
      </c>
      <c r="CD11" s="975">
        <v>4.8899999999999997</v>
      </c>
      <c r="CE11" s="975">
        <v>1</v>
      </c>
      <c r="CF11" s="975">
        <v>20</v>
      </c>
      <c r="CG11" s="975">
        <v>48</v>
      </c>
      <c r="CH11" s="973">
        <v>529</v>
      </c>
      <c r="CI11" s="973">
        <v>1316</v>
      </c>
      <c r="CJ11" s="973"/>
      <c r="CK11" s="973"/>
      <c r="CL11" s="1119">
        <v>15.5</v>
      </c>
      <c r="CM11" s="975">
        <v>2.11</v>
      </c>
      <c r="CN11" s="1045">
        <v>11</v>
      </c>
      <c r="CO11" s="1045">
        <v>20</v>
      </c>
      <c r="CP11" s="975">
        <v>13.75</v>
      </c>
      <c r="CQ11" s="973">
        <v>7618</v>
      </c>
      <c r="CR11" s="973">
        <v>15352</v>
      </c>
      <c r="CS11" s="973"/>
      <c r="CT11" s="1119">
        <v>11.59</v>
      </c>
      <c r="CU11" s="1044">
        <v>1.95</v>
      </c>
      <c r="CV11" s="975">
        <v>7.79</v>
      </c>
      <c r="CW11" s="1045">
        <v>15.42</v>
      </c>
      <c r="CX11" s="975">
        <v>16.77</v>
      </c>
      <c r="CY11" s="992">
        <v>7855</v>
      </c>
      <c r="CZ11" s="973">
        <v>17639</v>
      </c>
      <c r="DA11" s="973"/>
      <c r="DB11" s="1046">
        <v>-2</v>
      </c>
      <c r="DC11" s="973">
        <v>-4</v>
      </c>
      <c r="DD11" s="973"/>
      <c r="DE11" s="975" t="s">
        <v>229</v>
      </c>
      <c r="DF11" s="975" t="s">
        <v>229</v>
      </c>
    </row>
    <row r="12" spans="1:110" s="11" customFormat="1" ht="20.100000000000001" customHeight="1">
      <c r="A12" s="1013" t="s">
        <v>20</v>
      </c>
      <c r="B12" s="1013"/>
      <c r="C12" s="915">
        <v>22</v>
      </c>
      <c r="D12" s="914"/>
      <c r="E12" s="914">
        <v>6.4</v>
      </c>
      <c r="F12" s="914">
        <v>38</v>
      </c>
      <c r="G12" s="914">
        <v>35.6</v>
      </c>
      <c r="H12" s="914"/>
      <c r="I12" s="923">
        <v>860</v>
      </c>
      <c r="J12" s="915"/>
      <c r="K12" s="984">
        <v>11.448</v>
      </c>
      <c r="L12" s="914"/>
      <c r="M12" s="914">
        <v>5.2069999999999999</v>
      </c>
      <c r="N12" s="914">
        <v>17.690000000000001</v>
      </c>
      <c r="O12" s="914">
        <v>27.3</v>
      </c>
      <c r="P12" s="914"/>
      <c r="Q12" s="923">
        <v>1699</v>
      </c>
      <c r="R12" s="923"/>
      <c r="S12" s="915">
        <v>13.525</v>
      </c>
      <c r="T12" s="914">
        <v>6.0670000000000002</v>
      </c>
      <c r="U12" s="914">
        <v>1.391</v>
      </c>
      <c r="V12" s="914">
        <v>25.658999999999999</v>
      </c>
      <c r="W12" s="914">
        <v>44.9</v>
      </c>
      <c r="X12" s="915">
        <v>635</v>
      </c>
      <c r="Y12" s="923">
        <v>547</v>
      </c>
      <c r="Z12" s="914"/>
      <c r="AA12" s="915">
        <v>13.205</v>
      </c>
      <c r="AB12" s="914">
        <v>4.6859999999999999</v>
      </c>
      <c r="AC12" s="914">
        <v>3.8319999999999999</v>
      </c>
      <c r="AD12" s="914">
        <v>22.577999999999999</v>
      </c>
      <c r="AE12" s="914">
        <v>35.5</v>
      </c>
      <c r="AF12" s="915">
        <v>640</v>
      </c>
      <c r="AG12" s="911">
        <v>548</v>
      </c>
      <c r="AH12" s="984">
        <v>13.984</v>
      </c>
      <c r="AI12" s="914">
        <v>3.97</v>
      </c>
      <c r="AJ12" s="914">
        <v>6.0430000000000001</v>
      </c>
      <c r="AK12" s="914">
        <v>21.923999999999999</v>
      </c>
      <c r="AL12" s="914">
        <v>28.4</v>
      </c>
      <c r="AM12" s="915">
        <v>1275</v>
      </c>
      <c r="AN12" s="967">
        <v>1095</v>
      </c>
      <c r="AO12" s="923"/>
      <c r="AP12" s="915">
        <v>13.525</v>
      </c>
      <c r="AQ12" s="914">
        <v>6.0670000000000002</v>
      </c>
      <c r="AR12" s="914">
        <v>1.391</v>
      </c>
      <c r="AS12" s="914">
        <v>25.658999999999999</v>
      </c>
      <c r="AT12" s="914">
        <v>44.9</v>
      </c>
      <c r="AU12" s="915">
        <v>635</v>
      </c>
      <c r="AV12" s="923">
        <v>547</v>
      </c>
      <c r="AW12" s="914"/>
      <c r="AX12" s="915">
        <v>13.205</v>
      </c>
      <c r="AY12" s="914">
        <v>4.6859999999999999</v>
      </c>
      <c r="AZ12" s="914">
        <v>3.8319999999999999</v>
      </c>
      <c r="BA12" s="914">
        <v>22.577999999999999</v>
      </c>
      <c r="BB12" s="914">
        <v>35.5</v>
      </c>
      <c r="BC12" s="915">
        <v>640</v>
      </c>
      <c r="BD12" s="911">
        <v>548</v>
      </c>
      <c r="BE12" s="984">
        <v>9.1739999999999995</v>
      </c>
      <c r="BF12" s="914">
        <v>2.8050000000000002</v>
      </c>
      <c r="BG12" s="914">
        <v>3.5640000000000001</v>
      </c>
      <c r="BH12" s="914">
        <v>14.784000000000001</v>
      </c>
      <c r="BI12" s="914">
        <v>30.599999999999998</v>
      </c>
      <c r="BJ12" s="911">
        <v>1251.9000000000001</v>
      </c>
      <c r="BK12" s="949">
        <v>1104</v>
      </c>
      <c r="BL12" s="911"/>
      <c r="BM12" s="1044">
        <v>5.5224101594354424</v>
      </c>
      <c r="BN12" s="975"/>
      <c r="BO12" s="975">
        <v>1.1858127828318406</v>
      </c>
      <c r="BP12" s="975">
        <v>9.8590075351681588</v>
      </c>
      <c r="BQ12" s="975">
        <v>40.064928500694663</v>
      </c>
      <c r="BR12" s="973">
        <v>1233.3399999999999</v>
      </c>
      <c r="BS12" s="973">
        <v>1158</v>
      </c>
      <c r="BT12" s="998"/>
      <c r="BU12" s="1044">
        <v>5.271047211</v>
      </c>
      <c r="BV12" s="975"/>
      <c r="BW12" s="975">
        <v>0.70237167339841111</v>
      </c>
      <c r="BX12" s="975">
        <v>9.8397227486015879</v>
      </c>
      <c r="BY12" s="975">
        <v>44.221893935519638</v>
      </c>
      <c r="BZ12" s="973">
        <v>1212.67</v>
      </c>
      <c r="CA12" s="973">
        <v>1174</v>
      </c>
      <c r="CB12" s="973"/>
      <c r="CC12" s="1120">
        <v>4</v>
      </c>
      <c r="CD12" s="975">
        <v>3.27</v>
      </c>
      <c r="CE12" s="975">
        <v>0</v>
      </c>
      <c r="CF12" s="975">
        <v>10</v>
      </c>
      <c r="CG12" s="975">
        <v>87.1</v>
      </c>
      <c r="CH12" s="973">
        <v>1333</v>
      </c>
      <c r="CI12" s="973">
        <v>1171</v>
      </c>
      <c r="CJ12" s="973"/>
      <c r="CK12" s="973"/>
      <c r="CL12" s="1119">
        <v>8.5</v>
      </c>
      <c r="CM12" s="975">
        <v>1.3</v>
      </c>
      <c r="CN12" s="1045">
        <v>6</v>
      </c>
      <c r="CO12" s="1045">
        <v>11</v>
      </c>
      <c r="CP12" s="975">
        <v>15.02</v>
      </c>
      <c r="CQ12" s="973">
        <v>22706</v>
      </c>
      <c r="CR12" s="973">
        <v>18706</v>
      </c>
      <c r="CS12" s="973"/>
      <c r="CT12" s="1119">
        <v>8.31</v>
      </c>
      <c r="CU12" s="1044">
        <v>1.66</v>
      </c>
      <c r="CV12" s="975">
        <v>5.05</v>
      </c>
      <c r="CW12" s="1045">
        <v>11.57</v>
      </c>
      <c r="CX12" s="975">
        <v>20.010000000000002</v>
      </c>
      <c r="CY12" s="973">
        <v>25562</v>
      </c>
      <c r="CZ12" s="973">
        <v>22784</v>
      </c>
      <c r="DA12" s="973"/>
      <c r="DB12" s="1046">
        <v>2</v>
      </c>
      <c r="DC12" s="973">
        <v>-1</v>
      </c>
      <c r="DD12" s="973"/>
      <c r="DE12" s="975" t="s">
        <v>229</v>
      </c>
      <c r="DF12" s="975" t="s">
        <v>229</v>
      </c>
    </row>
    <row r="13" spans="1:110" s="11" customFormat="1" ht="20.100000000000001" customHeight="1">
      <c r="A13" s="1013" t="s">
        <v>21</v>
      </c>
      <c r="B13" s="1013"/>
      <c r="C13" s="915">
        <v>29</v>
      </c>
      <c r="D13" s="914"/>
      <c r="E13" s="914">
        <v>17</v>
      </c>
      <c r="F13" s="914">
        <v>40</v>
      </c>
      <c r="G13" s="914">
        <v>20.2</v>
      </c>
      <c r="H13" s="914"/>
      <c r="I13" s="923">
        <v>1574</v>
      </c>
      <c r="J13" s="915"/>
      <c r="K13" s="984">
        <v>17.486000000000001</v>
      </c>
      <c r="L13" s="914"/>
      <c r="M13" s="914">
        <v>7.8650000000000002</v>
      </c>
      <c r="N13" s="914">
        <v>27.108000000000001</v>
      </c>
      <c r="O13" s="914">
        <v>27.500000000000004</v>
      </c>
      <c r="P13" s="914"/>
      <c r="Q13" s="923">
        <v>1130</v>
      </c>
      <c r="R13" s="923"/>
      <c r="S13" s="915">
        <v>10.667</v>
      </c>
      <c r="T13" s="914">
        <v>3.7160000000000002</v>
      </c>
      <c r="U13" s="914">
        <v>3.2349999999999999</v>
      </c>
      <c r="V13" s="914">
        <v>18.099</v>
      </c>
      <c r="W13" s="914">
        <v>34.799999999999997</v>
      </c>
      <c r="X13" s="915">
        <v>540</v>
      </c>
      <c r="Y13" s="923">
        <v>928</v>
      </c>
      <c r="Z13" s="914"/>
      <c r="AA13" s="915">
        <v>9.6229999999999993</v>
      </c>
      <c r="AB13" s="914">
        <v>3.468</v>
      </c>
      <c r="AC13" s="914">
        <v>2.6869999999999998</v>
      </c>
      <c r="AD13" s="914">
        <v>16.559000000000001</v>
      </c>
      <c r="AE13" s="914">
        <v>36</v>
      </c>
      <c r="AF13" s="915">
        <v>588</v>
      </c>
      <c r="AG13" s="911">
        <v>956</v>
      </c>
      <c r="AH13" s="984">
        <v>9.98</v>
      </c>
      <c r="AI13" s="914">
        <v>2.298</v>
      </c>
      <c r="AJ13" s="914">
        <v>5.3840000000000003</v>
      </c>
      <c r="AK13" s="914">
        <v>14.576000000000001</v>
      </c>
      <c r="AL13" s="914">
        <v>23</v>
      </c>
      <c r="AM13" s="915">
        <v>1128</v>
      </c>
      <c r="AN13" s="967">
        <v>1884</v>
      </c>
      <c r="AO13" s="923"/>
      <c r="AP13" s="915">
        <v>10.667</v>
      </c>
      <c r="AQ13" s="914">
        <v>3.7160000000000002</v>
      </c>
      <c r="AR13" s="914">
        <v>3.2349999999999999</v>
      </c>
      <c r="AS13" s="914">
        <v>18.099</v>
      </c>
      <c r="AT13" s="914">
        <v>34.799999999999997</v>
      </c>
      <c r="AU13" s="915">
        <v>540</v>
      </c>
      <c r="AV13" s="923">
        <v>928</v>
      </c>
      <c r="AW13" s="914"/>
      <c r="AX13" s="915">
        <v>9.6229999999999993</v>
      </c>
      <c r="AY13" s="914">
        <v>3.468</v>
      </c>
      <c r="AZ13" s="914">
        <v>2.6869999999999998</v>
      </c>
      <c r="BA13" s="914">
        <v>16.559000000000001</v>
      </c>
      <c r="BB13" s="914">
        <v>36</v>
      </c>
      <c r="BC13" s="915">
        <v>588</v>
      </c>
      <c r="BD13" s="911">
        <v>956</v>
      </c>
      <c r="BE13" s="984">
        <v>10.752000000000001</v>
      </c>
      <c r="BF13" s="914">
        <v>2.5150000000000001</v>
      </c>
      <c r="BG13" s="914">
        <v>5.7220000000000004</v>
      </c>
      <c r="BH13" s="914">
        <v>15.782999999999999</v>
      </c>
      <c r="BI13" s="914">
        <v>23.400000000000002</v>
      </c>
      <c r="BJ13" s="911">
        <v>1168.8599999999999</v>
      </c>
      <c r="BK13" s="949">
        <v>1874</v>
      </c>
      <c r="BL13" s="911"/>
      <c r="BM13" s="1044">
        <v>11.436888629225649</v>
      </c>
      <c r="BN13" s="975"/>
      <c r="BO13" s="975">
        <v>5.8421386229070276</v>
      </c>
      <c r="BP13" s="975">
        <v>17.031638637092975</v>
      </c>
      <c r="BQ13" s="975">
        <v>24.958398928932731</v>
      </c>
      <c r="BR13" s="973">
        <v>1234.94</v>
      </c>
      <c r="BS13" s="973">
        <v>1805</v>
      </c>
      <c r="BT13" s="998"/>
      <c r="BU13" s="1044">
        <v>11.989985376</v>
      </c>
      <c r="BV13" s="975"/>
      <c r="BW13" s="975">
        <v>5.9864507860955447</v>
      </c>
      <c r="BX13" s="975">
        <v>17.993519965904454</v>
      </c>
      <c r="BY13" s="975">
        <v>25.546552026020326</v>
      </c>
      <c r="BZ13" s="973">
        <v>1090.04</v>
      </c>
      <c r="CA13" s="973">
        <v>1689</v>
      </c>
      <c r="CB13" s="973"/>
      <c r="CC13" s="1119">
        <v>18</v>
      </c>
      <c r="CD13" s="975">
        <v>4.7300000000000004</v>
      </c>
      <c r="CE13" s="975">
        <v>9</v>
      </c>
      <c r="CF13" s="975">
        <v>27</v>
      </c>
      <c r="CG13" s="975">
        <v>26</v>
      </c>
      <c r="CH13" s="973">
        <v>823</v>
      </c>
      <c r="CI13" s="973">
        <v>1510</v>
      </c>
      <c r="CJ13" s="973"/>
      <c r="CK13" s="973"/>
      <c r="CL13" s="1119">
        <v>15.5</v>
      </c>
      <c r="CM13" s="975">
        <v>2.11</v>
      </c>
      <c r="CN13" s="1045">
        <v>11</v>
      </c>
      <c r="CO13" s="1045">
        <v>20</v>
      </c>
      <c r="CP13" s="975">
        <v>13.75</v>
      </c>
      <c r="CQ13" s="973">
        <v>7618</v>
      </c>
      <c r="CR13" s="973">
        <v>15352</v>
      </c>
      <c r="CS13" s="973"/>
      <c r="CT13" s="1119">
        <v>11.59</v>
      </c>
      <c r="CU13" s="1044">
        <v>1.95</v>
      </c>
      <c r="CV13" s="975">
        <v>7.79</v>
      </c>
      <c r="CW13" s="1045">
        <v>15.42</v>
      </c>
      <c r="CX13" s="975">
        <v>16.77</v>
      </c>
      <c r="CY13" s="992">
        <v>7855</v>
      </c>
      <c r="CZ13" s="973">
        <v>17639</v>
      </c>
      <c r="DA13" s="973"/>
      <c r="DB13" s="1046">
        <v>1</v>
      </c>
      <c r="DC13" s="973">
        <v>-4</v>
      </c>
      <c r="DD13" s="973"/>
      <c r="DE13" s="975" t="s">
        <v>229</v>
      </c>
      <c r="DF13" s="975" t="s">
        <v>229</v>
      </c>
    </row>
    <row r="14" spans="1:110" s="11" customFormat="1" ht="20.100000000000001" customHeight="1">
      <c r="A14" s="1013" t="s">
        <v>22</v>
      </c>
      <c r="B14" s="1013"/>
      <c r="C14" s="915">
        <v>25</v>
      </c>
      <c r="D14" s="914"/>
      <c r="E14" s="914">
        <v>15</v>
      </c>
      <c r="F14" s="914">
        <v>35</v>
      </c>
      <c r="G14" s="914">
        <v>19.600000000000001</v>
      </c>
      <c r="H14" s="914"/>
      <c r="I14" s="923">
        <v>1087</v>
      </c>
      <c r="J14" s="915"/>
      <c r="K14" s="984">
        <v>17.437000000000001</v>
      </c>
      <c r="L14" s="914"/>
      <c r="M14" s="914">
        <v>9.375</v>
      </c>
      <c r="N14" s="914">
        <v>25.498999999999999</v>
      </c>
      <c r="O14" s="914">
        <v>23.1</v>
      </c>
      <c r="P14" s="914"/>
      <c r="Q14" s="923">
        <v>1115</v>
      </c>
      <c r="R14" s="923"/>
      <c r="S14" s="915">
        <v>13.46</v>
      </c>
      <c r="T14" s="914">
        <v>4.6180000000000003</v>
      </c>
      <c r="U14" s="914">
        <v>4.2240000000000002</v>
      </c>
      <c r="V14" s="914">
        <v>22.696999999999999</v>
      </c>
      <c r="W14" s="914">
        <v>34.300000000000004</v>
      </c>
      <c r="X14" s="915">
        <v>1098</v>
      </c>
      <c r="Y14" s="923">
        <v>861</v>
      </c>
      <c r="Z14" s="914"/>
      <c r="AA14" s="915">
        <v>11.085000000000001</v>
      </c>
      <c r="AB14" s="914">
        <v>4.0919999999999996</v>
      </c>
      <c r="AC14" s="914">
        <v>2.9020000000000001</v>
      </c>
      <c r="AD14" s="914">
        <v>19.268000000000001</v>
      </c>
      <c r="AE14" s="914">
        <v>36.9</v>
      </c>
      <c r="AF14" s="915">
        <v>1109</v>
      </c>
      <c r="AG14" s="911">
        <v>881</v>
      </c>
      <c r="AH14" s="984">
        <v>12.13</v>
      </c>
      <c r="AI14" s="914">
        <v>2.9249999999999998</v>
      </c>
      <c r="AJ14" s="914">
        <v>6.28</v>
      </c>
      <c r="AK14" s="914">
        <v>17.98</v>
      </c>
      <c r="AL14" s="914">
        <v>24.099999999999998</v>
      </c>
      <c r="AM14" s="915">
        <v>2207</v>
      </c>
      <c r="AN14" s="967">
        <v>1742</v>
      </c>
      <c r="AO14" s="923"/>
      <c r="AP14" s="915">
        <v>13.46</v>
      </c>
      <c r="AQ14" s="914">
        <v>4.6180000000000003</v>
      </c>
      <c r="AR14" s="914">
        <v>4.2240000000000002</v>
      </c>
      <c r="AS14" s="914">
        <v>22.696999999999999</v>
      </c>
      <c r="AT14" s="914">
        <v>34.300000000000004</v>
      </c>
      <c r="AU14" s="915">
        <v>1098</v>
      </c>
      <c r="AV14" s="923">
        <v>861</v>
      </c>
      <c r="AW14" s="914"/>
      <c r="AX14" s="915">
        <v>11.085000000000001</v>
      </c>
      <c r="AY14" s="914">
        <v>4.0919999999999996</v>
      </c>
      <c r="AZ14" s="914">
        <v>2.9020000000000001</v>
      </c>
      <c r="BA14" s="914">
        <v>19.268000000000001</v>
      </c>
      <c r="BB14" s="914">
        <v>36.9</v>
      </c>
      <c r="BC14" s="915">
        <v>1109</v>
      </c>
      <c r="BD14" s="911">
        <v>881</v>
      </c>
      <c r="BE14" s="984">
        <v>9.5299999999999994</v>
      </c>
      <c r="BF14" s="914">
        <v>2.5270000000000001</v>
      </c>
      <c r="BG14" s="914">
        <v>4.476</v>
      </c>
      <c r="BH14" s="914">
        <v>14.584</v>
      </c>
      <c r="BI14" s="914">
        <v>26.5</v>
      </c>
      <c r="BJ14" s="911">
        <v>1989.74</v>
      </c>
      <c r="BK14" s="949">
        <v>1630</v>
      </c>
      <c r="BL14" s="911"/>
      <c r="BM14" s="1044">
        <v>14.017564710303688</v>
      </c>
      <c r="BN14" s="975"/>
      <c r="BO14" s="975">
        <v>8.4257621306101456</v>
      </c>
      <c r="BP14" s="975">
        <v>19.609367289389855</v>
      </c>
      <c r="BQ14" s="975">
        <v>20.352754267318822</v>
      </c>
      <c r="BR14" s="973">
        <v>1885.6</v>
      </c>
      <c r="BS14" s="973">
        <v>1544</v>
      </c>
      <c r="BT14" s="998"/>
      <c r="BU14" s="1044">
        <v>16.456789166</v>
      </c>
      <c r="BV14" s="975"/>
      <c r="BW14" s="975">
        <v>10.552892626421166</v>
      </c>
      <c r="BX14" s="975">
        <v>22.360685705578835</v>
      </c>
      <c r="BY14" s="975">
        <v>18.303644056237019</v>
      </c>
      <c r="BZ14" s="973">
        <v>1859.75</v>
      </c>
      <c r="CA14" s="973">
        <v>1542</v>
      </c>
      <c r="CB14" s="973"/>
      <c r="CC14" s="1119">
        <v>13</v>
      </c>
      <c r="CD14" s="975">
        <v>4.1399999999999997</v>
      </c>
      <c r="CE14" s="975">
        <v>6</v>
      </c>
      <c r="CF14" s="975">
        <v>22</v>
      </c>
      <c r="CG14" s="975">
        <v>30.2</v>
      </c>
      <c r="CH14" s="973">
        <v>1827</v>
      </c>
      <c r="CI14" s="973">
        <v>1495</v>
      </c>
      <c r="CJ14" s="973"/>
      <c r="CK14" s="973"/>
      <c r="CL14" s="1119">
        <v>10.5</v>
      </c>
      <c r="CM14" s="975">
        <v>2.27</v>
      </c>
      <c r="CN14" s="1045">
        <v>6</v>
      </c>
      <c r="CO14" s="1045">
        <v>15</v>
      </c>
      <c r="CP14" s="975">
        <v>21.55</v>
      </c>
      <c r="CQ14" s="973">
        <v>8713</v>
      </c>
      <c r="CR14" s="973">
        <v>12878</v>
      </c>
      <c r="CS14" s="973"/>
      <c r="CT14" s="1119">
        <v>11.09</v>
      </c>
      <c r="CU14" s="1044">
        <v>1.93</v>
      </c>
      <c r="CV14" s="975">
        <v>7.31</v>
      </c>
      <c r="CW14" s="1045">
        <v>14.88</v>
      </c>
      <c r="CX14" s="975">
        <v>17.41</v>
      </c>
      <c r="CY14" s="973">
        <v>9399</v>
      </c>
      <c r="CZ14" s="973">
        <v>15536</v>
      </c>
      <c r="DA14" s="973"/>
      <c r="DB14" s="1046">
        <v>-3</v>
      </c>
      <c r="DC14" s="973">
        <v>0</v>
      </c>
      <c r="DD14" s="973"/>
      <c r="DE14" s="975" t="s">
        <v>229</v>
      </c>
      <c r="DF14" s="975" t="s">
        <v>229</v>
      </c>
    </row>
    <row r="15" spans="1:110" s="11" customFormat="1" ht="20.100000000000001" customHeight="1">
      <c r="A15" s="1013" t="s">
        <v>97</v>
      </c>
      <c r="B15" s="1013"/>
      <c r="C15" s="915"/>
      <c r="D15" s="914"/>
      <c r="E15" s="914"/>
      <c r="F15" s="914"/>
      <c r="G15" s="914"/>
      <c r="H15" s="914"/>
      <c r="I15" s="923"/>
      <c r="J15" s="915"/>
      <c r="K15" s="984" t="s">
        <v>66</v>
      </c>
      <c r="L15" s="914" t="s">
        <v>66</v>
      </c>
      <c r="M15" s="914" t="s">
        <v>66</v>
      </c>
      <c r="N15" s="914" t="s">
        <v>66</v>
      </c>
      <c r="O15" s="914" t="s">
        <v>66</v>
      </c>
      <c r="P15" s="914" t="s">
        <v>66</v>
      </c>
      <c r="Q15" s="923" t="s">
        <v>66</v>
      </c>
      <c r="R15" s="923" t="s">
        <v>66</v>
      </c>
      <c r="S15" s="915" t="s">
        <v>66</v>
      </c>
      <c r="T15" s="914" t="s">
        <v>66</v>
      </c>
      <c r="U15" s="914" t="s">
        <v>66</v>
      </c>
      <c r="V15" s="914" t="s">
        <v>66</v>
      </c>
      <c r="W15" s="914" t="s">
        <v>66</v>
      </c>
      <c r="X15" s="915" t="s">
        <v>66</v>
      </c>
      <c r="Y15" s="923" t="s">
        <v>66</v>
      </c>
      <c r="Z15" s="914" t="s">
        <v>66</v>
      </c>
      <c r="AA15" s="915" t="s">
        <v>66</v>
      </c>
      <c r="AB15" s="914" t="s">
        <v>66</v>
      </c>
      <c r="AC15" s="914" t="s">
        <v>66</v>
      </c>
      <c r="AD15" s="914" t="s">
        <v>66</v>
      </c>
      <c r="AE15" s="914" t="s">
        <v>66</v>
      </c>
      <c r="AF15" s="915" t="s">
        <v>66</v>
      </c>
      <c r="AG15" s="911" t="s">
        <v>66</v>
      </c>
      <c r="AH15" s="984" t="s">
        <v>66</v>
      </c>
      <c r="AI15" s="914" t="s">
        <v>66</v>
      </c>
      <c r="AJ15" s="914" t="s">
        <v>66</v>
      </c>
      <c r="AK15" s="914" t="s">
        <v>66</v>
      </c>
      <c r="AL15" s="914" t="s">
        <v>66</v>
      </c>
      <c r="AM15" s="915" t="s">
        <v>66</v>
      </c>
      <c r="AN15" s="967" t="s">
        <v>66</v>
      </c>
      <c r="AO15" s="923" t="s">
        <v>66</v>
      </c>
      <c r="AP15" s="915" t="s">
        <v>66</v>
      </c>
      <c r="AQ15" s="914" t="s">
        <v>66</v>
      </c>
      <c r="AR15" s="914" t="s">
        <v>66</v>
      </c>
      <c r="AS15" s="914" t="s">
        <v>66</v>
      </c>
      <c r="AT15" s="914" t="s">
        <v>66</v>
      </c>
      <c r="AU15" s="915" t="s">
        <v>66</v>
      </c>
      <c r="AV15" s="923" t="s">
        <v>66</v>
      </c>
      <c r="AW15" s="914" t="s">
        <v>66</v>
      </c>
      <c r="AX15" s="915" t="s">
        <v>66</v>
      </c>
      <c r="AY15" s="914" t="s">
        <v>66</v>
      </c>
      <c r="AZ15" s="914" t="s">
        <v>66</v>
      </c>
      <c r="BA15" s="914" t="s">
        <v>66</v>
      </c>
      <c r="BB15" s="914" t="s">
        <v>66</v>
      </c>
      <c r="BC15" s="915" t="s">
        <v>66</v>
      </c>
      <c r="BD15" s="911" t="s">
        <v>66</v>
      </c>
      <c r="BE15" s="984" t="s">
        <v>66</v>
      </c>
      <c r="BF15" s="914" t="s">
        <v>66</v>
      </c>
      <c r="BG15" s="914" t="s">
        <v>66</v>
      </c>
      <c r="BH15" s="914" t="s">
        <v>66</v>
      </c>
      <c r="BI15" s="914" t="s">
        <v>66</v>
      </c>
      <c r="BJ15" s="911" t="s">
        <v>66</v>
      </c>
      <c r="BK15" s="949" t="s">
        <v>66</v>
      </c>
      <c r="BL15" s="911" t="s">
        <v>66</v>
      </c>
      <c r="BM15" s="1044" t="s">
        <v>66</v>
      </c>
      <c r="BN15" s="975" t="s">
        <v>66</v>
      </c>
      <c r="BO15" s="975" t="s">
        <v>66</v>
      </c>
      <c r="BP15" s="975" t="s">
        <v>66</v>
      </c>
      <c r="BQ15" s="975" t="s">
        <v>66</v>
      </c>
      <c r="BR15" s="973" t="s">
        <v>66</v>
      </c>
      <c r="BS15" s="973" t="s">
        <v>66</v>
      </c>
      <c r="BT15" s="998"/>
      <c r="BU15" s="1044" t="s">
        <v>66</v>
      </c>
      <c r="BV15" s="975" t="s">
        <v>66</v>
      </c>
      <c r="BW15" s="975" t="s">
        <v>66</v>
      </c>
      <c r="BX15" s="975" t="s">
        <v>66</v>
      </c>
      <c r="BY15" s="975" t="s">
        <v>66</v>
      </c>
      <c r="BZ15" s="973" t="s">
        <v>66</v>
      </c>
      <c r="CA15" s="973" t="s">
        <v>66</v>
      </c>
      <c r="CB15" s="973"/>
      <c r="CC15" s="1119">
        <v>18</v>
      </c>
      <c r="CD15" s="975">
        <v>8.76</v>
      </c>
      <c r="CE15" s="975">
        <v>1</v>
      </c>
      <c r="CF15" s="975">
        <v>35</v>
      </c>
      <c r="CG15" s="975">
        <v>49.3</v>
      </c>
      <c r="CH15" s="973">
        <v>1089</v>
      </c>
      <c r="CI15" s="973">
        <v>803</v>
      </c>
      <c r="CJ15" s="973"/>
      <c r="CK15" s="973"/>
      <c r="CL15" s="1119">
        <v>8.5</v>
      </c>
      <c r="CM15" s="975">
        <v>1.3</v>
      </c>
      <c r="CN15" s="1045">
        <v>6</v>
      </c>
      <c r="CO15" s="1045">
        <v>11</v>
      </c>
      <c r="CP15" s="975">
        <v>15.02</v>
      </c>
      <c r="CQ15" s="973">
        <v>22706</v>
      </c>
      <c r="CR15" s="973">
        <v>18706</v>
      </c>
      <c r="CS15" s="973"/>
      <c r="CT15" s="1119">
        <v>8.31</v>
      </c>
      <c r="CU15" s="1044">
        <v>1.66</v>
      </c>
      <c r="CV15" s="975">
        <v>5.05</v>
      </c>
      <c r="CW15" s="1045">
        <v>11.57</v>
      </c>
      <c r="CX15" s="975">
        <v>20.010000000000002</v>
      </c>
      <c r="CY15" s="973">
        <v>25562</v>
      </c>
      <c r="CZ15" s="973">
        <v>22784</v>
      </c>
      <c r="DA15" s="973"/>
      <c r="DB15" s="1042" t="s">
        <v>66</v>
      </c>
      <c r="DC15" s="992">
        <v>-1</v>
      </c>
      <c r="DD15" s="992"/>
      <c r="DE15" s="968" t="s">
        <v>66</v>
      </c>
      <c r="DF15" s="968" t="s">
        <v>229</v>
      </c>
    </row>
    <row r="16" spans="1:110" s="11" customFormat="1" ht="20.100000000000001" customHeight="1">
      <c r="A16" s="1013" t="s">
        <v>23</v>
      </c>
      <c r="B16" s="1013"/>
      <c r="C16" s="915">
        <v>48</v>
      </c>
      <c r="D16" s="914"/>
      <c r="E16" s="914">
        <v>35</v>
      </c>
      <c r="F16" s="914">
        <v>61</v>
      </c>
      <c r="G16" s="914">
        <v>13.7</v>
      </c>
      <c r="H16" s="914"/>
      <c r="I16" s="923">
        <v>1196</v>
      </c>
      <c r="J16" s="915"/>
      <c r="K16" s="984">
        <v>12.661</v>
      </c>
      <c r="L16" s="914"/>
      <c r="M16" s="914">
        <v>5.5209999999999999</v>
      </c>
      <c r="N16" s="914">
        <v>19.8</v>
      </c>
      <c r="O16" s="914">
        <v>28.199999999999996</v>
      </c>
      <c r="P16" s="914"/>
      <c r="Q16" s="923">
        <v>861</v>
      </c>
      <c r="R16" s="923"/>
      <c r="S16" s="915">
        <v>17.024999999999999</v>
      </c>
      <c r="T16" s="914">
        <v>5.968</v>
      </c>
      <c r="U16" s="914">
        <v>5.09</v>
      </c>
      <c r="V16" s="914">
        <v>28.96</v>
      </c>
      <c r="W16" s="914">
        <v>35.099999999999994</v>
      </c>
      <c r="X16" s="915">
        <v>809</v>
      </c>
      <c r="Y16" s="923">
        <v>736</v>
      </c>
      <c r="Z16" s="914"/>
      <c r="AA16" s="915">
        <v>16.494</v>
      </c>
      <c r="AB16" s="914">
        <v>5.1559999999999997</v>
      </c>
      <c r="AC16" s="914">
        <v>6.181</v>
      </c>
      <c r="AD16" s="914">
        <v>26.806000000000001</v>
      </c>
      <c r="AE16" s="914">
        <v>31.3</v>
      </c>
      <c r="AF16" s="915">
        <v>894</v>
      </c>
      <c r="AG16" s="911">
        <v>814</v>
      </c>
      <c r="AH16" s="984">
        <v>16.591000000000001</v>
      </c>
      <c r="AI16" s="914">
        <v>4.3760000000000003</v>
      </c>
      <c r="AJ16" s="914">
        <v>7.84</v>
      </c>
      <c r="AK16" s="914">
        <v>25.341999999999999</v>
      </c>
      <c r="AL16" s="914">
        <v>26.400000000000002</v>
      </c>
      <c r="AM16" s="915">
        <v>1703</v>
      </c>
      <c r="AN16" s="967">
        <v>1550</v>
      </c>
      <c r="AO16" s="923"/>
      <c r="AP16" s="915">
        <v>17.024999999999999</v>
      </c>
      <c r="AQ16" s="914">
        <v>5.968</v>
      </c>
      <c r="AR16" s="914">
        <v>5.09</v>
      </c>
      <c r="AS16" s="914">
        <v>28.96</v>
      </c>
      <c r="AT16" s="914">
        <v>35.099999999999994</v>
      </c>
      <c r="AU16" s="915">
        <v>809</v>
      </c>
      <c r="AV16" s="923">
        <v>736</v>
      </c>
      <c r="AW16" s="914"/>
      <c r="AX16" s="915">
        <v>16.494</v>
      </c>
      <c r="AY16" s="914">
        <v>5.1559999999999997</v>
      </c>
      <c r="AZ16" s="914">
        <v>6.181</v>
      </c>
      <c r="BA16" s="914">
        <v>26.806000000000001</v>
      </c>
      <c r="BB16" s="914">
        <v>31.3</v>
      </c>
      <c r="BC16" s="915">
        <v>894</v>
      </c>
      <c r="BD16" s="911">
        <v>814</v>
      </c>
      <c r="BE16" s="984">
        <v>17.079999999999998</v>
      </c>
      <c r="BF16" s="914">
        <v>3.5649999999999999</v>
      </c>
      <c r="BG16" s="914">
        <v>9.9499999999999993</v>
      </c>
      <c r="BH16" s="914">
        <v>24.210999999999999</v>
      </c>
      <c r="BI16" s="914">
        <v>20.9</v>
      </c>
      <c r="BJ16" s="911">
        <v>1720.39</v>
      </c>
      <c r="BK16" s="949">
        <v>1565</v>
      </c>
      <c r="BL16" s="911"/>
      <c r="BM16" s="1044">
        <v>16.071283912121093</v>
      </c>
      <c r="BN16" s="975"/>
      <c r="BO16" s="975">
        <v>8.4389781388181291</v>
      </c>
      <c r="BP16" s="975">
        <v>23.703589681181867</v>
      </c>
      <c r="BQ16" s="975">
        <v>24.229760226576968</v>
      </c>
      <c r="BR16" s="973">
        <v>1585.25</v>
      </c>
      <c r="BS16" s="973">
        <v>1396</v>
      </c>
      <c r="BT16" s="998"/>
      <c r="BU16" s="1044">
        <v>17.927706474000001</v>
      </c>
      <c r="BV16" s="975"/>
      <c r="BW16" s="975">
        <v>9.7301081758628332</v>
      </c>
      <c r="BX16" s="975">
        <v>26.12530477213717</v>
      </c>
      <c r="BY16" s="975">
        <v>23.32952136047156</v>
      </c>
      <c r="BZ16" s="973">
        <v>1487.25</v>
      </c>
      <c r="CA16" s="973">
        <v>1306</v>
      </c>
      <c r="CB16" s="973"/>
      <c r="CC16" s="1119">
        <v>16</v>
      </c>
      <c r="CD16" s="975">
        <v>4.9000000000000004</v>
      </c>
      <c r="CE16" s="975">
        <v>6</v>
      </c>
      <c r="CF16" s="975">
        <v>26</v>
      </c>
      <c r="CG16" s="975">
        <v>30.5</v>
      </c>
      <c r="CH16" s="973">
        <v>1486</v>
      </c>
      <c r="CI16" s="973">
        <v>1271</v>
      </c>
      <c r="CJ16" s="973"/>
      <c r="CK16" s="973"/>
      <c r="CL16" s="1119">
        <v>15.5</v>
      </c>
      <c r="CM16" s="975">
        <v>2.11</v>
      </c>
      <c r="CN16" s="1045">
        <v>11</v>
      </c>
      <c r="CO16" s="1045">
        <v>20</v>
      </c>
      <c r="CP16" s="975">
        <v>13.75</v>
      </c>
      <c r="CQ16" s="973">
        <v>7618</v>
      </c>
      <c r="CR16" s="973">
        <v>15352</v>
      </c>
      <c r="CS16" s="973"/>
      <c r="CT16" s="1119">
        <v>11.59</v>
      </c>
      <c r="CU16" s="1044">
        <v>1.95</v>
      </c>
      <c r="CV16" s="975">
        <v>7.79</v>
      </c>
      <c r="CW16" s="1045">
        <v>15.42</v>
      </c>
      <c r="CX16" s="975">
        <v>16.77</v>
      </c>
      <c r="CY16" s="992">
        <v>7855</v>
      </c>
      <c r="CZ16" s="973">
        <v>17639</v>
      </c>
      <c r="DA16" s="973"/>
      <c r="DB16" s="1046">
        <v>-4</v>
      </c>
      <c r="DC16" s="973">
        <v>-4</v>
      </c>
      <c r="DD16" s="973"/>
      <c r="DE16" s="975" t="s">
        <v>229</v>
      </c>
      <c r="DF16" s="975" t="s">
        <v>229</v>
      </c>
    </row>
    <row r="17" spans="1:110" s="11" customFormat="1" ht="20.100000000000001" customHeight="1">
      <c r="A17" s="1013" t="s">
        <v>24</v>
      </c>
      <c r="B17" s="1013"/>
      <c r="C17" s="915">
        <v>43</v>
      </c>
      <c r="D17" s="914"/>
      <c r="E17" s="914">
        <v>30</v>
      </c>
      <c r="F17" s="914">
        <v>55</v>
      </c>
      <c r="G17" s="914">
        <v>14.8</v>
      </c>
      <c r="H17" s="914"/>
      <c r="I17" s="923">
        <v>1612</v>
      </c>
      <c r="J17" s="915"/>
      <c r="K17" s="984">
        <v>21.805</v>
      </c>
      <c r="L17" s="914"/>
      <c r="M17" s="914">
        <v>14.813000000000001</v>
      </c>
      <c r="N17" s="914">
        <v>28.797000000000001</v>
      </c>
      <c r="O17" s="914">
        <v>16</v>
      </c>
      <c r="P17" s="914"/>
      <c r="Q17" s="923">
        <v>1001</v>
      </c>
      <c r="R17" s="923"/>
      <c r="S17" s="915">
        <v>16.55</v>
      </c>
      <c r="T17" s="914">
        <v>4.6639999999999997</v>
      </c>
      <c r="U17" s="914">
        <v>7.2220000000000004</v>
      </c>
      <c r="V17" s="914">
        <v>25.876999999999999</v>
      </c>
      <c r="W17" s="914">
        <v>28.199999999999996</v>
      </c>
      <c r="X17" s="915">
        <v>509</v>
      </c>
      <c r="Y17" s="923">
        <v>880</v>
      </c>
      <c r="Z17" s="914"/>
      <c r="AA17" s="915">
        <v>10.766</v>
      </c>
      <c r="AB17" s="914">
        <v>4.1150000000000002</v>
      </c>
      <c r="AC17" s="914">
        <v>2.536</v>
      </c>
      <c r="AD17" s="914">
        <v>18.995999999999999</v>
      </c>
      <c r="AE17" s="914">
        <v>38.200000000000003</v>
      </c>
      <c r="AF17" s="915">
        <v>462</v>
      </c>
      <c r="AG17" s="911">
        <v>794</v>
      </c>
      <c r="AH17" s="984">
        <v>13.596</v>
      </c>
      <c r="AI17" s="914">
        <v>2.96</v>
      </c>
      <c r="AJ17" s="914">
        <v>7.6749999999999998</v>
      </c>
      <c r="AK17" s="914">
        <v>19.516999999999999</v>
      </c>
      <c r="AL17" s="914">
        <v>21.8</v>
      </c>
      <c r="AM17" s="915">
        <v>972</v>
      </c>
      <c r="AN17" s="967">
        <v>1675</v>
      </c>
      <c r="AO17" s="923"/>
      <c r="AP17" s="915">
        <v>16.55</v>
      </c>
      <c r="AQ17" s="914">
        <v>4.6639999999999997</v>
      </c>
      <c r="AR17" s="914">
        <v>7.2220000000000004</v>
      </c>
      <c r="AS17" s="914">
        <v>25.876999999999999</v>
      </c>
      <c r="AT17" s="914">
        <v>28.199999999999996</v>
      </c>
      <c r="AU17" s="915">
        <v>509</v>
      </c>
      <c r="AV17" s="923">
        <v>880</v>
      </c>
      <c r="AW17" s="914"/>
      <c r="AX17" s="915">
        <v>10.766</v>
      </c>
      <c r="AY17" s="914">
        <v>4.1150000000000002</v>
      </c>
      <c r="AZ17" s="914">
        <v>2.536</v>
      </c>
      <c r="BA17" s="914">
        <v>18.995999999999999</v>
      </c>
      <c r="BB17" s="914">
        <v>38.200000000000003</v>
      </c>
      <c r="BC17" s="915">
        <v>462</v>
      </c>
      <c r="BD17" s="911">
        <v>794</v>
      </c>
      <c r="BE17" s="984">
        <v>14.398</v>
      </c>
      <c r="BF17" s="914">
        <v>3.1720000000000002</v>
      </c>
      <c r="BG17" s="914">
        <v>8.0540000000000003</v>
      </c>
      <c r="BH17" s="914">
        <v>20.741</v>
      </c>
      <c r="BI17" s="914">
        <v>22</v>
      </c>
      <c r="BJ17" s="911">
        <v>900.41</v>
      </c>
      <c r="BK17" s="949">
        <v>1642</v>
      </c>
      <c r="BL17" s="911"/>
      <c r="BM17" s="1044">
        <v>16.558832359214072</v>
      </c>
      <c r="BN17" s="975"/>
      <c r="BO17" s="975">
        <v>10.887986803145942</v>
      </c>
      <c r="BP17" s="975">
        <v>22.229677916854058</v>
      </c>
      <c r="BQ17" s="975">
        <v>17.472781211339807</v>
      </c>
      <c r="BR17" s="973">
        <v>811.25</v>
      </c>
      <c r="BS17" s="973">
        <v>1651</v>
      </c>
      <c r="BT17" s="998"/>
      <c r="BU17" s="1044">
        <v>15.106754765</v>
      </c>
      <c r="BV17" s="975"/>
      <c r="BW17" s="975">
        <v>7.9727894489607838</v>
      </c>
      <c r="BX17" s="975">
        <v>22.240720081039214</v>
      </c>
      <c r="BY17" s="975">
        <v>24.093713567799405</v>
      </c>
      <c r="BZ17" s="973">
        <v>646.92999999999995</v>
      </c>
      <c r="CA17" s="973">
        <v>1461</v>
      </c>
      <c r="CB17" s="973"/>
      <c r="CC17" s="1119">
        <v>17</v>
      </c>
      <c r="CD17" s="975">
        <v>6.51</v>
      </c>
      <c r="CE17" s="975">
        <v>4</v>
      </c>
      <c r="CF17" s="975">
        <v>30</v>
      </c>
      <c r="CG17" s="975">
        <v>38.5</v>
      </c>
      <c r="CH17" s="973">
        <v>563</v>
      </c>
      <c r="CI17" s="973">
        <v>1316</v>
      </c>
      <c r="CJ17" s="973"/>
      <c r="CK17" s="973"/>
      <c r="CL17" s="1119">
        <v>15.5</v>
      </c>
      <c r="CM17" s="975">
        <v>2.11</v>
      </c>
      <c r="CN17" s="1045">
        <v>11</v>
      </c>
      <c r="CO17" s="1045">
        <v>20</v>
      </c>
      <c r="CP17" s="975">
        <v>13.75</v>
      </c>
      <c r="CQ17" s="973">
        <v>7618</v>
      </c>
      <c r="CR17" s="973">
        <v>15352</v>
      </c>
      <c r="CS17" s="973"/>
      <c r="CT17" s="1119">
        <v>11.59</v>
      </c>
      <c r="CU17" s="1044">
        <v>1.95</v>
      </c>
      <c r="CV17" s="975">
        <v>7.79</v>
      </c>
      <c r="CW17" s="1045">
        <v>15.42</v>
      </c>
      <c r="CX17" s="975">
        <v>16.77</v>
      </c>
      <c r="CY17" s="992">
        <v>7855</v>
      </c>
      <c r="CZ17" s="973">
        <v>17639</v>
      </c>
      <c r="DA17" s="973"/>
      <c r="DB17" s="1046">
        <v>-5</v>
      </c>
      <c r="DC17" s="973">
        <v>-4</v>
      </c>
      <c r="DD17" s="973"/>
      <c r="DE17" s="975" t="s">
        <v>229</v>
      </c>
      <c r="DF17" s="975" t="s">
        <v>229</v>
      </c>
    </row>
    <row r="18" spans="1:110" s="11" customFormat="1" ht="20.100000000000001" customHeight="1">
      <c r="A18" s="1013" t="s">
        <v>25</v>
      </c>
      <c r="B18" s="1013"/>
      <c r="C18" s="915">
        <v>36</v>
      </c>
      <c r="D18" s="914"/>
      <c r="E18" s="914">
        <v>26</v>
      </c>
      <c r="F18" s="914">
        <v>46</v>
      </c>
      <c r="G18" s="914">
        <v>14</v>
      </c>
      <c r="H18" s="914"/>
      <c r="I18" s="923">
        <v>1466</v>
      </c>
      <c r="J18" s="915"/>
      <c r="K18" s="984">
        <v>19.885999999999999</v>
      </c>
      <c r="L18" s="914"/>
      <c r="M18" s="914">
        <v>9.2230000000000008</v>
      </c>
      <c r="N18" s="914">
        <v>30.548999999999999</v>
      </c>
      <c r="O18" s="914">
        <v>26.8</v>
      </c>
      <c r="P18" s="914"/>
      <c r="Q18" s="923">
        <v>977</v>
      </c>
      <c r="R18" s="923"/>
      <c r="S18" s="915">
        <v>12.449</v>
      </c>
      <c r="T18" s="914">
        <v>5.17</v>
      </c>
      <c r="U18" s="914">
        <v>2.109</v>
      </c>
      <c r="V18" s="914">
        <v>22.788</v>
      </c>
      <c r="W18" s="914">
        <v>41.5</v>
      </c>
      <c r="X18" s="915">
        <v>647</v>
      </c>
      <c r="Y18" s="923">
        <v>889</v>
      </c>
      <c r="Z18" s="914"/>
      <c r="AA18" s="915">
        <v>12.191000000000001</v>
      </c>
      <c r="AB18" s="914">
        <v>4.0449999999999999</v>
      </c>
      <c r="AC18" s="914">
        <v>4.1020000000000003</v>
      </c>
      <c r="AD18" s="914">
        <v>20.280999999999999</v>
      </c>
      <c r="AE18" s="914">
        <v>33.200000000000003</v>
      </c>
      <c r="AF18" s="915">
        <v>636</v>
      </c>
      <c r="AG18" s="911">
        <v>836</v>
      </c>
      <c r="AH18" s="984">
        <v>12.641</v>
      </c>
      <c r="AI18" s="914">
        <v>3.22</v>
      </c>
      <c r="AJ18" s="914">
        <v>6.2009999999999996</v>
      </c>
      <c r="AK18" s="914">
        <v>19.081</v>
      </c>
      <c r="AL18" s="914">
        <v>25.5</v>
      </c>
      <c r="AM18" s="915">
        <v>1283</v>
      </c>
      <c r="AN18" s="967">
        <v>1725</v>
      </c>
      <c r="AO18" s="923"/>
      <c r="AP18" s="915">
        <v>12.449</v>
      </c>
      <c r="AQ18" s="914">
        <v>5.17</v>
      </c>
      <c r="AR18" s="914">
        <v>2.109</v>
      </c>
      <c r="AS18" s="914">
        <v>22.788</v>
      </c>
      <c r="AT18" s="914">
        <v>41.5</v>
      </c>
      <c r="AU18" s="915">
        <v>647</v>
      </c>
      <c r="AV18" s="923">
        <v>889</v>
      </c>
      <c r="AW18" s="914"/>
      <c r="AX18" s="915">
        <v>12.191000000000001</v>
      </c>
      <c r="AY18" s="914">
        <v>4.0449999999999999</v>
      </c>
      <c r="AZ18" s="914">
        <v>4.1020000000000003</v>
      </c>
      <c r="BA18" s="914">
        <v>20.280999999999999</v>
      </c>
      <c r="BB18" s="914">
        <v>33.200000000000003</v>
      </c>
      <c r="BC18" s="915">
        <v>636</v>
      </c>
      <c r="BD18" s="911">
        <v>836</v>
      </c>
      <c r="BE18" s="984">
        <v>12.266999999999999</v>
      </c>
      <c r="BF18" s="914">
        <v>3.3119999999999998</v>
      </c>
      <c r="BG18" s="914">
        <v>5.6420000000000003</v>
      </c>
      <c r="BH18" s="914">
        <v>18.890999999999998</v>
      </c>
      <c r="BI18" s="914">
        <v>27</v>
      </c>
      <c r="BJ18" s="911">
        <v>1178.6300000000001</v>
      </c>
      <c r="BK18" s="949">
        <v>1592</v>
      </c>
      <c r="BL18" s="911"/>
      <c r="BM18" s="1044">
        <v>12.749414324813358</v>
      </c>
      <c r="BN18" s="975"/>
      <c r="BO18" s="975">
        <v>6.0387357814261096</v>
      </c>
      <c r="BP18" s="975">
        <v>19.460092858573891</v>
      </c>
      <c r="BQ18" s="975">
        <v>26.854689125084818</v>
      </c>
      <c r="BR18" s="973">
        <v>1146.19</v>
      </c>
      <c r="BS18" s="973">
        <v>1573</v>
      </c>
      <c r="BT18" s="998"/>
      <c r="BU18" s="1044">
        <v>13.927072057</v>
      </c>
      <c r="BV18" s="975"/>
      <c r="BW18" s="975">
        <v>7.5466113465969809</v>
      </c>
      <c r="BX18" s="975">
        <v>20.307532767403018</v>
      </c>
      <c r="BY18" s="975">
        <v>23.374167117259983</v>
      </c>
      <c r="BZ18" s="973">
        <v>1041.94</v>
      </c>
      <c r="CA18" s="973">
        <v>1583</v>
      </c>
      <c r="CB18" s="973"/>
      <c r="CC18" s="1119">
        <v>12</v>
      </c>
      <c r="CD18" s="975">
        <v>4.24</v>
      </c>
      <c r="CE18" s="975">
        <v>3</v>
      </c>
      <c r="CF18" s="975">
        <v>20</v>
      </c>
      <c r="CG18" s="975">
        <v>36.1</v>
      </c>
      <c r="CH18" s="973">
        <v>933</v>
      </c>
      <c r="CI18" s="973">
        <v>1484</v>
      </c>
      <c r="CJ18" s="973"/>
      <c r="CK18" s="973"/>
      <c r="CL18" s="1119">
        <v>13</v>
      </c>
      <c r="CM18" s="975">
        <v>2.11</v>
      </c>
      <c r="CN18" s="1045">
        <v>9</v>
      </c>
      <c r="CO18" s="1045">
        <v>17</v>
      </c>
      <c r="CP18" s="975">
        <v>15.98</v>
      </c>
      <c r="CQ18" s="973">
        <v>7403</v>
      </c>
      <c r="CR18" s="973">
        <v>11961</v>
      </c>
      <c r="CS18" s="973"/>
      <c r="CT18" s="1119">
        <v>9.9499999999999993</v>
      </c>
      <c r="CU18" s="1044">
        <v>2.2000000000000002</v>
      </c>
      <c r="CV18" s="975">
        <v>5.59</v>
      </c>
      <c r="CW18" s="1045">
        <v>14.22</v>
      </c>
      <c r="CX18" s="975">
        <v>22.24</v>
      </c>
      <c r="CY18" s="973">
        <v>7977</v>
      </c>
      <c r="CZ18" s="973">
        <v>14381</v>
      </c>
      <c r="DA18" s="973"/>
      <c r="DB18" s="1046">
        <v>-3</v>
      </c>
      <c r="DC18" s="973">
        <v>-3</v>
      </c>
      <c r="DD18" s="973"/>
      <c r="DE18" s="975" t="s">
        <v>229</v>
      </c>
      <c r="DF18" s="975" t="s">
        <v>229</v>
      </c>
    </row>
    <row r="19" spans="1:110" s="11" customFormat="1" ht="20.100000000000001" customHeight="1">
      <c r="A19" s="1013" t="s">
        <v>26</v>
      </c>
      <c r="B19" s="1013"/>
      <c r="C19" s="915">
        <v>11</v>
      </c>
      <c r="D19" s="914"/>
      <c r="E19" s="914">
        <v>4.5</v>
      </c>
      <c r="F19" s="914">
        <v>18</v>
      </c>
      <c r="G19" s="914">
        <v>30.2</v>
      </c>
      <c r="H19" s="914"/>
      <c r="I19" s="923">
        <v>802</v>
      </c>
      <c r="J19" s="915"/>
      <c r="K19" s="984">
        <v>8.859</v>
      </c>
      <c r="L19" s="914"/>
      <c r="M19" s="914">
        <v>2.1320000000000001</v>
      </c>
      <c r="N19" s="914">
        <v>15.585000000000001</v>
      </c>
      <c r="O19" s="914">
        <v>38</v>
      </c>
      <c r="P19" s="914"/>
      <c r="Q19" s="923">
        <v>1425</v>
      </c>
      <c r="R19" s="923"/>
      <c r="S19" s="915">
        <v>11.523999999999999</v>
      </c>
      <c r="T19" s="914">
        <v>4.09</v>
      </c>
      <c r="U19" s="914">
        <v>3.343</v>
      </c>
      <c r="V19" s="914">
        <v>19.704000000000001</v>
      </c>
      <c r="W19" s="914">
        <v>35.5</v>
      </c>
      <c r="X19" s="915">
        <v>455</v>
      </c>
      <c r="Y19" s="923">
        <v>701</v>
      </c>
      <c r="Z19" s="914"/>
      <c r="AA19" s="915">
        <v>6.843</v>
      </c>
      <c r="AB19" s="914">
        <v>3.496</v>
      </c>
      <c r="AC19" s="914">
        <v>0</v>
      </c>
      <c r="AD19" s="914">
        <v>13.834</v>
      </c>
      <c r="AE19" s="914">
        <v>51.1</v>
      </c>
      <c r="AF19" s="915">
        <v>450</v>
      </c>
      <c r="AG19" s="911">
        <v>697</v>
      </c>
      <c r="AH19" s="984">
        <v>9.06</v>
      </c>
      <c r="AI19" s="914">
        <v>2.5950000000000002</v>
      </c>
      <c r="AJ19" s="914">
        <v>3.87</v>
      </c>
      <c r="AK19" s="914">
        <v>14.249000000000001</v>
      </c>
      <c r="AL19" s="914">
        <v>28.599999999999998</v>
      </c>
      <c r="AM19" s="915">
        <v>905</v>
      </c>
      <c r="AN19" s="967">
        <v>1398</v>
      </c>
      <c r="AO19" s="923"/>
      <c r="AP19" s="915">
        <v>11.523999999999999</v>
      </c>
      <c r="AQ19" s="914">
        <v>4.09</v>
      </c>
      <c r="AR19" s="914">
        <v>3.343</v>
      </c>
      <c r="AS19" s="914">
        <v>19.704000000000001</v>
      </c>
      <c r="AT19" s="914">
        <v>35.5</v>
      </c>
      <c r="AU19" s="915">
        <v>455</v>
      </c>
      <c r="AV19" s="923">
        <v>701</v>
      </c>
      <c r="AW19" s="914"/>
      <c r="AX19" s="915">
        <v>6.843</v>
      </c>
      <c r="AY19" s="914">
        <v>3.496</v>
      </c>
      <c r="AZ19" s="914">
        <v>0</v>
      </c>
      <c r="BA19" s="914">
        <v>13.834</v>
      </c>
      <c r="BB19" s="914">
        <v>51.1</v>
      </c>
      <c r="BC19" s="915">
        <v>450</v>
      </c>
      <c r="BD19" s="911">
        <v>697</v>
      </c>
      <c r="BE19" s="984">
        <v>7.9640000000000004</v>
      </c>
      <c r="BF19" s="914">
        <v>2.7570000000000001</v>
      </c>
      <c r="BG19" s="914">
        <v>2.4500000000000002</v>
      </c>
      <c r="BH19" s="914">
        <v>13.478999999999999</v>
      </c>
      <c r="BI19" s="914">
        <v>34.599999999999994</v>
      </c>
      <c r="BJ19" s="911">
        <v>906.11</v>
      </c>
      <c r="BK19" s="949">
        <v>1388</v>
      </c>
      <c r="BL19" s="911"/>
      <c r="BM19" s="1044">
        <v>12.925783125229739</v>
      </c>
      <c r="BN19" s="975"/>
      <c r="BO19" s="975">
        <v>6.0553578610814291</v>
      </c>
      <c r="BP19" s="975">
        <v>19.796208398918569</v>
      </c>
      <c r="BQ19" s="975">
        <v>27.118813456019765</v>
      </c>
      <c r="BR19" s="973">
        <v>902.07</v>
      </c>
      <c r="BS19" s="973">
        <v>1402</v>
      </c>
      <c r="BT19" s="998"/>
      <c r="BU19" s="1044">
        <v>10.359820631</v>
      </c>
      <c r="BV19" s="975"/>
      <c r="BW19" s="975">
        <v>4.2672433761574995</v>
      </c>
      <c r="BX19" s="975">
        <v>16.452397885842501</v>
      </c>
      <c r="BY19" s="975">
        <v>30.004938249426612</v>
      </c>
      <c r="BZ19" s="973">
        <v>924.56</v>
      </c>
      <c r="CA19" s="973">
        <v>1454</v>
      </c>
      <c r="CB19" s="973"/>
      <c r="CC19" s="1119">
        <v>9</v>
      </c>
      <c r="CD19" s="975">
        <v>4.67</v>
      </c>
      <c r="CE19" s="975">
        <v>0</v>
      </c>
      <c r="CF19" s="975">
        <v>19</v>
      </c>
      <c r="CG19" s="975">
        <v>49.2</v>
      </c>
      <c r="CH19" s="973">
        <v>1018</v>
      </c>
      <c r="CI19" s="973">
        <v>1484</v>
      </c>
      <c r="CJ19" s="973"/>
      <c r="CK19" s="973"/>
      <c r="CL19" s="1119">
        <v>8.5</v>
      </c>
      <c r="CM19" s="975">
        <v>1.3</v>
      </c>
      <c r="CN19" s="1045">
        <v>6</v>
      </c>
      <c r="CO19" s="1045">
        <v>11</v>
      </c>
      <c r="CP19" s="975">
        <v>15.02</v>
      </c>
      <c r="CQ19" s="973">
        <v>22706</v>
      </c>
      <c r="CR19" s="973">
        <v>18706</v>
      </c>
      <c r="CS19" s="973"/>
      <c r="CT19" s="1119">
        <v>8.31</v>
      </c>
      <c r="CU19" s="1044">
        <v>1.66</v>
      </c>
      <c r="CV19" s="975">
        <v>5.05</v>
      </c>
      <c r="CW19" s="1045">
        <v>11.57</v>
      </c>
      <c r="CX19" s="975">
        <v>20.010000000000002</v>
      </c>
      <c r="CY19" s="973">
        <v>25562</v>
      </c>
      <c r="CZ19" s="973">
        <v>22784</v>
      </c>
      <c r="DA19" s="973"/>
      <c r="DB19" s="1046">
        <v>-5</v>
      </c>
      <c r="DC19" s="973">
        <v>-1</v>
      </c>
      <c r="DD19" s="973"/>
      <c r="DE19" s="975" t="s">
        <v>229</v>
      </c>
      <c r="DF19" s="975" t="s">
        <v>229</v>
      </c>
    </row>
    <row r="20" spans="1:110" s="11" customFormat="1" ht="20.100000000000001" customHeight="1">
      <c r="A20" s="1013" t="s">
        <v>27</v>
      </c>
      <c r="B20" s="1013"/>
      <c r="C20" s="915">
        <v>20</v>
      </c>
      <c r="D20" s="914"/>
      <c r="E20" s="914">
        <v>12</v>
      </c>
      <c r="F20" s="914">
        <v>28</v>
      </c>
      <c r="G20" s="914">
        <v>19.7</v>
      </c>
      <c r="H20" s="914"/>
      <c r="I20" s="923">
        <v>1098</v>
      </c>
      <c r="J20" s="915"/>
      <c r="K20" s="984">
        <v>19.847000000000001</v>
      </c>
      <c r="L20" s="914"/>
      <c r="M20" s="914">
        <v>8.8510000000000009</v>
      </c>
      <c r="N20" s="914">
        <v>30.843</v>
      </c>
      <c r="O20" s="914">
        <v>27.700000000000003</v>
      </c>
      <c r="P20" s="914"/>
      <c r="Q20" s="923">
        <v>980</v>
      </c>
      <c r="R20" s="923"/>
      <c r="S20" s="915">
        <v>12.634</v>
      </c>
      <c r="T20" s="914">
        <v>4.2839999999999998</v>
      </c>
      <c r="U20" s="914">
        <v>4.0670000000000002</v>
      </c>
      <c r="V20" s="914">
        <v>21.201000000000001</v>
      </c>
      <c r="W20" s="914">
        <v>33.900000000000006</v>
      </c>
      <c r="X20" s="915">
        <v>908</v>
      </c>
      <c r="Y20" s="923">
        <v>815</v>
      </c>
      <c r="Z20" s="914"/>
      <c r="AA20" s="915">
        <v>12.22</v>
      </c>
      <c r="AB20" s="914">
        <v>4.274</v>
      </c>
      <c r="AC20" s="914">
        <v>3.673</v>
      </c>
      <c r="AD20" s="914">
        <v>20.766999999999999</v>
      </c>
      <c r="AE20" s="914">
        <v>35</v>
      </c>
      <c r="AF20" s="915">
        <v>843</v>
      </c>
      <c r="AG20" s="911">
        <v>766</v>
      </c>
      <c r="AH20" s="984">
        <v>13.257</v>
      </c>
      <c r="AI20" s="914">
        <v>2.9980000000000002</v>
      </c>
      <c r="AJ20" s="914">
        <v>7.2619999999999996</v>
      </c>
      <c r="AK20" s="914">
        <v>19.253</v>
      </c>
      <c r="AL20" s="914">
        <v>22.6</v>
      </c>
      <c r="AM20" s="915">
        <v>1751</v>
      </c>
      <c r="AN20" s="967">
        <v>1581</v>
      </c>
      <c r="AO20" s="923"/>
      <c r="AP20" s="915">
        <v>12.634</v>
      </c>
      <c r="AQ20" s="914">
        <v>4.2839999999999998</v>
      </c>
      <c r="AR20" s="914">
        <v>4.0670000000000002</v>
      </c>
      <c r="AS20" s="914">
        <v>21.201000000000001</v>
      </c>
      <c r="AT20" s="914">
        <v>33.900000000000006</v>
      </c>
      <c r="AU20" s="915">
        <v>908</v>
      </c>
      <c r="AV20" s="923">
        <v>815</v>
      </c>
      <c r="AW20" s="914"/>
      <c r="AX20" s="915">
        <v>12.22</v>
      </c>
      <c r="AY20" s="914">
        <v>4.274</v>
      </c>
      <c r="AZ20" s="914">
        <v>3.673</v>
      </c>
      <c r="BA20" s="914">
        <v>20.766999999999999</v>
      </c>
      <c r="BB20" s="914">
        <v>35</v>
      </c>
      <c r="BC20" s="915">
        <v>843</v>
      </c>
      <c r="BD20" s="911">
        <v>766</v>
      </c>
      <c r="BE20" s="984">
        <v>8.3010000000000002</v>
      </c>
      <c r="BF20" s="914">
        <v>2.3759999999999999</v>
      </c>
      <c r="BG20" s="914">
        <v>3.5489999999999999</v>
      </c>
      <c r="BH20" s="914">
        <v>13.054</v>
      </c>
      <c r="BI20" s="914">
        <v>28.599999999999998</v>
      </c>
      <c r="BJ20" s="911">
        <v>1682.24</v>
      </c>
      <c r="BK20" s="949">
        <v>1536</v>
      </c>
      <c r="BL20" s="911"/>
      <c r="BM20" s="1044">
        <v>11.631665936118306</v>
      </c>
      <c r="BN20" s="975"/>
      <c r="BO20" s="975">
        <v>5.7968230335109459</v>
      </c>
      <c r="BP20" s="975">
        <v>17.466508846489052</v>
      </c>
      <c r="BQ20" s="975">
        <v>25.593588071839413</v>
      </c>
      <c r="BR20" s="973">
        <v>1578.87</v>
      </c>
      <c r="BS20" s="973">
        <v>1450</v>
      </c>
      <c r="BT20" s="998"/>
      <c r="BU20" s="1044">
        <v>16.033002534000001</v>
      </c>
      <c r="BV20" s="975"/>
      <c r="BW20" s="975">
        <v>9.2020994085697225</v>
      </c>
      <c r="BX20" s="975">
        <v>22.86390565943028</v>
      </c>
      <c r="BY20" s="975">
        <v>21.737379810432049</v>
      </c>
      <c r="BZ20" s="973">
        <v>1496.79</v>
      </c>
      <c r="CA20" s="973">
        <v>1378</v>
      </c>
      <c r="CB20" s="973"/>
      <c r="CC20" s="1119">
        <v>10</v>
      </c>
      <c r="CD20" s="975">
        <v>4.84</v>
      </c>
      <c r="CE20" s="975">
        <v>0</v>
      </c>
      <c r="CF20" s="975">
        <v>19</v>
      </c>
      <c r="CG20" s="975">
        <v>49.1</v>
      </c>
      <c r="CH20" s="973">
        <v>1508</v>
      </c>
      <c r="CI20" s="973">
        <v>1322</v>
      </c>
      <c r="CJ20" s="973"/>
      <c r="CK20" s="973"/>
      <c r="CL20" s="1119">
        <v>13</v>
      </c>
      <c r="CM20" s="975">
        <v>2.11</v>
      </c>
      <c r="CN20" s="1045">
        <v>9</v>
      </c>
      <c r="CO20" s="1045">
        <v>17</v>
      </c>
      <c r="CP20" s="975">
        <v>15.98</v>
      </c>
      <c r="CQ20" s="973">
        <v>7403</v>
      </c>
      <c r="CR20" s="973">
        <v>11961</v>
      </c>
      <c r="CS20" s="973"/>
      <c r="CT20" s="1119">
        <v>9.9499999999999993</v>
      </c>
      <c r="CU20" s="1044">
        <v>2.2000000000000002</v>
      </c>
      <c r="CV20" s="975">
        <v>5.59</v>
      </c>
      <c r="CW20" s="1045">
        <v>14.22</v>
      </c>
      <c r="CX20" s="975">
        <v>22.24</v>
      </c>
      <c r="CY20" s="973">
        <v>7977</v>
      </c>
      <c r="CZ20" s="973">
        <v>14381</v>
      </c>
      <c r="DA20" s="973"/>
      <c r="DB20" s="1046">
        <v>-2</v>
      </c>
      <c r="DC20" s="973">
        <v>-3</v>
      </c>
      <c r="DD20" s="973"/>
      <c r="DE20" s="975" t="s">
        <v>229</v>
      </c>
      <c r="DF20" s="975" t="s">
        <v>229</v>
      </c>
    </row>
    <row r="21" spans="1:110" s="11" customFormat="1" ht="20.100000000000001" customHeight="1">
      <c r="A21" s="1013" t="s">
        <v>28</v>
      </c>
      <c r="B21" s="1013"/>
      <c r="C21" s="915">
        <v>27</v>
      </c>
      <c r="D21" s="914"/>
      <c r="E21" s="914">
        <v>16</v>
      </c>
      <c r="F21" s="914">
        <v>38</v>
      </c>
      <c r="G21" s="914">
        <v>20.6</v>
      </c>
      <c r="H21" s="914"/>
      <c r="I21" s="923">
        <v>1016</v>
      </c>
      <c r="J21" s="915"/>
      <c r="K21" s="984">
        <v>13.67</v>
      </c>
      <c r="L21" s="914"/>
      <c r="M21" s="914">
        <v>6.3049999999999997</v>
      </c>
      <c r="N21" s="914">
        <v>21.033999999999999</v>
      </c>
      <c r="O21" s="914">
        <v>26.900000000000002</v>
      </c>
      <c r="P21" s="914"/>
      <c r="Q21" s="923">
        <v>1223</v>
      </c>
      <c r="R21" s="923"/>
      <c r="S21" s="915">
        <v>16.472999999999999</v>
      </c>
      <c r="T21" s="914">
        <v>6.2519999999999998</v>
      </c>
      <c r="U21" s="914">
        <v>3.97</v>
      </c>
      <c r="V21" s="914">
        <v>28.977</v>
      </c>
      <c r="W21" s="914">
        <v>38</v>
      </c>
      <c r="X21" s="915">
        <v>1100</v>
      </c>
      <c r="Y21" s="923">
        <v>833</v>
      </c>
      <c r="Z21" s="914"/>
      <c r="AA21" s="915">
        <v>5.0869999999999997</v>
      </c>
      <c r="AB21" s="914">
        <v>3.323</v>
      </c>
      <c r="AC21" s="914">
        <v>0</v>
      </c>
      <c r="AD21" s="914">
        <v>11.731999999999999</v>
      </c>
      <c r="AE21" s="914">
        <v>65.3</v>
      </c>
      <c r="AF21" s="915">
        <v>974</v>
      </c>
      <c r="AG21" s="911">
        <v>802</v>
      </c>
      <c r="AH21" s="984">
        <v>11.577</v>
      </c>
      <c r="AI21" s="914">
        <v>3.504</v>
      </c>
      <c r="AJ21" s="914">
        <v>4.569</v>
      </c>
      <c r="AK21" s="914">
        <v>18.585000000000001</v>
      </c>
      <c r="AL21" s="914">
        <v>30.3</v>
      </c>
      <c r="AM21" s="915">
        <v>2075</v>
      </c>
      <c r="AN21" s="967">
        <v>1635</v>
      </c>
      <c r="AO21" s="923"/>
      <c r="AP21" s="915">
        <v>16.472999999999999</v>
      </c>
      <c r="AQ21" s="914">
        <v>6.2519999999999998</v>
      </c>
      <c r="AR21" s="914">
        <v>3.97</v>
      </c>
      <c r="AS21" s="914">
        <v>28.977</v>
      </c>
      <c r="AT21" s="914">
        <v>38</v>
      </c>
      <c r="AU21" s="915">
        <v>1100</v>
      </c>
      <c r="AV21" s="923">
        <v>833</v>
      </c>
      <c r="AW21" s="914"/>
      <c r="AX21" s="915">
        <v>5.0869999999999997</v>
      </c>
      <c r="AY21" s="914">
        <v>3.323</v>
      </c>
      <c r="AZ21" s="914">
        <v>0</v>
      </c>
      <c r="BA21" s="914">
        <v>11.731999999999999</v>
      </c>
      <c r="BB21" s="914">
        <v>65.3</v>
      </c>
      <c r="BC21" s="915">
        <v>974</v>
      </c>
      <c r="BD21" s="911">
        <v>802</v>
      </c>
      <c r="BE21" s="984">
        <v>5.0830000000000002</v>
      </c>
      <c r="BF21" s="914">
        <v>2.2669999999999999</v>
      </c>
      <c r="BG21" s="914">
        <v>0.54800000000000004</v>
      </c>
      <c r="BH21" s="914">
        <v>9.6170000000000009</v>
      </c>
      <c r="BI21" s="914">
        <v>44.6</v>
      </c>
      <c r="BJ21" s="911">
        <v>1872.8</v>
      </c>
      <c r="BK21" s="949">
        <v>1537</v>
      </c>
      <c r="BL21" s="911"/>
      <c r="BM21" s="1044">
        <v>5.9996015780136025</v>
      </c>
      <c r="BN21" s="975"/>
      <c r="BO21" s="975">
        <v>2.0445646537097257</v>
      </c>
      <c r="BP21" s="975">
        <v>9.9546385022902744</v>
      </c>
      <c r="BQ21" s="975">
        <v>33.633499750718819</v>
      </c>
      <c r="BR21" s="973">
        <v>2026.65</v>
      </c>
      <c r="BS21" s="973">
        <v>1548</v>
      </c>
      <c r="BT21" s="998"/>
      <c r="BU21" s="1044">
        <v>9.5310183889999998</v>
      </c>
      <c r="BV21" s="975"/>
      <c r="BW21" s="975">
        <v>4.6688525217331929</v>
      </c>
      <c r="BX21" s="975">
        <v>14.393184256266807</v>
      </c>
      <c r="BY21" s="975">
        <v>26.027616040669184</v>
      </c>
      <c r="BZ21" s="973">
        <v>2230.9499999999998</v>
      </c>
      <c r="CA21" s="973">
        <v>1623</v>
      </c>
      <c r="CB21" s="973"/>
      <c r="CC21" s="1119">
        <v>11</v>
      </c>
      <c r="CD21" s="975">
        <v>3.58</v>
      </c>
      <c r="CE21" s="975">
        <v>5</v>
      </c>
      <c r="CF21" s="975">
        <v>19</v>
      </c>
      <c r="CG21" s="975">
        <v>31.1</v>
      </c>
      <c r="CH21" s="973">
        <v>2248</v>
      </c>
      <c r="CI21" s="973">
        <v>1576</v>
      </c>
      <c r="CJ21" s="973"/>
      <c r="CK21" s="973"/>
      <c r="CL21" s="1119">
        <v>8.5</v>
      </c>
      <c r="CM21" s="975">
        <v>1.3</v>
      </c>
      <c r="CN21" s="1045">
        <v>6</v>
      </c>
      <c r="CO21" s="1045">
        <v>11</v>
      </c>
      <c r="CP21" s="975">
        <v>15.02</v>
      </c>
      <c r="CQ21" s="973">
        <v>22706</v>
      </c>
      <c r="CR21" s="973">
        <v>18706</v>
      </c>
      <c r="CS21" s="973"/>
      <c r="CT21" s="1119">
        <v>8.31</v>
      </c>
      <c r="CU21" s="1044">
        <v>1.66</v>
      </c>
      <c r="CV21" s="975">
        <v>5.05</v>
      </c>
      <c r="CW21" s="1045">
        <v>11.57</v>
      </c>
      <c r="CX21" s="975">
        <v>20.010000000000002</v>
      </c>
      <c r="CY21" s="973">
        <v>25562</v>
      </c>
      <c r="CZ21" s="973">
        <v>22784</v>
      </c>
      <c r="DA21" s="973"/>
      <c r="DB21" s="1046">
        <v>2</v>
      </c>
      <c r="DC21" s="973">
        <v>-1</v>
      </c>
      <c r="DD21" s="973"/>
      <c r="DE21" s="975" t="s">
        <v>229</v>
      </c>
      <c r="DF21" s="975" t="s">
        <v>229</v>
      </c>
    </row>
    <row r="22" spans="1:110" s="11" customFormat="1" ht="20.100000000000001" customHeight="1">
      <c r="A22" s="1013" t="s">
        <v>29</v>
      </c>
      <c r="B22" s="1013"/>
      <c r="C22" s="915">
        <v>15</v>
      </c>
      <c r="D22" s="914"/>
      <c r="E22" s="914">
        <v>5.3</v>
      </c>
      <c r="F22" s="914">
        <v>24</v>
      </c>
      <c r="G22" s="914">
        <v>32</v>
      </c>
      <c r="H22" s="914"/>
      <c r="I22" s="923">
        <v>957</v>
      </c>
      <c r="J22" s="915"/>
      <c r="K22" s="984">
        <v>7.05</v>
      </c>
      <c r="L22" s="914"/>
      <c r="M22" s="914">
        <v>1.325</v>
      </c>
      <c r="N22" s="914">
        <v>12.775</v>
      </c>
      <c r="O22" s="914">
        <v>40.6</v>
      </c>
      <c r="P22" s="914"/>
      <c r="Q22" s="923">
        <v>1422</v>
      </c>
      <c r="R22" s="923"/>
      <c r="S22" s="915">
        <v>13.955</v>
      </c>
      <c r="T22" s="914">
        <v>5.48</v>
      </c>
      <c r="U22" s="914">
        <v>2.9950000000000001</v>
      </c>
      <c r="V22" s="914">
        <v>24.914999999999999</v>
      </c>
      <c r="W22" s="914">
        <v>39.300000000000004</v>
      </c>
      <c r="X22" s="915">
        <v>557</v>
      </c>
      <c r="Y22" s="923">
        <v>566</v>
      </c>
      <c r="Z22" s="914"/>
      <c r="AA22" s="915">
        <v>4.6950000000000003</v>
      </c>
      <c r="AB22" s="914">
        <v>2.758</v>
      </c>
      <c r="AC22" s="914">
        <v>0</v>
      </c>
      <c r="AD22" s="914">
        <v>10.211</v>
      </c>
      <c r="AE22" s="914">
        <v>58.699999999999996</v>
      </c>
      <c r="AF22" s="915">
        <v>606</v>
      </c>
      <c r="AG22" s="911">
        <v>569</v>
      </c>
      <c r="AH22" s="984">
        <v>8.9420000000000002</v>
      </c>
      <c r="AI22" s="914">
        <v>2.7040000000000002</v>
      </c>
      <c r="AJ22" s="914">
        <v>3.5350000000000001</v>
      </c>
      <c r="AK22" s="914">
        <v>14.349</v>
      </c>
      <c r="AL22" s="914">
        <v>30.2</v>
      </c>
      <c r="AM22" s="915">
        <v>1163</v>
      </c>
      <c r="AN22" s="967">
        <v>1135</v>
      </c>
      <c r="AO22" s="923"/>
      <c r="AP22" s="915">
        <v>13.955</v>
      </c>
      <c r="AQ22" s="914">
        <v>5.48</v>
      </c>
      <c r="AR22" s="914">
        <v>2.9950000000000001</v>
      </c>
      <c r="AS22" s="914">
        <v>24.914999999999999</v>
      </c>
      <c r="AT22" s="914">
        <v>39.300000000000004</v>
      </c>
      <c r="AU22" s="915">
        <v>557</v>
      </c>
      <c r="AV22" s="923">
        <v>566</v>
      </c>
      <c r="AW22" s="914"/>
      <c r="AX22" s="915">
        <v>4.6950000000000003</v>
      </c>
      <c r="AY22" s="914">
        <v>2.758</v>
      </c>
      <c r="AZ22" s="914">
        <v>0</v>
      </c>
      <c r="BA22" s="914">
        <v>10.211</v>
      </c>
      <c r="BB22" s="914">
        <v>58.699999999999996</v>
      </c>
      <c r="BC22" s="915">
        <v>606</v>
      </c>
      <c r="BD22" s="911">
        <v>569</v>
      </c>
      <c r="BE22" s="984">
        <v>10.189</v>
      </c>
      <c r="BF22" s="914">
        <v>3.1659999999999999</v>
      </c>
      <c r="BG22" s="914">
        <v>3.8559999999999999</v>
      </c>
      <c r="BH22" s="914">
        <v>16.521999999999998</v>
      </c>
      <c r="BI22" s="914">
        <v>31.1</v>
      </c>
      <c r="BJ22" s="911">
        <v>1297</v>
      </c>
      <c r="BK22" s="949">
        <v>1202</v>
      </c>
      <c r="BL22" s="911"/>
      <c r="BM22" s="1044">
        <v>12.008443680552094</v>
      </c>
      <c r="BN22" s="975"/>
      <c r="BO22" s="975">
        <v>5.5725302641089023</v>
      </c>
      <c r="BP22" s="975">
        <v>18.444357095891096</v>
      </c>
      <c r="BQ22" s="975">
        <v>27.344336879314813</v>
      </c>
      <c r="BR22" s="973">
        <v>1380.97</v>
      </c>
      <c r="BS22" s="973">
        <v>1313</v>
      </c>
      <c r="BT22" s="998"/>
      <c r="BU22" s="1044">
        <v>7.6210434659999997</v>
      </c>
      <c r="BV22" s="975"/>
      <c r="BW22" s="975">
        <v>0.42287219727347924</v>
      </c>
      <c r="BX22" s="975">
        <v>14.81921473472652</v>
      </c>
      <c r="BY22" s="975">
        <v>48.189416291608431</v>
      </c>
      <c r="BZ22" s="973">
        <v>1334.18</v>
      </c>
      <c r="CA22" s="973">
        <v>1362</v>
      </c>
      <c r="CB22" s="973"/>
      <c r="CC22" s="1119">
        <v>7</v>
      </c>
      <c r="CD22" s="975">
        <v>4.92</v>
      </c>
      <c r="CE22" s="975">
        <v>0</v>
      </c>
      <c r="CF22" s="975">
        <v>16</v>
      </c>
      <c r="CG22" s="975">
        <v>72.7</v>
      </c>
      <c r="CH22" s="973">
        <v>1354</v>
      </c>
      <c r="CI22" s="973">
        <v>1357</v>
      </c>
      <c r="CJ22" s="973"/>
      <c r="CK22" s="973"/>
      <c r="CL22" s="1119">
        <v>8.5</v>
      </c>
      <c r="CM22" s="975">
        <v>1.3</v>
      </c>
      <c r="CN22" s="1045">
        <v>6</v>
      </c>
      <c r="CO22" s="1045">
        <v>11</v>
      </c>
      <c r="CP22" s="975">
        <v>15.02</v>
      </c>
      <c r="CQ22" s="973">
        <v>22706</v>
      </c>
      <c r="CR22" s="973">
        <v>18706</v>
      </c>
      <c r="CS22" s="973"/>
      <c r="CT22" s="1119">
        <v>8.31</v>
      </c>
      <c r="CU22" s="1044">
        <v>1.66</v>
      </c>
      <c r="CV22" s="975">
        <v>5.05</v>
      </c>
      <c r="CW22" s="1045">
        <v>11.57</v>
      </c>
      <c r="CX22" s="975">
        <v>20.010000000000002</v>
      </c>
      <c r="CY22" s="973">
        <v>25562</v>
      </c>
      <c r="CZ22" s="973">
        <v>22784</v>
      </c>
      <c r="DA22" s="973"/>
      <c r="DB22" s="1046">
        <v>-4</v>
      </c>
      <c r="DC22" s="973">
        <v>-1</v>
      </c>
      <c r="DD22" s="973"/>
      <c r="DE22" s="975" t="s">
        <v>229</v>
      </c>
      <c r="DF22" s="975" t="s">
        <v>229</v>
      </c>
    </row>
    <row r="23" spans="1:110" s="11" customFormat="1" ht="20.100000000000001" customHeight="1">
      <c r="A23" s="1019" t="s">
        <v>98</v>
      </c>
      <c r="B23" s="1019"/>
      <c r="C23" s="979"/>
      <c r="D23" s="964"/>
      <c r="E23" s="964"/>
      <c r="F23" s="964"/>
      <c r="G23" s="964"/>
      <c r="H23" s="964"/>
      <c r="I23" s="1014"/>
      <c r="J23" s="979"/>
      <c r="K23" s="985" t="s">
        <v>66</v>
      </c>
      <c r="L23" s="964" t="s">
        <v>66</v>
      </c>
      <c r="M23" s="964" t="s">
        <v>66</v>
      </c>
      <c r="N23" s="964" t="s">
        <v>66</v>
      </c>
      <c r="O23" s="964" t="s">
        <v>66</v>
      </c>
      <c r="P23" s="964" t="s">
        <v>66</v>
      </c>
      <c r="Q23" s="1014" t="s">
        <v>66</v>
      </c>
      <c r="R23" s="1014" t="s">
        <v>66</v>
      </c>
      <c r="S23" s="979" t="s">
        <v>66</v>
      </c>
      <c r="T23" s="964" t="s">
        <v>66</v>
      </c>
      <c r="U23" s="964" t="s">
        <v>66</v>
      </c>
      <c r="V23" s="964" t="s">
        <v>66</v>
      </c>
      <c r="W23" s="964" t="s">
        <v>66</v>
      </c>
      <c r="X23" s="979" t="s">
        <v>66</v>
      </c>
      <c r="Y23" s="1014" t="s">
        <v>66</v>
      </c>
      <c r="Z23" s="964" t="s">
        <v>66</v>
      </c>
      <c r="AA23" s="979" t="s">
        <v>66</v>
      </c>
      <c r="AB23" s="964" t="s">
        <v>66</v>
      </c>
      <c r="AC23" s="964" t="s">
        <v>66</v>
      </c>
      <c r="AD23" s="964" t="s">
        <v>66</v>
      </c>
      <c r="AE23" s="964" t="s">
        <v>66</v>
      </c>
      <c r="AF23" s="979" t="s">
        <v>66</v>
      </c>
      <c r="AG23" s="965" t="s">
        <v>66</v>
      </c>
      <c r="AH23" s="985" t="s">
        <v>66</v>
      </c>
      <c r="AI23" s="964" t="s">
        <v>66</v>
      </c>
      <c r="AJ23" s="964" t="s">
        <v>66</v>
      </c>
      <c r="AK23" s="964" t="s">
        <v>66</v>
      </c>
      <c r="AL23" s="964" t="s">
        <v>66</v>
      </c>
      <c r="AM23" s="979" t="s">
        <v>66</v>
      </c>
      <c r="AN23" s="1015" t="s">
        <v>66</v>
      </c>
      <c r="AO23" s="1014" t="s">
        <v>66</v>
      </c>
      <c r="AP23" s="979" t="s">
        <v>66</v>
      </c>
      <c r="AQ23" s="964" t="s">
        <v>66</v>
      </c>
      <c r="AR23" s="964" t="s">
        <v>66</v>
      </c>
      <c r="AS23" s="964" t="s">
        <v>66</v>
      </c>
      <c r="AT23" s="964" t="s">
        <v>66</v>
      </c>
      <c r="AU23" s="979" t="s">
        <v>66</v>
      </c>
      <c r="AV23" s="1014" t="s">
        <v>66</v>
      </c>
      <c r="AW23" s="964" t="s">
        <v>66</v>
      </c>
      <c r="AX23" s="979" t="s">
        <v>66</v>
      </c>
      <c r="AY23" s="964" t="s">
        <v>66</v>
      </c>
      <c r="AZ23" s="964" t="s">
        <v>66</v>
      </c>
      <c r="BA23" s="964" t="s">
        <v>66</v>
      </c>
      <c r="BB23" s="964" t="s">
        <v>66</v>
      </c>
      <c r="BC23" s="979" t="s">
        <v>66</v>
      </c>
      <c r="BD23" s="965" t="s">
        <v>66</v>
      </c>
      <c r="BE23" s="985" t="s">
        <v>66</v>
      </c>
      <c r="BF23" s="964" t="s">
        <v>66</v>
      </c>
      <c r="BG23" s="964" t="s">
        <v>66</v>
      </c>
      <c r="BH23" s="964" t="s">
        <v>66</v>
      </c>
      <c r="BI23" s="964" t="s">
        <v>66</v>
      </c>
      <c r="BJ23" s="965" t="s">
        <v>66</v>
      </c>
      <c r="BK23" s="971" t="s">
        <v>66</v>
      </c>
      <c r="BL23" s="965" t="s">
        <v>66</v>
      </c>
      <c r="BM23" s="1047" t="s">
        <v>66</v>
      </c>
      <c r="BN23" s="968" t="s">
        <v>66</v>
      </c>
      <c r="BO23" s="968" t="s">
        <v>66</v>
      </c>
      <c r="BP23" s="968" t="s">
        <v>66</v>
      </c>
      <c r="BQ23" s="968" t="s">
        <v>66</v>
      </c>
      <c r="BR23" s="986" t="s">
        <v>66</v>
      </c>
      <c r="BS23" s="986" t="s">
        <v>66</v>
      </c>
      <c r="BT23" s="989"/>
      <c r="BU23" s="1047" t="s">
        <v>66</v>
      </c>
      <c r="BV23" s="968" t="s">
        <v>66</v>
      </c>
      <c r="BW23" s="968" t="s">
        <v>66</v>
      </c>
      <c r="BX23" s="968" t="s">
        <v>66</v>
      </c>
      <c r="BY23" s="968" t="s">
        <v>66</v>
      </c>
      <c r="BZ23" s="986" t="s">
        <v>66</v>
      </c>
      <c r="CA23" s="986" t="s">
        <v>66</v>
      </c>
      <c r="CB23" s="986"/>
      <c r="CC23" s="1121">
        <v>8.5</v>
      </c>
      <c r="CD23" s="968">
        <v>2.37</v>
      </c>
      <c r="CE23" s="968">
        <v>4</v>
      </c>
      <c r="CF23" s="968">
        <v>13</v>
      </c>
      <c r="CG23" s="968">
        <v>28.000000000000004</v>
      </c>
      <c r="CH23" s="986">
        <v>8404</v>
      </c>
      <c r="CI23" s="986">
        <v>2751</v>
      </c>
      <c r="CJ23" s="986"/>
      <c r="CK23" s="986"/>
      <c r="CL23" s="1122">
        <v>7.15</v>
      </c>
      <c r="CM23" s="968">
        <v>1.99</v>
      </c>
      <c r="CN23" s="968">
        <v>2.99</v>
      </c>
      <c r="CO23" s="968">
        <v>10.8</v>
      </c>
      <c r="CP23" s="968">
        <v>28.86</v>
      </c>
      <c r="CQ23" s="986"/>
      <c r="CR23" s="986">
        <v>4298</v>
      </c>
      <c r="CS23" s="986"/>
      <c r="CT23" s="1122">
        <v>7.89</v>
      </c>
      <c r="CU23" s="1047">
        <v>2.94</v>
      </c>
      <c r="CV23" s="968">
        <v>2.14</v>
      </c>
      <c r="CW23" s="968">
        <v>13.68</v>
      </c>
      <c r="CX23" s="968">
        <v>37.200000000000003</v>
      </c>
      <c r="CY23" s="986"/>
      <c r="CZ23" s="986">
        <v>4897</v>
      </c>
      <c r="DA23" s="986"/>
      <c r="DB23" s="1048" t="s">
        <v>66</v>
      </c>
      <c r="DC23" s="986">
        <v>1</v>
      </c>
      <c r="DD23" s="986"/>
      <c r="DE23" s="968" t="s">
        <v>66</v>
      </c>
      <c r="DF23" s="968" t="s">
        <v>229</v>
      </c>
    </row>
    <row r="24" spans="1:110" s="11" customFormat="1" ht="20.100000000000001" customHeight="1">
      <c r="A24" s="1020" t="s">
        <v>228</v>
      </c>
      <c r="B24" s="1020"/>
      <c r="C24" s="980"/>
      <c r="D24" s="970"/>
      <c r="E24" s="970"/>
      <c r="F24" s="970"/>
      <c r="G24" s="970"/>
      <c r="H24" s="970"/>
      <c r="I24" s="1016"/>
      <c r="J24" s="980"/>
      <c r="K24" s="987" t="s">
        <v>66</v>
      </c>
      <c r="L24" s="970" t="s">
        <v>66</v>
      </c>
      <c r="M24" s="970" t="s">
        <v>66</v>
      </c>
      <c r="N24" s="970" t="s">
        <v>66</v>
      </c>
      <c r="O24" s="970" t="s">
        <v>66</v>
      </c>
      <c r="P24" s="970" t="s">
        <v>66</v>
      </c>
      <c r="Q24" s="1016" t="s">
        <v>66</v>
      </c>
      <c r="R24" s="1016" t="s">
        <v>66</v>
      </c>
      <c r="S24" s="980" t="s">
        <v>66</v>
      </c>
      <c r="T24" s="970" t="s">
        <v>66</v>
      </c>
      <c r="U24" s="970" t="s">
        <v>66</v>
      </c>
      <c r="V24" s="970" t="s">
        <v>66</v>
      </c>
      <c r="W24" s="970" t="s">
        <v>66</v>
      </c>
      <c r="X24" s="980" t="s">
        <v>66</v>
      </c>
      <c r="Y24" s="1016" t="s">
        <v>66</v>
      </c>
      <c r="Z24" s="970" t="s">
        <v>66</v>
      </c>
      <c r="AA24" s="980" t="s">
        <v>66</v>
      </c>
      <c r="AB24" s="970" t="s">
        <v>66</v>
      </c>
      <c r="AC24" s="970" t="s">
        <v>66</v>
      </c>
      <c r="AD24" s="970" t="s">
        <v>66</v>
      </c>
      <c r="AE24" s="970" t="s">
        <v>66</v>
      </c>
      <c r="AF24" s="980" t="s">
        <v>66</v>
      </c>
      <c r="AG24" s="981" t="s">
        <v>66</v>
      </c>
      <c r="AH24" s="987" t="s">
        <v>66</v>
      </c>
      <c r="AI24" s="970" t="s">
        <v>66</v>
      </c>
      <c r="AJ24" s="970" t="s">
        <v>66</v>
      </c>
      <c r="AK24" s="970" t="s">
        <v>66</v>
      </c>
      <c r="AL24" s="970" t="s">
        <v>66</v>
      </c>
      <c r="AM24" s="980" t="s">
        <v>66</v>
      </c>
      <c r="AN24" s="1017" t="s">
        <v>66</v>
      </c>
      <c r="AO24" s="1016" t="s">
        <v>66</v>
      </c>
      <c r="AP24" s="980" t="s">
        <v>66</v>
      </c>
      <c r="AQ24" s="970" t="s">
        <v>66</v>
      </c>
      <c r="AR24" s="970" t="s">
        <v>66</v>
      </c>
      <c r="AS24" s="970" t="s">
        <v>66</v>
      </c>
      <c r="AT24" s="970" t="s">
        <v>66</v>
      </c>
      <c r="AU24" s="980" t="s">
        <v>66</v>
      </c>
      <c r="AV24" s="1016" t="s">
        <v>66</v>
      </c>
      <c r="AW24" s="970" t="s">
        <v>66</v>
      </c>
      <c r="AX24" s="980" t="s">
        <v>66</v>
      </c>
      <c r="AY24" s="970" t="s">
        <v>66</v>
      </c>
      <c r="AZ24" s="970" t="s">
        <v>66</v>
      </c>
      <c r="BA24" s="970" t="s">
        <v>66</v>
      </c>
      <c r="BB24" s="970" t="s">
        <v>66</v>
      </c>
      <c r="BC24" s="980" t="s">
        <v>66</v>
      </c>
      <c r="BD24" s="981" t="s">
        <v>66</v>
      </c>
      <c r="BE24" s="987" t="s">
        <v>66</v>
      </c>
      <c r="BF24" s="970" t="s">
        <v>66</v>
      </c>
      <c r="BG24" s="970" t="s">
        <v>66</v>
      </c>
      <c r="BH24" s="970" t="s">
        <v>66</v>
      </c>
      <c r="BI24" s="970" t="s">
        <v>66</v>
      </c>
      <c r="BJ24" s="981" t="s">
        <v>66</v>
      </c>
      <c r="BK24" s="982" t="s">
        <v>66</v>
      </c>
      <c r="BL24" s="981" t="s">
        <v>66</v>
      </c>
      <c r="BM24" s="1049" t="s">
        <v>66</v>
      </c>
      <c r="BN24" s="1002" t="s">
        <v>66</v>
      </c>
      <c r="BO24" s="1002" t="s">
        <v>66</v>
      </c>
      <c r="BP24" s="1002" t="s">
        <v>66</v>
      </c>
      <c r="BQ24" s="1002" t="s">
        <v>66</v>
      </c>
      <c r="BR24" s="988" t="s">
        <v>66</v>
      </c>
      <c r="BS24" s="988" t="s">
        <v>66</v>
      </c>
      <c r="BT24" s="990"/>
      <c r="BU24" s="1049" t="s">
        <v>66</v>
      </c>
      <c r="BV24" s="1002" t="s">
        <v>66</v>
      </c>
      <c r="BW24" s="1002" t="s">
        <v>66</v>
      </c>
      <c r="BX24" s="1002" t="s">
        <v>66</v>
      </c>
      <c r="BY24" s="1002" t="s">
        <v>66</v>
      </c>
      <c r="BZ24" s="988" t="s">
        <v>66</v>
      </c>
      <c r="CA24" s="988" t="s">
        <v>66</v>
      </c>
      <c r="CB24" s="988"/>
      <c r="CC24" s="1123">
        <v>16</v>
      </c>
      <c r="CD24" s="1002">
        <v>5.85</v>
      </c>
      <c r="CE24" s="1002">
        <v>5</v>
      </c>
      <c r="CF24" s="1002">
        <v>28</v>
      </c>
      <c r="CG24" s="1002">
        <v>36.4</v>
      </c>
      <c r="CH24" s="988">
        <v>1237</v>
      </c>
      <c r="CI24" s="988">
        <v>804</v>
      </c>
      <c r="CJ24" s="988"/>
      <c r="CK24" s="988"/>
      <c r="CL24" s="1123">
        <v>13.2</v>
      </c>
      <c r="CM24" s="1002">
        <v>4.2</v>
      </c>
      <c r="CN24" s="1002">
        <v>5.3</v>
      </c>
      <c r="CO24" s="1002">
        <v>21.75</v>
      </c>
      <c r="CP24" s="1002">
        <v>31.04</v>
      </c>
      <c r="CQ24" s="988"/>
      <c r="CR24" s="988">
        <v>1979</v>
      </c>
      <c r="CS24" s="988"/>
      <c r="CT24" s="1123">
        <v>7.95</v>
      </c>
      <c r="CU24" s="1049">
        <v>3.49</v>
      </c>
      <c r="CV24" s="1002">
        <v>1.1499999999999999</v>
      </c>
      <c r="CW24" s="1002">
        <v>14.85</v>
      </c>
      <c r="CX24" s="1002">
        <v>43.7</v>
      </c>
      <c r="CY24" s="988"/>
      <c r="CZ24" s="988">
        <v>2478</v>
      </c>
      <c r="DA24" s="988"/>
      <c r="DB24" s="1050" t="s">
        <v>66</v>
      </c>
      <c r="DC24" s="988">
        <v>-5</v>
      </c>
      <c r="DD24" s="988"/>
      <c r="DE24" s="1002" t="s">
        <v>66</v>
      </c>
      <c r="DF24" s="1002" t="s">
        <v>229</v>
      </c>
    </row>
    <row r="25" spans="1:110" s="11" customFormat="1" ht="20.100000000000001" customHeight="1">
      <c r="A25" s="1013" t="s">
        <v>30</v>
      </c>
      <c r="B25" s="1013"/>
      <c r="C25" s="915">
        <v>23</v>
      </c>
      <c r="D25" s="914"/>
      <c r="E25" s="914">
        <v>13</v>
      </c>
      <c r="F25" s="914">
        <v>32</v>
      </c>
      <c r="G25" s="914">
        <v>20.6</v>
      </c>
      <c r="H25" s="914"/>
      <c r="I25" s="923">
        <v>1466</v>
      </c>
      <c r="J25" s="915"/>
      <c r="K25" s="984">
        <v>24.068000000000001</v>
      </c>
      <c r="L25" s="914"/>
      <c r="M25" s="914">
        <v>12.849</v>
      </c>
      <c r="N25" s="914">
        <v>35.287999999999997</v>
      </c>
      <c r="O25" s="914">
        <v>23.3</v>
      </c>
      <c r="P25" s="914"/>
      <c r="Q25" s="923">
        <v>1149</v>
      </c>
      <c r="R25" s="923"/>
      <c r="S25" s="915">
        <v>24.51</v>
      </c>
      <c r="T25" s="914">
        <v>4.6630000000000003</v>
      </c>
      <c r="U25" s="914">
        <v>15.185</v>
      </c>
      <c r="V25" s="914">
        <v>33.835999999999999</v>
      </c>
      <c r="W25" s="914">
        <v>19</v>
      </c>
      <c r="X25" s="915">
        <v>875</v>
      </c>
      <c r="Y25" s="923">
        <v>1159</v>
      </c>
      <c r="Z25" s="914"/>
      <c r="AA25" s="915">
        <v>16.952999999999999</v>
      </c>
      <c r="AB25" s="914">
        <v>5.7690000000000001</v>
      </c>
      <c r="AC25" s="914">
        <v>5.415</v>
      </c>
      <c r="AD25" s="914">
        <v>28.49</v>
      </c>
      <c r="AE25" s="914">
        <v>34</v>
      </c>
      <c r="AF25" s="915">
        <v>816</v>
      </c>
      <c r="AG25" s="911">
        <v>1014</v>
      </c>
      <c r="AH25" s="984">
        <v>20.635000000000002</v>
      </c>
      <c r="AI25" s="914">
        <v>3.8940000000000001</v>
      </c>
      <c r="AJ25" s="914">
        <v>12.846</v>
      </c>
      <c r="AK25" s="914">
        <v>28.423999999999999</v>
      </c>
      <c r="AL25" s="914">
        <v>18.899999999999999</v>
      </c>
      <c r="AM25" s="915">
        <v>1691</v>
      </c>
      <c r="AN25" s="967">
        <v>2173</v>
      </c>
      <c r="AO25" s="923"/>
      <c r="AP25" s="915">
        <v>24.51</v>
      </c>
      <c r="AQ25" s="914">
        <v>4.6630000000000003</v>
      </c>
      <c r="AR25" s="914">
        <v>15.185</v>
      </c>
      <c r="AS25" s="914">
        <v>33.835999999999999</v>
      </c>
      <c r="AT25" s="914">
        <v>19</v>
      </c>
      <c r="AU25" s="915">
        <v>875</v>
      </c>
      <c r="AV25" s="923">
        <v>1159</v>
      </c>
      <c r="AW25" s="914"/>
      <c r="AX25" s="915">
        <v>16.952999999999999</v>
      </c>
      <c r="AY25" s="914">
        <v>5.7690000000000001</v>
      </c>
      <c r="AZ25" s="914">
        <v>5.415</v>
      </c>
      <c r="BA25" s="914">
        <v>28.49</v>
      </c>
      <c r="BB25" s="914">
        <v>34</v>
      </c>
      <c r="BC25" s="915">
        <v>816</v>
      </c>
      <c r="BD25" s="911">
        <v>1014</v>
      </c>
      <c r="BE25" s="984">
        <v>16.3</v>
      </c>
      <c r="BF25" s="914">
        <v>3.4020000000000001</v>
      </c>
      <c r="BG25" s="914">
        <v>9.4960000000000004</v>
      </c>
      <c r="BH25" s="914">
        <v>23.103000000000002</v>
      </c>
      <c r="BI25" s="914">
        <v>20.9</v>
      </c>
      <c r="BJ25" s="911">
        <v>1614.94</v>
      </c>
      <c r="BK25" s="949">
        <v>2129</v>
      </c>
      <c r="BL25" s="911"/>
      <c r="BM25" s="1051">
        <v>19.380121789845273</v>
      </c>
      <c r="BN25" s="975"/>
      <c r="BO25" s="975">
        <v>14.009296248303411</v>
      </c>
      <c r="BP25" s="975">
        <v>24.75094733169659</v>
      </c>
      <c r="BQ25" s="975">
        <v>14.13931833248043</v>
      </c>
      <c r="BR25" s="973">
        <v>1740.91</v>
      </c>
      <c r="BS25" s="973">
        <v>2359</v>
      </c>
      <c r="BT25" s="998"/>
      <c r="BU25" s="1044">
        <v>19.010836002000001</v>
      </c>
      <c r="BV25" s="975"/>
      <c r="BW25" s="975">
        <v>13.264124025860861</v>
      </c>
      <c r="BX25" s="975">
        <v>24.757547978139144</v>
      </c>
      <c r="BY25" s="975">
        <v>15.42276155496257</v>
      </c>
      <c r="BZ25" s="973">
        <v>1810.82</v>
      </c>
      <c r="CA25" s="973">
        <v>2344</v>
      </c>
      <c r="CB25" s="973"/>
      <c r="CC25" s="1119">
        <v>17</v>
      </c>
      <c r="CD25" s="975">
        <v>4.2699999999999996</v>
      </c>
      <c r="CE25" s="975">
        <v>8</v>
      </c>
      <c r="CF25" s="975">
        <v>25</v>
      </c>
      <c r="CG25" s="975">
        <v>26.1</v>
      </c>
      <c r="CH25" s="973">
        <v>1798</v>
      </c>
      <c r="CI25" s="973">
        <v>2133</v>
      </c>
      <c r="CJ25" s="973"/>
      <c r="CK25" s="973"/>
      <c r="CL25" s="1119">
        <v>13</v>
      </c>
      <c r="CM25" s="975">
        <v>2.11</v>
      </c>
      <c r="CN25" s="1045">
        <v>9</v>
      </c>
      <c r="CO25" s="1045">
        <v>17</v>
      </c>
      <c r="CP25" s="975">
        <v>15.98</v>
      </c>
      <c r="CQ25" s="973">
        <v>7403</v>
      </c>
      <c r="CR25" s="973">
        <v>11961</v>
      </c>
      <c r="CS25" s="973"/>
      <c r="CT25" s="1119">
        <v>9.9499999999999993</v>
      </c>
      <c r="CU25" s="1044">
        <v>2.2000000000000002</v>
      </c>
      <c r="CV25" s="975">
        <v>5.59</v>
      </c>
      <c r="CW25" s="1045">
        <v>14.22</v>
      </c>
      <c r="CX25" s="975">
        <v>22.24</v>
      </c>
      <c r="CY25" s="973">
        <v>7977</v>
      </c>
      <c r="CZ25" s="973">
        <v>14381</v>
      </c>
      <c r="DA25" s="973"/>
      <c r="DB25" s="1046">
        <v>-9</v>
      </c>
      <c r="DC25" s="973">
        <v>-3</v>
      </c>
      <c r="DD25" s="973"/>
      <c r="DE25" s="975" t="s">
        <v>232</v>
      </c>
      <c r="DF25" s="975" t="s">
        <v>229</v>
      </c>
    </row>
    <row r="26" spans="1:110" s="11" customFormat="1" ht="20.100000000000001" customHeight="1">
      <c r="A26" s="1013" t="s">
        <v>31</v>
      </c>
      <c r="B26" s="1013"/>
      <c r="C26" s="915">
        <v>12</v>
      </c>
      <c r="D26" s="914"/>
      <c r="E26" s="914">
        <v>6</v>
      </c>
      <c r="F26" s="914">
        <v>19</v>
      </c>
      <c r="G26" s="914">
        <v>26.3</v>
      </c>
      <c r="H26" s="914"/>
      <c r="I26" s="923">
        <v>1235</v>
      </c>
      <c r="J26" s="915"/>
      <c r="K26" s="984">
        <v>12.539</v>
      </c>
      <c r="L26" s="914"/>
      <c r="M26" s="914">
        <v>6.6879999999999997</v>
      </c>
      <c r="N26" s="914">
        <v>18.39</v>
      </c>
      <c r="O26" s="914">
        <v>23.3</v>
      </c>
      <c r="P26" s="914"/>
      <c r="Q26" s="923">
        <v>1673</v>
      </c>
      <c r="R26" s="923"/>
      <c r="S26" s="915">
        <v>7.3010000000000002</v>
      </c>
      <c r="T26" s="914">
        <v>2.9159999999999999</v>
      </c>
      <c r="U26" s="914">
        <v>1.468</v>
      </c>
      <c r="V26" s="914">
        <v>13.134</v>
      </c>
      <c r="W26" s="914">
        <v>39.900000000000006</v>
      </c>
      <c r="X26" s="915">
        <v>89</v>
      </c>
      <c r="Y26" s="923">
        <v>981</v>
      </c>
      <c r="Z26" s="914"/>
      <c r="AA26" s="915">
        <v>12.263</v>
      </c>
      <c r="AB26" s="914">
        <v>3.8010000000000002</v>
      </c>
      <c r="AC26" s="914">
        <v>4.66</v>
      </c>
      <c r="AD26" s="914">
        <v>19.864999999999998</v>
      </c>
      <c r="AE26" s="914">
        <v>31</v>
      </c>
      <c r="AF26" s="915">
        <v>82</v>
      </c>
      <c r="AG26" s="911">
        <v>811</v>
      </c>
      <c r="AH26" s="984">
        <v>9.6180000000000003</v>
      </c>
      <c r="AI26" s="914">
        <v>2.2320000000000002</v>
      </c>
      <c r="AJ26" s="914">
        <v>5.1539999999999999</v>
      </c>
      <c r="AK26" s="914">
        <v>14.081</v>
      </c>
      <c r="AL26" s="914">
        <v>23.200000000000003</v>
      </c>
      <c r="AM26" s="915">
        <v>171</v>
      </c>
      <c r="AN26" s="967">
        <v>1792</v>
      </c>
      <c r="AO26" s="923"/>
      <c r="AP26" s="915">
        <v>7.3010000000000002</v>
      </c>
      <c r="AQ26" s="914">
        <v>2.9159999999999999</v>
      </c>
      <c r="AR26" s="914">
        <v>1.468</v>
      </c>
      <c r="AS26" s="914">
        <v>13.134</v>
      </c>
      <c r="AT26" s="914">
        <v>39.900000000000006</v>
      </c>
      <c r="AU26" s="915">
        <v>89</v>
      </c>
      <c r="AV26" s="923">
        <v>981</v>
      </c>
      <c r="AW26" s="914"/>
      <c r="AX26" s="915">
        <v>12.263</v>
      </c>
      <c r="AY26" s="914">
        <v>3.8010000000000002</v>
      </c>
      <c r="AZ26" s="914">
        <v>4.66</v>
      </c>
      <c r="BA26" s="914">
        <v>19.864999999999998</v>
      </c>
      <c r="BB26" s="914">
        <v>31</v>
      </c>
      <c r="BC26" s="915">
        <v>82</v>
      </c>
      <c r="BD26" s="911">
        <v>811</v>
      </c>
      <c r="BE26" s="984">
        <v>16.632999999999999</v>
      </c>
      <c r="BF26" s="914">
        <v>2.919</v>
      </c>
      <c r="BG26" s="914">
        <v>10.795</v>
      </c>
      <c r="BH26" s="914">
        <v>22.472000000000001</v>
      </c>
      <c r="BI26" s="914">
        <v>17.599999999999998</v>
      </c>
      <c r="BJ26" s="911">
        <v>189.09</v>
      </c>
      <c r="BK26" s="949">
        <v>1779</v>
      </c>
      <c r="BL26" s="911"/>
      <c r="BM26" s="1044">
        <v>17.647859709520986</v>
      </c>
      <c r="BN26" s="975"/>
      <c r="BO26" s="975">
        <v>11.346959993694895</v>
      </c>
      <c r="BP26" s="975">
        <v>23.948759426305102</v>
      </c>
      <c r="BQ26" s="975">
        <v>18.216060225112081</v>
      </c>
      <c r="BR26" s="973">
        <v>220.82</v>
      </c>
      <c r="BS26" s="973">
        <v>1857</v>
      </c>
      <c r="BT26" s="998"/>
      <c r="BU26" s="1044">
        <v>15.161891299000001</v>
      </c>
      <c r="BV26" s="975"/>
      <c r="BW26" s="975">
        <v>8.9763192085789569</v>
      </c>
      <c r="BX26" s="975">
        <v>21.347463389421044</v>
      </c>
      <c r="BY26" s="975">
        <v>20.814712792288557</v>
      </c>
      <c r="BZ26" s="973">
        <v>209.04</v>
      </c>
      <c r="CA26" s="973">
        <v>1746</v>
      </c>
      <c r="CB26" s="973"/>
      <c r="CC26" s="1119">
        <v>11</v>
      </c>
      <c r="CD26" s="975">
        <v>4.7699999999999996</v>
      </c>
      <c r="CE26" s="975">
        <v>2</v>
      </c>
      <c r="CF26" s="975">
        <v>21</v>
      </c>
      <c r="CG26" s="975">
        <v>42.699999999999996</v>
      </c>
      <c r="CH26" s="973">
        <v>195</v>
      </c>
      <c r="CI26" s="973">
        <v>1577</v>
      </c>
      <c r="CJ26" s="973"/>
      <c r="CK26" s="973"/>
      <c r="CL26" s="1119">
        <v>10.5</v>
      </c>
      <c r="CM26" s="975">
        <v>2.27</v>
      </c>
      <c r="CN26" s="1045">
        <v>6</v>
      </c>
      <c r="CO26" s="1045">
        <v>15</v>
      </c>
      <c r="CP26" s="975">
        <v>21.55</v>
      </c>
      <c r="CQ26" s="973">
        <v>8713</v>
      </c>
      <c r="CR26" s="973">
        <v>12878</v>
      </c>
      <c r="CS26" s="973"/>
      <c r="CT26" s="1119">
        <v>11.09</v>
      </c>
      <c r="CU26" s="1044">
        <v>1.93</v>
      </c>
      <c r="CV26" s="975">
        <v>7.31</v>
      </c>
      <c r="CW26" s="1045">
        <v>14.88</v>
      </c>
      <c r="CX26" s="975">
        <v>17.41</v>
      </c>
      <c r="CY26" s="973">
        <v>9399</v>
      </c>
      <c r="CZ26" s="973">
        <v>15536</v>
      </c>
      <c r="DA26" s="973"/>
      <c r="DB26" s="1046">
        <v>-7</v>
      </c>
      <c r="DC26" s="973">
        <v>0</v>
      </c>
      <c r="DD26" s="973"/>
      <c r="DE26" s="975" t="s">
        <v>231</v>
      </c>
      <c r="DF26" s="975" t="s">
        <v>229</v>
      </c>
    </row>
    <row r="27" spans="1:110" s="11" customFormat="1" ht="20.25" customHeight="1">
      <c r="A27" s="1013" t="s">
        <v>32</v>
      </c>
      <c r="B27" s="1013"/>
      <c r="C27" s="915">
        <v>13</v>
      </c>
      <c r="D27" s="914"/>
      <c r="E27" s="914">
        <v>5</v>
      </c>
      <c r="F27" s="914">
        <v>21</v>
      </c>
      <c r="G27" s="914">
        <v>31</v>
      </c>
      <c r="H27" s="914"/>
      <c r="I27" s="923">
        <v>714</v>
      </c>
      <c r="J27" s="915"/>
      <c r="K27" s="984">
        <v>16.145</v>
      </c>
      <c r="L27" s="914"/>
      <c r="M27" s="914">
        <v>8.4220000000000006</v>
      </c>
      <c r="N27" s="914">
        <v>23.867000000000001</v>
      </c>
      <c r="O27" s="914">
        <v>23.9</v>
      </c>
      <c r="P27" s="914"/>
      <c r="Q27" s="923">
        <v>1314</v>
      </c>
      <c r="R27" s="923"/>
      <c r="S27" s="915">
        <v>16.692</v>
      </c>
      <c r="T27" s="914">
        <v>6.556</v>
      </c>
      <c r="U27" s="914">
        <v>3.5790000000000002</v>
      </c>
      <c r="V27" s="914">
        <v>29.805</v>
      </c>
      <c r="W27" s="914">
        <v>39.300000000000004</v>
      </c>
      <c r="X27" s="915">
        <v>114</v>
      </c>
      <c r="Y27" s="923">
        <v>566</v>
      </c>
      <c r="Z27" s="914"/>
      <c r="AA27" s="915">
        <v>7.5519999999999996</v>
      </c>
      <c r="AB27" s="914">
        <v>3.4039999999999999</v>
      </c>
      <c r="AC27" s="914">
        <v>0.74399999999999999</v>
      </c>
      <c r="AD27" s="914">
        <v>14.36</v>
      </c>
      <c r="AE27" s="914">
        <v>45.1</v>
      </c>
      <c r="AF27" s="915">
        <v>106</v>
      </c>
      <c r="AG27" s="911">
        <v>569</v>
      </c>
      <c r="AH27" s="984">
        <v>12.888999999999999</v>
      </c>
      <c r="AI27" s="914">
        <v>3.6469999999999998</v>
      </c>
      <c r="AJ27" s="914">
        <v>5.5949999999999998</v>
      </c>
      <c r="AK27" s="914">
        <v>20.184000000000001</v>
      </c>
      <c r="AL27" s="914">
        <v>28.299999999999997</v>
      </c>
      <c r="AM27" s="915">
        <v>219</v>
      </c>
      <c r="AN27" s="967">
        <v>1135</v>
      </c>
      <c r="AO27" s="923"/>
      <c r="AP27" s="915">
        <v>16.692</v>
      </c>
      <c r="AQ27" s="914">
        <v>6.556</v>
      </c>
      <c r="AR27" s="914">
        <v>3.5790000000000002</v>
      </c>
      <c r="AS27" s="914">
        <v>29.805</v>
      </c>
      <c r="AT27" s="914">
        <v>39.300000000000004</v>
      </c>
      <c r="AU27" s="915">
        <v>114</v>
      </c>
      <c r="AV27" s="923">
        <v>566</v>
      </c>
      <c r="AW27" s="914"/>
      <c r="AX27" s="915">
        <v>7.5519999999999996</v>
      </c>
      <c r="AY27" s="914">
        <v>3.4039999999999999</v>
      </c>
      <c r="AZ27" s="914">
        <v>0.74399999999999999</v>
      </c>
      <c r="BA27" s="914">
        <v>14.36</v>
      </c>
      <c r="BB27" s="914">
        <v>45.1</v>
      </c>
      <c r="BC27" s="915">
        <v>106</v>
      </c>
      <c r="BD27" s="911">
        <v>569</v>
      </c>
      <c r="BE27" s="984">
        <v>10.859</v>
      </c>
      <c r="BF27" s="914">
        <v>3.2749999999999999</v>
      </c>
      <c r="BG27" s="914">
        <v>4.3079999999999998</v>
      </c>
      <c r="BH27" s="914">
        <v>17.41</v>
      </c>
      <c r="BI27" s="914">
        <v>30.2</v>
      </c>
      <c r="BJ27" s="911">
        <v>186.4</v>
      </c>
      <c r="BK27" s="949">
        <v>1040</v>
      </c>
      <c r="BL27" s="911"/>
      <c r="BM27" s="1044">
        <v>12.240219369292426</v>
      </c>
      <c r="BN27" s="975"/>
      <c r="BO27" s="975">
        <v>4.1645149033153146</v>
      </c>
      <c r="BP27" s="975">
        <v>20.315923836684686</v>
      </c>
      <c r="BQ27" s="975">
        <v>33.661630207870807</v>
      </c>
      <c r="BR27" s="973">
        <v>161.93</v>
      </c>
      <c r="BS27" s="973">
        <v>909</v>
      </c>
      <c r="BT27" s="998"/>
      <c r="BU27" s="1044">
        <v>7.1925891110000002</v>
      </c>
      <c r="BV27" s="975"/>
      <c r="BW27" s="975">
        <v>0.93337504507428459</v>
      </c>
      <c r="BX27" s="975">
        <v>13.451803176925715</v>
      </c>
      <c r="BY27" s="975">
        <v>44.399541180016314</v>
      </c>
      <c r="BZ27" s="973">
        <v>154.57</v>
      </c>
      <c r="CA27" s="973">
        <v>881</v>
      </c>
      <c r="CB27" s="973"/>
      <c r="CC27" s="1120">
        <v>6</v>
      </c>
      <c r="CD27" s="975">
        <v>3.88</v>
      </c>
      <c r="CE27" s="975">
        <v>0</v>
      </c>
      <c r="CF27" s="975">
        <v>13</v>
      </c>
      <c r="CG27" s="975">
        <v>67.900000000000006</v>
      </c>
      <c r="CH27" s="973">
        <v>159</v>
      </c>
      <c r="CI27" s="973">
        <v>918</v>
      </c>
      <c r="CJ27" s="973"/>
      <c r="CK27" s="973"/>
      <c r="CL27" s="1119">
        <v>8.5</v>
      </c>
      <c r="CM27" s="975">
        <v>1.3</v>
      </c>
      <c r="CN27" s="1045">
        <v>6</v>
      </c>
      <c r="CO27" s="1045">
        <v>11</v>
      </c>
      <c r="CP27" s="975">
        <v>15.02</v>
      </c>
      <c r="CQ27" s="973">
        <v>22706</v>
      </c>
      <c r="CR27" s="973">
        <v>18706</v>
      </c>
      <c r="CS27" s="973"/>
      <c r="CT27" s="1119">
        <v>8.31</v>
      </c>
      <c r="CU27" s="1044">
        <v>1.66</v>
      </c>
      <c r="CV27" s="975">
        <v>5.05</v>
      </c>
      <c r="CW27" s="1045">
        <v>11.57</v>
      </c>
      <c r="CX27" s="975">
        <v>20.010000000000002</v>
      </c>
      <c r="CY27" s="973">
        <v>25562</v>
      </c>
      <c r="CZ27" s="973">
        <v>22784</v>
      </c>
      <c r="DA27" s="973"/>
      <c r="DB27" s="1046">
        <v>-4</v>
      </c>
      <c r="DC27" s="973">
        <v>-1</v>
      </c>
      <c r="DD27" s="973"/>
      <c r="DE27" s="975" t="s">
        <v>229</v>
      </c>
      <c r="DF27" s="975" t="s">
        <v>229</v>
      </c>
    </row>
    <row r="28" spans="1:110" s="11" customFormat="1" ht="20.100000000000001" customHeight="1">
      <c r="A28" s="1013" t="s">
        <v>33</v>
      </c>
      <c r="B28" s="1013"/>
      <c r="C28" s="915">
        <v>32</v>
      </c>
      <c r="D28" s="914"/>
      <c r="E28" s="914">
        <v>22</v>
      </c>
      <c r="F28" s="914">
        <v>43</v>
      </c>
      <c r="G28" s="914">
        <v>16.600000000000001</v>
      </c>
      <c r="H28" s="914"/>
      <c r="I28" s="923">
        <v>1158</v>
      </c>
      <c r="J28" s="915"/>
      <c r="K28" s="984">
        <v>19.93</v>
      </c>
      <c r="L28" s="914"/>
      <c r="M28" s="914">
        <v>10.68</v>
      </c>
      <c r="N28" s="914">
        <v>29.18</v>
      </c>
      <c r="O28" s="914">
        <v>23.200000000000003</v>
      </c>
      <c r="P28" s="914"/>
      <c r="Q28" s="923">
        <v>1275</v>
      </c>
      <c r="R28" s="923"/>
      <c r="S28" s="915">
        <v>14.606</v>
      </c>
      <c r="T28" s="914">
        <v>4.258</v>
      </c>
      <c r="U28" s="914">
        <v>6.09</v>
      </c>
      <c r="V28" s="914">
        <v>23.122</v>
      </c>
      <c r="W28" s="914">
        <v>29.2</v>
      </c>
      <c r="X28" s="915">
        <v>207</v>
      </c>
      <c r="Y28" s="923">
        <v>955</v>
      </c>
      <c r="Z28" s="914"/>
      <c r="AA28" s="915">
        <v>18.283999999999999</v>
      </c>
      <c r="AB28" s="914">
        <v>6.0880000000000001</v>
      </c>
      <c r="AC28" s="914">
        <v>6.1079999999999997</v>
      </c>
      <c r="AD28" s="914">
        <v>30.460999999999999</v>
      </c>
      <c r="AE28" s="914">
        <v>33.300000000000004</v>
      </c>
      <c r="AF28" s="915">
        <v>174</v>
      </c>
      <c r="AG28" s="911">
        <v>767</v>
      </c>
      <c r="AH28" s="984">
        <v>16.100999999999999</v>
      </c>
      <c r="AI28" s="914">
        <v>3.4980000000000002</v>
      </c>
      <c r="AJ28" s="914">
        <v>9.1050000000000004</v>
      </c>
      <c r="AK28" s="914">
        <v>23.097000000000001</v>
      </c>
      <c r="AL28" s="914">
        <v>21.7</v>
      </c>
      <c r="AM28" s="915">
        <v>381</v>
      </c>
      <c r="AN28" s="967">
        <v>1722</v>
      </c>
      <c r="AO28" s="923"/>
      <c r="AP28" s="915">
        <v>14.606</v>
      </c>
      <c r="AQ28" s="914">
        <v>4.258</v>
      </c>
      <c r="AR28" s="914">
        <v>6.09</v>
      </c>
      <c r="AS28" s="914">
        <v>23.122</v>
      </c>
      <c r="AT28" s="914">
        <v>29.2</v>
      </c>
      <c r="AU28" s="915">
        <v>207</v>
      </c>
      <c r="AV28" s="923">
        <v>955</v>
      </c>
      <c r="AW28" s="914"/>
      <c r="AX28" s="915">
        <v>18.283999999999999</v>
      </c>
      <c r="AY28" s="914">
        <v>6.0880000000000001</v>
      </c>
      <c r="AZ28" s="914">
        <v>6.1079999999999997</v>
      </c>
      <c r="BA28" s="914">
        <v>30.460999999999999</v>
      </c>
      <c r="BB28" s="914">
        <v>33.300000000000004</v>
      </c>
      <c r="BC28" s="915">
        <v>174</v>
      </c>
      <c r="BD28" s="911">
        <v>767</v>
      </c>
      <c r="BE28" s="984">
        <v>16.302</v>
      </c>
      <c r="BF28" s="914">
        <v>3.907</v>
      </c>
      <c r="BG28" s="914">
        <v>8.4879999999999995</v>
      </c>
      <c r="BH28" s="914">
        <v>24.116</v>
      </c>
      <c r="BI28" s="914">
        <v>24</v>
      </c>
      <c r="BJ28" s="911">
        <v>336.23</v>
      </c>
      <c r="BK28" s="949">
        <v>1536</v>
      </c>
      <c r="BL28" s="911"/>
      <c r="BM28" s="1044">
        <v>17.33401902212983</v>
      </c>
      <c r="BN28" s="975"/>
      <c r="BO28" s="975">
        <v>10.777028091661176</v>
      </c>
      <c r="BP28" s="975">
        <v>23.891009948338823</v>
      </c>
      <c r="BQ28" s="975">
        <v>19.299641537296218</v>
      </c>
      <c r="BR28" s="973">
        <v>375.98</v>
      </c>
      <c r="BS28" s="973">
        <v>1677</v>
      </c>
      <c r="BT28" s="998"/>
      <c r="BU28" s="1044">
        <v>15.791926815</v>
      </c>
      <c r="BV28" s="975"/>
      <c r="BW28" s="975">
        <v>9.4217050268632878</v>
      </c>
      <c r="BX28" s="975">
        <v>22.162148603136714</v>
      </c>
      <c r="BY28" s="975">
        <v>20.580852452567601</v>
      </c>
      <c r="BZ28" s="973">
        <v>362.52</v>
      </c>
      <c r="CA28" s="973">
        <v>1708</v>
      </c>
      <c r="CB28" s="973"/>
      <c r="CC28" s="1119">
        <v>12</v>
      </c>
      <c r="CD28" s="975">
        <v>4.5999999999999996</v>
      </c>
      <c r="CE28" s="975">
        <v>2</v>
      </c>
      <c r="CF28" s="975">
        <v>20</v>
      </c>
      <c r="CG28" s="975">
        <v>41.8</v>
      </c>
      <c r="CH28" s="973">
        <v>323</v>
      </c>
      <c r="CI28" s="973">
        <v>1600</v>
      </c>
      <c r="CJ28" s="973"/>
      <c r="CK28" s="973"/>
      <c r="CL28" s="1119">
        <v>13</v>
      </c>
      <c r="CM28" s="975">
        <v>2.11</v>
      </c>
      <c r="CN28" s="1045">
        <v>9</v>
      </c>
      <c r="CO28" s="1045">
        <v>17</v>
      </c>
      <c r="CP28" s="975">
        <v>15.98</v>
      </c>
      <c r="CQ28" s="973">
        <v>7403</v>
      </c>
      <c r="CR28" s="973">
        <v>11961</v>
      </c>
      <c r="CS28" s="973"/>
      <c r="CT28" s="1119">
        <v>9.9499999999999993</v>
      </c>
      <c r="CU28" s="1044">
        <v>2.2000000000000002</v>
      </c>
      <c r="CV28" s="975">
        <v>5.59</v>
      </c>
      <c r="CW28" s="1045">
        <v>14.22</v>
      </c>
      <c r="CX28" s="975">
        <v>22.24</v>
      </c>
      <c r="CY28" s="973">
        <v>7977</v>
      </c>
      <c r="CZ28" s="973">
        <v>14381</v>
      </c>
      <c r="DA28" s="973"/>
      <c r="DB28" s="1046">
        <v>-7</v>
      </c>
      <c r="DC28" s="973">
        <v>-3</v>
      </c>
      <c r="DD28" s="973"/>
      <c r="DE28" s="975" t="s">
        <v>231</v>
      </c>
      <c r="DF28" s="975" t="s">
        <v>229</v>
      </c>
    </row>
    <row r="29" spans="1:110" s="11" customFormat="1" ht="20.100000000000001" customHeight="1">
      <c r="A29" s="1013" t="s">
        <v>34</v>
      </c>
      <c r="B29" s="1013"/>
      <c r="C29" s="915">
        <v>18</v>
      </c>
      <c r="D29" s="914"/>
      <c r="E29" s="914">
        <v>10</v>
      </c>
      <c r="F29" s="914">
        <v>25</v>
      </c>
      <c r="G29" s="914">
        <v>20.9</v>
      </c>
      <c r="H29" s="914"/>
      <c r="I29" s="923">
        <v>1227</v>
      </c>
      <c r="J29" s="915"/>
      <c r="K29" s="984">
        <v>16.056999999999999</v>
      </c>
      <c r="L29" s="914"/>
      <c r="M29" s="914">
        <v>7.2439999999999998</v>
      </c>
      <c r="N29" s="914">
        <v>24.870999999999999</v>
      </c>
      <c r="O29" s="914">
        <v>27.400000000000002</v>
      </c>
      <c r="P29" s="914"/>
      <c r="Q29" s="923">
        <v>1273</v>
      </c>
      <c r="R29" s="923"/>
      <c r="S29" s="915">
        <v>15.31</v>
      </c>
      <c r="T29" s="914">
        <v>3.8420000000000001</v>
      </c>
      <c r="U29" s="914">
        <v>7.6260000000000003</v>
      </c>
      <c r="V29" s="914">
        <v>22.992999999999999</v>
      </c>
      <c r="W29" s="914">
        <v>25.1</v>
      </c>
      <c r="X29" s="915">
        <v>1161</v>
      </c>
      <c r="Y29" s="923">
        <v>915</v>
      </c>
      <c r="Z29" s="914"/>
      <c r="AA29" s="915">
        <v>11.976000000000001</v>
      </c>
      <c r="AB29" s="914">
        <v>4.3289999999999997</v>
      </c>
      <c r="AC29" s="914">
        <v>3.319</v>
      </c>
      <c r="AD29" s="914">
        <v>20.634</v>
      </c>
      <c r="AE29" s="914">
        <v>36.1</v>
      </c>
      <c r="AF29" s="915">
        <v>1138</v>
      </c>
      <c r="AG29" s="911">
        <v>939</v>
      </c>
      <c r="AH29" s="984">
        <v>13.506</v>
      </c>
      <c r="AI29" s="914">
        <v>2.82</v>
      </c>
      <c r="AJ29" s="914">
        <v>7.867</v>
      </c>
      <c r="AK29" s="914">
        <v>19.145</v>
      </c>
      <c r="AL29" s="914">
        <v>20.9</v>
      </c>
      <c r="AM29" s="915">
        <v>2299</v>
      </c>
      <c r="AN29" s="967">
        <v>1854</v>
      </c>
      <c r="AO29" s="923"/>
      <c r="AP29" s="915">
        <v>15.31</v>
      </c>
      <c r="AQ29" s="914">
        <v>3.8420000000000001</v>
      </c>
      <c r="AR29" s="914">
        <v>7.6260000000000003</v>
      </c>
      <c r="AS29" s="914">
        <v>22.992999999999999</v>
      </c>
      <c r="AT29" s="914">
        <v>25.1</v>
      </c>
      <c r="AU29" s="915">
        <v>1161</v>
      </c>
      <c r="AV29" s="923">
        <v>915</v>
      </c>
      <c r="AW29" s="914"/>
      <c r="AX29" s="915">
        <v>11.976000000000001</v>
      </c>
      <c r="AY29" s="914">
        <v>4.3289999999999997</v>
      </c>
      <c r="AZ29" s="914">
        <v>3.319</v>
      </c>
      <c r="BA29" s="914">
        <v>20.634</v>
      </c>
      <c r="BB29" s="914">
        <v>36.1</v>
      </c>
      <c r="BC29" s="915">
        <v>1138</v>
      </c>
      <c r="BD29" s="911">
        <v>939</v>
      </c>
      <c r="BE29" s="984">
        <v>11.082000000000001</v>
      </c>
      <c r="BF29" s="914">
        <v>2.661</v>
      </c>
      <c r="BG29" s="914">
        <v>5.7610000000000001</v>
      </c>
      <c r="BH29" s="914">
        <v>16.402999999999999</v>
      </c>
      <c r="BI29" s="914">
        <v>24</v>
      </c>
      <c r="BJ29" s="911">
        <v>2189.65</v>
      </c>
      <c r="BK29" s="949">
        <v>1874</v>
      </c>
      <c r="BL29" s="911"/>
      <c r="BM29" s="1044">
        <v>10.996645997663146</v>
      </c>
      <c r="BN29" s="975"/>
      <c r="BO29" s="975">
        <v>5.6474737029463453</v>
      </c>
      <c r="BP29" s="975">
        <v>16.345818297053654</v>
      </c>
      <c r="BQ29" s="975">
        <v>24.818199470212001</v>
      </c>
      <c r="BR29" s="973">
        <v>2259.04</v>
      </c>
      <c r="BS29" s="973">
        <v>1911</v>
      </c>
      <c r="BT29" s="998"/>
      <c r="BU29" s="1044">
        <v>13.615705456000001</v>
      </c>
      <c r="BV29" s="975"/>
      <c r="BW29" s="975">
        <v>8.3283302107587431</v>
      </c>
      <c r="BX29" s="975">
        <v>18.903080701241258</v>
      </c>
      <c r="BY29" s="975">
        <v>19.812711430657281</v>
      </c>
      <c r="BZ29" s="973">
        <v>2634.11</v>
      </c>
      <c r="CA29" s="973">
        <v>2051</v>
      </c>
      <c r="CB29" s="973"/>
      <c r="CC29" s="1119">
        <v>15</v>
      </c>
      <c r="CD29" s="975">
        <v>4.46</v>
      </c>
      <c r="CE29" s="975">
        <v>7</v>
      </c>
      <c r="CF29" s="975">
        <v>24</v>
      </c>
      <c r="CG29" s="975">
        <v>28.7</v>
      </c>
      <c r="CH29" s="973">
        <v>2793</v>
      </c>
      <c r="CI29" s="973">
        <v>1987</v>
      </c>
      <c r="CJ29" s="973"/>
      <c r="CK29" s="973"/>
      <c r="CL29" s="1119">
        <v>10.5</v>
      </c>
      <c r="CM29" s="975">
        <v>2.27</v>
      </c>
      <c r="CN29" s="1045">
        <v>6</v>
      </c>
      <c r="CO29" s="1045">
        <v>15</v>
      </c>
      <c r="CP29" s="975">
        <v>21.55</v>
      </c>
      <c r="CQ29" s="973">
        <v>8713</v>
      </c>
      <c r="CR29" s="973">
        <v>12878</v>
      </c>
      <c r="CS29" s="973"/>
      <c r="CT29" s="1119">
        <v>11.09</v>
      </c>
      <c r="CU29" s="1044">
        <v>1.93</v>
      </c>
      <c r="CV29" s="975">
        <v>7.31</v>
      </c>
      <c r="CW29" s="1045">
        <v>14.88</v>
      </c>
      <c r="CX29" s="975">
        <v>17.41</v>
      </c>
      <c r="CY29" s="973">
        <v>9399</v>
      </c>
      <c r="CZ29" s="973">
        <v>15536</v>
      </c>
      <c r="DA29" s="973"/>
      <c r="DB29" s="1046">
        <v>0</v>
      </c>
      <c r="DC29" s="973">
        <v>0</v>
      </c>
      <c r="DD29" s="973"/>
      <c r="DE29" s="975" t="s">
        <v>229</v>
      </c>
      <c r="DF29" s="975" t="s">
        <v>229</v>
      </c>
    </row>
    <row r="30" spans="1:110" s="14" customFormat="1" ht="20.100000000000001" customHeight="1">
      <c r="A30" s="1013" t="s">
        <v>35</v>
      </c>
      <c r="B30" s="1013"/>
      <c r="C30" s="915">
        <v>29</v>
      </c>
      <c r="D30" s="914"/>
      <c r="E30" s="914">
        <v>19</v>
      </c>
      <c r="F30" s="914">
        <v>40</v>
      </c>
      <c r="G30" s="914">
        <v>18</v>
      </c>
      <c r="H30" s="914"/>
      <c r="I30" s="923">
        <v>1596</v>
      </c>
      <c r="J30" s="915"/>
      <c r="K30" s="984">
        <v>19.811</v>
      </c>
      <c r="L30" s="914"/>
      <c r="M30" s="914">
        <v>8.5939999999999994</v>
      </c>
      <c r="N30" s="914">
        <v>31.027000000000001</v>
      </c>
      <c r="O30" s="914">
        <v>28.299999999999997</v>
      </c>
      <c r="P30" s="914"/>
      <c r="Q30" s="923">
        <v>1145</v>
      </c>
      <c r="R30" s="923"/>
      <c r="S30" s="915">
        <v>24.08</v>
      </c>
      <c r="T30" s="914">
        <v>5.5119999999999996</v>
      </c>
      <c r="U30" s="914">
        <v>13.055999999999999</v>
      </c>
      <c r="V30" s="914">
        <v>35.103999999999999</v>
      </c>
      <c r="W30" s="914">
        <v>22.900000000000002</v>
      </c>
      <c r="X30" s="915">
        <v>1112</v>
      </c>
      <c r="Y30" s="923">
        <v>929</v>
      </c>
      <c r="Z30" s="914"/>
      <c r="AA30" s="915">
        <v>10.16</v>
      </c>
      <c r="AB30" s="914">
        <v>3.3490000000000002</v>
      </c>
      <c r="AC30" s="914">
        <v>3.4620000000000002</v>
      </c>
      <c r="AD30" s="914">
        <v>16.858000000000001</v>
      </c>
      <c r="AE30" s="914">
        <v>33</v>
      </c>
      <c r="AF30" s="915">
        <v>910</v>
      </c>
      <c r="AG30" s="911">
        <v>780</v>
      </c>
      <c r="AH30" s="984">
        <v>17.53</v>
      </c>
      <c r="AI30" s="914">
        <v>3.5649999999999999</v>
      </c>
      <c r="AJ30" s="914">
        <v>10.4</v>
      </c>
      <c r="AK30" s="914">
        <v>24.658999999999999</v>
      </c>
      <c r="AL30" s="914">
        <v>20.3</v>
      </c>
      <c r="AM30" s="915">
        <v>2022</v>
      </c>
      <c r="AN30" s="967">
        <v>1709</v>
      </c>
      <c r="AO30" s="923"/>
      <c r="AP30" s="915">
        <v>24.08</v>
      </c>
      <c r="AQ30" s="914">
        <v>5.5119999999999996</v>
      </c>
      <c r="AR30" s="914">
        <v>13.055999999999999</v>
      </c>
      <c r="AS30" s="914">
        <v>35.103999999999999</v>
      </c>
      <c r="AT30" s="914">
        <v>22.900000000000002</v>
      </c>
      <c r="AU30" s="915">
        <v>1112</v>
      </c>
      <c r="AV30" s="923">
        <v>929</v>
      </c>
      <c r="AW30" s="914"/>
      <c r="AX30" s="915">
        <v>10.16</v>
      </c>
      <c r="AY30" s="914">
        <v>3.3490000000000002</v>
      </c>
      <c r="AZ30" s="914">
        <v>3.4620000000000002</v>
      </c>
      <c r="BA30" s="914">
        <v>16.858000000000001</v>
      </c>
      <c r="BB30" s="914">
        <v>33</v>
      </c>
      <c r="BC30" s="915">
        <v>910</v>
      </c>
      <c r="BD30" s="911">
        <v>780</v>
      </c>
      <c r="BE30" s="984">
        <v>14.98</v>
      </c>
      <c r="BF30" s="914">
        <v>3.0720000000000001</v>
      </c>
      <c r="BG30" s="914">
        <v>8.8369999999999997</v>
      </c>
      <c r="BH30" s="914">
        <v>21.123000000000001</v>
      </c>
      <c r="BI30" s="914">
        <v>20.5</v>
      </c>
      <c r="BJ30" s="911">
        <v>1777.99</v>
      </c>
      <c r="BK30" s="949">
        <v>1611</v>
      </c>
      <c r="BL30" s="911"/>
      <c r="BM30" s="1044">
        <v>19.487990867653735</v>
      </c>
      <c r="BN30" s="975"/>
      <c r="BO30" s="975">
        <v>12.716655542756838</v>
      </c>
      <c r="BP30" s="975">
        <v>26.259326197243162</v>
      </c>
      <c r="BQ30" s="975">
        <v>17.727650557252328</v>
      </c>
      <c r="BR30" s="973">
        <v>1654.04</v>
      </c>
      <c r="BS30" s="973">
        <v>1613</v>
      </c>
      <c r="BT30" s="998"/>
      <c r="BU30" s="1044">
        <v>17.246283453</v>
      </c>
      <c r="BV30" s="975"/>
      <c r="BW30" s="975">
        <v>10.879456595728165</v>
      </c>
      <c r="BX30" s="975">
        <v>23.613110310271836</v>
      </c>
      <c r="BY30" s="975">
        <v>18.835252583439534</v>
      </c>
      <c r="BZ30" s="973">
        <v>1333.74</v>
      </c>
      <c r="CA30" s="973">
        <v>1437</v>
      </c>
      <c r="CB30" s="973"/>
      <c r="CC30" s="1119">
        <v>14</v>
      </c>
      <c r="CD30" s="975">
        <v>5.66</v>
      </c>
      <c r="CE30" s="975">
        <v>3</v>
      </c>
      <c r="CF30" s="975">
        <v>25</v>
      </c>
      <c r="CG30" s="975">
        <v>39.6</v>
      </c>
      <c r="CH30" s="973">
        <v>1240</v>
      </c>
      <c r="CI30" s="973">
        <v>1393</v>
      </c>
      <c r="CJ30" s="973"/>
      <c r="CK30" s="973"/>
      <c r="CL30" s="1119">
        <v>15.5</v>
      </c>
      <c r="CM30" s="975">
        <v>2.11</v>
      </c>
      <c r="CN30" s="1045">
        <v>11</v>
      </c>
      <c r="CO30" s="1045">
        <v>20</v>
      </c>
      <c r="CP30" s="975">
        <v>13.75</v>
      </c>
      <c r="CQ30" s="973">
        <v>7618</v>
      </c>
      <c r="CR30" s="973">
        <v>15352</v>
      </c>
      <c r="CS30" s="973"/>
      <c r="CT30" s="1119">
        <v>11.59</v>
      </c>
      <c r="CU30" s="1044">
        <v>1.95</v>
      </c>
      <c r="CV30" s="975">
        <v>7.79</v>
      </c>
      <c r="CW30" s="1045">
        <v>15.42</v>
      </c>
      <c r="CX30" s="975">
        <v>16.77</v>
      </c>
      <c r="CY30" s="992">
        <v>7855</v>
      </c>
      <c r="CZ30" s="973">
        <v>17639</v>
      </c>
      <c r="DA30" s="973"/>
      <c r="DB30" s="1046">
        <v>-7</v>
      </c>
      <c r="DC30" s="973">
        <v>-4</v>
      </c>
      <c r="DD30" s="973"/>
      <c r="DE30" s="975" t="s">
        <v>230</v>
      </c>
      <c r="DF30" s="975" t="s">
        <v>229</v>
      </c>
    </row>
    <row r="31" spans="1:110" s="16" customFormat="1" ht="20.100000000000001" customHeight="1">
      <c r="A31" s="1013" t="s">
        <v>36</v>
      </c>
      <c r="B31" s="1013"/>
      <c r="C31" s="915">
        <v>23</v>
      </c>
      <c r="D31" s="914"/>
      <c r="E31" s="914">
        <v>12</v>
      </c>
      <c r="F31" s="914">
        <v>34</v>
      </c>
      <c r="G31" s="914">
        <v>23.3</v>
      </c>
      <c r="H31" s="914"/>
      <c r="I31" s="923">
        <v>1153</v>
      </c>
      <c r="J31" s="915"/>
      <c r="K31" s="984">
        <v>25.896999999999998</v>
      </c>
      <c r="L31" s="914"/>
      <c r="M31" s="914">
        <v>16.238</v>
      </c>
      <c r="N31" s="914">
        <v>35.555</v>
      </c>
      <c r="O31" s="914">
        <v>18.600000000000001</v>
      </c>
      <c r="P31" s="914"/>
      <c r="Q31" s="923">
        <v>1416</v>
      </c>
      <c r="R31" s="923"/>
      <c r="S31" s="915">
        <v>20.521999999999998</v>
      </c>
      <c r="T31" s="914">
        <v>4.9119999999999999</v>
      </c>
      <c r="U31" s="914">
        <v>10.698</v>
      </c>
      <c r="V31" s="914">
        <v>30.347000000000001</v>
      </c>
      <c r="W31" s="914">
        <v>23.9</v>
      </c>
      <c r="X31" s="915">
        <v>589</v>
      </c>
      <c r="Y31" s="923">
        <v>829</v>
      </c>
      <c r="Z31" s="914"/>
      <c r="AA31" s="915">
        <v>18.762</v>
      </c>
      <c r="AB31" s="914">
        <v>5.2439999999999998</v>
      </c>
      <c r="AC31" s="914">
        <v>8.2739999999999991</v>
      </c>
      <c r="AD31" s="914">
        <v>29.25</v>
      </c>
      <c r="AE31" s="914">
        <v>28.000000000000004</v>
      </c>
      <c r="AF31" s="915">
        <v>575</v>
      </c>
      <c r="AG31" s="911">
        <v>818</v>
      </c>
      <c r="AH31" s="984">
        <v>19.556999999999999</v>
      </c>
      <c r="AI31" s="914">
        <v>3.6230000000000002</v>
      </c>
      <c r="AJ31" s="914">
        <v>12.311</v>
      </c>
      <c r="AK31" s="914">
        <v>26.803000000000001</v>
      </c>
      <c r="AL31" s="914">
        <v>18.5</v>
      </c>
      <c r="AM31" s="915">
        <v>1164</v>
      </c>
      <c r="AN31" s="967">
        <v>1647</v>
      </c>
      <c r="AO31" s="923"/>
      <c r="AP31" s="915">
        <v>20.521999999999998</v>
      </c>
      <c r="AQ31" s="914">
        <v>4.9119999999999999</v>
      </c>
      <c r="AR31" s="914">
        <v>10.698</v>
      </c>
      <c r="AS31" s="914">
        <v>30.347000000000001</v>
      </c>
      <c r="AT31" s="914">
        <v>23.9</v>
      </c>
      <c r="AU31" s="915">
        <v>589</v>
      </c>
      <c r="AV31" s="923">
        <v>829</v>
      </c>
      <c r="AW31" s="914"/>
      <c r="AX31" s="915">
        <v>18.762</v>
      </c>
      <c r="AY31" s="914">
        <v>5.2439999999999998</v>
      </c>
      <c r="AZ31" s="914">
        <v>8.2739999999999991</v>
      </c>
      <c r="BA31" s="914">
        <v>29.25</v>
      </c>
      <c r="BB31" s="914">
        <v>28.000000000000004</v>
      </c>
      <c r="BC31" s="915">
        <v>575</v>
      </c>
      <c r="BD31" s="911">
        <v>818</v>
      </c>
      <c r="BE31" s="984">
        <v>15.78</v>
      </c>
      <c r="BF31" s="914">
        <v>3.448</v>
      </c>
      <c r="BG31" s="914">
        <v>8.8840000000000003</v>
      </c>
      <c r="BH31" s="914">
        <v>22.675999999999998</v>
      </c>
      <c r="BI31" s="914">
        <v>21.9</v>
      </c>
      <c r="BJ31" s="911">
        <v>1062.58</v>
      </c>
      <c r="BK31" s="949">
        <v>1582</v>
      </c>
      <c r="BL31" s="911"/>
      <c r="BM31" s="1044">
        <v>14.952689522351847</v>
      </c>
      <c r="BN31" s="975"/>
      <c r="BO31" s="975">
        <v>9.0313739426414941</v>
      </c>
      <c r="BP31" s="975">
        <v>20.874005097358506</v>
      </c>
      <c r="BQ31" s="975">
        <v>20.204254038462235</v>
      </c>
      <c r="BR31" s="973">
        <v>1102.5</v>
      </c>
      <c r="BS31" s="973">
        <v>1623</v>
      </c>
      <c r="BT31" s="998"/>
      <c r="BU31" s="1044">
        <v>15.876780767</v>
      </c>
      <c r="BV31" s="975"/>
      <c r="BW31" s="975">
        <v>8.9891209105462764</v>
      </c>
      <c r="BX31" s="975">
        <v>22.764440623453723</v>
      </c>
      <c r="BY31" s="975">
        <v>22.133656836555744</v>
      </c>
      <c r="BZ31" s="973">
        <v>1112.5</v>
      </c>
      <c r="CA31" s="973">
        <v>1641</v>
      </c>
      <c r="CB31" s="973"/>
      <c r="CC31" s="1119">
        <v>13</v>
      </c>
      <c r="CD31" s="975">
        <v>4.6500000000000004</v>
      </c>
      <c r="CE31" s="975">
        <v>4</v>
      </c>
      <c r="CF31" s="975">
        <v>22</v>
      </c>
      <c r="CG31" s="975">
        <v>35</v>
      </c>
      <c r="CH31" s="973">
        <v>1099</v>
      </c>
      <c r="CI31" s="973">
        <v>1579</v>
      </c>
      <c r="CJ31" s="973"/>
      <c r="CK31" s="973"/>
      <c r="CL31" s="1119">
        <v>13</v>
      </c>
      <c r="CM31" s="975">
        <v>2.11</v>
      </c>
      <c r="CN31" s="1045">
        <v>9</v>
      </c>
      <c r="CO31" s="1045">
        <v>17</v>
      </c>
      <c r="CP31" s="975">
        <v>15.98</v>
      </c>
      <c r="CQ31" s="973">
        <v>7403</v>
      </c>
      <c r="CR31" s="973">
        <v>11961</v>
      </c>
      <c r="CS31" s="973"/>
      <c r="CT31" s="1119">
        <v>9.9499999999999993</v>
      </c>
      <c r="CU31" s="1044">
        <v>2.2000000000000002</v>
      </c>
      <c r="CV31" s="975">
        <v>5.59</v>
      </c>
      <c r="CW31" s="1045">
        <v>14.22</v>
      </c>
      <c r="CX31" s="975">
        <v>22.24</v>
      </c>
      <c r="CY31" s="973">
        <v>7977</v>
      </c>
      <c r="CZ31" s="973">
        <v>14381</v>
      </c>
      <c r="DA31" s="973"/>
      <c r="DB31" s="1046">
        <v>-5</v>
      </c>
      <c r="DC31" s="973">
        <v>-3</v>
      </c>
      <c r="DD31" s="973"/>
      <c r="DE31" s="975" t="s">
        <v>229</v>
      </c>
      <c r="DF31" s="975" t="s">
        <v>229</v>
      </c>
    </row>
    <row r="32" spans="1:110" s="16" customFormat="1" ht="20.100000000000001" customHeight="1">
      <c r="A32" s="1013" t="s">
        <v>37</v>
      </c>
      <c r="B32" s="1013"/>
      <c r="C32" s="915">
        <v>9</v>
      </c>
      <c r="D32" s="914"/>
      <c r="E32" s="914">
        <v>2</v>
      </c>
      <c r="F32" s="914">
        <v>16</v>
      </c>
      <c r="G32" s="914">
        <v>38.5</v>
      </c>
      <c r="H32" s="914"/>
      <c r="I32" s="923">
        <v>654</v>
      </c>
      <c r="J32" s="915"/>
      <c r="K32" s="984">
        <v>2.6949999999999998</v>
      </c>
      <c r="L32" s="914"/>
      <c r="M32" s="914">
        <v>-1.153</v>
      </c>
      <c r="N32" s="914">
        <v>6.5430000000000001</v>
      </c>
      <c r="O32" s="914">
        <v>71.399999999999991</v>
      </c>
      <c r="P32" s="914"/>
      <c r="Q32" s="923">
        <v>1261</v>
      </c>
      <c r="R32" s="923"/>
      <c r="S32" s="915">
        <v>16.244</v>
      </c>
      <c r="T32" s="914">
        <v>5.2949999999999999</v>
      </c>
      <c r="U32" s="914">
        <v>5.6539999999999999</v>
      </c>
      <c r="V32" s="914">
        <v>26.834</v>
      </c>
      <c r="W32" s="914">
        <v>32.6</v>
      </c>
      <c r="X32" s="915">
        <v>211</v>
      </c>
      <c r="Y32" s="923">
        <v>528</v>
      </c>
      <c r="Z32" s="914"/>
      <c r="AA32" s="915">
        <v>6.9729999999999999</v>
      </c>
      <c r="AB32" s="914">
        <v>4.0540000000000003</v>
      </c>
      <c r="AC32" s="914">
        <v>0</v>
      </c>
      <c r="AD32" s="914">
        <v>15.081</v>
      </c>
      <c r="AE32" s="914">
        <v>58.099999999999994</v>
      </c>
      <c r="AF32" s="915">
        <v>155</v>
      </c>
      <c r="AG32" s="911">
        <v>423</v>
      </c>
      <c r="AH32" s="984">
        <v>12.214</v>
      </c>
      <c r="AI32" s="914">
        <v>3.4529999999999998</v>
      </c>
      <c r="AJ32" s="914">
        <v>5.3079999999999998</v>
      </c>
      <c r="AK32" s="914">
        <v>19.12</v>
      </c>
      <c r="AL32" s="914">
        <v>28.299999999999997</v>
      </c>
      <c r="AM32" s="915">
        <v>367</v>
      </c>
      <c r="AN32" s="967">
        <v>951</v>
      </c>
      <c r="AO32" s="923"/>
      <c r="AP32" s="915">
        <v>16.244</v>
      </c>
      <c r="AQ32" s="914">
        <v>5.2949999999999999</v>
      </c>
      <c r="AR32" s="914">
        <v>5.6539999999999999</v>
      </c>
      <c r="AS32" s="914">
        <v>26.834</v>
      </c>
      <c r="AT32" s="914">
        <v>32.6</v>
      </c>
      <c r="AU32" s="915">
        <v>211</v>
      </c>
      <c r="AV32" s="923">
        <v>528</v>
      </c>
      <c r="AW32" s="914"/>
      <c r="AX32" s="915">
        <v>6.9729999999999999</v>
      </c>
      <c r="AY32" s="914">
        <v>4.0540000000000003</v>
      </c>
      <c r="AZ32" s="914">
        <v>0</v>
      </c>
      <c r="BA32" s="914">
        <v>15.081</v>
      </c>
      <c r="BB32" s="914">
        <v>58.099999999999994</v>
      </c>
      <c r="BC32" s="915">
        <v>155</v>
      </c>
      <c r="BD32" s="911">
        <v>423</v>
      </c>
      <c r="BE32" s="984">
        <v>6.8579999999999997</v>
      </c>
      <c r="BF32" s="914">
        <v>2.7530000000000001</v>
      </c>
      <c r="BG32" s="914">
        <v>1.3520000000000001</v>
      </c>
      <c r="BH32" s="914">
        <v>12.363</v>
      </c>
      <c r="BI32" s="914">
        <v>40.1</v>
      </c>
      <c r="BJ32" s="911">
        <v>314.88</v>
      </c>
      <c r="BK32" s="949">
        <v>872</v>
      </c>
      <c r="BL32" s="911"/>
      <c r="BM32" s="1044">
        <v>7.6332117090696094</v>
      </c>
      <c r="BN32" s="975"/>
      <c r="BO32" s="975">
        <v>1.3012976986299112</v>
      </c>
      <c r="BP32" s="975">
        <v>13.965125719370089</v>
      </c>
      <c r="BQ32" s="975">
        <v>42.322530748476069</v>
      </c>
      <c r="BR32" s="973">
        <v>346.93</v>
      </c>
      <c r="BS32" s="973">
        <v>943</v>
      </c>
      <c r="BT32" s="998"/>
      <c r="BU32" s="1044">
        <v>11.054812705</v>
      </c>
      <c r="BV32" s="975"/>
      <c r="BW32" s="975">
        <v>3.5051562386632469</v>
      </c>
      <c r="BX32" s="975">
        <v>18.604469171336753</v>
      </c>
      <c r="BY32" s="975">
        <v>34.843336082095696</v>
      </c>
      <c r="BZ32" s="973">
        <v>333.21</v>
      </c>
      <c r="CA32" s="973">
        <v>997</v>
      </c>
      <c r="CB32" s="973"/>
      <c r="CC32" s="1119">
        <v>11</v>
      </c>
      <c r="CD32" s="975">
        <v>5.14</v>
      </c>
      <c r="CE32" s="975">
        <v>1</v>
      </c>
      <c r="CF32" s="975">
        <v>21</v>
      </c>
      <c r="CG32" s="975">
        <v>47.3</v>
      </c>
      <c r="CH32" s="973">
        <v>308</v>
      </c>
      <c r="CI32" s="973">
        <v>1000</v>
      </c>
      <c r="CJ32" s="973"/>
      <c r="CK32" s="973"/>
      <c r="CL32" s="1119">
        <v>10.5</v>
      </c>
      <c r="CM32" s="975">
        <v>2.27</v>
      </c>
      <c r="CN32" s="1045">
        <v>6</v>
      </c>
      <c r="CO32" s="1045">
        <v>15</v>
      </c>
      <c r="CP32" s="975">
        <v>21.55</v>
      </c>
      <c r="CQ32" s="973">
        <v>8713</v>
      </c>
      <c r="CR32" s="973">
        <v>12878</v>
      </c>
      <c r="CS32" s="973"/>
      <c r="CT32" s="1119">
        <v>11.09</v>
      </c>
      <c r="CU32" s="1044">
        <v>1.93</v>
      </c>
      <c r="CV32" s="975">
        <v>7.31</v>
      </c>
      <c r="CW32" s="1045">
        <v>14.88</v>
      </c>
      <c r="CX32" s="975">
        <v>17.41</v>
      </c>
      <c r="CY32" s="973">
        <v>9399</v>
      </c>
      <c r="CZ32" s="973">
        <v>15536</v>
      </c>
      <c r="DA32" s="973"/>
      <c r="DB32" s="1046">
        <v>3</v>
      </c>
      <c r="DC32" s="973">
        <v>0</v>
      </c>
      <c r="DD32" s="973"/>
      <c r="DE32" s="975" t="s">
        <v>229</v>
      </c>
      <c r="DF32" s="975" t="s">
        <v>229</v>
      </c>
    </row>
    <row r="33" spans="1:110" s="16" customFormat="1" ht="20.100000000000001" customHeight="1">
      <c r="A33" s="1013" t="s">
        <v>38</v>
      </c>
      <c r="B33" s="1013"/>
      <c r="C33" s="915">
        <v>26</v>
      </c>
      <c r="D33" s="914"/>
      <c r="E33" s="914">
        <v>15</v>
      </c>
      <c r="F33" s="914">
        <v>38</v>
      </c>
      <c r="G33" s="914">
        <v>21.6</v>
      </c>
      <c r="H33" s="914"/>
      <c r="I33" s="923">
        <v>849</v>
      </c>
      <c r="J33" s="915"/>
      <c r="K33" s="984">
        <v>14.09</v>
      </c>
      <c r="L33" s="914"/>
      <c r="M33" s="914">
        <v>6.0890000000000004</v>
      </c>
      <c r="N33" s="914">
        <v>22.091000000000001</v>
      </c>
      <c r="O33" s="914">
        <v>28.4</v>
      </c>
      <c r="P33" s="914"/>
      <c r="Q33" s="923">
        <v>1493</v>
      </c>
      <c r="R33" s="923"/>
      <c r="S33" s="915">
        <v>13.329000000000001</v>
      </c>
      <c r="T33" s="914">
        <v>4.4219999999999997</v>
      </c>
      <c r="U33" s="914">
        <v>4.484</v>
      </c>
      <c r="V33" s="914">
        <v>22.172999999999998</v>
      </c>
      <c r="W33" s="914">
        <v>33.200000000000003</v>
      </c>
      <c r="X33" s="915">
        <v>149</v>
      </c>
      <c r="Y33" s="923">
        <v>719</v>
      </c>
      <c r="Z33" s="914"/>
      <c r="AA33" s="915">
        <v>18.271000000000001</v>
      </c>
      <c r="AB33" s="914">
        <v>5.915</v>
      </c>
      <c r="AC33" s="914">
        <v>6.4420000000000002</v>
      </c>
      <c r="AD33" s="914">
        <v>30.100999999999999</v>
      </c>
      <c r="AE33" s="914">
        <v>32.4</v>
      </c>
      <c r="AF33" s="915">
        <v>133</v>
      </c>
      <c r="AG33" s="911">
        <v>647</v>
      </c>
      <c r="AH33" s="984">
        <v>15.513</v>
      </c>
      <c r="AI33" s="914">
        <v>3.8410000000000002</v>
      </c>
      <c r="AJ33" s="914">
        <v>7.83</v>
      </c>
      <c r="AK33" s="914">
        <v>23.195</v>
      </c>
      <c r="AL33" s="914">
        <v>24.8</v>
      </c>
      <c r="AM33" s="915">
        <v>282</v>
      </c>
      <c r="AN33" s="967">
        <v>1366</v>
      </c>
      <c r="AO33" s="923"/>
      <c r="AP33" s="915">
        <v>13.329000000000001</v>
      </c>
      <c r="AQ33" s="914">
        <v>4.4219999999999997</v>
      </c>
      <c r="AR33" s="914">
        <v>4.484</v>
      </c>
      <c r="AS33" s="914">
        <v>22.172999999999998</v>
      </c>
      <c r="AT33" s="914">
        <v>33.200000000000003</v>
      </c>
      <c r="AU33" s="915">
        <v>149</v>
      </c>
      <c r="AV33" s="923">
        <v>719</v>
      </c>
      <c r="AW33" s="914"/>
      <c r="AX33" s="915">
        <v>18.271000000000001</v>
      </c>
      <c r="AY33" s="914">
        <v>5.915</v>
      </c>
      <c r="AZ33" s="914">
        <v>6.4420000000000002</v>
      </c>
      <c r="BA33" s="914">
        <v>30.100999999999999</v>
      </c>
      <c r="BB33" s="914">
        <v>32.4</v>
      </c>
      <c r="BC33" s="915">
        <v>133</v>
      </c>
      <c r="BD33" s="911">
        <v>647</v>
      </c>
      <c r="BE33" s="984">
        <v>17.664000000000001</v>
      </c>
      <c r="BF33" s="914">
        <v>4.1740000000000004</v>
      </c>
      <c r="BG33" s="914">
        <v>9.3160000000000007</v>
      </c>
      <c r="BH33" s="914">
        <v>26.012</v>
      </c>
      <c r="BI33" s="914">
        <v>23.599999999999998</v>
      </c>
      <c r="BJ33" s="911">
        <v>275.68</v>
      </c>
      <c r="BK33" s="949">
        <v>1343</v>
      </c>
      <c r="BL33" s="911"/>
      <c r="BM33" s="1044">
        <v>17.10176363114946</v>
      </c>
      <c r="BN33" s="975"/>
      <c r="BO33" s="975">
        <v>10.781274362863364</v>
      </c>
      <c r="BP33" s="975">
        <v>23.422252897136637</v>
      </c>
      <c r="BQ33" s="975">
        <v>18.856180519017546</v>
      </c>
      <c r="BR33" s="973">
        <v>30.216999999999999</v>
      </c>
      <c r="BS33" s="973">
        <v>1434</v>
      </c>
      <c r="BT33" s="998"/>
      <c r="BU33" s="1044">
        <v>10.019672701999999</v>
      </c>
      <c r="BV33" s="975"/>
      <c r="BW33" s="975">
        <v>4.7039283323331151</v>
      </c>
      <c r="BX33" s="975">
        <v>15.335417071666884</v>
      </c>
      <c r="BY33" s="975">
        <v>27.067894880223797</v>
      </c>
      <c r="BZ33" s="973">
        <v>327.26</v>
      </c>
      <c r="CA33" s="973">
        <v>1481</v>
      </c>
      <c r="CB33" s="973"/>
      <c r="CC33" s="1119">
        <v>8</v>
      </c>
      <c r="CD33" s="975">
        <v>4.2300000000000004</v>
      </c>
      <c r="CE33" s="975">
        <v>0</v>
      </c>
      <c r="CF33" s="975">
        <v>17</v>
      </c>
      <c r="CG33" s="975">
        <v>50</v>
      </c>
      <c r="CH33" s="973">
        <v>334</v>
      </c>
      <c r="CI33" s="973">
        <v>1394</v>
      </c>
      <c r="CJ33" s="973"/>
      <c r="CK33" s="973"/>
      <c r="CL33" s="1119">
        <v>10.5</v>
      </c>
      <c r="CM33" s="975">
        <v>2.27</v>
      </c>
      <c r="CN33" s="1045">
        <v>6</v>
      </c>
      <c r="CO33" s="1045">
        <v>15</v>
      </c>
      <c r="CP33" s="975">
        <v>21.55</v>
      </c>
      <c r="CQ33" s="973">
        <v>8713</v>
      </c>
      <c r="CR33" s="973">
        <v>12878</v>
      </c>
      <c r="CS33" s="973"/>
      <c r="CT33" s="1119">
        <v>11.09</v>
      </c>
      <c r="CU33" s="1044">
        <v>1.93</v>
      </c>
      <c r="CV33" s="975">
        <v>7.31</v>
      </c>
      <c r="CW33" s="1045">
        <v>14.88</v>
      </c>
      <c r="CX33" s="975">
        <v>17.41</v>
      </c>
      <c r="CY33" s="973">
        <v>9399</v>
      </c>
      <c r="CZ33" s="973">
        <v>15536</v>
      </c>
      <c r="DA33" s="973"/>
      <c r="DB33" s="1046">
        <v>-6</v>
      </c>
      <c r="DC33" s="973">
        <v>0</v>
      </c>
      <c r="DD33" s="973"/>
      <c r="DE33" s="975" t="s">
        <v>229</v>
      </c>
      <c r="DF33" s="975" t="s">
        <v>229</v>
      </c>
    </row>
    <row r="34" spans="1:110" s="16" customFormat="1" ht="20.100000000000001" customHeight="1">
      <c r="A34" s="1012" t="s">
        <v>39</v>
      </c>
      <c r="B34" s="1012"/>
      <c r="C34" s="853">
        <v>26</v>
      </c>
      <c r="D34" s="852"/>
      <c r="E34" s="852">
        <v>14</v>
      </c>
      <c r="F34" s="852">
        <v>37</v>
      </c>
      <c r="G34" s="852">
        <v>23</v>
      </c>
      <c r="H34" s="852"/>
      <c r="I34" s="861">
        <v>1219</v>
      </c>
      <c r="J34" s="853"/>
      <c r="K34" s="1092">
        <v>10.07</v>
      </c>
      <c r="L34" s="852"/>
      <c r="M34" s="852">
        <v>3.3559999999999999</v>
      </c>
      <c r="N34" s="852">
        <v>16.783999999999999</v>
      </c>
      <c r="O34" s="852">
        <v>33.300000000000004</v>
      </c>
      <c r="P34" s="852"/>
      <c r="Q34" s="861">
        <v>1352</v>
      </c>
      <c r="R34" s="861"/>
      <c r="S34" s="853">
        <v>13.976000000000001</v>
      </c>
      <c r="T34" s="852">
        <v>4.1050000000000004</v>
      </c>
      <c r="U34" s="852">
        <v>5.7670000000000003</v>
      </c>
      <c r="V34" s="852">
        <v>22.186</v>
      </c>
      <c r="W34" s="852">
        <v>29.4</v>
      </c>
      <c r="X34" s="853">
        <v>340</v>
      </c>
      <c r="Y34" s="861">
        <v>954</v>
      </c>
      <c r="Z34" s="852"/>
      <c r="AA34" s="853">
        <v>18.896000000000001</v>
      </c>
      <c r="AB34" s="852">
        <v>5.056</v>
      </c>
      <c r="AC34" s="852">
        <v>8.7829999999999995</v>
      </c>
      <c r="AD34" s="852">
        <v>29.009</v>
      </c>
      <c r="AE34" s="852">
        <v>26.8</v>
      </c>
      <c r="AF34" s="853">
        <v>344</v>
      </c>
      <c r="AG34" s="849">
        <v>924</v>
      </c>
      <c r="AH34" s="1092">
        <v>16.303000000000001</v>
      </c>
      <c r="AI34" s="852">
        <v>3.5089999999999999</v>
      </c>
      <c r="AJ34" s="852">
        <v>9.2859999999999996</v>
      </c>
      <c r="AK34" s="852">
        <v>23.32</v>
      </c>
      <c r="AL34" s="852">
        <v>21.5</v>
      </c>
      <c r="AM34" s="853">
        <v>684</v>
      </c>
      <c r="AN34" s="962">
        <v>1878</v>
      </c>
      <c r="AO34" s="861"/>
      <c r="AP34" s="853">
        <v>13.976000000000001</v>
      </c>
      <c r="AQ34" s="852">
        <v>4.1050000000000004</v>
      </c>
      <c r="AR34" s="852">
        <v>5.7670000000000003</v>
      </c>
      <c r="AS34" s="852">
        <v>22.186</v>
      </c>
      <c r="AT34" s="852">
        <v>29.4</v>
      </c>
      <c r="AU34" s="853">
        <v>340</v>
      </c>
      <c r="AV34" s="861">
        <v>954</v>
      </c>
      <c r="AW34" s="852"/>
      <c r="AX34" s="853">
        <v>18.896000000000001</v>
      </c>
      <c r="AY34" s="852">
        <v>5.056</v>
      </c>
      <c r="AZ34" s="852">
        <v>8.7829999999999995</v>
      </c>
      <c r="BA34" s="852">
        <v>29.009</v>
      </c>
      <c r="BB34" s="852">
        <v>26.8</v>
      </c>
      <c r="BC34" s="853">
        <v>344</v>
      </c>
      <c r="BD34" s="849">
        <v>924</v>
      </c>
      <c r="BE34" s="1092">
        <v>14.680999999999999</v>
      </c>
      <c r="BF34" s="852">
        <v>3.23</v>
      </c>
      <c r="BG34" s="852">
        <v>8.2210000000000001</v>
      </c>
      <c r="BH34" s="852">
        <v>21.14</v>
      </c>
      <c r="BI34" s="852">
        <v>22</v>
      </c>
      <c r="BJ34" s="849">
        <v>648.69000000000005</v>
      </c>
      <c r="BK34" s="945">
        <v>1755</v>
      </c>
      <c r="BL34" s="849"/>
      <c r="BM34" s="1117">
        <v>10.48549713413205</v>
      </c>
      <c r="BN34" s="966"/>
      <c r="BO34" s="966">
        <v>4.7053278284652871</v>
      </c>
      <c r="BP34" s="966">
        <v>16.265666431534715</v>
      </c>
      <c r="BQ34" s="966">
        <v>28.12518980843755</v>
      </c>
      <c r="BR34" s="992">
        <v>633.5</v>
      </c>
      <c r="BS34" s="992">
        <v>1780</v>
      </c>
      <c r="BT34" s="996"/>
      <c r="BU34" s="1124">
        <v>11.76915764</v>
      </c>
      <c r="BV34" s="966"/>
      <c r="BW34" s="966">
        <v>6.1676105363308524</v>
      </c>
      <c r="BX34" s="966">
        <v>17.370704743669148</v>
      </c>
      <c r="BY34" s="966">
        <v>24.283234902354192</v>
      </c>
      <c r="BZ34" s="992">
        <v>711.56</v>
      </c>
      <c r="CA34" s="992">
        <v>1951</v>
      </c>
      <c r="CB34" s="992"/>
      <c r="CC34" s="1125">
        <v>12</v>
      </c>
      <c r="CD34" s="966">
        <v>4.46</v>
      </c>
      <c r="CE34" s="966">
        <v>3</v>
      </c>
      <c r="CF34" s="966">
        <v>21</v>
      </c>
      <c r="CG34" s="966">
        <v>36.799999999999997</v>
      </c>
      <c r="CH34" s="992">
        <v>820</v>
      </c>
      <c r="CI34" s="992">
        <v>1949</v>
      </c>
      <c r="CJ34" s="992"/>
      <c r="CK34" s="992"/>
      <c r="CL34" s="1125">
        <v>15.5</v>
      </c>
      <c r="CM34" s="966">
        <v>2.11</v>
      </c>
      <c r="CN34" s="1043">
        <v>11</v>
      </c>
      <c r="CO34" s="1043">
        <v>20</v>
      </c>
      <c r="CP34" s="966">
        <v>13.75</v>
      </c>
      <c r="CQ34" s="992">
        <v>7618</v>
      </c>
      <c r="CR34" s="992">
        <v>15352</v>
      </c>
      <c r="CS34" s="992"/>
      <c r="CT34" s="1125">
        <v>11.59</v>
      </c>
      <c r="CU34" s="1117">
        <v>1.95</v>
      </c>
      <c r="CV34" s="966">
        <v>7.79</v>
      </c>
      <c r="CW34" s="1043">
        <v>15.42</v>
      </c>
      <c r="CX34" s="966">
        <v>16.77</v>
      </c>
      <c r="CY34" s="992">
        <v>7855</v>
      </c>
      <c r="CZ34" s="992">
        <v>17639</v>
      </c>
      <c r="DA34" s="992"/>
      <c r="DB34" s="1042">
        <v>2</v>
      </c>
      <c r="DC34" s="992">
        <v>-4</v>
      </c>
      <c r="DD34" s="992"/>
      <c r="DE34" s="966" t="s">
        <v>229</v>
      </c>
      <c r="DF34" s="966" t="s">
        <v>229</v>
      </c>
    </row>
    <row r="35" spans="1:110" ht="14.25" customHeight="1">
      <c r="A35" s="1019"/>
      <c r="B35" s="1019"/>
      <c r="C35" s="979"/>
      <c r="D35" s="964"/>
      <c r="E35" s="964"/>
      <c r="F35" s="964"/>
      <c r="G35" s="964"/>
      <c r="H35" s="964"/>
      <c r="I35" s="1014"/>
      <c r="J35" s="979"/>
      <c r="K35" s="985"/>
      <c r="L35" s="964"/>
      <c r="M35" s="964"/>
      <c r="N35" s="964"/>
      <c r="O35" s="964"/>
      <c r="P35" s="964"/>
      <c r="Q35" s="1014"/>
      <c r="R35" s="1014"/>
      <c r="S35" s="979"/>
      <c r="T35" s="964"/>
      <c r="U35" s="964"/>
      <c r="V35" s="964"/>
      <c r="W35" s="964"/>
      <c r="X35" s="964"/>
      <c r="Y35" s="1014"/>
      <c r="Z35" s="964"/>
      <c r="AA35" s="979"/>
      <c r="AB35" s="964"/>
      <c r="AC35" s="964"/>
      <c r="AD35" s="964"/>
      <c r="AE35" s="964"/>
      <c r="AF35" s="979"/>
      <c r="AG35" s="965"/>
      <c r="AH35" s="985"/>
      <c r="AI35" s="964"/>
      <c r="AJ35" s="964"/>
      <c r="AK35" s="964"/>
      <c r="AL35" s="964"/>
      <c r="AM35" s="979"/>
      <c r="AN35" s="965"/>
      <c r="AO35" s="1014"/>
      <c r="AP35" s="979"/>
      <c r="AQ35" s="964"/>
      <c r="AR35" s="964"/>
      <c r="AS35" s="964"/>
      <c r="AT35" s="964"/>
      <c r="AU35" s="979"/>
      <c r="AV35" s="1014"/>
      <c r="AW35" s="964"/>
      <c r="AX35" s="979"/>
      <c r="AY35" s="964"/>
      <c r="AZ35" s="964"/>
      <c r="BA35" s="964"/>
      <c r="BB35" s="964"/>
      <c r="BC35" s="979"/>
      <c r="BD35" s="965"/>
      <c r="BE35" s="985"/>
      <c r="BF35" s="964"/>
      <c r="BG35" s="964"/>
      <c r="BH35" s="964"/>
      <c r="BI35" s="964"/>
      <c r="BJ35" s="965"/>
      <c r="BK35" s="971"/>
      <c r="BL35" s="965"/>
      <c r="BM35" s="1047"/>
      <c r="BN35" s="968"/>
      <c r="BO35" s="968"/>
      <c r="BP35" s="968"/>
      <c r="BQ35" s="968"/>
      <c r="BR35" s="986"/>
      <c r="BS35" s="986"/>
      <c r="BT35" s="986"/>
      <c r="BU35" s="1047"/>
      <c r="BV35" s="968"/>
      <c r="BW35" s="968"/>
      <c r="BX35" s="968"/>
      <c r="BY35" s="968"/>
      <c r="BZ35" s="986"/>
      <c r="CA35" s="986"/>
      <c r="CB35" s="986"/>
      <c r="CC35" s="1047"/>
      <c r="CD35" s="968"/>
      <c r="CE35" s="968"/>
      <c r="CF35" s="968"/>
      <c r="CG35" s="968"/>
      <c r="CH35" s="986"/>
      <c r="CI35" s="986"/>
      <c r="CJ35" s="986"/>
      <c r="CK35" s="986"/>
      <c r="CL35" s="1126"/>
      <c r="CM35" s="968"/>
      <c r="CN35" s="968"/>
      <c r="CO35" s="968"/>
      <c r="CP35" s="968"/>
      <c r="CQ35" s="986"/>
      <c r="CR35" s="986"/>
      <c r="CS35" s="986"/>
      <c r="CT35" s="1127"/>
      <c r="CU35" s="1127"/>
      <c r="CV35" s="1052"/>
      <c r="CW35" s="1052"/>
      <c r="CX35" s="1052"/>
      <c r="CY35" s="986"/>
      <c r="CZ35" s="986"/>
      <c r="DA35" s="1053"/>
      <c r="DB35" s="986"/>
      <c r="DC35" s="986"/>
      <c r="DD35" s="986"/>
      <c r="DE35" s="968"/>
      <c r="DF35" s="968"/>
    </row>
    <row r="36" spans="1:110" ht="20.100000000000001" customHeight="1">
      <c r="A36" s="1020" t="s">
        <v>164</v>
      </c>
      <c r="B36" s="1020"/>
      <c r="C36" s="980"/>
      <c r="D36" s="970"/>
      <c r="E36" s="970"/>
      <c r="F36" s="970"/>
      <c r="G36" s="970"/>
      <c r="H36" s="970"/>
      <c r="I36" s="1016"/>
      <c r="J36" s="980"/>
      <c r="K36" s="987"/>
      <c r="L36" s="970"/>
      <c r="M36" s="970"/>
      <c r="N36" s="970"/>
      <c r="O36" s="970"/>
      <c r="P36" s="970"/>
      <c r="Q36" s="1016"/>
      <c r="R36" s="1016"/>
      <c r="S36" s="980"/>
      <c r="T36" s="970"/>
      <c r="U36" s="970"/>
      <c r="V36" s="970"/>
      <c r="W36" s="970"/>
      <c r="X36" s="970"/>
      <c r="Y36" s="1016"/>
      <c r="Z36" s="970"/>
      <c r="AA36" s="980"/>
      <c r="AB36" s="970"/>
      <c r="AC36" s="970"/>
      <c r="AD36" s="970"/>
      <c r="AE36" s="970"/>
      <c r="AF36" s="980"/>
      <c r="AG36" s="981"/>
      <c r="AH36" s="987">
        <v>6.5190000000000001</v>
      </c>
      <c r="AI36" s="970">
        <v>1.617</v>
      </c>
      <c r="AJ36" s="970">
        <v>3.2839999999999998</v>
      </c>
      <c r="AK36" s="970">
        <v>9.7539999999999996</v>
      </c>
      <c r="AL36" s="970">
        <v>24.8</v>
      </c>
      <c r="AM36" s="980">
        <v>9880</v>
      </c>
      <c r="AN36" s="1017">
        <v>3081</v>
      </c>
      <c r="AO36" s="1016"/>
      <c r="AP36" s="980">
        <v>5.0010000000000003</v>
      </c>
      <c r="AQ36" s="970">
        <v>1.869</v>
      </c>
      <c r="AR36" s="970">
        <v>1.2629999999999999</v>
      </c>
      <c r="AS36" s="970">
        <v>8.7390000000000008</v>
      </c>
      <c r="AT36" s="970">
        <v>37.4</v>
      </c>
      <c r="AU36" s="980">
        <v>5212</v>
      </c>
      <c r="AV36" s="1016">
        <v>1621</v>
      </c>
      <c r="AW36" s="970"/>
      <c r="AX36" s="980">
        <v>8.34</v>
      </c>
      <c r="AY36" s="970">
        <v>2.83</v>
      </c>
      <c r="AZ36" s="970">
        <v>2.681</v>
      </c>
      <c r="BA36" s="970">
        <v>13.999000000000001</v>
      </c>
      <c r="BB36" s="970">
        <v>33.900000000000006</v>
      </c>
      <c r="BC36" s="980">
        <v>4668</v>
      </c>
      <c r="BD36" s="981">
        <v>1460</v>
      </c>
      <c r="BE36" s="987">
        <v>6.8090000000000002</v>
      </c>
      <c r="BF36" s="970">
        <v>1.6919999999999999</v>
      </c>
      <c r="BG36" s="970">
        <v>3.4260000000000002</v>
      </c>
      <c r="BH36" s="970">
        <v>10.193</v>
      </c>
      <c r="BI36" s="970">
        <v>24.8</v>
      </c>
      <c r="BJ36" s="981">
        <v>9357.31</v>
      </c>
      <c r="BK36" s="982">
        <v>2970</v>
      </c>
      <c r="BL36" s="981"/>
      <c r="BM36" s="1049">
        <v>6.9078901076961019</v>
      </c>
      <c r="BN36" s="1002"/>
      <c r="BO36" s="1002">
        <v>3.8627027637597231</v>
      </c>
      <c r="BP36" s="1002">
        <v>9.9530774522402776</v>
      </c>
      <c r="BQ36" s="1002">
        <v>22.491194678505273</v>
      </c>
      <c r="BR36" s="988">
        <v>9687.82</v>
      </c>
      <c r="BS36" s="988">
        <v>3123</v>
      </c>
      <c r="BT36" s="990"/>
      <c r="BU36" s="1049">
        <v>9.2074156259999995</v>
      </c>
      <c r="BV36" s="1002"/>
      <c r="BW36" s="1002">
        <v>5.4329187010395685</v>
      </c>
      <c r="BX36" s="1002">
        <v>12.981912550960431</v>
      </c>
      <c r="BY36" s="1002">
        <v>20.915355789812693</v>
      </c>
      <c r="BZ36" s="988">
        <v>9958.48</v>
      </c>
      <c r="CA36" s="988">
        <v>3215</v>
      </c>
      <c r="CB36" s="988"/>
      <c r="CC36" s="1128">
        <v>10.49</v>
      </c>
      <c r="CD36" s="1002"/>
      <c r="CE36" s="1002">
        <v>6.31</v>
      </c>
      <c r="CF36" s="1002">
        <v>14.75</v>
      </c>
      <c r="CG36" s="1002">
        <v>20.46</v>
      </c>
      <c r="CH36" s="988"/>
      <c r="CI36" s="988">
        <v>4312</v>
      </c>
      <c r="CJ36" s="988"/>
      <c r="CK36" s="988"/>
      <c r="CL36" s="1125">
        <v>8.1999999999999993</v>
      </c>
      <c r="CM36" s="1002">
        <v>1.7</v>
      </c>
      <c r="CN36" s="1002">
        <v>4.8899999999999997</v>
      </c>
      <c r="CO36" s="1002">
        <v>11.56</v>
      </c>
      <c r="CP36" s="1002">
        <v>20.71</v>
      </c>
      <c r="CQ36" s="988"/>
      <c r="CR36" s="988">
        <v>8392</v>
      </c>
      <c r="CS36" s="988"/>
      <c r="CT36" s="1125">
        <v>7.63</v>
      </c>
      <c r="CU36" s="1117">
        <v>2.4</v>
      </c>
      <c r="CV36" s="1002">
        <v>2.94</v>
      </c>
      <c r="CW36" s="1002">
        <v>12.33</v>
      </c>
      <c r="CX36" s="1002">
        <v>31.37</v>
      </c>
      <c r="CY36" s="988"/>
      <c r="CZ36" s="988">
        <v>9960</v>
      </c>
      <c r="DA36" s="988"/>
      <c r="DB36" s="1050">
        <v>1</v>
      </c>
      <c r="DC36" s="988">
        <v>0</v>
      </c>
      <c r="DD36" s="988"/>
      <c r="DE36" s="1002" t="s">
        <v>229</v>
      </c>
      <c r="DF36" s="1002" t="s">
        <v>229</v>
      </c>
    </row>
    <row r="37" spans="1:110" ht="3.75" customHeight="1" thickBot="1">
      <c r="A37" s="84"/>
      <c r="B37" s="84"/>
      <c r="C37" s="85"/>
      <c r="D37" s="85"/>
      <c r="E37" s="85"/>
      <c r="F37" s="85"/>
      <c r="G37" s="85"/>
      <c r="H37" s="85"/>
      <c r="I37" s="86"/>
      <c r="J37" s="87"/>
      <c r="K37" s="85"/>
      <c r="L37" s="85"/>
      <c r="M37" s="85"/>
      <c r="N37" s="85"/>
      <c r="O37" s="85"/>
      <c r="P37" s="85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141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117"/>
      <c r="CD37" s="117"/>
      <c r="CE37" s="117"/>
      <c r="CF37" s="117"/>
      <c r="CG37" s="117"/>
      <c r="CH37" s="117"/>
      <c r="CI37" s="118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741"/>
      <c r="CU37" s="741"/>
      <c r="CV37" s="741"/>
      <c r="CW37" s="741"/>
      <c r="CX37" s="741"/>
      <c r="CY37" s="741"/>
      <c r="CZ37" s="741"/>
      <c r="DA37" s="741"/>
      <c r="DB37" s="741"/>
      <c r="DC37" s="741"/>
      <c r="DD37" s="741"/>
      <c r="DE37" s="741"/>
      <c r="DF37" s="741"/>
    </row>
    <row r="38" spans="1:110" ht="195.75" customHeight="1" thickTop="1">
      <c r="A38" s="3446" t="s">
        <v>234</v>
      </c>
      <c r="B38" s="3446"/>
      <c r="C38" s="3446"/>
      <c r="D38" s="3446"/>
      <c r="E38" s="3446"/>
      <c r="F38" s="3446"/>
      <c r="G38" s="3446"/>
      <c r="H38" s="3446"/>
      <c r="I38" s="3446"/>
      <c r="J38" s="3446"/>
      <c r="K38" s="3446"/>
      <c r="L38" s="3446"/>
      <c r="M38" s="3446"/>
      <c r="N38" s="3446"/>
      <c r="O38" s="3446"/>
      <c r="P38" s="3446"/>
      <c r="Q38" s="3446"/>
      <c r="R38" s="3446"/>
      <c r="S38" s="3446"/>
      <c r="T38" s="3446"/>
      <c r="U38" s="3446"/>
      <c r="V38" s="3446"/>
      <c r="W38" s="3446"/>
      <c r="X38" s="3446"/>
      <c r="Y38" s="3446"/>
      <c r="Z38" s="3446"/>
      <c r="AA38" s="3446"/>
      <c r="AB38" s="3446"/>
      <c r="AC38" s="3446"/>
      <c r="AD38" s="3446"/>
      <c r="AE38" s="3446"/>
      <c r="AF38" s="3446"/>
      <c r="AG38" s="3446"/>
      <c r="AH38" s="3446"/>
      <c r="AI38" s="3446"/>
      <c r="AJ38" s="3446"/>
      <c r="AK38" s="3446"/>
      <c r="AL38" s="3446"/>
      <c r="AM38" s="3446"/>
      <c r="AN38" s="3446"/>
      <c r="AO38" s="3446"/>
      <c r="AP38" s="3446"/>
      <c r="AQ38" s="3446"/>
      <c r="AR38" s="3446"/>
      <c r="AS38" s="3446"/>
      <c r="AT38" s="3446"/>
      <c r="AU38" s="3446"/>
      <c r="AV38" s="3446"/>
      <c r="AW38" s="3446"/>
      <c r="AX38" s="3446"/>
      <c r="AY38" s="3446"/>
      <c r="AZ38" s="3446"/>
      <c r="BA38" s="3446"/>
      <c r="BB38" s="3446"/>
      <c r="BC38" s="3446"/>
      <c r="BD38" s="3446"/>
      <c r="BE38" s="3446"/>
      <c r="BF38" s="3446"/>
      <c r="BG38" s="3446"/>
      <c r="BH38" s="3446"/>
      <c r="BI38" s="3446"/>
      <c r="BJ38" s="3446"/>
      <c r="BK38" s="3446"/>
      <c r="BL38" s="3446"/>
      <c r="BM38" s="3446"/>
      <c r="BN38" s="3446"/>
      <c r="BO38" s="3446"/>
      <c r="BP38" s="3446"/>
      <c r="BQ38" s="3446"/>
      <c r="BR38" s="3446"/>
      <c r="BS38" s="3446"/>
      <c r="BT38" s="3446"/>
      <c r="BU38" s="3446"/>
      <c r="BV38" s="3446"/>
      <c r="BW38" s="3446"/>
      <c r="BX38" s="3446"/>
      <c r="BY38" s="3446"/>
      <c r="BZ38" s="3446"/>
      <c r="CA38" s="3446"/>
      <c r="CB38" s="3446"/>
      <c r="CC38" s="3446"/>
      <c r="CD38" s="3446"/>
      <c r="CE38" s="3446"/>
      <c r="CF38" s="3446"/>
      <c r="CG38" s="3446"/>
      <c r="CH38" s="3446"/>
      <c r="CI38" s="3446"/>
      <c r="CJ38" s="3446"/>
      <c r="CK38" s="3446"/>
      <c r="CL38" s="3446"/>
      <c r="CM38" s="3446"/>
      <c r="CN38" s="3446"/>
      <c r="CO38" s="3446"/>
      <c r="CP38" s="3446"/>
      <c r="CQ38" s="3446"/>
      <c r="CR38" s="3446"/>
      <c r="CS38" s="3446"/>
      <c r="CT38" s="3446"/>
      <c r="CU38" s="3446"/>
      <c r="CV38" s="3446"/>
      <c r="CW38" s="3446"/>
      <c r="CX38" s="3446"/>
      <c r="CY38" s="3446"/>
      <c r="CZ38" s="3446"/>
      <c r="DA38" s="3446"/>
      <c r="DB38" s="3446"/>
      <c r="DC38" s="3446"/>
      <c r="DD38" s="3446"/>
      <c r="DE38" s="3446"/>
      <c r="DF38" s="3446"/>
    </row>
    <row r="39" spans="1:110" ht="20.25" customHeight="1">
      <c r="A39" s="3447"/>
      <c r="B39" s="3447"/>
      <c r="C39" s="3447"/>
      <c r="D39" s="3447"/>
      <c r="E39" s="3447"/>
      <c r="F39" s="3447"/>
      <c r="G39" s="3447"/>
      <c r="H39" s="3447"/>
      <c r="I39" s="3447"/>
      <c r="J39" s="3447"/>
      <c r="K39" s="3447"/>
      <c r="L39" s="3447"/>
      <c r="M39" s="3447"/>
      <c r="N39" s="3447"/>
      <c r="O39" s="3447"/>
      <c r="P39" s="3447"/>
      <c r="Q39" s="3447"/>
      <c r="R39" s="3447"/>
      <c r="S39" s="3447"/>
      <c r="T39" s="3447"/>
      <c r="U39" s="3447"/>
      <c r="V39" s="3447"/>
      <c r="W39" s="3447"/>
      <c r="X39" s="3447"/>
      <c r="Y39" s="3447"/>
      <c r="Z39" s="3448"/>
      <c r="AA39" s="3448"/>
      <c r="AB39" s="3448"/>
      <c r="AC39" s="3448"/>
      <c r="AD39" s="3448"/>
      <c r="AE39" s="3448"/>
      <c r="AF39" s="3448"/>
      <c r="AG39" s="3448"/>
      <c r="AH39" s="3448"/>
      <c r="AI39" s="3448"/>
      <c r="AJ39" s="3448"/>
      <c r="AK39" s="3448"/>
      <c r="AL39" s="3448"/>
      <c r="AM39" s="3448"/>
      <c r="AN39" s="3448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7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7"/>
    </row>
    <row r="40" spans="1:110" ht="12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8"/>
      <c r="AP40" s="18"/>
      <c r="AQ40" s="18"/>
      <c r="AR40" s="18"/>
      <c r="AS40" s="18"/>
      <c r="AT40" s="18"/>
      <c r="AU40" s="18"/>
      <c r="AV40" s="18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7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7"/>
    </row>
    <row r="41" spans="1:110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7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7"/>
    </row>
    <row r="42" spans="1:110">
      <c r="A42" s="16"/>
      <c r="B42" s="16"/>
    </row>
  </sheetData>
  <mergeCells count="97">
    <mergeCell ref="A39:AN39"/>
    <mergeCell ref="CU4:CU5"/>
    <mergeCell ref="CV4:CW4"/>
    <mergeCell ref="CX4:CX5"/>
    <mergeCell ref="CY4:CY5"/>
    <mergeCell ref="BY4:BY5"/>
    <mergeCell ref="BZ4:BZ5"/>
    <mergeCell ref="CA4:CA5"/>
    <mergeCell ref="CC4:CC5"/>
    <mergeCell ref="BI4:BI5"/>
    <mergeCell ref="BJ4:BJ5"/>
    <mergeCell ref="BK4:BK5"/>
    <mergeCell ref="BM4:BM5"/>
    <mergeCell ref="BN4:BN5"/>
    <mergeCell ref="BO4:BP4"/>
    <mergeCell ref="BB4:BB5"/>
    <mergeCell ref="CZ4:CZ5"/>
    <mergeCell ref="A38:DF38"/>
    <mergeCell ref="CM4:CM5"/>
    <mergeCell ref="CN4:CO4"/>
    <mergeCell ref="CP4:CP5"/>
    <mergeCell ref="CQ4:CQ5"/>
    <mergeCell ref="CR4:CR5"/>
    <mergeCell ref="CT4:CT5"/>
    <mergeCell ref="CD4:CD5"/>
    <mergeCell ref="CE4:CF4"/>
    <mergeCell ref="CG4:CG5"/>
    <mergeCell ref="CH4:CH5"/>
    <mergeCell ref="CI4:CI5"/>
    <mergeCell ref="CL4:CL5"/>
    <mergeCell ref="BV4:BV5"/>
    <mergeCell ref="BW4:BX4"/>
    <mergeCell ref="BC4:BC5"/>
    <mergeCell ref="BD4:BD5"/>
    <mergeCell ref="BE4:BE5"/>
    <mergeCell ref="BF4:BF5"/>
    <mergeCell ref="BG4:BH4"/>
    <mergeCell ref="AZ4:BA4"/>
    <mergeCell ref="AL4:AL5"/>
    <mergeCell ref="AM4:AM5"/>
    <mergeCell ref="AN4:AN5"/>
    <mergeCell ref="AP4:AP5"/>
    <mergeCell ref="AQ4:AQ5"/>
    <mergeCell ref="AR4:AS4"/>
    <mergeCell ref="AT4:AT5"/>
    <mergeCell ref="AU4:AU5"/>
    <mergeCell ref="AV4:AV5"/>
    <mergeCell ref="AX4:AX5"/>
    <mergeCell ref="AY4:AY5"/>
    <mergeCell ref="P4:P5"/>
    <mergeCell ref="Q4:Q5"/>
    <mergeCell ref="S4:S5"/>
    <mergeCell ref="T4:T5"/>
    <mergeCell ref="AJ4:AK4"/>
    <mergeCell ref="W4:W5"/>
    <mergeCell ref="X4:X5"/>
    <mergeCell ref="Y4:Y5"/>
    <mergeCell ref="AA4:AA5"/>
    <mergeCell ref="AB4:AB5"/>
    <mergeCell ref="AC4:AD4"/>
    <mergeCell ref="AE4:AE5"/>
    <mergeCell ref="AF4:AF5"/>
    <mergeCell ref="AG4:AG5"/>
    <mergeCell ref="AH4:AH5"/>
    <mergeCell ref="AI4:AI5"/>
    <mergeCell ref="DE3:DF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M3:BS3"/>
    <mergeCell ref="BU3:CA3"/>
    <mergeCell ref="CC3:CI3"/>
    <mergeCell ref="CL3:CR3"/>
    <mergeCell ref="CT3:CZ3"/>
    <mergeCell ref="O4:O5"/>
    <mergeCell ref="A1:DE1"/>
    <mergeCell ref="A3:A5"/>
    <mergeCell ref="C3:I3"/>
    <mergeCell ref="K3:Q3"/>
    <mergeCell ref="S3:Y3"/>
    <mergeCell ref="AA3:AG3"/>
    <mergeCell ref="AH3:AN3"/>
    <mergeCell ref="AP3:AV3"/>
    <mergeCell ref="AX3:BD3"/>
    <mergeCell ref="BE3:BK3"/>
    <mergeCell ref="DB3:DC4"/>
    <mergeCell ref="BQ4:BQ5"/>
    <mergeCell ref="BR4:BR5"/>
    <mergeCell ref="BS4:BS5"/>
    <mergeCell ref="BU4:BU5"/>
    <mergeCell ref="U4:V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49" orientation="landscape" r:id="rId1"/>
  <headerFooter alignWithMargins="0">
    <oddFooter xml:space="preserve">&amp;C&amp;14Perú:Indicadores de Resultados de los Programas Presupuestales, 2019&amp;R&amp;14&amp;P+94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1:DM31"/>
  <sheetViews>
    <sheetView showGridLines="0" tabSelected="1" view="pageBreakPreview" zoomScale="70" zoomScaleNormal="70" zoomScaleSheetLayoutView="70" zoomScalePageLayoutView="55" workbookViewId="0">
      <selection activeCell="A3" sqref="A3:A5"/>
    </sheetView>
  </sheetViews>
  <sheetFormatPr baseColWidth="10" defaultColWidth="11.42578125" defaultRowHeight="12.75"/>
  <cols>
    <col min="1" max="1" width="24.140625" style="1142" customWidth="1"/>
    <col min="2" max="2" width="0.7109375" style="1142" hidden="1" customWidth="1"/>
    <col min="3" max="3" width="9.28515625" style="1" hidden="1" customWidth="1"/>
    <col min="4" max="4" width="10.7109375" style="1" hidden="1" customWidth="1"/>
    <col min="5" max="6" width="8" style="1" hidden="1" customWidth="1"/>
    <col min="7" max="7" width="11.7109375" style="1" hidden="1" customWidth="1"/>
    <col min="8" max="8" width="8.42578125" style="1" hidden="1" customWidth="1"/>
    <col min="9" max="9" width="11.28515625" style="1" hidden="1" customWidth="1"/>
    <col min="10" max="10" width="0.85546875" style="1" hidden="1" customWidth="1"/>
    <col min="11" max="11" width="9.28515625" style="1" hidden="1" customWidth="1"/>
    <col min="12" max="12" width="10.7109375" style="1" hidden="1" customWidth="1"/>
    <col min="13" max="14" width="8.7109375" style="1" hidden="1" customWidth="1"/>
    <col min="15" max="15" width="11.7109375" style="1" hidden="1" customWidth="1"/>
    <col min="16" max="16" width="10.7109375" style="1" hidden="1" customWidth="1"/>
    <col min="17" max="17" width="11.28515625" style="1" hidden="1" customWidth="1"/>
    <col min="18" max="18" width="0.85546875" style="1" hidden="1" customWidth="1"/>
    <col min="19" max="19" width="9.42578125" style="1" hidden="1" customWidth="1"/>
    <col min="20" max="20" width="10.7109375" style="1" hidden="1" customWidth="1"/>
    <col min="21" max="22" width="8.7109375" style="1" hidden="1" customWidth="1"/>
    <col min="23" max="23" width="11.5703125" style="1" hidden="1" customWidth="1"/>
    <col min="24" max="24" width="13" style="1" hidden="1" customWidth="1"/>
    <col min="25" max="25" width="11.28515625" style="1" hidden="1" customWidth="1"/>
    <col min="26" max="26" width="0.85546875" style="1" hidden="1" customWidth="1"/>
    <col min="27" max="27" width="11.7109375" style="1" hidden="1" customWidth="1"/>
    <col min="28" max="29" width="8.7109375" style="1" hidden="1" customWidth="1"/>
    <col min="30" max="30" width="11.7109375" style="1" hidden="1" customWidth="1"/>
    <col min="31" max="31" width="14" style="1" hidden="1" customWidth="1"/>
    <col min="32" max="32" width="11.7109375" style="1" hidden="1" customWidth="1"/>
    <col min="33" max="33" width="1.28515625" style="1" hidden="1" customWidth="1"/>
    <col min="34" max="34" width="12" style="1" hidden="1" customWidth="1"/>
    <col min="35" max="35" width="11.28515625" style="1" hidden="1" customWidth="1"/>
    <col min="36" max="38" width="12" style="1" hidden="1" customWidth="1"/>
    <col min="39" max="39" width="13.85546875" style="1" hidden="1" customWidth="1"/>
    <col min="40" max="40" width="12" style="1" hidden="1" customWidth="1"/>
    <col min="41" max="41" width="1.140625" style="1" hidden="1" customWidth="1"/>
    <col min="42" max="48" width="12" style="1" hidden="1" customWidth="1"/>
    <col min="49" max="49" width="1" style="1" hidden="1" customWidth="1"/>
    <col min="50" max="50" width="10.7109375" style="1" hidden="1" customWidth="1"/>
    <col min="51" max="54" width="12" style="1" hidden="1" customWidth="1"/>
    <col min="55" max="55" width="3.85546875" style="1" hidden="1" customWidth="1"/>
    <col min="56" max="56" width="5.28515625" style="1" hidden="1" customWidth="1"/>
    <col min="57" max="57" width="0.7109375" style="1" customWidth="1"/>
    <col min="58" max="58" width="17.7109375" style="1" hidden="1" customWidth="1"/>
    <col min="59" max="64" width="12" style="1" hidden="1" customWidth="1"/>
    <col min="65" max="65" width="0.7109375" style="1" customWidth="1"/>
    <col min="66" max="66" width="17.7109375" style="1" customWidth="1"/>
    <col min="67" max="72" width="12" style="1" hidden="1" customWidth="1"/>
    <col min="73" max="73" width="1.28515625" style="1" customWidth="1"/>
    <col min="74" max="74" width="17.7109375" style="1" customWidth="1"/>
    <col min="75" max="80" width="12" style="1" hidden="1" customWidth="1"/>
    <col min="81" max="81" width="1.28515625" style="1" customWidth="1"/>
    <col min="82" max="82" width="17.7109375" style="1" customWidth="1"/>
    <col min="83" max="83" width="12.85546875" style="1" hidden="1" customWidth="1"/>
    <col min="84" max="84" width="9.7109375" style="1" hidden="1" customWidth="1"/>
    <col min="85" max="85" width="10.7109375" style="1" hidden="1" customWidth="1"/>
    <col min="86" max="88" width="12.85546875" style="1" hidden="1" customWidth="1"/>
    <col min="89" max="89" width="1.28515625" style="1" customWidth="1"/>
    <col min="90" max="90" width="15.5703125" style="1" customWidth="1"/>
    <col min="91" max="96" width="15.5703125" style="1" hidden="1" customWidth="1"/>
    <col min="97" max="97" width="0.85546875" style="1" customWidth="1"/>
    <col min="98" max="98" width="13.42578125" style="1" customWidth="1"/>
    <col min="99" max="99" width="15.5703125" style="1" hidden="1" customWidth="1"/>
    <col min="100" max="100" width="9.7109375" style="1" hidden="1" customWidth="1"/>
    <col min="101" max="101" width="10.7109375" style="1" hidden="1" customWidth="1"/>
    <col min="102" max="103" width="15.5703125" style="1" hidden="1" customWidth="1"/>
    <col min="104" max="104" width="13.5703125" style="1" hidden="1" customWidth="1"/>
    <col min="105" max="105" width="1.28515625" style="1" customWidth="1"/>
    <col min="106" max="106" width="12" style="1" bestFit="1" customWidth="1"/>
    <col min="107" max="107" width="15.5703125" style="1" hidden="1" customWidth="1"/>
    <col min="108" max="108" width="9.7109375" style="1" bestFit="1" customWidth="1"/>
    <col min="109" max="109" width="10.7109375" style="1" customWidth="1"/>
    <col min="110" max="110" width="15.5703125" style="1" customWidth="1"/>
    <col min="111" max="111" width="15.5703125" style="1" hidden="1" customWidth="1"/>
    <col min="112" max="112" width="13.5703125" style="1" bestFit="1" customWidth="1"/>
    <col min="113" max="113" width="7.42578125" style="1" bestFit="1" customWidth="1"/>
    <col min="114" max="114" width="8.42578125" style="1" customWidth="1"/>
    <col min="115" max="115" width="1.28515625" style="1" customWidth="1"/>
    <col min="116" max="117" width="7.42578125" style="1" bestFit="1" customWidth="1"/>
    <col min="118" max="118" width="1" style="1" customWidth="1"/>
    <col min="119" max="119" width="2.140625" style="1" customWidth="1"/>
    <col min="120" max="16384" width="11.42578125" style="1"/>
  </cols>
  <sheetData>
    <row r="1" spans="1:117" ht="84.75" customHeight="1">
      <c r="A1" s="3462" t="s">
        <v>456</v>
      </c>
      <c r="B1" s="3462"/>
      <c r="C1" s="3462"/>
      <c r="D1" s="3462"/>
      <c r="E1" s="3462"/>
      <c r="F1" s="3462"/>
      <c r="G1" s="3462"/>
      <c r="H1" s="3462"/>
      <c r="I1" s="3462"/>
      <c r="J1" s="3462"/>
      <c r="K1" s="3462"/>
      <c r="L1" s="3462"/>
      <c r="M1" s="3462"/>
      <c r="N1" s="3462"/>
      <c r="O1" s="3462"/>
      <c r="P1" s="3462"/>
      <c r="Q1" s="3462"/>
      <c r="R1" s="3462"/>
      <c r="S1" s="3462"/>
      <c r="T1" s="3462"/>
      <c r="U1" s="3462"/>
      <c r="V1" s="3462"/>
      <c r="W1" s="3462"/>
      <c r="X1" s="3462"/>
      <c r="Y1" s="3462"/>
      <c r="Z1" s="3462"/>
      <c r="AA1" s="3462"/>
      <c r="AB1" s="3462"/>
      <c r="AC1" s="3462"/>
      <c r="AD1" s="3462"/>
      <c r="AE1" s="3462"/>
      <c r="AF1" s="3462"/>
      <c r="AG1" s="3462"/>
      <c r="AH1" s="3462"/>
      <c r="AI1" s="3462"/>
      <c r="AJ1" s="3462"/>
      <c r="AK1" s="3462"/>
      <c r="AL1" s="3462"/>
      <c r="AM1" s="3462"/>
      <c r="AN1" s="3462"/>
      <c r="AO1" s="3462"/>
      <c r="AP1" s="3462"/>
      <c r="AQ1" s="3462"/>
      <c r="AR1" s="3462"/>
      <c r="AS1" s="3462"/>
      <c r="AT1" s="3462"/>
      <c r="AU1" s="3462"/>
      <c r="AV1" s="3462"/>
      <c r="AW1" s="3462"/>
      <c r="AX1" s="3462"/>
      <c r="AY1" s="3462"/>
      <c r="AZ1" s="3462"/>
      <c r="BA1" s="3462"/>
      <c r="BB1" s="3462"/>
      <c r="BC1" s="3462"/>
      <c r="BD1" s="3462"/>
      <c r="BE1" s="3462"/>
      <c r="BF1" s="3462"/>
      <c r="BG1" s="3462"/>
      <c r="BH1" s="3462"/>
      <c r="BI1" s="3462"/>
      <c r="BJ1" s="3462"/>
      <c r="BK1" s="3462"/>
      <c r="BL1" s="3462"/>
      <c r="BM1" s="3462"/>
      <c r="BN1" s="3462"/>
      <c r="BO1" s="3462"/>
      <c r="BP1" s="3462"/>
      <c r="BQ1" s="3462"/>
      <c r="BR1" s="3462"/>
      <c r="BS1" s="3462"/>
      <c r="BT1" s="3462"/>
      <c r="BU1" s="3462"/>
      <c r="BV1" s="3462"/>
      <c r="BW1" s="3462"/>
      <c r="BX1" s="3462"/>
      <c r="BY1" s="3462"/>
      <c r="BZ1" s="3462"/>
      <c r="CA1" s="3462"/>
      <c r="CB1" s="3462"/>
      <c r="CC1" s="3462"/>
      <c r="CD1" s="3462"/>
      <c r="CE1" s="3462"/>
      <c r="CF1" s="3462"/>
      <c r="CG1" s="3462"/>
      <c r="CH1" s="3462"/>
      <c r="CI1" s="3462"/>
      <c r="CJ1" s="3462"/>
      <c r="CK1" s="3462"/>
      <c r="CL1" s="3462"/>
      <c r="CM1" s="3462"/>
      <c r="CN1" s="3462"/>
      <c r="CO1" s="3462"/>
      <c r="CP1" s="3462"/>
      <c r="CQ1" s="3462"/>
      <c r="CR1" s="3462"/>
      <c r="CS1" s="3462"/>
      <c r="CT1" s="3462"/>
      <c r="CU1" s="3462"/>
      <c r="CV1" s="3462"/>
      <c r="CW1" s="3462"/>
      <c r="CX1" s="3462"/>
      <c r="CY1" s="3462"/>
      <c r="CZ1" s="3462"/>
      <c r="DA1" s="3462"/>
      <c r="DB1" s="3462"/>
      <c r="DC1" s="3462"/>
      <c r="DD1" s="3462"/>
      <c r="DE1" s="3462"/>
      <c r="DF1" s="3462"/>
      <c r="DG1" s="3462"/>
      <c r="DH1" s="3462"/>
      <c r="DI1" s="3462"/>
      <c r="DJ1" s="3462"/>
      <c r="DK1" s="3462"/>
      <c r="DL1" s="3462"/>
      <c r="DM1" s="3462"/>
    </row>
    <row r="2" spans="1:117" ht="8.25" customHeight="1" thickBot="1">
      <c r="A2" s="1"/>
      <c r="B2" s="1"/>
    </row>
    <row r="3" spans="1:117" s="74" customFormat="1" ht="24.75" customHeight="1" thickTop="1">
      <c r="A3" s="3463" t="s">
        <v>6</v>
      </c>
      <c r="B3" s="1137"/>
      <c r="C3" s="3466">
        <v>2009</v>
      </c>
      <c r="D3" s="3466"/>
      <c r="E3" s="3466"/>
      <c r="F3" s="3466"/>
      <c r="G3" s="3466"/>
      <c r="H3" s="3466"/>
      <c r="I3" s="3466"/>
      <c r="J3" s="1914"/>
      <c r="K3" s="3466">
        <v>2010</v>
      </c>
      <c r="L3" s="3466"/>
      <c r="M3" s="3466"/>
      <c r="N3" s="3466"/>
      <c r="O3" s="3466"/>
      <c r="P3" s="3466"/>
      <c r="Q3" s="3466"/>
      <c r="R3" s="1914"/>
      <c r="S3" s="3466">
        <v>2011</v>
      </c>
      <c r="T3" s="3466"/>
      <c r="U3" s="3466"/>
      <c r="V3" s="3466"/>
      <c r="W3" s="3466"/>
      <c r="X3" s="3466"/>
      <c r="Y3" s="3466"/>
      <c r="Z3" s="1914"/>
      <c r="AA3" s="3466">
        <v>2012</v>
      </c>
      <c r="AB3" s="3466"/>
      <c r="AC3" s="3466"/>
      <c r="AD3" s="3466"/>
      <c r="AE3" s="3466"/>
      <c r="AF3" s="3466"/>
      <c r="AG3" s="1914"/>
      <c r="AH3" s="3466">
        <v>2013</v>
      </c>
      <c r="AI3" s="3466"/>
      <c r="AJ3" s="3466"/>
      <c r="AK3" s="3466"/>
      <c r="AL3" s="3466"/>
      <c r="AM3" s="3466"/>
      <c r="AN3" s="3466"/>
      <c r="AO3" s="1914"/>
      <c r="AP3" s="3466">
        <v>2014</v>
      </c>
      <c r="AQ3" s="3466"/>
      <c r="AR3" s="3466"/>
      <c r="AS3" s="3466"/>
      <c r="AT3" s="3466"/>
      <c r="AU3" s="3466"/>
      <c r="AV3" s="3466"/>
      <c r="AW3" s="1914"/>
      <c r="AX3" s="3466" t="s">
        <v>222</v>
      </c>
      <c r="AY3" s="3466"/>
      <c r="AZ3" s="3466"/>
      <c r="BA3" s="3466"/>
      <c r="BB3" s="3466"/>
      <c r="BC3" s="3466"/>
      <c r="BD3" s="3466"/>
      <c r="BE3" s="1914"/>
      <c r="BF3" s="3451" t="s">
        <v>233</v>
      </c>
      <c r="BG3" s="3451"/>
      <c r="BH3" s="3451"/>
      <c r="BI3" s="3451"/>
      <c r="BJ3" s="3451"/>
      <c r="BK3" s="3451"/>
      <c r="BL3" s="3451"/>
      <c r="BM3" s="3171"/>
      <c r="BN3" s="3451" t="s">
        <v>375</v>
      </c>
      <c r="BO3" s="3451"/>
      <c r="BP3" s="3451"/>
      <c r="BQ3" s="3451"/>
      <c r="BR3" s="3451"/>
      <c r="BS3" s="3451"/>
      <c r="BT3" s="3451"/>
      <c r="BU3" s="3171"/>
      <c r="BV3" s="3451" t="s">
        <v>376</v>
      </c>
      <c r="BW3" s="3451"/>
      <c r="BX3" s="3451"/>
      <c r="BY3" s="3451"/>
      <c r="BZ3" s="3451"/>
      <c r="CA3" s="3451"/>
      <c r="CB3" s="3451"/>
      <c r="CC3" s="3171"/>
      <c r="CD3" s="3451" t="s">
        <v>377</v>
      </c>
      <c r="CE3" s="3451"/>
      <c r="CF3" s="3451"/>
      <c r="CG3" s="3451"/>
      <c r="CH3" s="3451"/>
      <c r="CI3" s="3451"/>
      <c r="CJ3" s="3451"/>
      <c r="CK3" s="3171"/>
      <c r="CL3" s="3451" t="s">
        <v>378</v>
      </c>
      <c r="CM3" s="3451"/>
      <c r="CN3" s="3451"/>
      <c r="CO3" s="3451"/>
      <c r="CP3" s="3451"/>
      <c r="CQ3" s="3451"/>
      <c r="CR3" s="3451"/>
      <c r="CS3" s="1137"/>
      <c r="CT3" s="3451" t="s">
        <v>392</v>
      </c>
      <c r="CU3" s="3451"/>
      <c r="CV3" s="3451"/>
      <c r="CW3" s="3451"/>
      <c r="CX3" s="3451"/>
      <c r="CY3" s="3451"/>
      <c r="CZ3" s="3451"/>
      <c r="DA3" s="1137"/>
      <c r="DB3" s="3451" t="s">
        <v>421</v>
      </c>
      <c r="DC3" s="3451"/>
      <c r="DD3" s="3451"/>
      <c r="DE3" s="3451"/>
      <c r="DF3" s="3451"/>
      <c r="DG3" s="3451"/>
      <c r="DH3" s="3451"/>
      <c r="DI3" s="3467" t="s">
        <v>227</v>
      </c>
      <c r="DJ3" s="3467"/>
      <c r="DK3" s="2847"/>
      <c r="DL3" s="3469" t="s">
        <v>208</v>
      </c>
      <c r="DM3" s="3469"/>
    </row>
    <row r="4" spans="1:117" s="3" customFormat="1" ht="33" customHeight="1">
      <c r="A4" s="3464"/>
      <c r="B4" s="2848"/>
      <c r="C4" s="3458" t="s">
        <v>0</v>
      </c>
      <c r="D4" s="3390" t="s">
        <v>47</v>
      </c>
      <c r="E4" s="3458" t="s">
        <v>1</v>
      </c>
      <c r="F4" s="3458"/>
      <c r="G4" s="3458" t="s">
        <v>2</v>
      </c>
      <c r="H4" s="3390" t="s">
        <v>48</v>
      </c>
      <c r="I4" s="3458" t="s">
        <v>40</v>
      </c>
      <c r="J4" s="2200"/>
      <c r="K4" s="3458" t="s">
        <v>0</v>
      </c>
      <c r="L4" s="3390" t="s">
        <v>47</v>
      </c>
      <c r="M4" s="3458" t="s">
        <v>1</v>
      </c>
      <c r="N4" s="3458"/>
      <c r="O4" s="3458" t="s">
        <v>2</v>
      </c>
      <c r="P4" s="3390" t="s">
        <v>48</v>
      </c>
      <c r="Q4" s="3458" t="s">
        <v>40</v>
      </c>
      <c r="R4" s="2200"/>
      <c r="S4" s="3458" t="s">
        <v>0</v>
      </c>
      <c r="T4" s="3390" t="s">
        <v>47</v>
      </c>
      <c r="U4" s="3458" t="s">
        <v>1</v>
      </c>
      <c r="V4" s="3458"/>
      <c r="W4" s="3458" t="s">
        <v>2</v>
      </c>
      <c r="X4" s="3390" t="s">
        <v>48</v>
      </c>
      <c r="Y4" s="3458" t="s">
        <v>40</v>
      </c>
      <c r="Z4" s="2200"/>
      <c r="AA4" s="3458" t="s">
        <v>0</v>
      </c>
      <c r="AB4" s="3458" t="s">
        <v>1</v>
      </c>
      <c r="AC4" s="3458"/>
      <c r="AD4" s="3458" t="s">
        <v>2</v>
      </c>
      <c r="AE4" s="3458" t="s">
        <v>48</v>
      </c>
      <c r="AF4" s="3458" t="s">
        <v>40</v>
      </c>
      <c r="AG4" s="2200"/>
      <c r="AH4" s="3458" t="s">
        <v>0</v>
      </c>
      <c r="AI4" s="3390" t="s">
        <v>47</v>
      </c>
      <c r="AJ4" s="3461" t="s">
        <v>1</v>
      </c>
      <c r="AK4" s="3461"/>
      <c r="AL4" s="3458" t="s">
        <v>2</v>
      </c>
      <c r="AM4" s="3458" t="s">
        <v>48</v>
      </c>
      <c r="AN4" s="3458" t="s">
        <v>40</v>
      </c>
      <c r="AO4" s="2200"/>
      <c r="AP4" s="3458" t="s">
        <v>0</v>
      </c>
      <c r="AQ4" s="3460" t="s">
        <v>379</v>
      </c>
      <c r="AR4" s="3461" t="s">
        <v>1</v>
      </c>
      <c r="AS4" s="3461"/>
      <c r="AT4" s="3458" t="s">
        <v>2</v>
      </c>
      <c r="AU4" s="3458" t="s">
        <v>48</v>
      </c>
      <c r="AV4" s="3458" t="s">
        <v>40</v>
      </c>
      <c r="AW4" s="2200"/>
      <c r="AX4" s="3458" t="s">
        <v>0</v>
      </c>
      <c r="AY4" s="3460" t="s">
        <v>379</v>
      </c>
      <c r="AZ4" s="3461" t="s">
        <v>1</v>
      </c>
      <c r="BA4" s="3461"/>
      <c r="BB4" s="3458" t="s">
        <v>2</v>
      </c>
      <c r="BC4" s="3458" t="s">
        <v>48</v>
      </c>
      <c r="BD4" s="3458" t="s">
        <v>40</v>
      </c>
      <c r="BE4" s="2849"/>
      <c r="BF4" s="3452" t="s">
        <v>0</v>
      </c>
      <c r="BG4" s="3454" t="s">
        <v>379</v>
      </c>
      <c r="BH4" s="3455" t="s">
        <v>1</v>
      </c>
      <c r="BI4" s="3455"/>
      <c r="BJ4" s="3452" t="s">
        <v>2</v>
      </c>
      <c r="BK4" s="3452" t="s">
        <v>48</v>
      </c>
      <c r="BL4" s="3452" t="s">
        <v>40</v>
      </c>
      <c r="BM4" s="3156"/>
      <c r="BN4" s="3452" t="s">
        <v>0</v>
      </c>
      <c r="BO4" s="3454" t="s">
        <v>379</v>
      </c>
      <c r="BP4" s="3455" t="s">
        <v>1</v>
      </c>
      <c r="BQ4" s="3455"/>
      <c r="BR4" s="3452" t="s">
        <v>2</v>
      </c>
      <c r="BS4" s="3452" t="s">
        <v>48</v>
      </c>
      <c r="BT4" s="3452" t="s">
        <v>40</v>
      </c>
      <c r="BU4" s="3156"/>
      <c r="BV4" s="3452" t="s">
        <v>0</v>
      </c>
      <c r="BW4" s="3454" t="s">
        <v>379</v>
      </c>
      <c r="BX4" s="3455" t="s">
        <v>1</v>
      </c>
      <c r="BY4" s="3455"/>
      <c r="BZ4" s="3452" t="s">
        <v>2</v>
      </c>
      <c r="CA4" s="3452" t="s">
        <v>48</v>
      </c>
      <c r="CB4" s="3452" t="s">
        <v>40</v>
      </c>
      <c r="CC4" s="3156"/>
      <c r="CD4" s="3452" t="s">
        <v>0</v>
      </c>
      <c r="CE4" s="3454" t="s">
        <v>379</v>
      </c>
      <c r="CF4" s="3455" t="s">
        <v>1</v>
      </c>
      <c r="CG4" s="3455"/>
      <c r="CH4" s="3452" t="s">
        <v>2</v>
      </c>
      <c r="CI4" s="3452" t="s">
        <v>48</v>
      </c>
      <c r="CJ4" s="3452" t="s">
        <v>40</v>
      </c>
      <c r="CK4" s="3156"/>
      <c r="CL4" s="3452" t="s">
        <v>0</v>
      </c>
      <c r="CM4" s="3454" t="s">
        <v>379</v>
      </c>
      <c r="CN4" s="3455" t="s">
        <v>1</v>
      </c>
      <c r="CO4" s="3455"/>
      <c r="CP4" s="3452" t="s">
        <v>2</v>
      </c>
      <c r="CQ4" s="3452" t="s">
        <v>48</v>
      </c>
      <c r="CR4" s="3452" t="s">
        <v>40</v>
      </c>
      <c r="CS4" s="3156"/>
      <c r="CT4" s="3452" t="s">
        <v>0</v>
      </c>
      <c r="CU4" s="3454" t="s">
        <v>379</v>
      </c>
      <c r="CV4" s="3455" t="s">
        <v>1</v>
      </c>
      <c r="CW4" s="3455"/>
      <c r="CX4" s="3452" t="s">
        <v>2</v>
      </c>
      <c r="CY4" s="3452" t="s">
        <v>48</v>
      </c>
      <c r="CZ4" s="3452" t="s">
        <v>40</v>
      </c>
      <c r="DA4" s="155"/>
      <c r="DB4" s="3452" t="s">
        <v>0</v>
      </c>
      <c r="DC4" s="3454" t="s">
        <v>379</v>
      </c>
      <c r="DD4" s="3455" t="s">
        <v>1</v>
      </c>
      <c r="DE4" s="3455"/>
      <c r="DF4" s="3452" t="s">
        <v>2</v>
      </c>
      <c r="DG4" s="3452" t="s">
        <v>48</v>
      </c>
      <c r="DH4" s="3452" t="s">
        <v>40</v>
      </c>
      <c r="DI4" s="3468"/>
      <c r="DJ4" s="3468"/>
      <c r="DK4" s="2850"/>
      <c r="DL4" s="3470"/>
      <c r="DM4" s="3470"/>
    </row>
    <row r="5" spans="1:117" s="3" customFormat="1" ht="65.25" customHeight="1" thickBot="1">
      <c r="A5" s="3465"/>
      <c r="B5" s="2851"/>
      <c r="C5" s="3459"/>
      <c r="D5" s="3377"/>
      <c r="E5" s="2281" t="s">
        <v>3</v>
      </c>
      <c r="F5" s="2281" t="s">
        <v>4</v>
      </c>
      <c r="G5" s="3459"/>
      <c r="H5" s="3377"/>
      <c r="I5" s="3459"/>
      <c r="J5" s="2201"/>
      <c r="K5" s="3459"/>
      <c r="L5" s="3377"/>
      <c r="M5" s="2281" t="s">
        <v>3</v>
      </c>
      <c r="N5" s="2281" t="s">
        <v>4</v>
      </c>
      <c r="O5" s="3459"/>
      <c r="P5" s="3377"/>
      <c r="Q5" s="3459"/>
      <c r="R5" s="2201"/>
      <c r="S5" s="3459"/>
      <c r="T5" s="3377"/>
      <c r="U5" s="2281" t="s">
        <v>3</v>
      </c>
      <c r="V5" s="2281" t="s">
        <v>4</v>
      </c>
      <c r="W5" s="3459"/>
      <c r="X5" s="3377"/>
      <c r="Y5" s="3459"/>
      <c r="Z5" s="2201"/>
      <c r="AA5" s="3459"/>
      <c r="AB5" s="2281" t="s">
        <v>3</v>
      </c>
      <c r="AC5" s="2281" t="s">
        <v>4</v>
      </c>
      <c r="AD5" s="3459"/>
      <c r="AE5" s="3459"/>
      <c r="AF5" s="3459"/>
      <c r="AG5" s="2201"/>
      <c r="AH5" s="3459"/>
      <c r="AI5" s="3377"/>
      <c r="AJ5" s="2281" t="s">
        <v>3</v>
      </c>
      <c r="AK5" s="2281" t="s">
        <v>4</v>
      </c>
      <c r="AL5" s="3459"/>
      <c r="AM5" s="3459"/>
      <c r="AN5" s="3459"/>
      <c r="AO5" s="2201"/>
      <c r="AP5" s="3459"/>
      <c r="AQ5" s="3459"/>
      <c r="AR5" s="2281" t="s">
        <v>3</v>
      </c>
      <c r="AS5" s="2281" t="s">
        <v>4</v>
      </c>
      <c r="AT5" s="3459"/>
      <c r="AU5" s="3459"/>
      <c r="AV5" s="3459"/>
      <c r="AW5" s="2201"/>
      <c r="AX5" s="3459"/>
      <c r="AY5" s="3459"/>
      <c r="AZ5" s="2281" t="s">
        <v>3</v>
      </c>
      <c r="BA5" s="2281" t="s">
        <v>4</v>
      </c>
      <c r="BB5" s="3459"/>
      <c r="BC5" s="3459"/>
      <c r="BD5" s="3459"/>
      <c r="BE5" s="2852"/>
      <c r="BF5" s="3453"/>
      <c r="BG5" s="3453"/>
      <c r="BH5" s="3157" t="s">
        <v>3</v>
      </c>
      <c r="BI5" s="3157" t="s">
        <v>4</v>
      </c>
      <c r="BJ5" s="3453"/>
      <c r="BK5" s="3453"/>
      <c r="BL5" s="3453"/>
      <c r="BM5" s="3157"/>
      <c r="BN5" s="3453"/>
      <c r="BO5" s="3453"/>
      <c r="BP5" s="3157" t="s">
        <v>3</v>
      </c>
      <c r="BQ5" s="3157" t="s">
        <v>4</v>
      </c>
      <c r="BR5" s="3453"/>
      <c r="BS5" s="3453"/>
      <c r="BT5" s="3453"/>
      <c r="BU5" s="3157"/>
      <c r="BV5" s="3453"/>
      <c r="BW5" s="3453"/>
      <c r="BX5" s="3157" t="s">
        <v>3</v>
      </c>
      <c r="BY5" s="3157" t="s">
        <v>4</v>
      </c>
      <c r="BZ5" s="3453"/>
      <c r="CA5" s="3453"/>
      <c r="CB5" s="3453"/>
      <c r="CC5" s="3157"/>
      <c r="CD5" s="3453"/>
      <c r="CE5" s="3453"/>
      <c r="CF5" s="3157" t="s">
        <v>3</v>
      </c>
      <c r="CG5" s="3157" t="s">
        <v>4</v>
      </c>
      <c r="CH5" s="3453"/>
      <c r="CI5" s="3453"/>
      <c r="CJ5" s="3453"/>
      <c r="CK5" s="3157"/>
      <c r="CL5" s="3453"/>
      <c r="CM5" s="3453"/>
      <c r="CN5" s="3157" t="s">
        <v>3</v>
      </c>
      <c r="CO5" s="3157" t="s">
        <v>4</v>
      </c>
      <c r="CP5" s="3453"/>
      <c r="CQ5" s="3453"/>
      <c r="CR5" s="3453"/>
      <c r="CS5" s="3157"/>
      <c r="CT5" s="3453"/>
      <c r="CU5" s="3453"/>
      <c r="CV5" s="3157" t="s">
        <v>3</v>
      </c>
      <c r="CW5" s="3157" t="s">
        <v>4</v>
      </c>
      <c r="CX5" s="3453"/>
      <c r="CY5" s="3453"/>
      <c r="CZ5" s="3453"/>
      <c r="DA5" s="2281"/>
      <c r="DB5" s="3453"/>
      <c r="DC5" s="3453"/>
      <c r="DD5" s="3157" t="s">
        <v>3</v>
      </c>
      <c r="DE5" s="3157" t="s">
        <v>4</v>
      </c>
      <c r="DF5" s="3453"/>
      <c r="DG5" s="3453"/>
      <c r="DH5" s="3453"/>
      <c r="DI5" s="3158" t="s">
        <v>422</v>
      </c>
      <c r="DJ5" s="3158" t="s">
        <v>423</v>
      </c>
      <c r="DK5" s="3159"/>
      <c r="DL5" s="3158" t="s">
        <v>422</v>
      </c>
      <c r="DM5" s="3158" t="s">
        <v>423</v>
      </c>
    </row>
    <row r="6" spans="1:117" s="3" customFormat="1" ht="5.0999999999999996" customHeight="1" thickTop="1">
      <c r="A6" s="155"/>
      <c r="B6" s="1233"/>
      <c r="C6" s="1233"/>
      <c r="D6" s="1233"/>
      <c r="E6" s="1233"/>
    </row>
    <row r="7" spans="1:117" s="3" customFormat="1" ht="20.25" customHeight="1">
      <c r="A7" s="155"/>
      <c r="B7" s="1233"/>
      <c r="C7" s="1233"/>
      <c r="D7" s="1233"/>
      <c r="E7" s="1233"/>
    </row>
    <row r="8" spans="1:117" s="3" customFormat="1" ht="26.25" customHeight="1">
      <c r="A8" s="2854" t="s">
        <v>5</v>
      </c>
      <c r="B8" s="1240"/>
      <c r="C8" s="1238">
        <v>12.773999999999999</v>
      </c>
      <c r="D8" s="1237">
        <v>1.0089999999999999</v>
      </c>
      <c r="E8" s="1237">
        <v>10.756</v>
      </c>
      <c r="F8" s="1237">
        <v>14.792</v>
      </c>
      <c r="G8" s="1237">
        <v>7.9</v>
      </c>
      <c r="H8" s="2204">
        <v>18807</v>
      </c>
      <c r="I8" s="2638">
        <v>20613</v>
      </c>
      <c r="J8" s="1238"/>
      <c r="K8" s="1238">
        <v>11.09</v>
      </c>
      <c r="L8" s="1237">
        <v>1.054</v>
      </c>
      <c r="M8" s="1237">
        <v>8.9809999999999999</v>
      </c>
      <c r="N8" s="1237">
        <v>13.198</v>
      </c>
      <c r="O8" s="1237">
        <v>9.5</v>
      </c>
      <c r="P8" s="2204">
        <v>17641</v>
      </c>
      <c r="Q8" s="2855">
        <v>19218</v>
      </c>
      <c r="R8" s="1238"/>
      <c r="S8" s="1238">
        <v>9.8450000000000006</v>
      </c>
      <c r="T8" s="1237">
        <v>0.89200000000000002</v>
      </c>
      <c r="U8" s="1237">
        <v>8.0609999999999999</v>
      </c>
      <c r="V8" s="1237">
        <v>11.63</v>
      </c>
      <c r="W8" s="1237">
        <v>9.1</v>
      </c>
      <c r="X8" s="2204">
        <v>17275</v>
      </c>
      <c r="Y8" s="2638">
        <v>18970</v>
      </c>
      <c r="Z8" s="1238"/>
      <c r="AA8" s="1240">
        <v>12.574999999999999</v>
      </c>
      <c r="AB8" s="1898">
        <v>10.569000000000001</v>
      </c>
      <c r="AC8" s="1898">
        <v>14.58</v>
      </c>
      <c r="AD8" s="1898">
        <v>8</v>
      </c>
      <c r="AE8" s="1240">
        <v>18024.47</v>
      </c>
      <c r="AF8" s="2234">
        <v>19659</v>
      </c>
      <c r="AG8" s="2234"/>
      <c r="AH8" s="2856">
        <v>11.967000000000001</v>
      </c>
      <c r="AI8" s="2857">
        <v>0.67015200000000008</v>
      </c>
      <c r="AJ8" s="2858">
        <v>9.6440000000000001</v>
      </c>
      <c r="AK8" s="2858">
        <v>14.289</v>
      </c>
      <c r="AL8" s="2859">
        <v>5.6000000000000005</v>
      </c>
      <c r="AM8" s="1664">
        <v>17132</v>
      </c>
      <c r="AN8" s="1664">
        <v>18688</v>
      </c>
      <c r="AO8" s="2234"/>
      <c r="AP8" s="2860">
        <v>12</v>
      </c>
      <c r="AQ8" s="2860"/>
      <c r="AR8" s="2858">
        <v>8.84</v>
      </c>
      <c r="AS8" s="2858">
        <v>14.18</v>
      </c>
      <c r="AT8" s="2859">
        <v>11.84</v>
      </c>
      <c r="AU8" s="2859"/>
      <c r="AV8" s="1664">
        <v>19717</v>
      </c>
      <c r="AW8" s="2234"/>
      <c r="AX8" s="2856">
        <v>10.71</v>
      </c>
      <c r="AY8" s="2861">
        <v>0.91</v>
      </c>
      <c r="AZ8" s="2860">
        <v>8.93</v>
      </c>
      <c r="BA8" s="2860">
        <v>12.5</v>
      </c>
      <c r="BB8" s="2858">
        <v>8.49</v>
      </c>
      <c r="BC8" s="2859">
        <v>46439</v>
      </c>
      <c r="BD8" s="1664">
        <v>58891</v>
      </c>
      <c r="BE8" s="2234"/>
      <c r="BF8" s="2856">
        <v>9.59</v>
      </c>
      <c r="BG8" s="2861">
        <v>1.02</v>
      </c>
      <c r="BH8" s="2860">
        <v>7.58</v>
      </c>
      <c r="BI8" s="2860">
        <v>11.6</v>
      </c>
      <c r="BJ8" s="2858">
        <v>10.69</v>
      </c>
      <c r="BK8" s="1664">
        <v>50883</v>
      </c>
      <c r="BL8" s="1664">
        <v>70338</v>
      </c>
      <c r="BM8" s="1664"/>
      <c r="BN8" s="2856">
        <v>9.9</v>
      </c>
      <c r="BO8" s="2858">
        <v>1.0900000000000001</v>
      </c>
      <c r="BP8" s="2860">
        <v>7.75</v>
      </c>
      <c r="BQ8" s="2860">
        <v>12.01</v>
      </c>
      <c r="BR8" s="2858">
        <v>11</v>
      </c>
      <c r="BS8" s="2860">
        <v>50106.870353002691</v>
      </c>
      <c r="BT8" s="1664">
        <v>72664</v>
      </c>
      <c r="BU8" s="2234"/>
      <c r="BV8" s="2856">
        <v>8.1300000000000008</v>
      </c>
      <c r="BW8" s="2862">
        <v>0.92</v>
      </c>
      <c r="BX8" s="2860">
        <v>6.33</v>
      </c>
      <c r="BY8" s="2860">
        <v>9.93</v>
      </c>
      <c r="BZ8" s="2858">
        <v>11.29</v>
      </c>
      <c r="CA8" s="2860">
        <v>43503.98</v>
      </c>
      <c r="CB8" s="1664">
        <v>64270</v>
      </c>
      <c r="CC8" s="2234"/>
      <c r="CD8" s="2856">
        <v>9</v>
      </c>
      <c r="CE8" s="2858">
        <v>1.01</v>
      </c>
      <c r="CF8" s="2860">
        <v>7</v>
      </c>
      <c r="CG8" s="2860">
        <v>11</v>
      </c>
      <c r="CH8" s="2858">
        <v>11.67</v>
      </c>
      <c r="CI8" s="2860">
        <v>43829</v>
      </c>
      <c r="CJ8" s="1664">
        <v>65582</v>
      </c>
      <c r="CK8" s="2234"/>
      <c r="CL8" s="2863">
        <v>8.9280000000000008</v>
      </c>
      <c r="CM8" s="2864">
        <v>1.1180000000000001</v>
      </c>
      <c r="CN8" s="2865">
        <v>6.7359999999999998</v>
      </c>
      <c r="CO8" s="2865">
        <v>11.116</v>
      </c>
      <c r="CP8" s="2864">
        <v>12.52</v>
      </c>
      <c r="CQ8" s="2866">
        <v>44288.591</v>
      </c>
      <c r="CR8" s="2866">
        <v>70419</v>
      </c>
      <c r="CS8" s="2234"/>
      <c r="CT8" s="2863">
        <v>8.7899999999999991</v>
      </c>
      <c r="CU8" s="2864">
        <v>1.28</v>
      </c>
      <c r="CV8" s="2865">
        <v>6.36</v>
      </c>
      <c r="CW8" s="2865">
        <v>11.37</v>
      </c>
      <c r="CX8" s="2864">
        <v>14.4</v>
      </c>
      <c r="CY8" s="2866">
        <v>42251</v>
      </c>
      <c r="CZ8" s="2866">
        <v>68048</v>
      </c>
      <c r="DA8" s="2867"/>
      <c r="DB8" s="2863">
        <v>7.18</v>
      </c>
      <c r="DC8" s="2864">
        <v>1.21</v>
      </c>
      <c r="DD8" s="2865">
        <v>4.8600000000000003</v>
      </c>
      <c r="DE8" s="2865">
        <v>9.59</v>
      </c>
      <c r="DF8" s="2864">
        <v>16.690000000000001</v>
      </c>
      <c r="DG8" s="2866">
        <v>40632.82</v>
      </c>
      <c r="DH8" s="2866">
        <v>65253</v>
      </c>
      <c r="DI8" s="3174">
        <v>-3</v>
      </c>
      <c r="DJ8" s="3175">
        <v>-2</v>
      </c>
      <c r="DK8" s="1664"/>
      <c r="DL8" s="2858" t="s">
        <v>231</v>
      </c>
      <c r="DM8" s="2860"/>
    </row>
    <row r="9" spans="1:117" s="3" customFormat="1" ht="15.75" customHeight="1">
      <c r="A9" s="2868"/>
      <c r="B9" s="2869"/>
      <c r="C9" s="1138"/>
      <c r="D9" s="1139"/>
      <c r="E9" s="1139"/>
      <c r="F9" s="1139"/>
      <c r="G9" s="1139"/>
      <c r="H9" s="2212"/>
      <c r="I9" s="2870"/>
      <c r="J9" s="1138"/>
      <c r="K9" s="1138"/>
      <c r="L9" s="1139"/>
      <c r="M9" s="1139"/>
      <c r="N9" s="1139"/>
      <c r="O9" s="1139"/>
      <c r="P9" s="2212"/>
      <c r="Q9" s="2871"/>
      <c r="R9" s="1138"/>
      <c r="S9" s="1138"/>
      <c r="T9" s="1139"/>
      <c r="U9" s="1139"/>
      <c r="V9" s="1139"/>
      <c r="W9" s="1139"/>
      <c r="X9" s="2212"/>
      <c r="Y9" s="2870"/>
      <c r="Z9" s="1138"/>
      <c r="AA9" s="2872"/>
      <c r="AB9" s="1678"/>
      <c r="AC9" s="1678"/>
      <c r="AD9" s="1678"/>
      <c r="AE9" s="1678"/>
      <c r="AF9" s="2296"/>
      <c r="AG9" s="2296"/>
      <c r="AH9" s="2873"/>
      <c r="AI9" s="1678"/>
      <c r="AJ9" s="1678"/>
      <c r="AK9" s="1678"/>
      <c r="AL9" s="1678"/>
      <c r="AM9" s="1678"/>
      <c r="AN9" s="2215"/>
      <c r="AO9" s="2296"/>
      <c r="AP9" s="2873"/>
      <c r="AQ9" s="2874"/>
      <c r="AR9" s="1678"/>
      <c r="AS9" s="1678"/>
      <c r="AT9" s="1678"/>
      <c r="AU9" s="1678"/>
      <c r="AV9" s="2215"/>
      <c r="AW9" s="2296"/>
      <c r="AX9" s="2873"/>
      <c r="AY9" s="2875"/>
      <c r="AZ9" s="1678"/>
      <c r="BA9" s="1678"/>
      <c r="BB9" s="1678"/>
      <c r="BC9" s="1678"/>
      <c r="BD9" s="2215"/>
      <c r="BE9" s="2296"/>
      <c r="BF9" s="2873"/>
      <c r="BG9" s="2875"/>
      <c r="BH9" s="1678"/>
      <c r="BI9" s="1678"/>
      <c r="BJ9" s="1678"/>
      <c r="BK9" s="2215"/>
      <c r="BL9" s="2215"/>
      <c r="BM9" s="2215"/>
      <c r="BN9" s="2873"/>
      <c r="BO9" s="2876"/>
      <c r="BP9" s="2874"/>
      <c r="BQ9" s="2874"/>
      <c r="BR9" s="1678"/>
      <c r="BS9" s="2874"/>
      <c r="BT9" s="2215"/>
      <c r="BU9" s="2296"/>
      <c r="BV9" s="2873"/>
      <c r="BW9" s="2877"/>
      <c r="BX9" s="2874"/>
      <c r="BY9" s="2874"/>
      <c r="BZ9" s="1678"/>
      <c r="CA9" s="2874"/>
      <c r="CB9" s="2215"/>
      <c r="CC9" s="2296"/>
      <c r="CD9" s="2873"/>
      <c r="CE9" s="2876"/>
      <c r="CF9" s="2874"/>
      <c r="CG9" s="2874"/>
      <c r="CH9" s="1678"/>
      <c r="CI9" s="2874"/>
      <c r="CJ9" s="2215"/>
      <c r="CK9" s="2296"/>
      <c r="CL9" s="2873"/>
      <c r="CM9" s="1678"/>
      <c r="CN9" s="2874"/>
      <c r="CO9" s="2874"/>
      <c r="CP9" s="1678"/>
      <c r="CQ9" s="2215"/>
      <c r="CR9" s="2215"/>
      <c r="CS9" s="2296"/>
      <c r="CT9" s="2873"/>
      <c r="CU9" s="1678"/>
      <c r="CV9" s="2874"/>
      <c r="CW9" s="2874"/>
      <c r="CX9" s="1678"/>
      <c r="CY9" s="2215"/>
      <c r="CZ9" s="2215"/>
      <c r="DA9" s="2878"/>
      <c r="DB9" s="2873"/>
      <c r="DC9" s="1678"/>
      <c r="DD9" s="2874"/>
      <c r="DE9" s="2874"/>
      <c r="DF9" s="1678"/>
      <c r="DG9" s="2215"/>
      <c r="DH9" s="2215"/>
      <c r="DI9" s="2872"/>
      <c r="DJ9" s="2872"/>
      <c r="DK9" s="2874"/>
      <c r="DL9" s="2874"/>
      <c r="DM9" s="1678"/>
    </row>
    <row r="10" spans="1:117" s="3" customFormat="1" ht="39.950000000000003" customHeight="1">
      <c r="A10" s="2879" t="s">
        <v>7</v>
      </c>
      <c r="B10" s="2880"/>
      <c r="C10" s="2881">
        <v>10.113</v>
      </c>
      <c r="D10" s="2882">
        <v>1.1559999999999999</v>
      </c>
      <c r="E10" s="2882">
        <v>7.8</v>
      </c>
      <c r="F10" s="2882">
        <v>12.426</v>
      </c>
      <c r="G10" s="2882">
        <v>11.4</v>
      </c>
      <c r="H10" s="2883">
        <v>11943</v>
      </c>
      <c r="I10" s="2884">
        <v>11136</v>
      </c>
      <c r="J10" s="2881"/>
      <c r="K10" s="2881">
        <v>9.3460000000000001</v>
      </c>
      <c r="L10" s="2882">
        <v>1.343</v>
      </c>
      <c r="M10" s="2882">
        <v>6.66</v>
      </c>
      <c r="N10" s="2882">
        <v>12.032999999999999</v>
      </c>
      <c r="O10" s="2882">
        <v>14.399999999999999</v>
      </c>
      <c r="P10" s="2883">
        <v>11168</v>
      </c>
      <c r="Q10" s="2885">
        <v>10285</v>
      </c>
      <c r="R10" s="2881"/>
      <c r="S10" s="2881">
        <v>7.9589999999999996</v>
      </c>
      <c r="T10" s="2882">
        <v>1.161</v>
      </c>
      <c r="U10" s="2882">
        <v>5.6379999999999999</v>
      </c>
      <c r="V10" s="2882">
        <v>10.28</v>
      </c>
      <c r="W10" s="2882">
        <v>14.6</v>
      </c>
      <c r="X10" s="2883">
        <v>11022</v>
      </c>
      <c r="Y10" s="2884">
        <v>10004</v>
      </c>
      <c r="Z10" s="2881"/>
      <c r="AA10" s="2880">
        <v>11.156000000000001</v>
      </c>
      <c r="AB10" s="2886">
        <v>8.6359999999999992</v>
      </c>
      <c r="AC10" s="2886">
        <v>13.675000000000001</v>
      </c>
      <c r="AD10" s="2886">
        <v>11.3</v>
      </c>
      <c r="AE10" s="2880">
        <v>11665</v>
      </c>
      <c r="AF10" s="2887">
        <v>11151.5</v>
      </c>
      <c r="AG10" s="2887"/>
      <c r="AH10" s="2888">
        <v>11.442</v>
      </c>
      <c r="AI10" s="2886">
        <v>0.91536000000000006</v>
      </c>
      <c r="AJ10" s="2889">
        <v>8.3109999999999999</v>
      </c>
      <c r="AK10" s="2889">
        <v>14.573</v>
      </c>
      <c r="AL10" s="2886">
        <v>8</v>
      </c>
      <c r="AM10" s="2880">
        <v>11682</v>
      </c>
      <c r="AN10" s="2890">
        <v>10548</v>
      </c>
      <c r="AO10" s="2887"/>
      <c r="AP10" s="2888">
        <v>11.15</v>
      </c>
      <c r="AQ10" s="2880"/>
      <c r="AR10" s="2889">
        <v>8.07</v>
      </c>
      <c r="AS10" s="2889">
        <v>14.24</v>
      </c>
      <c r="AT10" s="2886">
        <v>14.11</v>
      </c>
      <c r="AU10" s="2886"/>
      <c r="AV10" s="2890">
        <v>11621</v>
      </c>
      <c r="AW10" s="2887"/>
      <c r="AX10" s="2888">
        <v>10.210000000000001</v>
      </c>
      <c r="AY10" s="2891">
        <v>1.0900000000000001</v>
      </c>
      <c r="AZ10" s="2880">
        <v>8.08</v>
      </c>
      <c r="BA10" s="2880">
        <v>12.34</v>
      </c>
      <c r="BB10" s="2886">
        <v>10.66</v>
      </c>
      <c r="BC10" s="2886"/>
      <c r="BD10" s="2890">
        <v>37536</v>
      </c>
      <c r="BE10" s="2887"/>
      <c r="BF10" s="2892">
        <v>8.23</v>
      </c>
      <c r="BG10" s="2891">
        <v>1.26</v>
      </c>
      <c r="BH10" s="2880">
        <v>5.77</v>
      </c>
      <c r="BI10" s="2880">
        <v>10.7</v>
      </c>
      <c r="BJ10" s="2886">
        <v>15.25</v>
      </c>
      <c r="BK10" s="2890">
        <v>37415</v>
      </c>
      <c r="BL10" s="2890">
        <v>47970</v>
      </c>
      <c r="BM10" s="2890"/>
      <c r="BN10" s="2892">
        <v>8.65</v>
      </c>
      <c r="BO10" s="2893">
        <v>1.33</v>
      </c>
      <c r="BP10" s="2894">
        <v>6.05</v>
      </c>
      <c r="BQ10" s="2894">
        <v>11.26</v>
      </c>
      <c r="BR10" s="2886">
        <v>15.34</v>
      </c>
      <c r="BS10" s="2894">
        <v>37435.279866000914</v>
      </c>
      <c r="BT10" s="2890">
        <v>49361</v>
      </c>
      <c r="BU10" s="2887"/>
      <c r="BV10" s="2888">
        <v>7.65</v>
      </c>
      <c r="BW10" s="2895">
        <v>1.1200000000000001</v>
      </c>
      <c r="BX10" s="2894">
        <v>5.46</v>
      </c>
      <c r="BY10" s="2894">
        <v>9.85</v>
      </c>
      <c r="BZ10" s="2886">
        <v>14.6</v>
      </c>
      <c r="CA10" s="2894">
        <v>32853.699999999997</v>
      </c>
      <c r="CB10" s="2890">
        <v>43466</v>
      </c>
      <c r="CC10" s="2887"/>
      <c r="CD10" s="2888">
        <v>8</v>
      </c>
      <c r="CE10" s="2893">
        <v>1.25</v>
      </c>
      <c r="CF10" s="2894">
        <v>6</v>
      </c>
      <c r="CG10" s="2894">
        <v>11</v>
      </c>
      <c r="CH10" s="2886">
        <v>14.96</v>
      </c>
      <c r="CI10" s="2894">
        <v>33231</v>
      </c>
      <c r="CJ10" s="2890">
        <v>43422</v>
      </c>
      <c r="CK10" s="2887"/>
      <c r="CL10" s="2896">
        <v>8.0879999999999992</v>
      </c>
      <c r="CM10" s="2886">
        <v>1.341</v>
      </c>
      <c r="CN10" s="2894">
        <v>5.4589999999999996</v>
      </c>
      <c r="CO10" s="2894">
        <v>10.714</v>
      </c>
      <c r="CP10" s="2886">
        <v>16.577999999999999</v>
      </c>
      <c r="CQ10" s="2890">
        <v>33851.012999999999</v>
      </c>
      <c r="CR10" s="2890">
        <v>46644</v>
      </c>
      <c r="CS10" s="2887"/>
      <c r="CT10" s="2896">
        <v>8.06</v>
      </c>
      <c r="CU10" s="2886">
        <v>1.53</v>
      </c>
      <c r="CV10" s="2894">
        <v>5.13</v>
      </c>
      <c r="CW10" s="2894">
        <v>11.12</v>
      </c>
      <c r="CX10" s="2886">
        <v>18.79</v>
      </c>
      <c r="CY10" s="2890">
        <v>32310</v>
      </c>
      <c r="CZ10" s="2890">
        <v>45776</v>
      </c>
      <c r="DA10" s="2897"/>
      <c r="DB10" s="2896">
        <v>6.4</v>
      </c>
      <c r="DC10" s="2886">
        <v>1.48</v>
      </c>
      <c r="DD10" s="2894">
        <v>3.55</v>
      </c>
      <c r="DE10" s="2894">
        <v>9.33</v>
      </c>
      <c r="DF10" s="2886">
        <v>22.92</v>
      </c>
      <c r="DG10" s="2890">
        <v>31104.38</v>
      </c>
      <c r="DH10" s="2890">
        <v>44324</v>
      </c>
      <c r="DI10" s="2880">
        <v>-3</v>
      </c>
      <c r="DJ10" s="2880">
        <v>-2</v>
      </c>
      <c r="DK10" s="2894"/>
      <c r="DL10" s="2894" t="s">
        <v>229</v>
      </c>
      <c r="DM10" s="2886"/>
    </row>
    <row r="11" spans="1:117" s="3" customFormat="1" ht="39.950000000000003" customHeight="1">
      <c r="A11" s="2898" t="s">
        <v>8</v>
      </c>
      <c r="B11" s="2899"/>
      <c r="C11" s="2900">
        <v>17.417000000000002</v>
      </c>
      <c r="D11" s="2901">
        <v>1.8680000000000001</v>
      </c>
      <c r="E11" s="2901">
        <v>13.680999999999999</v>
      </c>
      <c r="F11" s="2901">
        <v>21.152999999999999</v>
      </c>
      <c r="G11" s="2901">
        <v>10.7</v>
      </c>
      <c r="H11" s="2902">
        <v>6863</v>
      </c>
      <c r="I11" s="2903">
        <v>9477</v>
      </c>
      <c r="J11" s="2900"/>
      <c r="K11" s="2900">
        <v>14.097</v>
      </c>
      <c r="L11" s="2901">
        <v>1.6910000000000001</v>
      </c>
      <c r="M11" s="2901">
        <v>10.715</v>
      </c>
      <c r="N11" s="2901">
        <v>17.478999999999999</v>
      </c>
      <c r="O11" s="2901">
        <v>12</v>
      </c>
      <c r="P11" s="2902">
        <v>6474</v>
      </c>
      <c r="Q11" s="2904">
        <v>8933</v>
      </c>
      <c r="R11" s="2900"/>
      <c r="S11" s="2900">
        <v>13.170999999999999</v>
      </c>
      <c r="T11" s="2901">
        <v>1.3720000000000001</v>
      </c>
      <c r="U11" s="2901">
        <v>10.427</v>
      </c>
      <c r="V11" s="2901">
        <v>15.914999999999999</v>
      </c>
      <c r="W11" s="2901">
        <v>10.4</v>
      </c>
      <c r="X11" s="2902">
        <v>6253</v>
      </c>
      <c r="Y11" s="2903">
        <v>8966</v>
      </c>
      <c r="Z11" s="2900"/>
      <c r="AA11" s="2899">
        <v>15.157999999999999</v>
      </c>
      <c r="AB11" s="2905">
        <v>11.862</v>
      </c>
      <c r="AC11" s="2905">
        <v>18.454000000000001</v>
      </c>
      <c r="AD11" s="2905">
        <v>10.9</v>
      </c>
      <c r="AE11" s="2899">
        <v>6359.47</v>
      </c>
      <c r="AF11" s="2906">
        <v>8507.5</v>
      </c>
      <c r="AG11" s="2906"/>
      <c r="AH11" s="2907">
        <v>13.092000000000001</v>
      </c>
      <c r="AI11" s="2905">
        <v>0.18328800000000001</v>
      </c>
      <c r="AJ11" s="2905">
        <v>10.193</v>
      </c>
      <c r="AK11" s="2905">
        <v>15.99</v>
      </c>
      <c r="AL11" s="2905">
        <v>1.4000000000000001</v>
      </c>
      <c r="AM11" s="2899">
        <v>5450</v>
      </c>
      <c r="AN11" s="2908">
        <v>8140</v>
      </c>
      <c r="AO11" s="2906"/>
      <c r="AP11" s="2909">
        <v>13</v>
      </c>
      <c r="AQ11" s="2910"/>
      <c r="AR11" s="2905">
        <v>7.26</v>
      </c>
      <c r="AS11" s="2905">
        <v>17.39</v>
      </c>
      <c r="AT11" s="2905">
        <v>20.97</v>
      </c>
      <c r="AU11" s="2905"/>
      <c r="AV11" s="2908">
        <v>8096</v>
      </c>
      <c r="AW11" s="2906"/>
      <c r="AX11" s="2911">
        <v>11.97</v>
      </c>
      <c r="AY11" s="2912">
        <v>1.6</v>
      </c>
      <c r="AZ11" s="2899">
        <v>8.8699999999999992</v>
      </c>
      <c r="BA11" s="2899">
        <v>15.14</v>
      </c>
      <c r="BB11" s="2905">
        <v>13.32</v>
      </c>
      <c r="BC11" s="2905"/>
      <c r="BD11" s="2908">
        <v>21355</v>
      </c>
      <c r="BE11" s="2906"/>
      <c r="BF11" s="2911">
        <v>13.34</v>
      </c>
      <c r="BG11" s="2912">
        <v>1.65</v>
      </c>
      <c r="BH11" s="2899">
        <v>10.119999999999999</v>
      </c>
      <c r="BI11" s="2899">
        <v>16.57</v>
      </c>
      <c r="BJ11" s="2905">
        <v>12.33</v>
      </c>
      <c r="BK11" s="2908">
        <v>13468</v>
      </c>
      <c r="BL11" s="2908">
        <v>22369</v>
      </c>
      <c r="BM11" s="2908"/>
      <c r="BN11" s="2911">
        <v>13.56</v>
      </c>
      <c r="BO11" s="2913">
        <v>1.7</v>
      </c>
      <c r="BP11" s="2914">
        <v>10.16</v>
      </c>
      <c r="BQ11" s="2914">
        <v>16.84</v>
      </c>
      <c r="BR11" s="2905">
        <v>12.63</v>
      </c>
      <c r="BS11" s="2914">
        <v>12671.590486999974</v>
      </c>
      <c r="BT11" s="2908">
        <v>23304</v>
      </c>
      <c r="BU11" s="2906"/>
      <c r="BV11" s="2915">
        <v>9.61</v>
      </c>
      <c r="BW11" s="2916">
        <v>1.47</v>
      </c>
      <c r="BX11" s="2914">
        <v>6.74</v>
      </c>
      <c r="BY11" s="2914">
        <v>12.5</v>
      </c>
      <c r="BZ11" s="2905">
        <v>15.28</v>
      </c>
      <c r="CA11" s="2914">
        <v>10650.28</v>
      </c>
      <c r="CB11" s="2908">
        <v>20804</v>
      </c>
      <c r="CC11" s="2906"/>
      <c r="CD11" s="2915">
        <v>10</v>
      </c>
      <c r="CE11" s="2913">
        <v>1.48</v>
      </c>
      <c r="CF11" s="2914">
        <v>7</v>
      </c>
      <c r="CG11" s="2914">
        <v>13</v>
      </c>
      <c r="CH11" s="2905">
        <v>15.12</v>
      </c>
      <c r="CI11" s="2914">
        <v>10598</v>
      </c>
      <c r="CJ11" s="2908">
        <v>22160</v>
      </c>
      <c r="CK11" s="2906"/>
      <c r="CL11" s="2917">
        <v>11.65</v>
      </c>
      <c r="CM11" s="2905">
        <v>1.8759999999999999</v>
      </c>
      <c r="CN11" s="2914">
        <v>7.9720000000000004</v>
      </c>
      <c r="CO11" s="2914">
        <v>15.327999999999999</v>
      </c>
      <c r="CP11" s="2905">
        <v>16.106000000000002</v>
      </c>
      <c r="CQ11" s="2908">
        <v>10437.576999999999</v>
      </c>
      <c r="CR11" s="2908">
        <v>23775</v>
      </c>
      <c r="CS11" s="2906"/>
      <c r="CT11" s="2917">
        <v>11.15</v>
      </c>
      <c r="CU11" s="2905">
        <v>2.19</v>
      </c>
      <c r="CV11" s="2914">
        <v>6.97</v>
      </c>
      <c r="CW11" s="2914">
        <v>15.57</v>
      </c>
      <c r="CX11" s="2905">
        <v>19.48</v>
      </c>
      <c r="CY11" s="2908">
        <v>9941</v>
      </c>
      <c r="CZ11" s="2908">
        <v>22282</v>
      </c>
      <c r="DA11" s="2918"/>
      <c r="DB11" s="2917">
        <v>9.7100000000000009</v>
      </c>
      <c r="DC11" s="2905">
        <v>1.77</v>
      </c>
      <c r="DD11" s="2914">
        <v>6.33</v>
      </c>
      <c r="DE11" s="2914">
        <v>13.27</v>
      </c>
      <c r="DF11" s="2905">
        <v>18.059999999999999</v>
      </c>
      <c r="DG11" s="2908">
        <v>9528.44</v>
      </c>
      <c r="DH11" s="2908">
        <v>20929</v>
      </c>
      <c r="DI11" s="2899">
        <v>-4</v>
      </c>
      <c r="DJ11" s="2899">
        <v>-1</v>
      </c>
      <c r="DK11" s="2914"/>
      <c r="DL11" s="2914" t="s">
        <v>229</v>
      </c>
      <c r="DM11" s="2905"/>
    </row>
    <row r="12" spans="1:117" s="1753" customFormat="1" ht="9.9499999999999993" customHeight="1">
      <c r="B12" s="2919"/>
      <c r="C12" s="2919"/>
      <c r="D12" s="2919"/>
      <c r="E12" s="2920"/>
      <c r="F12" s="2920"/>
      <c r="G12" s="2921"/>
      <c r="H12" s="2922"/>
      <c r="I12" s="2922"/>
      <c r="J12" s="2919"/>
      <c r="K12" s="2921"/>
      <c r="L12" s="2921"/>
      <c r="M12" s="2921"/>
      <c r="N12" s="2921"/>
      <c r="O12" s="2923"/>
      <c r="P12" s="2923"/>
      <c r="Q12" s="2921"/>
      <c r="R12" s="2919"/>
      <c r="S12" s="2921"/>
      <c r="T12" s="2921"/>
      <c r="U12" s="2921"/>
      <c r="V12" s="2921"/>
      <c r="W12" s="2923"/>
      <c r="X12" s="2923"/>
      <c r="Y12" s="2921"/>
      <c r="Z12" s="2919"/>
      <c r="AA12" s="2921"/>
      <c r="AB12" s="2921"/>
      <c r="AC12" s="2921"/>
      <c r="AD12" s="2923"/>
      <c r="AE12" s="2923"/>
      <c r="AF12" s="2921"/>
      <c r="AG12" s="2921"/>
      <c r="AH12" s="2921"/>
      <c r="AI12" s="2921"/>
      <c r="AJ12" s="2921"/>
      <c r="AK12" s="2921"/>
      <c r="AL12" s="2921"/>
      <c r="AM12" s="2921"/>
      <c r="AN12" s="2921"/>
      <c r="AO12" s="2921"/>
      <c r="AP12" s="2921"/>
      <c r="AQ12" s="2921"/>
      <c r="AR12" s="2921"/>
      <c r="AS12" s="2921"/>
      <c r="AT12" s="2921"/>
      <c r="AU12" s="2921"/>
      <c r="AV12" s="2921"/>
      <c r="AW12" s="2921"/>
      <c r="AX12" s="2921"/>
      <c r="AY12" s="2921"/>
      <c r="AZ12" s="2921"/>
      <c r="BA12" s="2921"/>
      <c r="BB12" s="2921"/>
      <c r="BC12" s="2921"/>
      <c r="BD12" s="2924"/>
      <c r="BE12" s="2921"/>
      <c r="BF12" s="2921"/>
      <c r="BG12" s="2921"/>
      <c r="BH12" s="2921"/>
      <c r="BI12" s="2921"/>
      <c r="BJ12" s="2921"/>
      <c r="BK12" s="2921"/>
      <c r="BL12" s="2924"/>
      <c r="BM12" s="2924"/>
      <c r="BN12" s="2924"/>
      <c r="BO12" s="2924"/>
      <c r="BP12" s="2924"/>
      <c r="BQ12" s="2924"/>
      <c r="BR12" s="2924"/>
      <c r="BS12" s="2924"/>
      <c r="BT12" s="2924"/>
      <c r="BU12" s="2924"/>
      <c r="BV12" s="2924"/>
      <c r="BW12" s="2924"/>
      <c r="BX12" s="2924"/>
      <c r="BY12" s="2924"/>
      <c r="BZ12" s="2924"/>
      <c r="CA12" s="2924"/>
      <c r="CB12" s="2924"/>
      <c r="CC12" s="2924"/>
      <c r="CD12" s="2924"/>
      <c r="CE12" s="2924"/>
      <c r="CF12" s="2924"/>
      <c r="CG12" s="2924"/>
      <c r="CH12" s="2924"/>
      <c r="CI12" s="2924"/>
      <c r="CJ12" s="2924"/>
      <c r="CK12" s="2924"/>
      <c r="CL12" s="2924"/>
      <c r="CM12" s="2925"/>
      <c r="CN12" s="2876"/>
      <c r="CO12" s="2924"/>
      <c r="CP12" s="2924"/>
      <c r="CQ12" s="2924"/>
      <c r="CR12" s="2924"/>
      <c r="CS12" s="2924"/>
      <c r="CT12" s="2924"/>
      <c r="CU12" s="2925"/>
      <c r="CV12" s="2876"/>
      <c r="CW12" s="2924"/>
      <c r="CX12" s="2924"/>
      <c r="CY12" s="2924"/>
      <c r="CZ12" s="2924"/>
      <c r="DA12" s="2924"/>
      <c r="DB12" s="2924"/>
      <c r="DC12" s="2925"/>
      <c r="DD12" s="2876"/>
      <c r="DE12" s="2924"/>
      <c r="DF12" s="2924"/>
      <c r="DG12" s="2924"/>
      <c r="DH12" s="2924"/>
      <c r="DI12" s="2924"/>
      <c r="DJ12" s="2924"/>
      <c r="DK12" s="2924"/>
      <c r="DL12" s="2924"/>
      <c r="DM12" s="2924"/>
    </row>
    <row r="13" spans="1:117" s="1753" customFormat="1" ht="5.0999999999999996" customHeight="1" thickBot="1">
      <c r="A13" s="1752"/>
      <c r="B13" s="1888"/>
      <c r="C13" s="1888"/>
      <c r="D13" s="1888"/>
      <c r="E13" s="1888"/>
      <c r="F13" s="1888"/>
      <c r="G13" s="1888"/>
      <c r="H13" s="1888"/>
      <c r="I13" s="1888"/>
      <c r="J13" s="1888"/>
      <c r="K13" s="1888"/>
      <c r="L13" s="1888"/>
      <c r="M13" s="1888"/>
      <c r="N13" s="1888"/>
      <c r="O13" s="1888"/>
      <c r="P13" s="1888"/>
      <c r="Q13" s="1888"/>
      <c r="R13" s="1888"/>
      <c r="S13" s="1888"/>
      <c r="T13" s="1888"/>
      <c r="U13" s="1888"/>
      <c r="V13" s="1888"/>
      <c r="W13" s="1888"/>
      <c r="X13" s="1888"/>
      <c r="Y13" s="1888"/>
      <c r="Z13" s="1888"/>
      <c r="AA13" s="1888"/>
      <c r="AB13" s="1888"/>
      <c r="AC13" s="1888"/>
      <c r="AD13" s="1888"/>
      <c r="AE13" s="1888"/>
      <c r="AF13" s="1888"/>
      <c r="AG13" s="1888"/>
      <c r="AH13" s="1888"/>
      <c r="AI13" s="1888"/>
      <c r="AJ13" s="1888"/>
      <c r="AK13" s="1888"/>
      <c r="AL13" s="1888"/>
      <c r="AM13" s="1888"/>
      <c r="AN13" s="1888"/>
      <c r="AO13" s="1888"/>
      <c r="AP13" s="1888"/>
      <c r="AQ13" s="1888"/>
      <c r="AR13" s="1888"/>
      <c r="AS13" s="1888"/>
      <c r="AT13" s="1888"/>
      <c r="AU13" s="1888"/>
      <c r="AV13" s="1888"/>
      <c r="AW13" s="1888"/>
      <c r="AX13" s="1888"/>
      <c r="AY13" s="1888"/>
      <c r="AZ13" s="1888"/>
      <c r="BA13" s="1888"/>
      <c r="BB13" s="1888"/>
      <c r="BC13" s="1888"/>
      <c r="BD13" s="2926"/>
      <c r="BE13" s="1888"/>
      <c r="BF13" s="1888"/>
      <c r="BG13" s="1888"/>
      <c r="BH13" s="1888"/>
      <c r="BI13" s="1888"/>
      <c r="BJ13" s="1888"/>
      <c r="BK13" s="1888"/>
      <c r="BL13" s="2926"/>
      <c r="BM13" s="2926"/>
      <c r="BN13" s="2926"/>
      <c r="BO13" s="2926"/>
      <c r="BP13" s="2926"/>
      <c r="BQ13" s="2926"/>
      <c r="BR13" s="2926"/>
      <c r="BS13" s="2926"/>
      <c r="BT13" s="2926"/>
      <c r="BU13" s="2926"/>
      <c r="BV13" s="2926"/>
      <c r="BW13" s="2926"/>
      <c r="BX13" s="2926"/>
      <c r="BY13" s="2926"/>
      <c r="BZ13" s="2926"/>
      <c r="CA13" s="2926"/>
      <c r="CB13" s="2926"/>
      <c r="CC13" s="2926"/>
      <c r="CD13" s="2926"/>
      <c r="CE13" s="2926"/>
      <c r="CF13" s="2926"/>
      <c r="CG13" s="2926"/>
      <c r="CH13" s="2926"/>
      <c r="CI13" s="2926"/>
      <c r="CJ13" s="2926"/>
      <c r="CK13" s="2926"/>
      <c r="CL13" s="2926"/>
      <c r="CM13" s="2926"/>
      <c r="CN13" s="2926"/>
      <c r="CO13" s="2926"/>
      <c r="CP13" s="2926"/>
      <c r="CQ13" s="2926"/>
      <c r="CR13" s="2926"/>
      <c r="CS13" s="2926"/>
      <c r="CT13" s="2926"/>
      <c r="CU13" s="2926"/>
      <c r="CV13" s="2926"/>
      <c r="CW13" s="2926"/>
      <c r="CX13" s="2926"/>
      <c r="CY13" s="2926"/>
      <c r="CZ13" s="2926"/>
      <c r="DA13" s="2926"/>
      <c r="DB13" s="2926"/>
      <c r="DC13" s="2926"/>
      <c r="DD13" s="2926"/>
      <c r="DE13" s="2926"/>
      <c r="DF13" s="2926"/>
      <c r="DG13" s="2926"/>
      <c r="DH13" s="2926"/>
      <c r="DI13" s="2926"/>
      <c r="DJ13" s="2926"/>
      <c r="DK13" s="2926"/>
      <c r="DL13" s="2926"/>
      <c r="DM13" s="2926"/>
    </row>
    <row r="14" spans="1:117" ht="123" customHeight="1" thickTop="1">
      <c r="A14" s="3456" t="s">
        <v>397</v>
      </c>
      <c r="B14" s="3457"/>
      <c r="C14" s="3457"/>
      <c r="D14" s="3457"/>
      <c r="E14" s="3457"/>
      <c r="F14" s="3457"/>
      <c r="G14" s="3457"/>
      <c r="H14" s="3457"/>
      <c r="I14" s="3457"/>
      <c r="J14" s="3457"/>
      <c r="K14" s="3457"/>
      <c r="L14" s="3457"/>
      <c r="M14" s="3457"/>
      <c r="N14" s="3457"/>
      <c r="O14" s="3457"/>
      <c r="P14" s="3457"/>
      <c r="Q14" s="3457"/>
      <c r="R14" s="3457"/>
      <c r="S14" s="3457"/>
      <c r="T14" s="3457"/>
      <c r="U14" s="3457"/>
      <c r="V14" s="3457"/>
      <c r="W14" s="3457"/>
      <c r="X14" s="3457"/>
      <c r="Y14" s="3457"/>
      <c r="Z14" s="3457"/>
      <c r="AA14" s="3457"/>
      <c r="AB14" s="3457"/>
      <c r="AC14" s="3457"/>
      <c r="AD14" s="3457"/>
      <c r="AE14" s="3457"/>
      <c r="AF14" s="3457"/>
      <c r="AG14" s="3457"/>
      <c r="AH14" s="3457"/>
      <c r="AI14" s="3457"/>
      <c r="AJ14" s="3457"/>
      <c r="AK14" s="3457"/>
      <c r="AL14" s="3457"/>
      <c r="AM14" s="3457"/>
      <c r="AN14" s="3457"/>
      <c r="AO14" s="3457"/>
      <c r="AP14" s="3457"/>
      <c r="AQ14" s="3457"/>
      <c r="AR14" s="3457"/>
      <c r="AS14" s="3457"/>
      <c r="AT14" s="3457"/>
      <c r="AU14" s="3457"/>
      <c r="AV14" s="3457"/>
      <c r="AW14" s="3457"/>
      <c r="AX14" s="3457"/>
      <c r="AY14" s="3457"/>
      <c r="AZ14" s="3457"/>
      <c r="BA14" s="3457"/>
      <c r="BB14" s="3457"/>
      <c r="BC14" s="3457"/>
      <c r="BD14" s="3457"/>
      <c r="BE14" s="3457"/>
      <c r="BF14" s="3457"/>
      <c r="BG14" s="3457"/>
      <c r="BH14" s="3457"/>
      <c r="BI14" s="3457"/>
      <c r="BJ14" s="3457"/>
      <c r="BK14" s="3457"/>
      <c r="BL14" s="3457"/>
      <c r="BM14" s="3457"/>
      <c r="BN14" s="3457"/>
      <c r="BO14" s="3457"/>
      <c r="BP14" s="3457"/>
      <c r="BQ14" s="3457"/>
      <c r="BR14" s="3457"/>
      <c r="BS14" s="3457"/>
      <c r="BT14" s="3457"/>
      <c r="BU14" s="3457"/>
      <c r="BV14" s="3457"/>
      <c r="BW14" s="3457"/>
      <c r="BX14" s="3457"/>
      <c r="BY14" s="3457"/>
      <c r="BZ14" s="3457"/>
      <c r="CA14" s="3457"/>
      <c r="CB14" s="3457"/>
      <c r="CC14" s="3457"/>
      <c r="CD14" s="3457"/>
      <c r="CE14" s="3457"/>
      <c r="CF14" s="3457"/>
      <c r="CG14" s="3457"/>
      <c r="CH14" s="3457"/>
      <c r="CI14" s="3457"/>
      <c r="CJ14" s="3457"/>
      <c r="CK14" s="3457"/>
      <c r="CL14" s="3457"/>
      <c r="CM14" s="3457"/>
      <c r="CN14" s="3457"/>
      <c r="CO14" s="3457"/>
      <c r="CP14" s="3457"/>
      <c r="CQ14" s="3457"/>
      <c r="CR14" s="3457"/>
      <c r="CS14" s="3457"/>
      <c r="CT14" s="3457"/>
      <c r="CU14" s="3457"/>
      <c r="CV14" s="3457"/>
      <c r="CW14" s="3457"/>
      <c r="CX14" s="3457"/>
      <c r="CY14" s="3457"/>
      <c r="CZ14" s="3457"/>
      <c r="DA14" s="3457"/>
      <c r="DB14" s="3457"/>
      <c r="DC14" s="3457"/>
      <c r="DD14" s="3457"/>
      <c r="DE14" s="3457"/>
      <c r="DF14" s="3457"/>
      <c r="DG14" s="3457"/>
      <c r="DH14" s="3457"/>
      <c r="DI14" s="3457"/>
      <c r="DJ14" s="3457"/>
      <c r="DK14" s="3457"/>
      <c r="DL14" s="3457"/>
      <c r="DM14" s="3457"/>
    </row>
    <row r="15" spans="1:117">
      <c r="A15" s="1456"/>
      <c r="B15" s="2046"/>
      <c r="C15" s="2927"/>
      <c r="D15" s="2927"/>
      <c r="E15" s="2927"/>
      <c r="F15" s="2927"/>
    </row>
    <row r="16" spans="1:117">
      <c r="A16" s="1456"/>
    </row>
    <row r="17" spans="1:1">
      <c r="A17" s="1456"/>
    </row>
    <row r="31" spans="1:1" ht="13.5" customHeight="1"/>
  </sheetData>
  <mergeCells count="102">
    <mergeCell ref="A1:DM1"/>
    <mergeCell ref="A3:A5"/>
    <mergeCell ref="C3:I3"/>
    <mergeCell ref="K3:Q3"/>
    <mergeCell ref="S3:Y3"/>
    <mergeCell ref="AA3:AF3"/>
    <mergeCell ref="AH3:AN3"/>
    <mergeCell ref="AP3:AV3"/>
    <mergeCell ref="AX3:BD3"/>
    <mergeCell ref="BF3:BL3"/>
    <mergeCell ref="DI3:DJ4"/>
    <mergeCell ref="BS4:BS5"/>
    <mergeCell ref="BT4:BT5"/>
    <mergeCell ref="BV4:BV5"/>
    <mergeCell ref="BW4:BW5"/>
    <mergeCell ref="U4:V4"/>
    <mergeCell ref="DL3:DM4"/>
    <mergeCell ref="C4:C5"/>
    <mergeCell ref="D4:D5"/>
    <mergeCell ref="E4:F4"/>
    <mergeCell ref="G4:G5"/>
    <mergeCell ref="H4:H5"/>
    <mergeCell ref="I4:I5"/>
    <mergeCell ref="K4:K5"/>
    <mergeCell ref="L4:L5"/>
    <mergeCell ref="M4:N4"/>
    <mergeCell ref="BN3:BT3"/>
    <mergeCell ref="BV3:CB3"/>
    <mergeCell ref="CD3:CJ3"/>
    <mergeCell ref="CL3:CR3"/>
    <mergeCell ref="CT3:CZ3"/>
    <mergeCell ref="O4:O5"/>
    <mergeCell ref="P4:P5"/>
    <mergeCell ref="Q4:Q5"/>
    <mergeCell ref="S4:S5"/>
    <mergeCell ref="T4:T5"/>
    <mergeCell ref="AL4:AL5"/>
    <mergeCell ref="W4:W5"/>
    <mergeCell ref="X4:X5"/>
    <mergeCell ref="Y4:Y5"/>
    <mergeCell ref="AA4:AA5"/>
    <mergeCell ref="AB4:AC4"/>
    <mergeCell ref="AD4:AD5"/>
    <mergeCell ref="AE4:AE5"/>
    <mergeCell ref="AF4:AF5"/>
    <mergeCell ref="AH4:AH5"/>
    <mergeCell ref="AI4:AI5"/>
    <mergeCell ref="AJ4:AK4"/>
    <mergeCell ref="BH4:BI4"/>
    <mergeCell ref="BJ4:BJ5"/>
    <mergeCell ref="BK4:BK5"/>
    <mergeCell ref="BL4:BL5"/>
    <mergeCell ref="BN4:BN5"/>
    <mergeCell ref="BO4:BO5"/>
    <mergeCell ref="BP4:BQ4"/>
    <mergeCell ref="BB4:BB5"/>
    <mergeCell ref="AM4:AM5"/>
    <mergeCell ref="AN4:AN5"/>
    <mergeCell ref="AP4:AP5"/>
    <mergeCell ref="AQ4:AQ5"/>
    <mergeCell ref="AR4:AS4"/>
    <mergeCell ref="AT4:AT5"/>
    <mergeCell ref="AU4:AU5"/>
    <mergeCell ref="AV4:AV5"/>
    <mergeCell ref="AX4:AX5"/>
    <mergeCell ref="AY4:AY5"/>
    <mergeCell ref="AZ4:BA4"/>
    <mergeCell ref="A14:DM14"/>
    <mergeCell ref="CN4:CO4"/>
    <mergeCell ref="CP4:CP5"/>
    <mergeCell ref="CQ4:CQ5"/>
    <mergeCell ref="CR4:CR5"/>
    <mergeCell ref="CT4:CT5"/>
    <mergeCell ref="CU4:CU5"/>
    <mergeCell ref="CF4:CG4"/>
    <mergeCell ref="CH4:CH5"/>
    <mergeCell ref="CI4:CI5"/>
    <mergeCell ref="CJ4:CJ5"/>
    <mergeCell ref="CL4:CL5"/>
    <mergeCell ref="CM4:CM5"/>
    <mergeCell ref="BX4:BY4"/>
    <mergeCell ref="BZ4:BZ5"/>
    <mergeCell ref="CA4:CA5"/>
    <mergeCell ref="CB4:CB5"/>
    <mergeCell ref="CD4:CD5"/>
    <mergeCell ref="CE4:CE5"/>
    <mergeCell ref="BR4:BR5"/>
    <mergeCell ref="BC4:BC5"/>
    <mergeCell ref="BD4:BD5"/>
    <mergeCell ref="BF4:BF5"/>
    <mergeCell ref="BG4:BG5"/>
    <mergeCell ref="DB3:DH3"/>
    <mergeCell ref="DB4:DB5"/>
    <mergeCell ref="DC4:DC5"/>
    <mergeCell ref="DD4:DE4"/>
    <mergeCell ref="DF4:DF5"/>
    <mergeCell ref="DG4:DG5"/>
    <mergeCell ref="DH4:DH5"/>
    <mergeCell ref="CV4:CW4"/>
    <mergeCell ref="CX4:CX5"/>
    <mergeCell ref="CY4:CY5"/>
    <mergeCell ref="CZ4:CZ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ED26"/>
  <sheetViews>
    <sheetView showGridLines="0" view="pageBreakPreview" zoomScale="70" zoomScaleNormal="60" zoomScaleSheetLayoutView="70" zoomScalePageLayoutView="55" workbookViewId="0">
      <selection activeCell="A3" sqref="A3:A5"/>
    </sheetView>
  </sheetViews>
  <sheetFormatPr baseColWidth="10" defaultColWidth="11.42578125" defaultRowHeight="15.75"/>
  <cols>
    <col min="1" max="1" width="23.7109375" style="2522" customWidth="1"/>
    <col min="2" max="2" width="1.28515625" style="2522" hidden="1" customWidth="1"/>
    <col min="3" max="3" width="9.7109375" style="2522" hidden="1" customWidth="1"/>
    <col min="4" max="6" width="12.7109375" style="2522" hidden="1" customWidth="1"/>
    <col min="7" max="7" width="9.7109375" style="2522" hidden="1" customWidth="1"/>
    <col min="8" max="8" width="12.7109375" style="2522" hidden="1" customWidth="1"/>
    <col min="9" max="9" width="11.140625" style="2522" hidden="1" customWidth="1"/>
    <col min="10" max="10" width="1.7109375" style="2522" hidden="1" customWidth="1"/>
    <col min="11" max="11" width="9.7109375" style="2522" hidden="1" customWidth="1"/>
    <col min="12" max="14" width="12.7109375" style="2522" hidden="1" customWidth="1"/>
    <col min="15" max="15" width="9.7109375" style="2522" hidden="1" customWidth="1"/>
    <col min="16" max="16" width="12.7109375" style="2522" hidden="1" customWidth="1"/>
    <col min="17" max="17" width="9.7109375" style="2522" hidden="1" customWidth="1"/>
    <col min="18" max="18" width="1.85546875" style="2522" hidden="1" customWidth="1"/>
    <col min="19" max="19" width="9.42578125" style="2522" hidden="1" customWidth="1"/>
    <col min="20" max="22" width="9.7109375" style="2522" hidden="1" customWidth="1"/>
    <col min="23" max="23" width="11.5703125" style="2522" hidden="1" customWidth="1"/>
    <col min="24" max="24" width="9.7109375" style="2522" hidden="1" customWidth="1"/>
    <col min="25" max="25" width="11.28515625" style="2522" hidden="1" customWidth="1"/>
    <col min="26" max="26" width="1.7109375" style="2522" hidden="1" customWidth="1"/>
    <col min="27" max="27" width="11.42578125" style="2522" hidden="1" customWidth="1"/>
    <col min="28" max="30" width="9.7109375" style="2522" hidden="1" customWidth="1"/>
    <col min="31" max="31" width="11.42578125" style="2522" hidden="1" customWidth="1"/>
    <col min="32" max="32" width="9.7109375" style="2522" hidden="1" customWidth="1"/>
    <col min="33" max="33" width="11.42578125" style="2522" hidden="1" customWidth="1"/>
    <col min="34" max="34" width="1.28515625" style="2522" hidden="1" customWidth="1"/>
    <col min="35" max="38" width="10.7109375" style="2522" hidden="1" customWidth="1"/>
    <col min="39" max="39" width="11.5703125" style="2522" hidden="1" customWidth="1"/>
    <col min="40" max="41" width="10.7109375" style="2522" hidden="1" customWidth="1"/>
    <col min="42" max="42" width="1.42578125" style="2522" hidden="1" customWidth="1"/>
    <col min="43" max="46" width="10.7109375" style="2522" hidden="1" customWidth="1"/>
    <col min="47" max="47" width="11.7109375" style="2522" hidden="1" customWidth="1"/>
    <col min="48" max="49" width="10.7109375" style="2522" hidden="1" customWidth="1"/>
    <col min="50" max="50" width="1.85546875" style="2522" hidden="1" customWidth="1"/>
    <col min="51" max="54" width="10.7109375" style="2522" hidden="1" customWidth="1"/>
    <col min="55" max="55" width="11.85546875" style="2522" hidden="1" customWidth="1"/>
    <col min="56" max="57" width="10.7109375" style="2522" hidden="1" customWidth="1"/>
    <col min="58" max="58" width="1.85546875" style="2522" hidden="1" customWidth="1"/>
    <col min="59" max="59" width="17.7109375" style="2522" hidden="1" customWidth="1"/>
    <col min="60" max="62" width="10.7109375" style="2522" hidden="1" customWidth="1"/>
    <col min="63" max="63" width="12.140625" style="2522" hidden="1" customWidth="1"/>
    <col min="64" max="65" width="10.7109375" style="2522" hidden="1" customWidth="1"/>
    <col min="66" max="66" width="1.85546875" style="2522" customWidth="1"/>
    <col min="67" max="67" width="17.7109375" style="2522" customWidth="1"/>
    <col min="68" max="70" width="10.7109375" style="2522" hidden="1" customWidth="1"/>
    <col min="71" max="73" width="11.5703125" style="2522" hidden="1" customWidth="1"/>
    <col min="74" max="74" width="1.85546875" style="2522" customWidth="1"/>
    <col min="75" max="75" width="17.7109375" style="2522" customWidth="1"/>
    <col min="76" max="78" width="10.7109375" style="2522" hidden="1" customWidth="1"/>
    <col min="79" max="81" width="11.5703125" style="2522" hidden="1" customWidth="1"/>
    <col min="82" max="82" width="1.28515625" style="2522" customWidth="1"/>
    <col min="83" max="86" width="10.7109375" style="2522" hidden="1" customWidth="1"/>
    <col min="87" max="87" width="12.140625" style="2522" hidden="1" customWidth="1"/>
    <col min="88" max="89" width="10.7109375" style="2522" hidden="1" customWidth="1"/>
    <col min="90" max="90" width="1.28515625" style="2522" customWidth="1"/>
    <col min="91" max="92" width="9.28515625" style="2522" hidden="1" customWidth="1"/>
    <col min="93" max="93" width="1.140625" style="2522" hidden="1" customWidth="1"/>
    <col min="94" max="95" width="9.28515625" style="2522" hidden="1" customWidth="1"/>
    <col min="96" max="96" width="1.85546875" style="2522" hidden="1" customWidth="1"/>
    <col min="97" max="97" width="17.7109375" style="2522" customWidth="1"/>
    <col min="98" max="100" width="10.7109375" style="2522" hidden="1" customWidth="1"/>
    <col min="101" max="103" width="11.5703125" style="2522" hidden="1" customWidth="1"/>
    <col min="104" max="104" width="0.85546875" style="2522" customWidth="1"/>
    <col min="105" max="105" width="17.7109375" style="2522" customWidth="1"/>
    <col min="106" max="107" width="12.5703125" style="2522" hidden="1" customWidth="1"/>
    <col min="108" max="108" width="6.7109375" style="2522" hidden="1" customWidth="1"/>
    <col min="109" max="111" width="12.5703125" style="2522" hidden="1" customWidth="1"/>
    <col min="112" max="112" width="0.85546875" style="2522" customWidth="1"/>
    <col min="113" max="113" width="15.140625" style="2522" customWidth="1"/>
    <col min="114" max="115" width="10.140625" style="2522" hidden="1" customWidth="1"/>
    <col min="116" max="116" width="11.5703125" style="2522" hidden="1" customWidth="1"/>
    <col min="117" max="117" width="16.5703125" style="2522" hidden="1" customWidth="1"/>
    <col min="118" max="118" width="14.28515625" style="2522" hidden="1" customWidth="1"/>
    <col min="119" max="119" width="13" style="2522" hidden="1" customWidth="1"/>
    <col min="120" max="120" width="1.28515625" style="2522" customWidth="1"/>
    <col min="121" max="121" width="10.7109375" style="2522" customWidth="1"/>
    <col min="122" max="122" width="11.42578125" style="2522" hidden="1" customWidth="1"/>
    <col min="123" max="124" width="10.7109375" style="2522" customWidth="1"/>
    <col min="125" max="125" width="13.7109375" style="2522" customWidth="1"/>
    <col min="126" max="126" width="10.7109375" style="2522" hidden="1" customWidth="1"/>
    <col min="127" max="127" width="13.5703125" style="2522" customWidth="1"/>
    <col min="128" max="128" width="1.28515625" style="2522" customWidth="1"/>
    <col min="129" max="130" width="8" style="2522" customWidth="1"/>
    <col min="131" max="131" width="1.140625" style="2522" customWidth="1"/>
    <col min="132" max="133" width="7.42578125" style="2522" bestFit="1" customWidth="1"/>
    <col min="134" max="134" width="2.140625" style="2522" customWidth="1"/>
    <col min="135" max="135" width="1.85546875" style="2522" customWidth="1"/>
    <col min="136" max="16384" width="11.42578125" style="2522"/>
  </cols>
  <sheetData>
    <row r="1" spans="1:134" s="2849" customFormat="1" ht="64.5" customHeight="1">
      <c r="A1" s="3482" t="s">
        <v>457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1657"/>
    </row>
    <row r="2" spans="1:134" s="2849" customFormat="1" ht="8.25" customHeight="1" thickBot="1"/>
    <row r="3" spans="1:134" s="74" customFormat="1" ht="30" customHeight="1" thickTop="1">
      <c r="A3" s="3463" t="s">
        <v>380</v>
      </c>
      <c r="B3" s="1137"/>
      <c r="C3" s="3483">
        <v>2009</v>
      </c>
      <c r="D3" s="3483"/>
      <c r="E3" s="3483"/>
      <c r="F3" s="3483"/>
      <c r="G3" s="3483"/>
      <c r="H3" s="3483"/>
      <c r="I3" s="3483"/>
      <c r="J3" s="1914"/>
      <c r="K3" s="3483">
        <v>2010</v>
      </c>
      <c r="L3" s="3483"/>
      <c r="M3" s="3483"/>
      <c r="N3" s="3483"/>
      <c r="O3" s="3483"/>
      <c r="P3" s="3483"/>
      <c r="Q3" s="3483"/>
      <c r="R3" s="2436"/>
      <c r="S3" s="3440">
        <v>2011</v>
      </c>
      <c r="T3" s="3440"/>
      <c r="U3" s="3440"/>
      <c r="V3" s="3440"/>
      <c r="W3" s="3440"/>
      <c r="X3" s="3440"/>
      <c r="Y3" s="3440"/>
      <c r="Z3" s="2928"/>
      <c r="AA3" s="3440">
        <v>2012</v>
      </c>
      <c r="AB3" s="3440"/>
      <c r="AC3" s="3440"/>
      <c r="AD3" s="3440"/>
      <c r="AE3" s="3440"/>
      <c r="AF3" s="3440"/>
      <c r="AG3" s="3440"/>
      <c r="AH3" s="1914"/>
      <c r="AI3" s="3440">
        <v>2013</v>
      </c>
      <c r="AJ3" s="3440"/>
      <c r="AK3" s="3440"/>
      <c r="AL3" s="3440"/>
      <c r="AM3" s="3440"/>
      <c r="AN3" s="3440"/>
      <c r="AO3" s="3440"/>
      <c r="AP3" s="1914"/>
      <c r="AQ3" s="3440">
        <v>2014</v>
      </c>
      <c r="AR3" s="3440"/>
      <c r="AS3" s="3440"/>
      <c r="AT3" s="3440"/>
      <c r="AU3" s="3440"/>
      <c r="AV3" s="3440"/>
      <c r="AW3" s="3440"/>
      <c r="AX3" s="1914"/>
      <c r="AY3" s="3440" t="s">
        <v>222</v>
      </c>
      <c r="AZ3" s="3440"/>
      <c r="BA3" s="3440"/>
      <c r="BB3" s="3440"/>
      <c r="BC3" s="3440"/>
      <c r="BD3" s="3440"/>
      <c r="BE3" s="3440"/>
      <c r="BF3" s="1914"/>
      <c r="BG3" s="3440" t="s">
        <v>233</v>
      </c>
      <c r="BH3" s="3440"/>
      <c r="BI3" s="3440"/>
      <c r="BJ3" s="3440"/>
      <c r="BK3" s="3440"/>
      <c r="BL3" s="3440"/>
      <c r="BM3" s="3440"/>
      <c r="BN3" s="1010"/>
      <c r="BO3" s="3440" t="s">
        <v>375</v>
      </c>
      <c r="BP3" s="3440"/>
      <c r="BQ3" s="3440"/>
      <c r="BR3" s="3440"/>
      <c r="BS3" s="3440"/>
      <c r="BT3" s="3440"/>
      <c r="BU3" s="3440"/>
      <c r="BV3" s="1010"/>
      <c r="BW3" s="3440" t="s">
        <v>376</v>
      </c>
      <c r="BX3" s="3440"/>
      <c r="BY3" s="3440"/>
      <c r="BZ3" s="3440"/>
      <c r="CA3" s="3440"/>
      <c r="CB3" s="3440"/>
      <c r="CC3" s="3440"/>
      <c r="CD3" s="1010"/>
      <c r="CE3" s="3440">
        <v>2021</v>
      </c>
      <c r="CF3" s="3440"/>
      <c r="CG3" s="3440"/>
      <c r="CH3" s="3440"/>
      <c r="CI3" s="3440"/>
      <c r="CJ3" s="3440"/>
      <c r="CK3" s="3440"/>
      <c r="CL3" s="1010"/>
      <c r="CM3" s="3484" t="s">
        <v>227</v>
      </c>
      <c r="CN3" s="3484"/>
      <c r="CO3" s="3107"/>
      <c r="CP3" s="3484" t="s">
        <v>208</v>
      </c>
      <c r="CQ3" s="3484"/>
      <c r="CR3" s="1010"/>
      <c r="CS3" s="3440" t="s">
        <v>377</v>
      </c>
      <c r="CT3" s="3440"/>
      <c r="CU3" s="3440"/>
      <c r="CV3" s="3440"/>
      <c r="CW3" s="3440"/>
      <c r="CX3" s="3440"/>
      <c r="CY3" s="3440"/>
      <c r="CZ3" s="1010"/>
      <c r="DA3" s="3440" t="s">
        <v>378</v>
      </c>
      <c r="DB3" s="3440"/>
      <c r="DC3" s="3440"/>
      <c r="DD3" s="3440"/>
      <c r="DE3" s="3440"/>
      <c r="DF3" s="3440"/>
      <c r="DG3" s="3440"/>
      <c r="DH3" s="1010"/>
      <c r="DI3" s="3440" t="s">
        <v>392</v>
      </c>
      <c r="DJ3" s="3440"/>
      <c r="DK3" s="3440"/>
      <c r="DL3" s="3440"/>
      <c r="DM3" s="3440"/>
      <c r="DN3" s="3440"/>
      <c r="DO3" s="3440"/>
      <c r="DP3" s="1010"/>
      <c r="DQ3" s="3440" t="s">
        <v>421</v>
      </c>
      <c r="DR3" s="3440"/>
      <c r="DS3" s="3440"/>
      <c r="DT3" s="3440"/>
      <c r="DU3" s="3440"/>
      <c r="DV3" s="3440"/>
      <c r="DW3" s="3440"/>
      <c r="DX3" s="1010"/>
      <c r="DY3" s="3484" t="s">
        <v>227</v>
      </c>
      <c r="DZ3" s="3484"/>
      <c r="EA3" s="3107"/>
      <c r="EB3" s="3484" t="s">
        <v>208</v>
      </c>
      <c r="EC3" s="3484"/>
      <c r="ED3" s="1914"/>
    </row>
    <row r="4" spans="1:134" s="1753" customFormat="1" ht="30" customHeight="1">
      <c r="A4" s="3464"/>
      <c r="B4" s="2929"/>
      <c r="C4" s="3479" t="s">
        <v>0</v>
      </c>
      <c r="D4" s="3390" t="s">
        <v>47</v>
      </c>
      <c r="E4" s="3479" t="s">
        <v>1</v>
      </c>
      <c r="F4" s="3479"/>
      <c r="G4" s="3479" t="s">
        <v>2</v>
      </c>
      <c r="H4" s="3390" t="s">
        <v>48</v>
      </c>
      <c r="I4" s="3479" t="s">
        <v>40</v>
      </c>
      <c r="J4" s="2849"/>
      <c r="K4" s="3479" t="s">
        <v>0</v>
      </c>
      <c r="L4" s="3390" t="s">
        <v>47</v>
      </c>
      <c r="M4" s="3479" t="s">
        <v>1</v>
      </c>
      <c r="N4" s="3479"/>
      <c r="O4" s="3479" t="s">
        <v>2</v>
      </c>
      <c r="P4" s="3390" t="s">
        <v>48</v>
      </c>
      <c r="Q4" s="3479" t="s">
        <v>40</v>
      </c>
      <c r="R4" s="2523"/>
      <c r="S4" s="3479" t="s">
        <v>0</v>
      </c>
      <c r="T4" s="3390" t="s">
        <v>47</v>
      </c>
      <c r="U4" s="3479" t="s">
        <v>1</v>
      </c>
      <c r="V4" s="3479"/>
      <c r="W4" s="3479" t="s">
        <v>2</v>
      </c>
      <c r="X4" s="3390" t="s">
        <v>48</v>
      </c>
      <c r="Y4" s="3479" t="s">
        <v>40</v>
      </c>
      <c r="Z4" s="155"/>
      <c r="AA4" s="3479" t="s">
        <v>0</v>
      </c>
      <c r="AB4" s="3390" t="s">
        <v>47</v>
      </c>
      <c r="AC4" s="3479" t="s">
        <v>1</v>
      </c>
      <c r="AD4" s="3479"/>
      <c r="AE4" s="3479" t="s">
        <v>2</v>
      </c>
      <c r="AF4" s="3390" t="s">
        <v>48</v>
      </c>
      <c r="AG4" s="3479" t="s">
        <v>40</v>
      </c>
      <c r="AH4" s="2849"/>
      <c r="AI4" s="3479" t="s">
        <v>0</v>
      </c>
      <c r="AJ4" s="2523"/>
      <c r="AK4" s="3480" t="s">
        <v>1</v>
      </c>
      <c r="AL4" s="3480"/>
      <c r="AM4" s="3479" t="s">
        <v>2</v>
      </c>
      <c r="AN4" s="3390" t="s">
        <v>48</v>
      </c>
      <c r="AO4" s="3479" t="s">
        <v>40</v>
      </c>
      <c r="AP4" s="2849"/>
      <c r="AQ4" s="3479" t="s">
        <v>0</v>
      </c>
      <c r="AR4" s="3471" t="s">
        <v>47</v>
      </c>
      <c r="AS4" s="3480" t="s">
        <v>1</v>
      </c>
      <c r="AT4" s="3480"/>
      <c r="AU4" s="3479" t="s">
        <v>2</v>
      </c>
      <c r="AV4" s="3390" t="s">
        <v>48</v>
      </c>
      <c r="AW4" s="3479" t="s">
        <v>40</v>
      </c>
      <c r="AX4" s="2849"/>
      <c r="AY4" s="3471" t="s">
        <v>0</v>
      </c>
      <c r="AZ4" s="3471" t="s">
        <v>47</v>
      </c>
      <c r="BA4" s="3477" t="s">
        <v>1</v>
      </c>
      <c r="BB4" s="3477"/>
      <c r="BC4" s="3471" t="s">
        <v>2</v>
      </c>
      <c r="BD4" s="3376" t="s">
        <v>48</v>
      </c>
      <c r="BE4" s="3471" t="s">
        <v>40</v>
      </c>
      <c r="BF4" s="2849"/>
      <c r="BG4" s="3475" t="s">
        <v>0</v>
      </c>
      <c r="BH4" s="3475" t="s">
        <v>47</v>
      </c>
      <c r="BI4" s="3478" t="s">
        <v>1</v>
      </c>
      <c r="BJ4" s="3478"/>
      <c r="BK4" s="3475" t="s">
        <v>2</v>
      </c>
      <c r="BL4" s="3481" t="s">
        <v>48</v>
      </c>
      <c r="BM4" s="3475" t="s">
        <v>40</v>
      </c>
      <c r="BN4" s="3170"/>
      <c r="BO4" s="3475" t="s">
        <v>0</v>
      </c>
      <c r="BP4" s="3170"/>
      <c r="BQ4" s="3478" t="s">
        <v>1</v>
      </c>
      <c r="BR4" s="3478"/>
      <c r="BS4" s="3475" t="s">
        <v>2</v>
      </c>
      <c r="BT4" s="3170"/>
      <c r="BU4" s="3475" t="s">
        <v>40</v>
      </c>
      <c r="BV4" s="3170"/>
      <c r="BW4" s="3475" t="s">
        <v>0</v>
      </c>
      <c r="BX4" s="2523"/>
      <c r="BY4" s="3477" t="s">
        <v>1</v>
      </c>
      <c r="BZ4" s="3477"/>
      <c r="CA4" s="3471" t="s">
        <v>2</v>
      </c>
      <c r="CB4" s="2523"/>
      <c r="CC4" s="3471" t="s">
        <v>40</v>
      </c>
      <c r="CD4" s="2523"/>
      <c r="CE4" s="3471" t="s">
        <v>0</v>
      </c>
      <c r="CF4" s="3471" t="s">
        <v>47</v>
      </c>
      <c r="CG4" s="3477" t="s">
        <v>1</v>
      </c>
      <c r="CH4" s="3477"/>
      <c r="CI4" s="3471" t="s">
        <v>2</v>
      </c>
      <c r="CJ4" s="3376" t="s">
        <v>48</v>
      </c>
      <c r="CK4" s="3471" t="s">
        <v>40</v>
      </c>
      <c r="CL4" s="2523"/>
      <c r="CM4" s="3485"/>
      <c r="CN4" s="3485"/>
      <c r="CO4" s="2930"/>
      <c r="CP4" s="3485"/>
      <c r="CQ4" s="3485"/>
      <c r="CR4" s="2523"/>
      <c r="CS4" s="3475" t="s">
        <v>0</v>
      </c>
      <c r="CT4" s="3471" t="s">
        <v>47</v>
      </c>
      <c r="CU4" s="3477" t="s">
        <v>1</v>
      </c>
      <c r="CV4" s="3477"/>
      <c r="CW4" s="3471" t="s">
        <v>2</v>
      </c>
      <c r="CX4" s="3458" t="s">
        <v>48</v>
      </c>
      <c r="CY4" s="3471" t="s">
        <v>40</v>
      </c>
      <c r="CZ4" s="2523"/>
      <c r="DA4" s="3475" t="s">
        <v>0</v>
      </c>
      <c r="DB4" s="3471" t="s">
        <v>47</v>
      </c>
      <c r="DC4" s="3477" t="s">
        <v>1</v>
      </c>
      <c r="DD4" s="3477"/>
      <c r="DE4" s="3471" t="s">
        <v>2</v>
      </c>
      <c r="DF4" s="3458" t="s">
        <v>48</v>
      </c>
      <c r="DG4" s="3471" t="s">
        <v>40</v>
      </c>
      <c r="DH4" s="2523"/>
      <c r="DI4" s="3475" t="s">
        <v>0</v>
      </c>
      <c r="DJ4" s="3471" t="s">
        <v>47</v>
      </c>
      <c r="DK4" s="3478" t="s">
        <v>1</v>
      </c>
      <c r="DL4" s="3478"/>
      <c r="DM4" s="3475" t="s">
        <v>2</v>
      </c>
      <c r="DN4" s="3452" t="s">
        <v>48</v>
      </c>
      <c r="DO4" s="3475" t="s">
        <v>40</v>
      </c>
      <c r="DP4" s="2523"/>
      <c r="DQ4" s="3471" t="s">
        <v>0</v>
      </c>
      <c r="DR4" s="3471" t="s">
        <v>47</v>
      </c>
      <c r="DS4" s="3477" t="s">
        <v>1</v>
      </c>
      <c r="DT4" s="3477"/>
      <c r="DU4" s="3471" t="s">
        <v>2</v>
      </c>
      <c r="DV4" s="3376" t="s">
        <v>48</v>
      </c>
      <c r="DW4" s="3471" t="s">
        <v>40</v>
      </c>
      <c r="DX4" s="2523"/>
      <c r="DY4" s="3485"/>
      <c r="DZ4" s="3485"/>
      <c r="EA4" s="2930"/>
      <c r="EB4" s="3485"/>
      <c r="EC4" s="3485"/>
      <c r="ED4" s="2849"/>
    </row>
    <row r="5" spans="1:134" s="1576" customFormat="1" ht="54.95" customHeight="1" thickBot="1">
      <c r="A5" s="3465"/>
      <c r="B5" s="2931"/>
      <c r="C5" s="3472"/>
      <c r="D5" s="3377"/>
      <c r="E5" s="2520" t="s">
        <v>3</v>
      </c>
      <c r="F5" s="2520" t="s">
        <v>4</v>
      </c>
      <c r="G5" s="3472"/>
      <c r="H5" s="3377"/>
      <c r="I5" s="3472"/>
      <c r="J5" s="2519"/>
      <c r="K5" s="3472"/>
      <c r="L5" s="3377"/>
      <c r="M5" s="2520" t="s">
        <v>3</v>
      </c>
      <c r="N5" s="2520" t="s">
        <v>4</v>
      </c>
      <c r="O5" s="3472"/>
      <c r="P5" s="3377"/>
      <c r="Q5" s="3472"/>
      <c r="R5" s="2520"/>
      <c r="S5" s="3472"/>
      <c r="T5" s="3377"/>
      <c r="U5" s="2520" t="s">
        <v>3</v>
      </c>
      <c r="V5" s="2520" t="s">
        <v>4</v>
      </c>
      <c r="W5" s="3472"/>
      <c r="X5" s="3377"/>
      <c r="Y5" s="3472"/>
      <c r="Z5" s="1471"/>
      <c r="AA5" s="3472"/>
      <c r="AB5" s="3377"/>
      <c r="AC5" s="2520" t="s">
        <v>3</v>
      </c>
      <c r="AD5" s="2520" t="s">
        <v>4</v>
      </c>
      <c r="AE5" s="3472"/>
      <c r="AF5" s="3377"/>
      <c r="AG5" s="3472"/>
      <c r="AH5" s="2519"/>
      <c r="AI5" s="3472"/>
      <c r="AJ5" s="2520"/>
      <c r="AK5" s="2520" t="s">
        <v>3</v>
      </c>
      <c r="AL5" s="2520" t="s">
        <v>4</v>
      </c>
      <c r="AM5" s="3472"/>
      <c r="AN5" s="3377"/>
      <c r="AO5" s="3472"/>
      <c r="AP5" s="2519"/>
      <c r="AQ5" s="3472"/>
      <c r="AR5" s="3472"/>
      <c r="AS5" s="2520" t="s">
        <v>3</v>
      </c>
      <c r="AT5" s="2520" t="s">
        <v>4</v>
      </c>
      <c r="AU5" s="3472"/>
      <c r="AV5" s="3377"/>
      <c r="AW5" s="3472"/>
      <c r="AX5" s="2519"/>
      <c r="AY5" s="3472"/>
      <c r="AZ5" s="3472"/>
      <c r="BA5" s="2520" t="s">
        <v>3</v>
      </c>
      <c r="BB5" s="2520" t="s">
        <v>4</v>
      </c>
      <c r="BC5" s="3472"/>
      <c r="BD5" s="3377"/>
      <c r="BE5" s="3472"/>
      <c r="BF5" s="2519"/>
      <c r="BG5" s="3476"/>
      <c r="BH5" s="3476"/>
      <c r="BI5" s="3166" t="s">
        <v>3</v>
      </c>
      <c r="BJ5" s="3166" t="s">
        <v>4</v>
      </c>
      <c r="BK5" s="3476"/>
      <c r="BL5" s="3397"/>
      <c r="BM5" s="3476"/>
      <c r="BN5" s="3166"/>
      <c r="BO5" s="3476"/>
      <c r="BP5" s="3166"/>
      <c r="BQ5" s="3166" t="s">
        <v>3</v>
      </c>
      <c r="BR5" s="3166" t="s">
        <v>4</v>
      </c>
      <c r="BS5" s="3476"/>
      <c r="BT5" s="3166"/>
      <c r="BU5" s="3476"/>
      <c r="BV5" s="3166"/>
      <c r="BW5" s="3476"/>
      <c r="BX5" s="2520"/>
      <c r="BY5" s="2520" t="s">
        <v>3</v>
      </c>
      <c r="BZ5" s="2520" t="s">
        <v>4</v>
      </c>
      <c r="CA5" s="3472"/>
      <c r="CB5" s="2520"/>
      <c r="CC5" s="3472"/>
      <c r="CD5" s="2520"/>
      <c r="CE5" s="3472"/>
      <c r="CF5" s="3472"/>
      <c r="CG5" s="2520" t="s">
        <v>3</v>
      </c>
      <c r="CH5" s="2520" t="s">
        <v>4</v>
      </c>
      <c r="CI5" s="3472"/>
      <c r="CJ5" s="3377"/>
      <c r="CK5" s="3472"/>
      <c r="CL5" s="2520"/>
      <c r="CM5" s="1097" t="s">
        <v>381</v>
      </c>
      <c r="CN5" s="1090" t="s">
        <v>382</v>
      </c>
      <c r="CO5" s="1090"/>
      <c r="CP5" s="1097" t="s">
        <v>381</v>
      </c>
      <c r="CQ5" s="1090" t="s">
        <v>382</v>
      </c>
      <c r="CR5" s="2520"/>
      <c r="CS5" s="3476"/>
      <c r="CT5" s="3472"/>
      <c r="CU5" s="2520" t="s">
        <v>3</v>
      </c>
      <c r="CV5" s="2520" t="s">
        <v>4</v>
      </c>
      <c r="CW5" s="3472"/>
      <c r="CX5" s="3459"/>
      <c r="CY5" s="3472"/>
      <c r="CZ5" s="2520"/>
      <c r="DA5" s="3476"/>
      <c r="DB5" s="3472"/>
      <c r="DC5" s="2520" t="s">
        <v>3</v>
      </c>
      <c r="DD5" s="2520" t="s">
        <v>4</v>
      </c>
      <c r="DE5" s="3472"/>
      <c r="DF5" s="3459"/>
      <c r="DG5" s="3472"/>
      <c r="DH5" s="2520"/>
      <c r="DI5" s="3476"/>
      <c r="DJ5" s="3472"/>
      <c r="DK5" s="3166" t="s">
        <v>3</v>
      </c>
      <c r="DL5" s="3166" t="s">
        <v>4</v>
      </c>
      <c r="DM5" s="3476"/>
      <c r="DN5" s="3453"/>
      <c r="DO5" s="3476"/>
      <c r="DP5" s="2520"/>
      <c r="DQ5" s="3472"/>
      <c r="DR5" s="3472"/>
      <c r="DS5" s="2520" t="s">
        <v>3</v>
      </c>
      <c r="DT5" s="2520" t="s">
        <v>4</v>
      </c>
      <c r="DU5" s="3472"/>
      <c r="DV5" s="3377"/>
      <c r="DW5" s="3472"/>
      <c r="DX5" s="2520"/>
      <c r="DY5" s="3158" t="s">
        <v>422</v>
      </c>
      <c r="DZ5" s="3158" t="s">
        <v>423</v>
      </c>
      <c r="EA5" s="3159"/>
      <c r="EB5" s="3158" t="s">
        <v>422</v>
      </c>
      <c r="EC5" s="3158" t="s">
        <v>423</v>
      </c>
      <c r="ED5" s="2519"/>
    </row>
    <row r="6" spans="1:134" s="1576" customFormat="1" ht="5.0999999999999996" customHeight="1" thickTop="1">
      <c r="A6" s="2522"/>
      <c r="C6" s="2929"/>
      <c r="D6" s="2929"/>
      <c r="E6" s="2929"/>
      <c r="F6" s="2929"/>
      <c r="G6" s="2929"/>
      <c r="H6" s="2929"/>
      <c r="I6" s="2932"/>
    </row>
    <row r="7" spans="1:134" s="2952" customFormat="1" ht="59.25" customHeight="1">
      <c r="A7" s="2933" t="s">
        <v>383</v>
      </c>
      <c r="B7" s="2872"/>
      <c r="C7" s="1138">
        <v>11.404999999999999</v>
      </c>
      <c r="D7" s="1139"/>
      <c r="E7" s="1139">
        <v>8.7230000000000008</v>
      </c>
      <c r="F7" s="1139">
        <v>14.087</v>
      </c>
      <c r="G7" s="1139">
        <v>11.799999999999999</v>
      </c>
      <c r="H7" s="2934"/>
      <c r="I7" s="2935">
        <v>10597</v>
      </c>
      <c r="J7" s="1138"/>
      <c r="K7" s="2936">
        <v>8.9969999999999999</v>
      </c>
      <c r="L7" s="2936">
        <v>1.379</v>
      </c>
      <c r="M7" s="1485">
        <v>6.2380000000000004</v>
      </c>
      <c r="N7" s="1485">
        <v>11.755000000000001</v>
      </c>
      <c r="O7" s="1485">
        <v>15.299999999999999</v>
      </c>
      <c r="P7" s="1485">
        <v>8776</v>
      </c>
      <c r="Q7" s="2502">
        <v>9596</v>
      </c>
      <c r="R7" s="2502"/>
      <c r="S7" s="2936">
        <v>8.4</v>
      </c>
      <c r="T7" s="2937">
        <v>1.236</v>
      </c>
      <c r="U7" s="1485">
        <v>5.9279999999999999</v>
      </c>
      <c r="V7" s="1485">
        <v>10.871</v>
      </c>
      <c r="W7" s="1485">
        <v>14.7</v>
      </c>
      <c r="X7" s="1485"/>
      <c r="Y7" s="2502">
        <v>9386</v>
      </c>
      <c r="Z7" s="1481"/>
      <c r="AA7" s="2938">
        <v>10.351000000000001</v>
      </c>
      <c r="AB7" s="2939"/>
      <c r="AC7" s="2498"/>
      <c r="AD7" s="2498"/>
      <c r="AE7" s="2498">
        <v>12.2</v>
      </c>
      <c r="AF7" s="2498"/>
      <c r="AG7" s="2496">
        <v>9110</v>
      </c>
      <c r="AH7" s="2505"/>
      <c r="AI7" s="2940">
        <v>10.8</v>
      </c>
      <c r="AJ7" s="2941">
        <v>1.4040000000000001</v>
      </c>
      <c r="AK7" s="2942">
        <v>7.9560000000000004</v>
      </c>
      <c r="AL7" s="2942">
        <v>13.542</v>
      </c>
      <c r="AM7" s="2942">
        <v>13</v>
      </c>
      <c r="AN7" s="2943">
        <v>8318</v>
      </c>
      <c r="AO7" s="2943">
        <v>9248</v>
      </c>
      <c r="AP7" s="2944"/>
      <c r="AQ7" s="2945">
        <v>10.36</v>
      </c>
      <c r="AR7" s="2946">
        <v>1.87</v>
      </c>
      <c r="AS7" s="2947">
        <v>7</v>
      </c>
      <c r="AT7" s="2947">
        <v>14</v>
      </c>
      <c r="AU7" s="2942">
        <v>18.099999999999998</v>
      </c>
      <c r="AV7" s="2943">
        <v>9072</v>
      </c>
      <c r="AW7" s="2943">
        <v>9712</v>
      </c>
      <c r="AX7" s="2944"/>
      <c r="AY7" s="2940">
        <v>10</v>
      </c>
      <c r="AZ7" s="2948">
        <v>1.1499999999999999</v>
      </c>
      <c r="BA7" s="2942">
        <v>8</v>
      </c>
      <c r="BB7" s="2942">
        <v>12</v>
      </c>
      <c r="BC7" s="2942">
        <v>11.53</v>
      </c>
      <c r="BD7" s="2943">
        <v>22666</v>
      </c>
      <c r="BE7" s="2943">
        <v>33608</v>
      </c>
      <c r="BF7" s="2944"/>
      <c r="BG7" s="2949">
        <v>9.5500000000000007</v>
      </c>
      <c r="BH7" s="2948">
        <v>1.73</v>
      </c>
      <c r="BI7" s="2942">
        <v>6.16</v>
      </c>
      <c r="BJ7" s="2942">
        <v>12.95</v>
      </c>
      <c r="BK7" s="2942">
        <v>18.149999999999999</v>
      </c>
      <c r="BL7" s="2943">
        <v>25016</v>
      </c>
      <c r="BM7" s="2943">
        <v>42888</v>
      </c>
      <c r="BN7" s="2943"/>
      <c r="BO7" s="3333">
        <v>10.220000000000001</v>
      </c>
      <c r="BP7" s="3334">
        <v>1.9</v>
      </c>
      <c r="BQ7" s="3335">
        <v>6.49</v>
      </c>
      <c r="BR7" s="3335">
        <v>13.94</v>
      </c>
      <c r="BS7" s="2951">
        <v>18.62</v>
      </c>
      <c r="BT7" s="3336">
        <v>23764.08403700043</v>
      </c>
      <c r="BU7" s="3336">
        <v>44718</v>
      </c>
      <c r="BV7" s="3336"/>
      <c r="BW7" s="3333">
        <v>8.43</v>
      </c>
      <c r="BX7" s="3334">
        <v>1.43</v>
      </c>
      <c r="BY7" s="3335">
        <v>5.62</v>
      </c>
      <c r="BZ7" s="3335">
        <v>11.25</v>
      </c>
      <c r="CA7" s="2951">
        <v>17.010000000000002</v>
      </c>
      <c r="CB7" s="3336">
        <v>20286.240000000002</v>
      </c>
      <c r="CC7" s="3336">
        <v>38617</v>
      </c>
      <c r="CD7" s="3336"/>
      <c r="CE7" s="3337"/>
      <c r="CF7" s="3334"/>
      <c r="CG7" s="2951"/>
      <c r="CH7" s="2951"/>
      <c r="CI7" s="2951"/>
      <c r="CJ7" s="3336"/>
      <c r="CK7" s="3336"/>
      <c r="CL7" s="3336"/>
      <c r="CM7" s="3338">
        <v>2</v>
      </c>
      <c r="CN7" s="3336">
        <v>2</v>
      </c>
      <c r="CO7" s="3339"/>
      <c r="CP7" s="3339"/>
      <c r="CQ7" s="3339"/>
      <c r="CR7" s="3336"/>
      <c r="CS7" s="3333">
        <v>10</v>
      </c>
      <c r="CT7" s="2951">
        <v>1.7</v>
      </c>
      <c r="CU7" s="3335">
        <v>7</v>
      </c>
      <c r="CV7" s="3335">
        <v>14</v>
      </c>
      <c r="CW7" s="2951">
        <v>16.53</v>
      </c>
      <c r="CX7" s="3336">
        <v>20286.240000000002</v>
      </c>
      <c r="CY7" s="3336">
        <v>39622</v>
      </c>
      <c r="CZ7" s="3336"/>
      <c r="DA7" s="3333">
        <v>10.856</v>
      </c>
      <c r="DB7" s="2951">
        <v>1.9319999999999999</v>
      </c>
      <c r="DC7" s="3335">
        <v>7.0679999999999996</v>
      </c>
      <c r="DD7" s="3335">
        <v>14.643000000000001</v>
      </c>
      <c r="DE7" s="2951">
        <v>17.800999999999998</v>
      </c>
      <c r="DF7" s="3336">
        <v>19960.615000000002</v>
      </c>
      <c r="DG7" s="3336">
        <v>43970</v>
      </c>
      <c r="DH7" s="3336"/>
      <c r="DI7" s="3333">
        <v>9.85</v>
      </c>
      <c r="DJ7" s="2951">
        <v>1.97</v>
      </c>
      <c r="DK7" s="3335">
        <v>6.08</v>
      </c>
      <c r="DL7" s="3335">
        <v>13.79</v>
      </c>
      <c r="DM7" s="2951">
        <v>19.79</v>
      </c>
      <c r="DN7" s="3336">
        <v>19078</v>
      </c>
      <c r="DO7" s="3336">
        <v>42672</v>
      </c>
      <c r="DP7" s="3336"/>
      <c r="DQ7" s="3333">
        <v>6.95</v>
      </c>
      <c r="DR7" s="2951">
        <v>1.62</v>
      </c>
      <c r="DS7" s="2951">
        <v>3.82</v>
      </c>
      <c r="DT7" s="2951">
        <v>10.17</v>
      </c>
      <c r="DU7" s="2951">
        <v>23.14</v>
      </c>
      <c r="DV7" s="3336">
        <v>17942.21</v>
      </c>
      <c r="DW7" s="3336">
        <v>40965</v>
      </c>
      <c r="DX7" s="2943"/>
      <c r="DY7" s="3172">
        <v>-3</v>
      </c>
      <c r="DZ7" s="2943">
        <v>-3</v>
      </c>
      <c r="EA7" s="2950"/>
      <c r="EB7" s="2950"/>
      <c r="EC7" s="2950"/>
      <c r="ED7" s="2944"/>
    </row>
    <row r="8" spans="1:134" s="2952" customFormat="1" ht="63" customHeight="1">
      <c r="A8" s="2933" t="s">
        <v>384</v>
      </c>
      <c r="B8" s="2872"/>
      <c r="C8" s="1138">
        <v>20.260999999999999</v>
      </c>
      <c r="D8" s="1139"/>
      <c r="E8" s="1139">
        <v>16.498999999999999</v>
      </c>
      <c r="F8" s="1139">
        <v>24.023</v>
      </c>
      <c r="G8" s="1139">
        <v>9.3000000000000007</v>
      </c>
      <c r="H8" s="2934"/>
      <c r="I8" s="2935">
        <v>10605</v>
      </c>
      <c r="J8" s="1138"/>
      <c r="K8" s="2936">
        <v>17.11</v>
      </c>
      <c r="L8" s="2936">
        <v>1.746</v>
      </c>
      <c r="M8" s="1485">
        <v>13.617000000000001</v>
      </c>
      <c r="N8" s="1485">
        <v>20.602</v>
      </c>
      <c r="O8" s="1485">
        <v>10.199999999999999</v>
      </c>
      <c r="P8" s="1485">
        <v>8782</v>
      </c>
      <c r="Q8" s="2502">
        <v>9604</v>
      </c>
      <c r="R8" s="2502"/>
      <c r="S8" s="2936">
        <v>16.190999999999999</v>
      </c>
      <c r="T8" s="2936">
        <v>1.6639999999999999</v>
      </c>
      <c r="U8" s="1485">
        <v>12.862</v>
      </c>
      <c r="V8" s="1485">
        <v>19.518999999999998</v>
      </c>
      <c r="W8" s="1485">
        <v>10.299999999999999</v>
      </c>
      <c r="X8" s="1485"/>
      <c r="Y8" s="2502">
        <v>9394</v>
      </c>
      <c r="Z8" s="1481"/>
      <c r="AA8" s="2938">
        <v>16.771999999999998</v>
      </c>
      <c r="AB8" s="2938"/>
      <c r="AC8" s="2498"/>
      <c r="AD8" s="2498"/>
      <c r="AE8" s="2498">
        <v>10.5</v>
      </c>
      <c r="AF8" s="2498"/>
      <c r="AG8" s="2496">
        <v>9115</v>
      </c>
      <c r="AH8" s="2505"/>
      <c r="AI8" s="2955">
        <v>16.405000000000001</v>
      </c>
      <c r="AJ8" s="2938">
        <v>1.6733099999999999</v>
      </c>
      <c r="AK8" s="2498">
        <v>13.066000000000001</v>
      </c>
      <c r="AL8" s="2498">
        <v>19.744</v>
      </c>
      <c r="AM8" s="2505">
        <v>10.199999999999999</v>
      </c>
      <c r="AN8" s="2953">
        <v>8251</v>
      </c>
      <c r="AO8" s="2953">
        <v>9251</v>
      </c>
      <c r="AP8" s="2505"/>
      <c r="AQ8" s="2955">
        <v>17</v>
      </c>
      <c r="AR8" s="2939">
        <v>1.87</v>
      </c>
      <c r="AS8" s="2497">
        <v>13</v>
      </c>
      <c r="AT8" s="2497">
        <v>20</v>
      </c>
      <c r="AU8" s="2498">
        <v>11.3</v>
      </c>
      <c r="AV8" s="2953">
        <v>8950</v>
      </c>
      <c r="AW8" s="2953">
        <v>9592</v>
      </c>
      <c r="AX8" s="2505"/>
      <c r="AY8" s="2955">
        <v>15</v>
      </c>
      <c r="AZ8" s="2956">
        <v>1.1499999999999999</v>
      </c>
      <c r="BA8" s="2498">
        <v>13</v>
      </c>
      <c r="BB8" s="2498">
        <v>18</v>
      </c>
      <c r="BC8" s="2498">
        <v>7.53</v>
      </c>
      <c r="BD8" s="2953">
        <v>22631</v>
      </c>
      <c r="BE8" s="2953">
        <v>32558</v>
      </c>
      <c r="BF8" s="2505"/>
      <c r="BG8" s="2955">
        <v>14.64</v>
      </c>
      <c r="BH8" s="2956">
        <v>1.73</v>
      </c>
      <c r="BI8" s="2498">
        <v>11.24</v>
      </c>
      <c r="BJ8" s="2498">
        <v>18.04</v>
      </c>
      <c r="BK8" s="2498">
        <v>11.84</v>
      </c>
      <c r="BL8" s="2953">
        <v>25016</v>
      </c>
      <c r="BM8" s="2953">
        <v>40919</v>
      </c>
      <c r="BN8" s="2953"/>
      <c r="BO8" s="2957">
        <v>14.93</v>
      </c>
      <c r="BP8" s="3340">
        <v>1.9</v>
      </c>
      <c r="BQ8" s="3341">
        <v>11.2</v>
      </c>
      <c r="BR8" s="3341">
        <v>18.649999999999999</v>
      </c>
      <c r="BS8" s="2958">
        <v>12.74</v>
      </c>
      <c r="BT8" s="3342">
        <v>23764</v>
      </c>
      <c r="BU8" s="3342">
        <v>42526</v>
      </c>
      <c r="BV8" s="3342"/>
      <c r="BW8" s="2957">
        <v>13.35</v>
      </c>
      <c r="BX8" s="3340">
        <v>1.43</v>
      </c>
      <c r="BY8" s="3341">
        <v>10.54</v>
      </c>
      <c r="BZ8" s="3341">
        <v>16.16</v>
      </c>
      <c r="CA8" s="2958">
        <v>10.75</v>
      </c>
      <c r="CB8" s="3342">
        <v>20286</v>
      </c>
      <c r="CC8" s="3342">
        <v>37466</v>
      </c>
      <c r="CD8" s="3342"/>
      <c r="CE8" s="2957"/>
      <c r="CF8" s="3340"/>
      <c r="CG8" s="2958"/>
      <c r="CH8" s="2958"/>
      <c r="CI8" s="2958"/>
      <c r="CJ8" s="3342"/>
      <c r="CK8" s="3342"/>
      <c r="CL8" s="3342"/>
      <c r="CM8" s="3343">
        <v>2</v>
      </c>
      <c r="CN8" s="3342">
        <v>2</v>
      </c>
      <c r="CO8" s="3344"/>
      <c r="CP8" s="3344"/>
      <c r="CQ8" s="3344"/>
      <c r="CR8" s="3342"/>
      <c r="CS8" s="2957">
        <v>15</v>
      </c>
      <c r="CT8" s="2958">
        <v>1.7</v>
      </c>
      <c r="CU8" s="3341">
        <v>12</v>
      </c>
      <c r="CV8" s="3341">
        <v>19</v>
      </c>
      <c r="CW8" s="2958">
        <v>11.11</v>
      </c>
      <c r="CX8" s="3342">
        <v>37466</v>
      </c>
      <c r="CY8" s="3342">
        <v>38487</v>
      </c>
      <c r="CZ8" s="3342"/>
      <c r="DA8" s="2957">
        <v>17.055</v>
      </c>
      <c r="DB8" s="2958">
        <v>1.9319999999999999</v>
      </c>
      <c r="DC8" s="3341">
        <v>13.266</v>
      </c>
      <c r="DD8" s="3341">
        <v>20.84</v>
      </c>
      <c r="DE8" s="2958">
        <v>11.331</v>
      </c>
      <c r="DF8" s="3342">
        <v>19960.615000000002</v>
      </c>
      <c r="DG8" s="3342">
        <v>41649</v>
      </c>
      <c r="DH8" s="3342"/>
      <c r="DI8" s="2957">
        <v>16.11</v>
      </c>
      <c r="DJ8" s="2958">
        <v>1.97</v>
      </c>
      <c r="DK8" s="3341">
        <v>12.35</v>
      </c>
      <c r="DL8" s="3341">
        <v>20.059999999999999</v>
      </c>
      <c r="DM8" s="2958">
        <v>12.13</v>
      </c>
      <c r="DN8" s="3342">
        <v>19078</v>
      </c>
      <c r="DO8" s="3342">
        <v>39969</v>
      </c>
      <c r="DP8" s="3342"/>
      <c r="DQ8" s="2957">
        <v>12.83</v>
      </c>
      <c r="DR8" s="2958">
        <v>1.62</v>
      </c>
      <c r="DS8" s="2958">
        <v>9.7100000000000009</v>
      </c>
      <c r="DT8" s="2958">
        <v>16.05</v>
      </c>
      <c r="DU8" s="2958">
        <v>12.56</v>
      </c>
      <c r="DV8" s="3342">
        <v>17942.21</v>
      </c>
      <c r="DW8" s="3342">
        <v>38403</v>
      </c>
      <c r="DX8" s="2953"/>
      <c r="DY8" s="3173">
        <v>-2</v>
      </c>
      <c r="DZ8" s="2953">
        <v>-3</v>
      </c>
      <c r="EA8" s="2954"/>
      <c r="EB8" s="2954"/>
      <c r="EC8" s="2954"/>
      <c r="ED8" s="2505"/>
    </row>
    <row r="9" spans="1:134" s="1576" customFormat="1" ht="5.0999999999999996" customHeight="1" thickBot="1">
      <c r="A9" s="2959"/>
      <c r="B9" s="1492"/>
      <c r="C9" s="1492"/>
      <c r="D9" s="1492"/>
      <c r="E9" s="1492"/>
      <c r="F9" s="1492"/>
      <c r="G9" s="1492"/>
      <c r="H9" s="1492"/>
      <c r="I9" s="1492"/>
      <c r="J9" s="1492"/>
      <c r="K9" s="1492"/>
      <c r="L9" s="1492"/>
      <c r="M9" s="1492"/>
      <c r="N9" s="1492"/>
      <c r="O9" s="1492"/>
      <c r="P9" s="1492"/>
      <c r="Q9" s="1492"/>
      <c r="R9" s="1492"/>
      <c r="S9" s="1492"/>
      <c r="T9" s="1492"/>
      <c r="U9" s="1492"/>
      <c r="V9" s="1492"/>
      <c r="W9" s="1492"/>
      <c r="X9" s="1492"/>
      <c r="Y9" s="1492"/>
      <c r="Z9" s="1492"/>
      <c r="AA9" s="1492"/>
      <c r="AB9" s="1492"/>
      <c r="AC9" s="1492"/>
      <c r="AD9" s="1492"/>
      <c r="AE9" s="1492"/>
      <c r="AF9" s="1492"/>
      <c r="AG9" s="1492"/>
      <c r="AH9" s="1492"/>
      <c r="AI9" s="1492"/>
      <c r="AJ9" s="1492"/>
      <c r="AK9" s="1492"/>
      <c r="AL9" s="1492"/>
      <c r="AM9" s="1492"/>
      <c r="AN9" s="1492"/>
      <c r="AO9" s="1492"/>
      <c r="AP9" s="1492"/>
      <c r="AQ9" s="1492"/>
      <c r="AR9" s="1492"/>
      <c r="AS9" s="1492"/>
      <c r="AT9" s="1492"/>
      <c r="AU9" s="1492"/>
      <c r="AV9" s="1492"/>
      <c r="AW9" s="1492"/>
      <c r="AX9" s="1492"/>
      <c r="AY9" s="1492"/>
      <c r="AZ9" s="1492"/>
      <c r="BA9" s="1492"/>
      <c r="BB9" s="1492"/>
      <c r="BC9" s="1492"/>
      <c r="BD9" s="1492"/>
      <c r="BE9" s="1492"/>
      <c r="BF9" s="1492"/>
      <c r="BG9" s="1492"/>
      <c r="BH9" s="1492"/>
      <c r="BI9" s="1492"/>
      <c r="BJ9" s="1492"/>
      <c r="BK9" s="1492"/>
      <c r="BL9" s="1492"/>
      <c r="BM9" s="1492"/>
      <c r="BN9" s="1492"/>
      <c r="BO9" s="1492"/>
      <c r="BP9" s="1492"/>
      <c r="BQ9" s="1492"/>
      <c r="BR9" s="1492"/>
      <c r="BS9" s="1492"/>
      <c r="BT9" s="1492"/>
      <c r="BU9" s="1492"/>
      <c r="BV9" s="1492"/>
      <c r="BW9" s="1492"/>
      <c r="BX9" s="1492"/>
      <c r="BY9" s="1492"/>
      <c r="BZ9" s="1492"/>
      <c r="CA9" s="1492"/>
      <c r="CB9" s="1492"/>
      <c r="CC9" s="1492"/>
      <c r="CD9" s="1492"/>
      <c r="CE9" s="1492"/>
      <c r="CF9" s="1492"/>
      <c r="CG9" s="1492"/>
      <c r="CH9" s="1492"/>
      <c r="CI9" s="1492"/>
      <c r="CJ9" s="1492"/>
      <c r="CK9" s="1492"/>
      <c r="CL9" s="1492"/>
      <c r="CM9" s="1492"/>
      <c r="CN9" s="1492"/>
      <c r="CO9" s="1492"/>
      <c r="CP9" s="1492"/>
      <c r="CQ9" s="1492"/>
      <c r="CR9" s="1492"/>
      <c r="CS9" s="1492"/>
      <c r="CT9" s="1492"/>
      <c r="CU9" s="1492"/>
      <c r="CV9" s="1492"/>
      <c r="CW9" s="1492"/>
      <c r="CX9" s="1492"/>
      <c r="CY9" s="1492"/>
      <c r="CZ9" s="1492"/>
      <c r="DA9" s="1492"/>
      <c r="DB9" s="1492"/>
      <c r="DC9" s="1492"/>
      <c r="DD9" s="1492"/>
      <c r="DE9" s="1492"/>
      <c r="DF9" s="1492"/>
      <c r="DG9" s="1492"/>
      <c r="DH9" s="1492"/>
      <c r="DI9" s="1492"/>
      <c r="DJ9" s="1492"/>
      <c r="DK9" s="1492"/>
      <c r="DL9" s="1492"/>
      <c r="DM9" s="1492"/>
      <c r="DN9" s="1492"/>
      <c r="DO9" s="1492"/>
      <c r="DP9" s="1492"/>
      <c r="DQ9" s="1492"/>
      <c r="DR9" s="1492"/>
      <c r="DS9" s="1492"/>
      <c r="DT9" s="1492"/>
      <c r="DU9" s="1492"/>
      <c r="DV9" s="1492"/>
      <c r="DW9" s="1492"/>
      <c r="DX9" s="1492"/>
      <c r="DY9" s="1492"/>
      <c r="DZ9" s="1492"/>
      <c r="EA9" s="1492"/>
      <c r="EB9" s="1492"/>
      <c r="EC9" s="1492"/>
      <c r="ED9" s="1492"/>
    </row>
    <row r="10" spans="1:134" ht="148.9" customHeight="1" thickTop="1">
      <c r="A10" s="3473" t="s">
        <v>398</v>
      </c>
      <c r="B10" s="3474"/>
      <c r="C10" s="3474"/>
      <c r="D10" s="3474"/>
      <c r="E10" s="3474"/>
      <c r="F10" s="3474"/>
      <c r="G10" s="3474"/>
      <c r="H10" s="3474"/>
      <c r="I10" s="3474"/>
      <c r="J10" s="3474"/>
      <c r="K10" s="3474"/>
      <c r="L10" s="3474"/>
      <c r="M10" s="3474"/>
      <c r="N10" s="3474"/>
      <c r="O10" s="3474"/>
      <c r="P10" s="3474"/>
      <c r="Q10" s="3474"/>
      <c r="R10" s="3474"/>
      <c r="S10" s="3474"/>
      <c r="T10" s="3474"/>
      <c r="U10" s="3474"/>
      <c r="V10" s="3474"/>
      <c r="W10" s="3474"/>
      <c r="X10" s="3474"/>
      <c r="Y10" s="3474"/>
      <c r="Z10" s="3474"/>
      <c r="AA10" s="3474"/>
      <c r="AB10" s="3474"/>
      <c r="AC10" s="3474"/>
      <c r="AD10" s="3474"/>
      <c r="AE10" s="3474"/>
      <c r="AF10" s="3474"/>
      <c r="AG10" s="3474"/>
      <c r="AH10" s="3474"/>
      <c r="AI10" s="3474"/>
      <c r="AJ10" s="3474"/>
      <c r="AK10" s="3474"/>
      <c r="AL10" s="3474"/>
      <c r="AM10" s="3474"/>
      <c r="AN10" s="3474"/>
      <c r="AO10" s="3474"/>
      <c r="AP10" s="3474"/>
      <c r="AQ10" s="3474"/>
      <c r="AR10" s="3474"/>
      <c r="AS10" s="3474"/>
      <c r="AT10" s="3474"/>
      <c r="AU10" s="3474"/>
      <c r="AV10" s="3474"/>
      <c r="AW10" s="3474"/>
      <c r="AX10" s="3474"/>
      <c r="AY10" s="3474"/>
      <c r="AZ10" s="3474"/>
      <c r="BA10" s="3474"/>
      <c r="BB10" s="3474"/>
      <c r="BC10" s="3474"/>
      <c r="BD10" s="3474"/>
      <c r="BE10" s="3474"/>
      <c r="BF10" s="3474"/>
      <c r="BG10" s="3474"/>
      <c r="BH10" s="3474"/>
      <c r="BI10" s="3474"/>
      <c r="BJ10" s="3474"/>
      <c r="BK10" s="3474"/>
      <c r="BL10" s="3474"/>
      <c r="BM10" s="3474"/>
      <c r="BN10" s="3474"/>
      <c r="BO10" s="3474"/>
      <c r="BP10" s="3474"/>
      <c r="BQ10" s="3474"/>
      <c r="BR10" s="3474"/>
      <c r="BS10" s="3474"/>
      <c r="BT10" s="3474"/>
      <c r="BU10" s="3474"/>
      <c r="BV10" s="3474"/>
      <c r="BW10" s="3474"/>
      <c r="BX10" s="3474"/>
      <c r="BY10" s="3474"/>
      <c r="BZ10" s="3474"/>
      <c r="CA10" s="3474"/>
      <c r="CB10" s="3474"/>
      <c r="CC10" s="3474"/>
      <c r="CD10" s="3474"/>
      <c r="CE10" s="3474"/>
      <c r="CF10" s="3474"/>
      <c r="CG10" s="3474"/>
      <c r="CH10" s="3474"/>
      <c r="CI10" s="3474"/>
      <c r="CJ10" s="3474"/>
      <c r="CK10" s="3474"/>
      <c r="CL10" s="3474"/>
      <c r="CM10" s="3474"/>
      <c r="CN10" s="3474"/>
      <c r="CO10" s="3474"/>
      <c r="CP10" s="3474"/>
      <c r="CQ10" s="3474"/>
      <c r="CR10" s="3474"/>
      <c r="CS10" s="3474"/>
      <c r="CT10" s="3474"/>
      <c r="CU10" s="3474"/>
      <c r="CV10" s="3474"/>
      <c r="CW10" s="3474"/>
      <c r="CX10" s="3474"/>
      <c r="CY10" s="3474"/>
      <c r="CZ10" s="3474"/>
      <c r="DA10" s="3474"/>
      <c r="DB10" s="3474"/>
      <c r="DC10" s="3474"/>
      <c r="DD10" s="3474"/>
      <c r="DE10" s="3474"/>
      <c r="DF10" s="3474"/>
      <c r="DG10" s="3474"/>
      <c r="DH10" s="3474"/>
      <c r="DI10" s="3474"/>
      <c r="DJ10" s="3474"/>
      <c r="DK10" s="3474"/>
      <c r="DL10" s="3474"/>
      <c r="DM10" s="3474"/>
      <c r="DN10" s="3474"/>
      <c r="DO10" s="3474"/>
      <c r="DP10" s="3474"/>
      <c r="DQ10" s="3474"/>
      <c r="DR10" s="3474"/>
      <c r="DS10" s="3474"/>
      <c r="DT10" s="3474"/>
      <c r="DU10" s="3474"/>
      <c r="DV10" s="3474"/>
      <c r="DW10" s="3474"/>
      <c r="DX10" s="3474"/>
      <c r="DY10" s="3474"/>
      <c r="DZ10" s="3474"/>
      <c r="EA10" s="3474"/>
      <c r="EB10" s="3474"/>
      <c r="EC10" s="3474"/>
      <c r="ED10" s="3474"/>
    </row>
    <row r="12" spans="1:134" s="1" customFormat="1" ht="12.75">
      <c r="B12" s="1142"/>
      <c r="C12" s="1142"/>
      <c r="D12" s="1142"/>
      <c r="K12" s="2960"/>
      <c r="L12" s="1173"/>
      <c r="M12" s="1173"/>
      <c r="N12" s="1173"/>
      <c r="O12" s="1173"/>
      <c r="P12" s="1173"/>
      <c r="Q12" s="1173"/>
      <c r="R12" s="1173"/>
    </row>
    <row r="13" spans="1:134" s="1" customFormat="1" ht="12.75">
      <c r="B13" s="1142"/>
      <c r="C13" s="1142"/>
      <c r="D13" s="1142"/>
      <c r="K13" s="2960"/>
      <c r="L13" s="1173"/>
      <c r="M13" s="1173"/>
      <c r="N13" s="1173"/>
      <c r="O13" s="1173"/>
      <c r="P13" s="1173"/>
      <c r="Q13" s="1173"/>
      <c r="R13" s="1173"/>
    </row>
    <row r="14" spans="1:134" s="1" customFormat="1" ht="12.95" customHeight="1">
      <c r="B14" s="1142"/>
      <c r="C14" s="1142"/>
      <c r="D14" s="1142"/>
      <c r="K14" s="2960"/>
      <c r="L14" s="1173"/>
      <c r="M14" s="1173"/>
      <c r="N14" s="1173"/>
      <c r="O14" s="1173"/>
      <c r="P14" s="1173"/>
      <c r="Q14" s="1173"/>
      <c r="R14" s="1173"/>
    </row>
    <row r="24" ht="15.75" customHeight="1"/>
    <row r="26" ht="15.75" customHeight="1"/>
  </sheetData>
  <mergeCells count="107">
    <mergeCell ref="A1:EC1"/>
    <mergeCell ref="A3:A5"/>
    <mergeCell ref="C3:I3"/>
    <mergeCell ref="K3:Q3"/>
    <mergeCell ref="S3:Y3"/>
    <mergeCell ref="AA3:AG3"/>
    <mergeCell ref="AI3:AO3"/>
    <mergeCell ref="AQ3:AW3"/>
    <mergeCell ref="AY3:BE3"/>
    <mergeCell ref="BG3:BM3"/>
    <mergeCell ref="DY3:DZ4"/>
    <mergeCell ref="EB3:EC4"/>
    <mergeCell ref="C4:C5"/>
    <mergeCell ref="D4:D5"/>
    <mergeCell ref="E4:F4"/>
    <mergeCell ref="G4:G5"/>
    <mergeCell ref="H4:H5"/>
    <mergeCell ref="BO3:BU3"/>
    <mergeCell ref="BW3:CC3"/>
    <mergeCell ref="CE3:CK3"/>
    <mergeCell ref="CM3:CN4"/>
    <mergeCell ref="CP3:CQ4"/>
    <mergeCell ref="CS3:CY3"/>
    <mergeCell ref="BO4:BO5"/>
    <mergeCell ref="BQ4:BR4"/>
    <mergeCell ref="BS4:BS5"/>
    <mergeCell ref="BU4:BU5"/>
    <mergeCell ref="I4:I5"/>
    <mergeCell ref="K4:K5"/>
    <mergeCell ref="L4:L5"/>
    <mergeCell ref="M4:N4"/>
    <mergeCell ref="O4:O5"/>
    <mergeCell ref="P4:P5"/>
    <mergeCell ref="Q4:Q5"/>
    <mergeCell ref="S4:S5"/>
    <mergeCell ref="T4:T5"/>
    <mergeCell ref="U4:V4"/>
    <mergeCell ref="W4:W5"/>
    <mergeCell ref="X4:X5"/>
    <mergeCell ref="BK4:BK5"/>
    <mergeCell ref="BL4:BL5"/>
    <mergeCell ref="BM4:BM5"/>
    <mergeCell ref="AY4:AY5"/>
    <mergeCell ref="AZ4:AZ5"/>
    <mergeCell ref="BA4:BB4"/>
    <mergeCell ref="BC4:BC5"/>
    <mergeCell ref="BD4:BD5"/>
    <mergeCell ref="BE4:BE5"/>
    <mergeCell ref="DA3:DG3"/>
    <mergeCell ref="DI3:DO3"/>
    <mergeCell ref="DQ3:DW3"/>
    <mergeCell ref="Y4:Y5"/>
    <mergeCell ref="AA4:AA5"/>
    <mergeCell ref="AB4:AB5"/>
    <mergeCell ref="AC4:AD4"/>
    <mergeCell ref="AE4:AE5"/>
    <mergeCell ref="AF4:AF5"/>
    <mergeCell ref="AQ4:AQ5"/>
    <mergeCell ref="AR4:AR5"/>
    <mergeCell ref="AS4:AT4"/>
    <mergeCell ref="AU4:AU5"/>
    <mergeCell ref="AV4:AV5"/>
    <mergeCell ref="AW4:AW5"/>
    <mergeCell ref="AG4:AG5"/>
    <mergeCell ref="AI4:AI5"/>
    <mergeCell ref="AK4:AL4"/>
    <mergeCell ref="AM4:AM5"/>
    <mergeCell ref="AN4:AN5"/>
    <mergeCell ref="AO4:AO5"/>
    <mergeCell ref="BG4:BG5"/>
    <mergeCell ref="BH4:BH5"/>
    <mergeCell ref="BI4:BJ4"/>
    <mergeCell ref="CI4:CI5"/>
    <mergeCell ref="CJ4:CJ5"/>
    <mergeCell ref="CK4:CK5"/>
    <mergeCell ref="CS4:CS5"/>
    <mergeCell ref="CT4:CT5"/>
    <mergeCell ref="BW4:BW5"/>
    <mergeCell ref="BY4:BZ4"/>
    <mergeCell ref="CA4:CA5"/>
    <mergeCell ref="CC4:CC5"/>
    <mergeCell ref="CE4:CE5"/>
    <mergeCell ref="CF4:CF5"/>
    <mergeCell ref="CX4:CX5"/>
    <mergeCell ref="DU4:DU5"/>
    <mergeCell ref="DV4:DV5"/>
    <mergeCell ref="DW4:DW5"/>
    <mergeCell ref="A10:ED10"/>
    <mergeCell ref="DM4:DM5"/>
    <mergeCell ref="DN4:DN5"/>
    <mergeCell ref="DO4:DO5"/>
    <mergeCell ref="DQ4:DQ5"/>
    <mergeCell ref="DR4:DR5"/>
    <mergeCell ref="DS4:DT4"/>
    <mergeCell ref="DE4:DE5"/>
    <mergeCell ref="DF4:DF5"/>
    <mergeCell ref="DG4:DG5"/>
    <mergeCell ref="DI4:DI5"/>
    <mergeCell ref="DJ4:DJ5"/>
    <mergeCell ref="DK4:DL4"/>
    <mergeCell ref="CU4:CV4"/>
    <mergeCell ref="CW4:CW5"/>
    <mergeCell ref="CY4:CY5"/>
    <mergeCell ref="DA4:DA5"/>
    <mergeCell ref="DB4:DB5"/>
    <mergeCell ref="DC4:DD4"/>
    <mergeCell ref="CG4:CH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EH37"/>
  <sheetViews>
    <sheetView showGridLines="0" view="pageBreakPreview" zoomScale="70" zoomScaleNormal="60" zoomScaleSheetLayoutView="70" zoomScalePageLayoutView="55" workbookViewId="0">
      <selection activeCell="A3" sqref="A3:A5"/>
    </sheetView>
  </sheetViews>
  <sheetFormatPr baseColWidth="10" defaultColWidth="11.42578125" defaultRowHeight="12.75" outlineLevelCol="1"/>
  <cols>
    <col min="1" max="1" width="26.85546875" style="1142" customWidth="1"/>
    <col min="2" max="2" width="0.85546875" style="1142" hidden="1" customWidth="1"/>
    <col min="3" max="3" width="9.7109375" style="1173" hidden="1" customWidth="1"/>
    <col min="4" max="6" width="8.7109375" style="1173" hidden="1" customWidth="1"/>
    <col min="7" max="7" width="11.28515625" style="1173" hidden="1" customWidth="1"/>
    <col min="8" max="8" width="8.7109375" style="1173" hidden="1" customWidth="1"/>
    <col min="9" max="9" width="11.28515625" style="1173" hidden="1" customWidth="1"/>
    <col min="10" max="10" width="0.85546875" style="1" hidden="1" customWidth="1"/>
    <col min="11" max="11" width="9.7109375" style="1" hidden="1" customWidth="1"/>
    <col min="12" max="14" width="8.7109375" style="1" hidden="1" customWidth="1"/>
    <col min="15" max="15" width="11.28515625" style="1" hidden="1" customWidth="1"/>
    <col min="16" max="16" width="8.7109375" style="1" hidden="1" customWidth="1"/>
    <col min="17" max="17" width="11.28515625" style="1" hidden="1" customWidth="1"/>
    <col min="18" max="18" width="0.85546875" style="1" hidden="1" customWidth="1"/>
    <col min="19" max="19" width="9.42578125" style="1" hidden="1" customWidth="1"/>
    <col min="20" max="22" width="8.7109375" style="1" hidden="1" customWidth="1"/>
    <col min="23" max="23" width="11.5703125" style="1" hidden="1" customWidth="1"/>
    <col min="24" max="24" width="8.7109375" style="1" hidden="1" customWidth="1"/>
    <col min="25" max="25" width="12.28515625" style="1" hidden="1" customWidth="1"/>
    <col min="26" max="26" width="0.85546875" style="1" hidden="1" customWidth="1"/>
    <col min="27" max="27" width="9.42578125" style="1" hidden="1" customWidth="1"/>
    <col min="28" max="30" width="8.7109375" style="1" hidden="1" customWidth="1"/>
    <col min="31" max="31" width="11.5703125" style="1" hidden="1" customWidth="1"/>
    <col min="32" max="32" width="8.7109375" style="1" hidden="1" customWidth="1"/>
    <col min="33" max="33" width="12.28515625" style="1" hidden="1" customWidth="1"/>
    <col min="34" max="34" width="2.7109375" style="1" hidden="1" customWidth="1"/>
    <col min="35" max="35" width="10.28515625" style="1" hidden="1" customWidth="1"/>
    <col min="36" max="38" width="7.42578125" style="1" hidden="1" customWidth="1"/>
    <col min="39" max="39" width="11.7109375" style="1" hidden="1" customWidth="1"/>
    <col min="40" max="40" width="7.42578125" style="1" hidden="1" customWidth="1"/>
    <col min="41" max="41" width="11.7109375" style="1" hidden="1" customWidth="1"/>
    <col min="42" max="42" width="1.28515625" style="1" hidden="1" customWidth="1"/>
    <col min="43" max="43" width="9.85546875" style="1" hidden="1" customWidth="1"/>
    <col min="44" max="44" width="11.5703125" style="1" hidden="1" customWidth="1"/>
    <col min="45" max="46" width="5.140625" style="1" hidden="1" customWidth="1"/>
    <col min="47" max="47" width="11.7109375" style="1" hidden="1" customWidth="1"/>
    <col min="48" max="48" width="12.28515625" style="1" hidden="1" customWidth="1"/>
    <col min="49" max="49" width="12" style="1" hidden="1" customWidth="1"/>
    <col min="50" max="50" width="1.28515625" style="1" hidden="1" customWidth="1"/>
    <col min="51" max="51" width="10.28515625" style="1" hidden="1" customWidth="1"/>
    <col min="52" max="52" width="7.5703125" style="1" hidden="1" customWidth="1"/>
    <col min="53" max="54" width="9" style="1" hidden="1" customWidth="1"/>
    <col min="55" max="55" width="11.7109375" style="1" hidden="1" customWidth="1"/>
    <col min="56" max="56" width="10.7109375" style="1" hidden="1" customWidth="1"/>
    <col min="57" max="57" width="11.7109375" style="1" hidden="1" customWidth="1"/>
    <col min="58" max="58" width="1.28515625" style="1" hidden="1" customWidth="1"/>
    <col min="59" max="59" width="17.7109375" style="1" hidden="1" customWidth="1"/>
    <col min="60" max="60" width="7.5703125" style="1" hidden="1" customWidth="1"/>
    <col min="61" max="62" width="9" style="1" hidden="1" customWidth="1"/>
    <col min="63" max="63" width="11.7109375" style="1" hidden="1" customWidth="1"/>
    <col min="64" max="64" width="10.7109375" style="1" hidden="1" customWidth="1"/>
    <col min="65" max="65" width="11.7109375" style="1" hidden="1" customWidth="1"/>
    <col min="66" max="66" width="1.28515625" style="1" customWidth="1"/>
    <col min="67" max="67" width="17.7109375" style="1" hidden="1" customWidth="1"/>
    <col min="68" max="68" width="7.5703125" style="1" hidden="1" customWidth="1"/>
    <col min="69" max="71" width="11.7109375" style="1" hidden="1" customWidth="1"/>
    <col min="72" max="72" width="10.7109375" style="1" hidden="1" customWidth="1"/>
    <col min="73" max="73" width="12" style="1" hidden="1" customWidth="1"/>
    <col min="74" max="74" width="1.28515625" style="1" customWidth="1"/>
    <col min="75" max="75" width="18.140625" style="1" customWidth="1"/>
    <col min="76" max="76" width="12" style="1" hidden="1" customWidth="1"/>
    <col min="77" max="78" width="10.28515625" style="1" hidden="1" customWidth="1"/>
    <col min="79" max="79" width="11.7109375" style="1" hidden="1" customWidth="1"/>
    <col min="80" max="80" width="12" style="1" hidden="1" customWidth="1"/>
    <col min="81" max="81" width="11.7109375" style="1" hidden="1" customWidth="1"/>
    <col min="82" max="82" width="1.28515625" style="1" hidden="1" customWidth="1"/>
    <col min="83" max="83" width="10.28515625" style="1" hidden="1" customWidth="1" outlineLevel="1"/>
    <col min="84" max="84" width="12" style="1" hidden="1" customWidth="1" outlineLevel="1"/>
    <col min="85" max="86" width="10.28515625" style="1" hidden="1" customWidth="1" outlineLevel="1"/>
    <col min="87" max="87" width="11.7109375" style="1" hidden="1" customWidth="1" outlineLevel="1"/>
    <col min="88" max="88" width="12" style="1" hidden="1" customWidth="1" outlineLevel="1"/>
    <col min="89" max="89" width="11.7109375" style="1" hidden="1" customWidth="1" outlineLevel="1"/>
    <col min="90" max="90" width="3.85546875" style="1" customWidth="1" collapsed="1"/>
    <col min="91" max="91" width="15.7109375" style="1" customWidth="1"/>
    <col min="92" max="92" width="12" style="1" hidden="1" customWidth="1"/>
    <col min="93" max="94" width="10.28515625" style="1" hidden="1" customWidth="1"/>
    <col min="95" max="95" width="11.7109375" style="1" hidden="1" customWidth="1"/>
    <col min="96" max="96" width="12" style="1" hidden="1" customWidth="1"/>
    <col min="97" max="97" width="11.7109375" style="1" hidden="1" customWidth="1"/>
    <col min="98" max="98" width="1.42578125" style="1" hidden="1" customWidth="1"/>
    <col min="99" max="99" width="1.7109375" style="1" customWidth="1" collapsed="1"/>
    <col min="100" max="100" width="15.7109375" style="1" customWidth="1"/>
    <col min="101" max="101" width="12" style="1" hidden="1" customWidth="1"/>
    <col min="102" max="103" width="10.28515625" style="1" hidden="1" customWidth="1"/>
    <col min="104" max="104" width="11.7109375" style="1" hidden="1" customWidth="1"/>
    <col min="105" max="105" width="12" style="1" hidden="1" customWidth="1"/>
    <col min="106" max="106" width="11.7109375" style="1" hidden="1" customWidth="1"/>
    <col min="107" max="107" width="1.7109375" style="1" customWidth="1" collapsed="1"/>
    <col min="108" max="108" width="15.7109375" style="1" customWidth="1"/>
    <col min="109" max="109" width="12" style="1" hidden="1" customWidth="1"/>
    <col min="110" max="110" width="11.42578125" style="1" hidden="1" customWidth="1"/>
    <col min="111" max="111" width="10.7109375" style="1" hidden="1" customWidth="1"/>
    <col min="112" max="112" width="13.85546875" style="1" hidden="1" customWidth="1"/>
    <col min="113" max="113" width="12" style="1" hidden="1" customWidth="1"/>
    <col min="114" max="114" width="14.5703125" style="1" hidden="1" customWidth="1"/>
    <col min="115" max="115" width="1.7109375" style="1" customWidth="1" collapsed="1"/>
    <col min="116" max="116" width="15.7109375" style="1" customWidth="1"/>
    <col min="117" max="117" width="12" style="1" hidden="1" customWidth="1"/>
    <col min="118" max="118" width="9.85546875" style="1" hidden="1" customWidth="1"/>
    <col min="119" max="119" width="10.85546875" style="1" hidden="1" customWidth="1"/>
    <col min="120" max="120" width="14.85546875" style="1" hidden="1" customWidth="1"/>
    <col min="121" max="121" width="10.140625" style="1" hidden="1" customWidth="1"/>
    <col min="122" max="122" width="14.5703125" style="1" hidden="1" customWidth="1"/>
    <col min="123" max="123" width="1.42578125" style="1" customWidth="1"/>
    <col min="124" max="124" width="10.28515625" style="1" customWidth="1"/>
    <col min="125" max="125" width="12" style="1" hidden="1" customWidth="1"/>
    <col min="126" max="126" width="10.28515625" style="1" customWidth="1"/>
    <col min="127" max="127" width="11.85546875" style="1" customWidth="1"/>
    <col min="128" max="128" width="14" style="1" customWidth="1"/>
    <col min="129" max="129" width="12" style="1" hidden="1" customWidth="1"/>
    <col min="130" max="130" width="15.5703125" style="1" customWidth="1"/>
    <col min="131" max="131" width="3" style="1" customWidth="1"/>
    <col min="132" max="133" width="9.28515625" style="1" customWidth="1"/>
    <col min="134" max="134" width="1.28515625" style="1" customWidth="1"/>
    <col min="135" max="136" width="9.28515625" style="1" customWidth="1"/>
    <col min="137" max="137" width="2.85546875" style="1" customWidth="1"/>
    <col min="138" max="138" width="2.42578125" style="1" customWidth="1"/>
    <col min="139" max="16384" width="11.42578125" style="1"/>
  </cols>
  <sheetData>
    <row r="1" spans="1:138" ht="58.5" customHeight="1">
      <c r="A1" s="3482" t="s">
        <v>424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  <c r="EF1" s="3482"/>
      <c r="EG1" s="3482"/>
    </row>
    <row r="2" spans="1:138" ht="6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  <c r="EF2" s="1657"/>
      <c r="EG2" s="1657"/>
    </row>
    <row r="3" spans="1:138" ht="6" customHeight="1" thickBot="1">
      <c r="A3" s="1"/>
      <c r="B3" s="1"/>
    </row>
    <row r="4" spans="1:138" s="74" customFormat="1" ht="27.75" customHeight="1" thickTop="1">
      <c r="A4" s="3492" t="s">
        <v>385</v>
      </c>
      <c r="B4" s="1137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466"/>
      <c r="S4" s="3440">
        <v>2011</v>
      </c>
      <c r="T4" s="3440"/>
      <c r="U4" s="3440"/>
      <c r="V4" s="3440"/>
      <c r="W4" s="3440"/>
      <c r="X4" s="3440"/>
      <c r="Y4" s="3440"/>
      <c r="Z4" s="1466"/>
      <c r="AA4" s="3440">
        <v>2012</v>
      </c>
      <c r="AB4" s="3440"/>
      <c r="AC4" s="3440"/>
      <c r="AD4" s="3440"/>
      <c r="AE4" s="3440"/>
      <c r="AF4" s="3440"/>
      <c r="AG4" s="3440"/>
      <c r="AH4" s="1914"/>
      <c r="AI4" s="3440">
        <v>2013</v>
      </c>
      <c r="AJ4" s="3440"/>
      <c r="AK4" s="3440"/>
      <c r="AL4" s="3440"/>
      <c r="AM4" s="3440"/>
      <c r="AN4" s="3440"/>
      <c r="AO4" s="3440"/>
      <c r="AP4" s="1914"/>
      <c r="AQ4" s="3440">
        <v>2014</v>
      </c>
      <c r="AR4" s="3440"/>
      <c r="AS4" s="3440"/>
      <c r="AT4" s="3440"/>
      <c r="AU4" s="3440"/>
      <c r="AV4" s="3440"/>
      <c r="AW4" s="3440"/>
      <c r="AX4" s="1914"/>
      <c r="AY4" s="3440" t="s">
        <v>222</v>
      </c>
      <c r="AZ4" s="3440"/>
      <c r="BA4" s="3440"/>
      <c r="BB4" s="3440"/>
      <c r="BC4" s="3440"/>
      <c r="BD4" s="3440"/>
      <c r="BE4" s="3440"/>
      <c r="BF4" s="1914"/>
      <c r="BG4" s="3440" t="s">
        <v>386</v>
      </c>
      <c r="BH4" s="3440"/>
      <c r="BI4" s="3440"/>
      <c r="BJ4" s="3440"/>
      <c r="BK4" s="3440"/>
      <c r="BL4" s="3440"/>
      <c r="BM4" s="3440"/>
      <c r="BN4" s="1914"/>
      <c r="BO4" s="3440" t="s">
        <v>233</v>
      </c>
      <c r="BP4" s="3440"/>
      <c r="BQ4" s="3440"/>
      <c r="BR4" s="3440"/>
      <c r="BS4" s="3440"/>
      <c r="BT4" s="3440"/>
      <c r="BU4" s="3440"/>
      <c r="BV4" s="1010"/>
      <c r="BW4" s="3440" t="s">
        <v>375</v>
      </c>
      <c r="BX4" s="3440"/>
      <c r="BY4" s="3440"/>
      <c r="BZ4" s="3440"/>
      <c r="CA4" s="3440"/>
      <c r="CB4" s="3440"/>
      <c r="CC4" s="3440"/>
      <c r="CD4" s="1086"/>
      <c r="CE4" s="3440">
        <v>2019</v>
      </c>
      <c r="CF4" s="3440"/>
      <c r="CG4" s="3440"/>
      <c r="CH4" s="3440"/>
      <c r="CI4" s="3440"/>
      <c r="CJ4" s="3440"/>
      <c r="CK4" s="3440"/>
      <c r="CL4" s="1086"/>
      <c r="CM4" s="3440">
        <v>2020</v>
      </c>
      <c r="CN4" s="3440"/>
      <c r="CO4" s="3440"/>
      <c r="CP4" s="3440"/>
      <c r="CQ4" s="3440"/>
      <c r="CR4" s="3440"/>
      <c r="CS4" s="3440"/>
      <c r="CT4" s="1010"/>
      <c r="CU4" s="1086"/>
      <c r="CV4" s="3440">
        <v>2021</v>
      </c>
      <c r="CW4" s="3440"/>
      <c r="CX4" s="3440"/>
      <c r="CY4" s="3440"/>
      <c r="CZ4" s="3440"/>
      <c r="DA4" s="3440"/>
      <c r="DB4" s="3440"/>
      <c r="DC4" s="1086"/>
      <c r="DD4" s="3440">
        <v>2022</v>
      </c>
      <c r="DE4" s="3440"/>
      <c r="DF4" s="3440"/>
      <c r="DG4" s="3440"/>
      <c r="DH4" s="3440"/>
      <c r="DI4" s="3440"/>
      <c r="DJ4" s="3440"/>
      <c r="DK4" s="1086"/>
      <c r="DL4" s="3440">
        <v>2023</v>
      </c>
      <c r="DM4" s="3440"/>
      <c r="DN4" s="3440"/>
      <c r="DO4" s="3440"/>
      <c r="DP4" s="3440"/>
      <c r="DQ4" s="3440"/>
      <c r="DR4" s="3440"/>
      <c r="DS4" s="1010"/>
      <c r="DT4" s="3440">
        <v>2024</v>
      </c>
      <c r="DU4" s="3440"/>
      <c r="DV4" s="3440"/>
      <c r="DW4" s="3440"/>
      <c r="DX4" s="3440"/>
      <c r="DY4" s="3440"/>
      <c r="DZ4" s="3440"/>
      <c r="EA4" s="1010"/>
      <c r="EB4" s="3490" t="s">
        <v>227</v>
      </c>
      <c r="EC4" s="3490"/>
      <c r="ED4" s="2961"/>
      <c r="EE4" s="3490" t="s">
        <v>208</v>
      </c>
      <c r="EF4" s="3490"/>
      <c r="EG4" s="2962"/>
    </row>
    <row r="5" spans="1:138" s="3" customFormat="1" ht="47.25" customHeight="1">
      <c r="A5" s="3493"/>
      <c r="B5" s="1233"/>
      <c r="C5" s="3479" t="s">
        <v>0</v>
      </c>
      <c r="D5" s="3390" t="s">
        <v>47</v>
      </c>
      <c r="E5" s="3479" t="s">
        <v>1</v>
      </c>
      <c r="F5" s="3479"/>
      <c r="G5" s="3479" t="s">
        <v>2</v>
      </c>
      <c r="H5" s="3390" t="s">
        <v>48</v>
      </c>
      <c r="I5" s="3479" t="s">
        <v>40</v>
      </c>
      <c r="J5" s="1469"/>
      <c r="K5" s="3479" t="s">
        <v>0</v>
      </c>
      <c r="L5" s="3390" t="s">
        <v>47</v>
      </c>
      <c r="M5" s="3479" t="s">
        <v>1</v>
      </c>
      <c r="N5" s="3479"/>
      <c r="O5" s="3479" t="s">
        <v>2</v>
      </c>
      <c r="P5" s="3390" t="s">
        <v>48</v>
      </c>
      <c r="Q5" s="3479" t="s">
        <v>40</v>
      </c>
      <c r="R5" s="1469"/>
      <c r="S5" s="3479" t="s">
        <v>0</v>
      </c>
      <c r="T5" s="3390" t="s">
        <v>47</v>
      </c>
      <c r="U5" s="3479" t="s">
        <v>1</v>
      </c>
      <c r="V5" s="3479"/>
      <c r="W5" s="3479" t="s">
        <v>2</v>
      </c>
      <c r="X5" s="3390" t="s">
        <v>48</v>
      </c>
      <c r="Y5" s="3479" t="s">
        <v>40</v>
      </c>
      <c r="Z5" s="1469"/>
      <c r="AA5" s="3479" t="s">
        <v>0</v>
      </c>
      <c r="AB5" s="3390" t="s">
        <v>47</v>
      </c>
      <c r="AC5" s="3479" t="s">
        <v>1</v>
      </c>
      <c r="AD5" s="3479"/>
      <c r="AE5" s="3479" t="s">
        <v>2</v>
      </c>
      <c r="AF5" s="3390" t="s">
        <v>48</v>
      </c>
      <c r="AG5" s="3479" t="s">
        <v>40</v>
      </c>
      <c r="AH5" s="2200"/>
      <c r="AI5" s="3479" t="s">
        <v>0</v>
      </c>
      <c r="AJ5" s="3390" t="s">
        <v>47</v>
      </c>
      <c r="AK5" s="3480" t="s">
        <v>1</v>
      </c>
      <c r="AL5" s="3480"/>
      <c r="AM5" s="3479" t="s">
        <v>2</v>
      </c>
      <c r="AN5" s="3390" t="s">
        <v>48</v>
      </c>
      <c r="AO5" s="3479" t="s">
        <v>40</v>
      </c>
      <c r="AP5" s="2200"/>
      <c r="AQ5" s="3479" t="s">
        <v>0</v>
      </c>
      <c r="AR5" s="3390" t="s">
        <v>47</v>
      </c>
      <c r="AS5" s="3480" t="s">
        <v>1</v>
      </c>
      <c r="AT5" s="3480"/>
      <c r="AU5" s="3479" t="s">
        <v>2</v>
      </c>
      <c r="AV5" s="3390" t="s">
        <v>48</v>
      </c>
      <c r="AW5" s="3479" t="s">
        <v>40</v>
      </c>
      <c r="AX5" s="2200"/>
      <c r="AY5" s="3479" t="s">
        <v>0</v>
      </c>
      <c r="AZ5" s="3390" t="s">
        <v>47</v>
      </c>
      <c r="BA5" s="3480" t="s">
        <v>1</v>
      </c>
      <c r="BB5" s="3480"/>
      <c r="BC5" s="3479" t="s">
        <v>2</v>
      </c>
      <c r="BD5" s="3390" t="s">
        <v>48</v>
      </c>
      <c r="BE5" s="3479" t="s">
        <v>40</v>
      </c>
      <c r="BF5" s="2849"/>
      <c r="BG5" s="3479" t="s">
        <v>0</v>
      </c>
      <c r="BH5" s="3390" t="s">
        <v>47</v>
      </c>
      <c r="BI5" s="3480" t="s">
        <v>1</v>
      </c>
      <c r="BJ5" s="3480"/>
      <c r="BK5" s="3479" t="s">
        <v>2</v>
      </c>
      <c r="BL5" s="3390" t="s">
        <v>48</v>
      </c>
      <c r="BM5" s="3479" t="s">
        <v>40</v>
      </c>
      <c r="BN5" s="2849"/>
      <c r="BO5" s="3488" t="s">
        <v>0</v>
      </c>
      <c r="BP5" s="3390" t="s">
        <v>47</v>
      </c>
      <c r="BQ5" s="3480" t="s">
        <v>1</v>
      </c>
      <c r="BR5" s="3480"/>
      <c r="BS5" s="3479" t="s">
        <v>2</v>
      </c>
      <c r="BT5" s="3390" t="s">
        <v>48</v>
      </c>
      <c r="BU5" s="3479" t="s">
        <v>40</v>
      </c>
      <c r="BV5" s="2523"/>
      <c r="BW5" s="3488" t="s">
        <v>0</v>
      </c>
      <c r="BX5" s="3390" t="s">
        <v>47</v>
      </c>
      <c r="BY5" s="3480" t="s">
        <v>1</v>
      </c>
      <c r="BZ5" s="3480"/>
      <c r="CA5" s="3479" t="s">
        <v>2</v>
      </c>
      <c r="CB5" s="3390" t="s">
        <v>48</v>
      </c>
      <c r="CC5" s="3479" t="s">
        <v>40</v>
      </c>
      <c r="CD5" s="2963"/>
      <c r="CE5" s="3479" t="s">
        <v>0</v>
      </c>
      <c r="CF5" s="3390" t="s">
        <v>47</v>
      </c>
      <c r="CG5" s="3480" t="s">
        <v>1</v>
      </c>
      <c r="CH5" s="3480"/>
      <c r="CI5" s="3479" t="s">
        <v>2</v>
      </c>
      <c r="CJ5" s="3390" t="s">
        <v>48</v>
      </c>
      <c r="CK5" s="3479" t="s">
        <v>40</v>
      </c>
      <c r="CL5" s="2963"/>
      <c r="CM5" s="3488" t="s">
        <v>0</v>
      </c>
      <c r="CN5" s="3390" t="s">
        <v>47</v>
      </c>
      <c r="CO5" s="3480" t="s">
        <v>1</v>
      </c>
      <c r="CP5" s="3480"/>
      <c r="CQ5" s="3479" t="s">
        <v>2</v>
      </c>
      <c r="CR5" s="3390" t="s">
        <v>48</v>
      </c>
      <c r="CS5" s="3479" t="s">
        <v>40</v>
      </c>
      <c r="CT5" s="2523"/>
      <c r="CU5" s="2963"/>
      <c r="CV5" s="3488" t="s">
        <v>0</v>
      </c>
      <c r="CW5" s="3390" t="s">
        <v>47</v>
      </c>
      <c r="CX5" s="3480" t="s">
        <v>1</v>
      </c>
      <c r="CY5" s="3480"/>
      <c r="CZ5" s="3479" t="s">
        <v>2</v>
      </c>
      <c r="DA5" s="3390" t="s">
        <v>48</v>
      </c>
      <c r="DB5" s="3479" t="s">
        <v>40</v>
      </c>
      <c r="DC5" s="2963"/>
      <c r="DD5" s="3488" t="s">
        <v>0</v>
      </c>
      <c r="DE5" s="3390" t="s">
        <v>47</v>
      </c>
      <c r="DF5" s="3480" t="s">
        <v>1</v>
      </c>
      <c r="DG5" s="3480"/>
      <c r="DH5" s="3479" t="s">
        <v>2</v>
      </c>
      <c r="DI5" s="3390" t="s">
        <v>48</v>
      </c>
      <c r="DJ5" s="3479" t="s">
        <v>40</v>
      </c>
      <c r="DK5" s="2963"/>
      <c r="DL5" s="3488" t="s">
        <v>0</v>
      </c>
      <c r="DM5" s="3390" t="s">
        <v>47</v>
      </c>
      <c r="DN5" s="3489" t="s">
        <v>1</v>
      </c>
      <c r="DO5" s="3489"/>
      <c r="DP5" s="3488" t="s">
        <v>2</v>
      </c>
      <c r="DQ5" s="3396" t="s">
        <v>48</v>
      </c>
      <c r="DR5" s="3488" t="s">
        <v>40</v>
      </c>
      <c r="DS5" s="2523"/>
      <c r="DT5" s="3479" t="s">
        <v>0</v>
      </c>
      <c r="DU5" s="3390" t="s">
        <v>47</v>
      </c>
      <c r="DV5" s="3480" t="s">
        <v>1</v>
      </c>
      <c r="DW5" s="3480"/>
      <c r="DX5" s="3479" t="s">
        <v>2</v>
      </c>
      <c r="DY5" s="3390" t="s">
        <v>48</v>
      </c>
      <c r="DZ5" s="3479" t="s">
        <v>40</v>
      </c>
      <c r="EA5" s="2523"/>
      <c r="EB5" s="3491"/>
      <c r="EC5" s="3491"/>
      <c r="ED5" s="2964"/>
      <c r="EE5" s="3491"/>
      <c r="EF5" s="3491"/>
      <c r="EG5" s="2965"/>
    </row>
    <row r="6" spans="1:138" s="3" customFormat="1" ht="54.75" customHeight="1" thickBot="1">
      <c r="A6" s="3494"/>
      <c r="B6" s="1143"/>
      <c r="C6" s="3472"/>
      <c r="D6" s="3377"/>
      <c r="E6" s="2520" t="s">
        <v>3</v>
      </c>
      <c r="F6" s="2520" t="s">
        <v>4</v>
      </c>
      <c r="G6" s="3472"/>
      <c r="H6" s="3377"/>
      <c r="I6" s="3472"/>
      <c r="J6" s="1471"/>
      <c r="K6" s="3472"/>
      <c r="L6" s="3377"/>
      <c r="M6" s="2520" t="s">
        <v>3</v>
      </c>
      <c r="N6" s="2520" t="s">
        <v>4</v>
      </c>
      <c r="O6" s="3472"/>
      <c r="P6" s="3377"/>
      <c r="Q6" s="3472"/>
      <c r="R6" s="1471"/>
      <c r="S6" s="3472"/>
      <c r="T6" s="3377"/>
      <c r="U6" s="2520" t="s">
        <v>3</v>
      </c>
      <c r="V6" s="2520" t="s">
        <v>4</v>
      </c>
      <c r="W6" s="3472"/>
      <c r="X6" s="3377"/>
      <c r="Y6" s="3472"/>
      <c r="Z6" s="1471"/>
      <c r="AA6" s="3472"/>
      <c r="AB6" s="3377"/>
      <c r="AC6" s="2520" t="s">
        <v>3</v>
      </c>
      <c r="AD6" s="2520" t="s">
        <v>4</v>
      </c>
      <c r="AE6" s="3472"/>
      <c r="AF6" s="3377"/>
      <c r="AG6" s="3472"/>
      <c r="AH6" s="2201"/>
      <c r="AI6" s="3472"/>
      <c r="AJ6" s="3377"/>
      <c r="AK6" s="2520" t="s">
        <v>3</v>
      </c>
      <c r="AL6" s="2520" t="s">
        <v>4</v>
      </c>
      <c r="AM6" s="3472"/>
      <c r="AN6" s="3377"/>
      <c r="AO6" s="3472"/>
      <c r="AP6" s="2201"/>
      <c r="AQ6" s="3472"/>
      <c r="AR6" s="3377"/>
      <c r="AS6" s="2520" t="s">
        <v>3</v>
      </c>
      <c r="AT6" s="2520" t="s">
        <v>4</v>
      </c>
      <c r="AU6" s="3472"/>
      <c r="AV6" s="3377"/>
      <c r="AW6" s="3472"/>
      <c r="AX6" s="2201"/>
      <c r="AY6" s="3472"/>
      <c r="AZ6" s="3377"/>
      <c r="BA6" s="2520" t="s">
        <v>3</v>
      </c>
      <c r="BB6" s="2520" t="s">
        <v>4</v>
      </c>
      <c r="BC6" s="3472"/>
      <c r="BD6" s="3377"/>
      <c r="BE6" s="3472"/>
      <c r="BF6" s="2852"/>
      <c r="BG6" s="3472"/>
      <c r="BH6" s="3377"/>
      <c r="BI6" s="2520" t="s">
        <v>3</v>
      </c>
      <c r="BJ6" s="2520" t="s">
        <v>4</v>
      </c>
      <c r="BK6" s="3472"/>
      <c r="BL6" s="3377"/>
      <c r="BM6" s="3472"/>
      <c r="BN6" s="2852"/>
      <c r="BO6" s="3476"/>
      <c r="BP6" s="3377"/>
      <c r="BQ6" s="2520" t="s">
        <v>3</v>
      </c>
      <c r="BR6" s="2520" t="s">
        <v>4</v>
      </c>
      <c r="BS6" s="3472"/>
      <c r="BT6" s="3377"/>
      <c r="BU6" s="3472"/>
      <c r="BV6" s="2520"/>
      <c r="BW6" s="3476"/>
      <c r="BX6" s="3377"/>
      <c r="BY6" s="2520" t="s">
        <v>3</v>
      </c>
      <c r="BZ6" s="2520" t="s">
        <v>4</v>
      </c>
      <c r="CA6" s="3472"/>
      <c r="CB6" s="3377"/>
      <c r="CC6" s="3472"/>
      <c r="CD6" s="2966"/>
      <c r="CE6" s="3472"/>
      <c r="CF6" s="3377"/>
      <c r="CG6" s="2520" t="s">
        <v>3</v>
      </c>
      <c r="CH6" s="2520" t="s">
        <v>4</v>
      </c>
      <c r="CI6" s="3472"/>
      <c r="CJ6" s="3377"/>
      <c r="CK6" s="3472"/>
      <c r="CL6" s="2966"/>
      <c r="CM6" s="3476"/>
      <c r="CN6" s="3377"/>
      <c r="CO6" s="2520" t="s">
        <v>3</v>
      </c>
      <c r="CP6" s="2520" t="s">
        <v>4</v>
      </c>
      <c r="CQ6" s="3472"/>
      <c r="CR6" s="3377"/>
      <c r="CS6" s="3472"/>
      <c r="CT6" s="2520"/>
      <c r="CU6" s="2966"/>
      <c r="CV6" s="3476"/>
      <c r="CW6" s="3377"/>
      <c r="CX6" s="2520" t="s">
        <v>3</v>
      </c>
      <c r="CY6" s="2520" t="s">
        <v>4</v>
      </c>
      <c r="CZ6" s="3472"/>
      <c r="DA6" s="3377"/>
      <c r="DB6" s="3472"/>
      <c r="DC6" s="2966"/>
      <c r="DD6" s="3476"/>
      <c r="DE6" s="3377"/>
      <c r="DF6" s="2520" t="s">
        <v>3</v>
      </c>
      <c r="DG6" s="2520" t="s">
        <v>4</v>
      </c>
      <c r="DH6" s="3472"/>
      <c r="DI6" s="3377"/>
      <c r="DJ6" s="3472"/>
      <c r="DK6" s="2966"/>
      <c r="DL6" s="3476"/>
      <c r="DM6" s="3377"/>
      <c r="DN6" s="3166" t="s">
        <v>3</v>
      </c>
      <c r="DO6" s="3166" t="s">
        <v>4</v>
      </c>
      <c r="DP6" s="3476"/>
      <c r="DQ6" s="3397"/>
      <c r="DR6" s="3476"/>
      <c r="DS6" s="2520"/>
      <c r="DT6" s="3472"/>
      <c r="DU6" s="3377"/>
      <c r="DV6" s="2520" t="s">
        <v>3</v>
      </c>
      <c r="DW6" s="2520" t="s">
        <v>4</v>
      </c>
      <c r="DX6" s="3472"/>
      <c r="DY6" s="3377"/>
      <c r="DZ6" s="3472"/>
      <c r="EA6" s="2520"/>
      <c r="EB6" s="3168" t="s">
        <v>425</v>
      </c>
      <c r="EC6" s="3168" t="s">
        <v>426</v>
      </c>
      <c r="ED6" s="3169"/>
      <c r="EE6" s="3168" t="s">
        <v>425</v>
      </c>
      <c r="EF6" s="3168" t="s">
        <v>426</v>
      </c>
      <c r="EG6" s="2853"/>
    </row>
    <row r="7" spans="1:138" s="3" customFormat="1" ht="8.1" customHeight="1" thickTop="1">
      <c r="A7" s="155"/>
      <c r="B7" s="1233"/>
      <c r="C7" s="2518"/>
      <c r="D7" s="2518"/>
      <c r="E7" s="2518"/>
      <c r="F7" s="1470"/>
      <c r="G7" s="1470"/>
      <c r="H7" s="1470"/>
      <c r="I7" s="1470"/>
    </row>
    <row r="8" spans="1:138" s="2981" customFormat="1" ht="24.95" customHeight="1">
      <c r="A8" s="2967" t="s">
        <v>5</v>
      </c>
      <c r="B8" s="2968"/>
      <c r="C8" s="2969">
        <v>2.6080000000000001</v>
      </c>
      <c r="D8" s="2969">
        <v>5.0999999999999997E-2</v>
      </c>
      <c r="E8" s="2969">
        <v>2.5049999999999999</v>
      </c>
      <c r="F8" s="2969">
        <v>2.71</v>
      </c>
      <c r="G8" s="2969">
        <v>2</v>
      </c>
      <c r="H8" s="2970">
        <v>24212.519052001076</v>
      </c>
      <c r="I8" s="2971">
        <v>24212</v>
      </c>
      <c r="J8" s="2972"/>
      <c r="K8" s="2969">
        <v>2.5299999999999998</v>
      </c>
      <c r="L8" s="2969">
        <v>5.2999999999999999E-2</v>
      </c>
      <c r="M8" s="2969">
        <v>2.4249999999999998</v>
      </c>
      <c r="N8" s="2969">
        <v>2.6349999999999998</v>
      </c>
      <c r="O8" s="2969">
        <v>2.1</v>
      </c>
      <c r="P8" s="2970">
        <v>22945.924569000585</v>
      </c>
      <c r="Q8" s="2973">
        <v>22947</v>
      </c>
      <c r="R8" s="2972"/>
      <c r="S8" s="2969">
        <v>2.589</v>
      </c>
      <c r="T8" s="2969">
        <v>5.3999999999999999E-2</v>
      </c>
      <c r="U8" s="2969">
        <v>2.4809999999999999</v>
      </c>
      <c r="V8" s="2969">
        <v>2.6970000000000001</v>
      </c>
      <c r="W8" s="2969">
        <v>2.1</v>
      </c>
      <c r="X8" s="2970">
        <v>22517</v>
      </c>
      <c r="Y8" s="2971">
        <v>22517</v>
      </c>
      <c r="Z8" s="2972"/>
      <c r="AA8" s="2969">
        <v>2.5590000000000002</v>
      </c>
      <c r="AB8" s="2969"/>
      <c r="AC8" s="2969">
        <v>2.4670000000000001</v>
      </c>
      <c r="AD8" s="2969">
        <v>2.6509999999999998</v>
      </c>
      <c r="AE8" s="2969">
        <v>1.7999999999999998</v>
      </c>
      <c r="AF8" s="2970"/>
      <c r="AG8" s="2973">
        <v>23887</v>
      </c>
      <c r="AH8" s="2972"/>
      <c r="AI8" s="2974">
        <v>2.403</v>
      </c>
      <c r="AJ8" s="2974">
        <v>4.9000000000000002E-2</v>
      </c>
      <c r="AK8" s="2974">
        <v>2.3039999999999998</v>
      </c>
      <c r="AL8" s="2974">
        <v>2.5009999999999999</v>
      </c>
      <c r="AM8" s="2974">
        <v>2</v>
      </c>
      <c r="AN8" s="2975">
        <v>22919.49670299971</v>
      </c>
      <c r="AO8" s="2975">
        <v>22920</v>
      </c>
      <c r="AP8" s="2974"/>
      <c r="AQ8" s="2976">
        <v>2.48</v>
      </c>
      <c r="AR8" s="2974"/>
      <c r="AS8" s="2974">
        <v>2.39</v>
      </c>
      <c r="AT8" s="2974">
        <v>2.56</v>
      </c>
      <c r="AU8" s="2974">
        <v>1.76</v>
      </c>
      <c r="AV8" s="2975"/>
      <c r="AW8" s="2975">
        <v>24872</v>
      </c>
      <c r="AX8" s="2974"/>
      <c r="AY8" s="2976">
        <v>2.5299999999999998</v>
      </c>
      <c r="AZ8" s="2974">
        <v>0.03</v>
      </c>
      <c r="BA8" s="2974">
        <v>2.4700000000000002</v>
      </c>
      <c r="BB8" s="2974">
        <v>2.58</v>
      </c>
      <c r="BC8" s="2974">
        <v>1.0900000000000001</v>
      </c>
      <c r="BD8" s="2975">
        <v>60638.000067000219</v>
      </c>
      <c r="BE8" s="2975">
        <v>60638</v>
      </c>
      <c r="BF8" s="2974"/>
      <c r="BG8" s="2976">
        <v>2.5099999999999998</v>
      </c>
      <c r="BH8" s="2974">
        <v>0.03</v>
      </c>
      <c r="BI8" s="2974">
        <v>2.46</v>
      </c>
      <c r="BJ8" s="2974">
        <v>2.56</v>
      </c>
      <c r="BK8" s="2974">
        <v>1.1952191235059761</v>
      </c>
      <c r="BL8" s="2975">
        <v>68901.000105999818</v>
      </c>
      <c r="BM8" s="2975">
        <v>68901</v>
      </c>
      <c r="BN8" s="2974"/>
      <c r="BO8" s="2976">
        <v>2.39</v>
      </c>
      <c r="BP8" s="2974">
        <v>0.03</v>
      </c>
      <c r="BQ8" s="2974">
        <v>2.34</v>
      </c>
      <c r="BR8" s="2974">
        <v>2.44</v>
      </c>
      <c r="BS8" s="2974">
        <v>1.07</v>
      </c>
      <c r="BT8" s="2975">
        <v>66302.99988299908</v>
      </c>
      <c r="BU8" s="2975">
        <v>66303</v>
      </c>
      <c r="BV8" s="2975"/>
      <c r="BW8" s="2976">
        <v>2.17</v>
      </c>
      <c r="BX8" s="2974">
        <v>2</v>
      </c>
      <c r="BY8" s="2974">
        <v>2.12</v>
      </c>
      <c r="BZ8" s="2974">
        <v>2.2200000000000002</v>
      </c>
      <c r="CA8" s="2974">
        <v>1.1399999999999999</v>
      </c>
      <c r="CB8" s="2975">
        <v>71945.000201999515</v>
      </c>
      <c r="CC8" s="2975">
        <v>71945</v>
      </c>
      <c r="CD8" s="2975"/>
      <c r="CE8" s="2976"/>
      <c r="CF8" s="2974"/>
      <c r="CG8" s="2974"/>
      <c r="CH8" s="2974"/>
      <c r="CI8" s="2974"/>
      <c r="CJ8" s="2975"/>
      <c r="CK8" s="2975"/>
      <c r="CL8" s="2975"/>
      <c r="CM8" s="2976">
        <v>1.93</v>
      </c>
      <c r="CN8" s="2974">
        <v>0.04</v>
      </c>
      <c r="CO8" s="2974">
        <v>1.86</v>
      </c>
      <c r="CP8" s="2974">
        <v>2.0099999999999998</v>
      </c>
      <c r="CQ8" s="2974">
        <v>1.99</v>
      </c>
      <c r="CR8" s="2975">
        <v>32058.837552000132</v>
      </c>
      <c r="CS8" s="2975">
        <v>31909</v>
      </c>
      <c r="CT8" s="2975"/>
      <c r="CU8" s="2975"/>
      <c r="CV8" s="2976">
        <v>2</v>
      </c>
      <c r="CW8" s="2974">
        <v>0.03</v>
      </c>
      <c r="CX8" s="2974">
        <v>1.89</v>
      </c>
      <c r="CY8" s="2974">
        <v>2.0099999999999998</v>
      </c>
      <c r="CZ8" s="2974">
        <v>1.6</v>
      </c>
      <c r="DA8" s="2975">
        <v>33179</v>
      </c>
      <c r="DB8" s="2975">
        <v>33086</v>
      </c>
      <c r="DC8" s="2977"/>
      <c r="DD8" s="2235">
        <v>1.93</v>
      </c>
      <c r="DE8" s="1898">
        <v>3.1E-2</v>
      </c>
      <c r="DF8" s="1898">
        <v>1.8680000000000001</v>
      </c>
      <c r="DG8" s="1898">
        <v>1.9910000000000001</v>
      </c>
      <c r="DH8" s="1898">
        <v>1.623</v>
      </c>
      <c r="DI8" s="1664">
        <v>32161.402861999995</v>
      </c>
      <c r="DJ8" s="1664">
        <v>32281</v>
      </c>
      <c r="DK8" s="2977"/>
      <c r="DL8" s="2235">
        <v>1.84</v>
      </c>
      <c r="DM8" s="2235">
        <v>0.03</v>
      </c>
      <c r="DN8" s="2235">
        <v>1.78</v>
      </c>
      <c r="DO8" s="2235">
        <v>1.91</v>
      </c>
      <c r="DP8" s="2235">
        <v>1.72</v>
      </c>
      <c r="DQ8" s="3122">
        <v>32049.68160099932</v>
      </c>
      <c r="DR8" s="3122">
        <v>32146</v>
      </c>
      <c r="DS8" s="1901"/>
      <c r="DT8" s="2235">
        <v>1.76</v>
      </c>
      <c r="DU8" s="2235">
        <v>0.03</v>
      </c>
      <c r="DV8" s="2235">
        <v>1.7</v>
      </c>
      <c r="DW8" s="2235">
        <v>1.83</v>
      </c>
      <c r="DX8" s="2235">
        <v>1.92</v>
      </c>
      <c r="DY8" s="3122">
        <v>30776.763914999727</v>
      </c>
      <c r="DZ8" s="3122">
        <v>30872</v>
      </c>
      <c r="EA8" s="2292"/>
      <c r="EB8" s="2978">
        <v>-0.40000000000000013</v>
      </c>
      <c r="EC8" s="2979">
        <v>0</v>
      </c>
      <c r="ED8" s="3123"/>
      <c r="EE8" s="3123"/>
      <c r="EF8" s="3123"/>
      <c r="EG8" s="3123"/>
      <c r="EH8" s="2980"/>
    </row>
    <row r="9" spans="1:138" s="3" customFormat="1" ht="7.5" customHeight="1">
      <c r="A9" s="1243"/>
      <c r="B9" s="1244"/>
      <c r="C9" s="1485"/>
      <c r="D9" s="1485"/>
      <c r="E9" s="1485"/>
      <c r="F9" s="1485"/>
      <c r="G9" s="1485"/>
      <c r="H9" s="1482"/>
      <c r="I9" s="2501"/>
      <c r="J9" s="1245"/>
      <c r="K9" s="1485"/>
      <c r="L9" s="1485"/>
      <c r="M9" s="1485"/>
      <c r="N9" s="1485"/>
      <c r="O9" s="1485"/>
      <c r="P9" s="1482"/>
      <c r="Q9" s="2502"/>
      <c r="R9" s="1245"/>
      <c r="S9" s="1485"/>
      <c r="T9" s="1485"/>
      <c r="U9" s="1485"/>
      <c r="V9" s="1485"/>
      <c r="W9" s="1485"/>
      <c r="X9" s="1482"/>
      <c r="Y9" s="2501"/>
      <c r="Z9" s="1245"/>
      <c r="AA9" s="1485"/>
      <c r="AB9" s="1485"/>
      <c r="AC9" s="1485"/>
      <c r="AD9" s="1485"/>
      <c r="AE9" s="1485"/>
      <c r="AF9" s="1482"/>
      <c r="AG9" s="2982"/>
      <c r="AH9" s="1245"/>
      <c r="AI9" s="1900"/>
      <c r="AJ9" s="1900"/>
      <c r="AK9" s="1900"/>
      <c r="AL9" s="1900"/>
      <c r="AM9" s="1900"/>
      <c r="AN9" s="1686"/>
      <c r="AO9" s="1686"/>
      <c r="AP9" s="1900"/>
      <c r="AQ9" s="2297"/>
      <c r="AR9" s="1900"/>
      <c r="AS9" s="1900"/>
      <c r="AT9" s="1900"/>
      <c r="AU9" s="1900"/>
      <c r="AV9" s="1686"/>
      <c r="AW9" s="1686"/>
      <c r="AX9" s="1900"/>
      <c r="AY9" s="2297"/>
      <c r="AZ9" s="1900"/>
      <c r="BA9" s="1900"/>
      <c r="BB9" s="1900"/>
      <c r="BC9" s="1900"/>
      <c r="BD9" s="1686"/>
      <c r="BE9" s="1686"/>
      <c r="BF9" s="1900"/>
      <c r="BG9" s="2297"/>
      <c r="BH9" s="1900"/>
      <c r="BI9" s="1900"/>
      <c r="BJ9" s="1900"/>
      <c r="BK9" s="1900"/>
      <c r="BL9" s="1686"/>
      <c r="BM9" s="1686"/>
      <c r="BN9" s="1900"/>
      <c r="BO9" s="2297"/>
      <c r="BP9" s="1900"/>
      <c r="BQ9" s="1900"/>
      <c r="BR9" s="1900"/>
      <c r="BS9" s="1900"/>
      <c r="BT9" s="1686"/>
      <c r="BU9" s="1686"/>
      <c r="BV9" s="1686"/>
      <c r="BW9" s="2297"/>
      <c r="BX9" s="1900"/>
      <c r="BY9" s="1900"/>
      <c r="BZ9" s="1900"/>
      <c r="CA9" s="1900"/>
      <c r="CB9" s="1686"/>
      <c r="CC9" s="1686"/>
      <c r="CD9" s="1686"/>
      <c r="CE9" s="2297"/>
      <c r="CF9" s="1900"/>
      <c r="CG9" s="1900"/>
      <c r="CH9" s="1900"/>
      <c r="CI9" s="1900"/>
      <c r="CJ9" s="1686"/>
      <c r="CK9" s="1686"/>
      <c r="CL9" s="1686"/>
      <c r="CM9" s="2297"/>
      <c r="CN9" s="1900"/>
      <c r="CO9" s="1900"/>
      <c r="CP9" s="1900"/>
      <c r="CQ9" s="1900"/>
      <c r="CR9" s="1686"/>
      <c r="CS9" s="1686"/>
      <c r="CT9" s="1686"/>
      <c r="CU9" s="1686"/>
      <c r="CV9" s="2297"/>
      <c r="CW9" s="1900"/>
      <c r="CX9" s="1900"/>
      <c r="CY9" s="1900"/>
      <c r="CZ9" s="1900"/>
      <c r="DA9" s="1686"/>
      <c r="DB9" s="1686"/>
      <c r="DC9" s="1686"/>
      <c r="DD9" s="2297"/>
      <c r="DE9" s="1900"/>
      <c r="DF9" s="1900"/>
      <c r="DG9" s="1900"/>
      <c r="DH9" s="1900"/>
      <c r="DI9" s="1686"/>
      <c r="DJ9" s="1686"/>
      <c r="DK9" s="1686"/>
      <c r="DL9" s="2297"/>
      <c r="DM9" s="1900"/>
      <c r="DN9" s="1900"/>
      <c r="DO9" s="1900"/>
      <c r="DP9" s="1900"/>
      <c r="DQ9" s="1686"/>
      <c r="DR9" s="1686"/>
      <c r="DS9" s="1686"/>
      <c r="DT9" s="2297"/>
      <c r="DU9" s="1900"/>
      <c r="DV9" s="1900"/>
      <c r="DW9" s="1900"/>
      <c r="DX9" s="1900"/>
      <c r="DY9" s="1686"/>
      <c r="DZ9" s="1686"/>
      <c r="EA9" s="1686"/>
      <c r="EB9" s="3124"/>
      <c r="EC9" s="3125"/>
      <c r="ED9" s="3126"/>
      <c r="EE9" s="3126"/>
      <c r="EF9" s="3126"/>
      <c r="EG9" s="3126"/>
      <c r="EH9" s="1144"/>
    </row>
    <row r="10" spans="1:138" s="3" customFormat="1" ht="30" customHeight="1">
      <c r="A10" s="3127" t="s">
        <v>7</v>
      </c>
      <c r="B10" s="1149"/>
      <c r="C10" s="1150">
        <v>2.274</v>
      </c>
      <c r="D10" s="1150">
        <v>5.5E-2</v>
      </c>
      <c r="E10" s="1150">
        <v>2.1629999999999998</v>
      </c>
      <c r="F10" s="1150">
        <v>2.3849999999999998</v>
      </c>
      <c r="G10" s="1150">
        <v>2.4</v>
      </c>
      <c r="H10" s="1150">
        <v>18050.273452000798</v>
      </c>
      <c r="I10" s="2464">
        <v>15872</v>
      </c>
      <c r="J10" s="1150"/>
      <c r="K10" s="1150">
        <v>2.1890000000000001</v>
      </c>
      <c r="L10" s="1150">
        <v>5.7000000000000002E-2</v>
      </c>
      <c r="M10" s="1150">
        <v>2.0750000000000002</v>
      </c>
      <c r="N10" s="1150">
        <v>2.3029999999999999</v>
      </c>
      <c r="O10" s="1150">
        <v>2.6</v>
      </c>
      <c r="P10" s="1151">
        <v>16923.986243999971</v>
      </c>
      <c r="Q10" s="2466">
        <v>14753</v>
      </c>
      <c r="R10" s="1150"/>
      <c r="S10" s="1150">
        <v>2.2879999999999998</v>
      </c>
      <c r="T10" s="1150">
        <v>6.2E-2</v>
      </c>
      <c r="U10" s="1150">
        <v>2.1640000000000001</v>
      </c>
      <c r="V10" s="1150">
        <v>2.4119999999999999</v>
      </c>
      <c r="W10" s="1150">
        <v>2.7</v>
      </c>
      <c r="X10" s="1151">
        <v>16802</v>
      </c>
      <c r="Y10" s="2464">
        <v>14472</v>
      </c>
      <c r="Z10" s="1150"/>
      <c r="AA10" s="1150">
        <v>2.2599999999999998</v>
      </c>
      <c r="AB10" s="1150"/>
      <c r="AC10" s="1150">
        <v>2.1629999999999998</v>
      </c>
      <c r="AD10" s="1150">
        <v>2.3570000000000002</v>
      </c>
      <c r="AE10" s="1150">
        <v>2.1</v>
      </c>
      <c r="AF10" s="1151"/>
      <c r="AG10" s="2466">
        <v>16005</v>
      </c>
      <c r="AH10" s="1150"/>
      <c r="AI10" s="2246">
        <v>2.1269999999999998</v>
      </c>
      <c r="AJ10" s="2246">
        <v>5.2999999999999999E-2</v>
      </c>
      <c r="AK10" s="2246">
        <v>2.0209999999999999</v>
      </c>
      <c r="AL10" s="2246">
        <v>2.2330000000000001</v>
      </c>
      <c r="AM10" s="2246">
        <v>2.5</v>
      </c>
      <c r="AN10" s="2247">
        <v>17643.955054999871</v>
      </c>
      <c r="AO10" s="2247">
        <v>15214</v>
      </c>
      <c r="AP10" s="2246"/>
      <c r="AQ10" s="2316">
        <v>2.25</v>
      </c>
      <c r="AR10" s="2246"/>
      <c r="AS10" s="2246">
        <v>2.16</v>
      </c>
      <c r="AT10" s="2246">
        <v>2.34</v>
      </c>
      <c r="AU10" s="2246">
        <v>2.11</v>
      </c>
      <c r="AV10" s="2247"/>
      <c r="AW10" s="2247">
        <v>16953</v>
      </c>
      <c r="AX10" s="2246"/>
      <c r="AY10" s="2316">
        <v>2.3199999999999998</v>
      </c>
      <c r="AZ10" s="2246">
        <v>0.03</v>
      </c>
      <c r="BA10" s="2246">
        <v>2.38</v>
      </c>
      <c r="BB10" s="2246">
        <v>2.38</v>
      </c>
      <c r="BC10" s="2246">
        <v>1.28</v>
      </c>
      <c r="BD10" s="2247">
        <v>47746.708906000036</v>
      </c>
      <c r="BE10" s="2247">
        <v>42258</v>
      </c>
      <c r="BF10" s="2246"/>
      <c r="BG10" s="2316">
        <v>2.31</v>
      </c>
      <c r="BH10" s="2246">
        <v>0.03</v>
      </c>
      <c r="BI10" s="2246">
        <v>2.2599999999999998</v>
      </c>
      <c r="BJ10" s="2246">
        <v>2.36</v>
      </c>
      <c r="BK10" s="2246">
        <v>1.2987012987012987</v>
      </c>
      <c r="BL10" s="2247">
        <v>54733.930751999811</v>
      </c>
      <c r="BM10" s="2247">
        <v>48949</v>
      </c>
      <c r="BN10" s="2246"/>
      <c r="BO10" s="2316">
        <v>2.19</v>
      </c>
      <c r="BP10" s="2246">
        <v>0.03</v>
      </c>
      <c r="BQ10" s="2246">
        <v>2.13</v>
      </c>
      <c r="BR10" s="2246">
        <v>2.2400000000000002</v>
      </c>
      <c r="BS10" s="2246">
        <v>1.22</v>
      </c>
      <c r="BT10" s="2247">
        <v>53089.708563999389</v>
      </c>
      <c r="BU10" s="2247">
        <v>47452</v>
      </c>
      <c r="BV10" s="2247"/>
      <c r="BW10" s="2316">
        <v>1.96</v>
      </c>
      <c r="BX10" s="2246">
        <v>2</v>
      </c>
      <c r="BY10" s="2246">
        <v>1.91</v>
      </c>
      <c r="BZ10" s="2246">
        <v>2.0099999999999998</v>
      </c>
      <c r="CA10" s="2246">
        <v>1.26</v>
      </c>
      <c r="CB10" s="2247">
        <v>58346.531274001456</v>
      </c>
      <c r="CC10" s="2247">
        <v>51037</v>
      </c>
      <c r="CD10" s="2247"/>
      <c r="CE10" s="2316"/>
      <c r="CF10" s="2246"/>
      <c r="CG10" s="2246"/>
      <c r="CH10" s="2246"/>
      <c r="CI10" s="2246"/>
      <c r="CJ10" s="2247"/>
      <c r="CK10" s="2247"/>
      <c r="CL10" s="2247"/>
      <c r="CM10" s="2316">
        <v>1.79</v>
      </c>
      <c r="CN10" s="2246">
        <v>0.04</v>
      </c>
      <c r="CO10" s="2246">
        <v>1.71</v>
      </c>
      <c r="CP10" s="2246">
        <v>1.88</v>
      </c>
      <c r="CQ10" s="2246">
        <v>2.4</v>
      </c>
      <c r="CR10" s="2247">
        <v>25657.877273000187</v>
      </c>
      <c r="CS10" s="2247">
        <v>21797</v>
      </c>
      <c r="CT10" s="2247"/>
      <c r="CU10" s="2247"/>
      <c r="CV10" s="2316">
        <v>1.8</v>
      </c>
      <c r="CW10" s="2246">
        <v>0.03</v>
      </c>
      <c r="CX10" s="2246">
        <v>1.73</v>
      </c>
      <c r="CY10" s="2246">
        <v>1.86</v>
      </c>
      <c r="CZ10" s="2246">
        <v>1.82</v>
      </c>
      <c r="DA10" s="2247">
        <v>26982</v>
      </c>
      <c r="DB10" s="2247">
        <v>22821</v>
      </c>
      <c r="DC10" s="2246"/>
      <c r="DD10" s="2316">
        <v>1.7390000000000001</v>
      </c>
      <c r="DE10" s="2246">
        <v>3.3000000000000002E-2</v>
      </c>
      <c r="DF10" s="2246">
        <v>1.675</v>
      </c>
      <c r="DG10" s="2246">
        <v>1.8029999999999999</v>
      </c>
      <c r="DH10" s="2246">
        <v>1.88</v>
      </c>
      <c r="DI10" s="2247">
        <v>26306.944474999913</v>
      </c>
      <c r="DJ10" s="2247">
        <v>22272</v>
      </c>
      <c r="DK10" s="2246"/>
      <c r="DL10" s="2316">
        <v>1.65</v>
      </c>
      <c r="DM10" s="2246">
        <v>0.03</v>
      </c>
      <c r="DN10" s="2246">
        <v>1.59</v>
      </c>
      <c r="DO10" s="2246">
        <v>1.71</v>
      </c>
      <c r="DP10" s="2246">
        <v>1.98</v>
      </c>
      <c r="DQ10" s="3128">
        <v>26203.658790999467</v>
      </c>
      <c r="DR10" s="3128">
        <v>22405</v>
      </c>
      <c r="DS10" s="2246"/>
      <c r="DT10" s="2246">
        <v>1.54</v>
      </c>
      <c r="DU10" s="2246">
        <v>0.03</v>
      </c>
      <c r="DV10" s="2246">
        <v>1.47</v>
      </c>
      <c r="DW10" s="2246">
        <v>1.6</v>
      </c>
      <c r="DX10" s="2246">
        <v>2.21</v>
      </c>
      <c r="DY10" s="2247">
        <v>25429.763028999849</v>
      </c>
      <c r="DZ10" s="2247">
        <v>21518</v>
      </c>
      <c r="EA10" s="2246"/>
      <c r="EB10" s="3129">
        <v>-0.5</v>
      </c>
      <c r="EC10" s="3129">
        <v>-0.19999999999999996</v>
      </c>
      <c r="ED10" s="3129"/>
      <c r="EE10" s="3129"/>
      <c r="EF10" s="3129" t="s">
        <v>232</v>
      </c>
      <c r="EG10" s="3129"/>
      <c r="EH10" s="1144"/>
    </row>
    <row r="11" spans="1:138" s="3" customFormat="1" ht="30" customHeight="1">
      <c r="A11" s="1255" t="s">
        <v>8</v>
      </c>
      <c r="B11" s="1164"/>
      <c r="C11" s="1139">
        <v>3.613</v>
      </c>
      <c r="D11" s="1139">
        <v>9.4E-2</v>
      </c>
      <c r="E11" s="1139">
        <v>3.4249999999999998</v>
      </c>
      <c r="F11" s="1139">
        <v>3.8010000000000002</v>
      </c>
      <c r="G11" s="1139">
        <v>2.6</v>
      </c>
      <c r="H11" s="1139">
        <v>6162.2456000001639</v>
      </c>
      <c r="I11" s="3130">
        <v>8340</v>
      </c>
      <c r="J11" s="1139"/>
      <c r="K11" s="1139">
        <v>3.5110000000000001</v>
      </c>
      <c r="L11" s="1139">
        <v>9.6000000000000002E-2</v>
      </c>
      <c r="M11" s="1139">
        <v>3.3180000000000001</v>
      </c>
      <c r="N11" s="1139">
        <v>3.7040000000000002</v>
      </c>
      <c r="O11" s="1139">
        <v>2.7</v>
      </c>
      <c r="P11" s="1138">
        <v>6021.9383249999601</v>
      </c>
      <c r="Q11" s="2934">
        <v>8194</v>
      </c>
      <c r="R11" s="1139"/>
      <c r="S11" s="1139">
        <v>3.5110000000000001</v>
      </c>
      <c r="T11" s="1139">
        <v>8.7999999999999995E-2</v>
      </c>
      <c r="U11" s="1139">
        <v>3.335</v>
      </c>
      <c r="V11" s="1139">
        <v>3.6859999999999999</v>
      </c>
      <c r="W11" s="1139">
        <v>2.5</v>
      </c>
      <c r="X11" s="1138">
        <v>5715</v>
      </c>
      <c r="Y11" s="3130">
        <v>8045</v>
      </c>
      <c r="Z11" s="1139"/>
      <c r="AA11" s="1139">
        <v>3.4590000000000001</v>
      </c>
      <c r="AB11" s="1139"/>
      <c r="AC11" s="1139">
        <v>3.2679999999999998</v>
      </c>
      <c r="AD11" s="1139">
        <v>3.65</v>
      </c>
      <c r="AE11" s="1139">
        <v>2.8000000000000003</v>
      </c>
      <c r="AF11" s="1138"/>
      <c r="AG11" s="2934">
        <v>7882</v>
      </c>
      <c r="AH11" s="1139"/>
      <c r="AI11" s="1678">
        <v>3.3580000000000001</v>
      </c>
      <c r="AJ11" s="1678">
        <v>9.9000000000000005E-2</v>
      </c>
      <c r="AK11" s="1678">
        <v>3.16</v>
      </c>
      <c r="AL11" s="1678">
        <v>3.556</v>
      </c>
      <c r="AM11" s="1678">
        <v>2.9000000000000004</v>
      </c>
      <c r="AN11" s="2215">
        <v>5275.5416480000649</v>
      </c>
      <c r="AO11" s="2215">
        <v>7706</v>
      </c>
      <c r="AP11" s="1678"/>
      <c r="AQ11" s="2301">
        <v>3.31</v>
      </c>
      <c r="AR11" s="1678"/>
      <c r="AS11" s="1678">
        <v>3.14</v>
      </c>
      <c r="AT11" s="1678">
        <v>3.49</v>
      </c>
      <c r="AU11" s="1678">
        <v>2.7</v>
      </c>
      <c r="AV11" s="2215"/>
      <c r="AW11" s="2215">
        <v>7919</v>
      </c>
      <c r="AX11" s="1678"/>
      <c r="AY11" s="2301">
        <v>3.33</v>
      </c>
      <c r="AZ11" s="1678">
        <v>0.06</v>
      </c>
      <c r="BA11" s="1678">
        <v>3.44</v>
      </c>
      <c r="BB11" s="1678">
        <v>3.44</v>
      </c>
      <c r="BC11" s="1678">
        <v>1.68</v>
      </c>
      <c r="BD11" s="2215">
        <v>12891.291160999892</v>
      </c>
      <c r="BE11" s="2215">
        <v>18380</v>
      </c>
      <c r="BF11" s="1678"/>
      <c r="BG11" s="2301">
        <v>3.29</v>
      </c>
      <c r="BH11" s="1678">
        <v>0.05</v>
      </c>
      <c r="BI11" s="1678">
        <v>3.19</v>
      </c>
      <c r="BJ11" s="1678">
        <v>3.39</v>
      </c>
      <c r="BK11" s="1678">
        <v>1.5197568389057752</v>
      </c>
      <c r="BL11" s="2215">
        <v>14167.069353999934</v>
      </c>
      <c r="BM11" s="2215">
        <v>19952</v>
      </c>
      <c r="BN11" s="1678"/>
      <c r="BO11" s="2301">
        <v>3.23</v>
      </c>
      <c r="BP11" s="1678">
        <v>0.05</v>
      </c>
      <c r="BQ11" s="1678">
        <v>3.12</v>
      </c>
      <c r="BR11" s="1678">
        <v>3.33</v>
      </c>
      <c r="BS11" s="1678">
        <v>1.65</v>
      </c>
      <c r="BT11" s="2215">
        <v>13213.291318999989</v>
      </c>
      <c r="BU11" s="2215">
        <v>18851</v>
      </c>
      <c r="BV11" s="2215"/>
      <c r="BW11" s="2301">
        <v>3.11</v>
      </c>
      <c r="BX11" s="1678">
        <v>5</v>
      </c>
      <c r="BY11" s="1678">
        <v>3.01</v>
      </c>
      <c r="BZ11" s="1678">
        <v>3.22</v>
      </c>
      <c r="CA11" s="1678">
        <v>1.71</v>
      </c>
      <c r="CB11" s="2215">
        <v>13598.468927999951</v>
      </c>
      <c r="CC11" s="2215">
        <v>20908</v>
      </c>
      <c r="CD11" s="2215"/>
      <c r="CE11" s="2301"/>
      <c r="CF11" s="1678"/>
      <c r="CG11" s="1678"/>
      <c r="CH11" s="1678"/>
      <c r="CI11" s="1678"/>
      <c r="CJ11" s="2215"/>
      <c r="CK11" s="2215"/>
      <c r="CL11" s="2215"/>
      <c r="CM11" s="2301">
        <v>2.5299999999999998</v>
      </c>
      <c r="CN11" s="1678">
        <v>0.06</v>
      </c>
      <c r="CO11" s="1678">
        <v>2.4</v>
      </c>
      <c r="CP11" s="1678">
        <v>2.66</v>
      </c>
      <c r="CQ11" s="1678">
        <v>2.56</v>
      </c>
      <c r="CR11" s="2215">
        <v>6400.9602789999526</v>
      </c>
      <c r="CS11" s="2215">
        <v>10112</v>
      </c>
      <c r="CT11" s="2215"/>
      <c r="CU11" s="2215"/>
      <c r="CV11" s="2301">
        <v>2.7</v>
      </c>
      <c r="CW11" s="1678">
        <v>7.0000000000000007E-2</v>
      </c>
      <c r="CX11" s="1678">
        <v>2.5299999999999998</v>
      </c>
      <c r="CY11" s="1678">
        <v>2.79</v>
      </c>
      <c r="CZ11" s="1678">
        <v>2.48</v>
      </c>
      <c r="DA11" s="2215">
        <v>6104</v>
      </c>
      <c r="DB11" s="2215">
        <v>10358</v>
      </c>
      <c r="DC11" s="1678"/>
      <c r="DD11" s="2301">
        <v>2.8330000000000002</v>
      </c>
      <c r="DE11" s="1678">
        <v>0.06</v>
      </c>
      <c r="DF11" s="1678">
        <v>2.7149999999999999</v>
      </c>
      <c r="DG11" s="1678">
        <v>2.95</v>
      </c>
      <c r="DH11" s="1678">
        <v>2.1160000000000001</v>
      </c>
      <c r="DI11" s="2215">
        <v>5854.4583869999888</v>
      </c>
      <c r="DJ11" s="2215">
        <v>10009</v>
      </c>
      <c r="DK11" s="1678"/>
      <c r="DL11" s="2301">
        <v>2.75</v>
      </c>
      <c r="DM11" s="1678">
        <v>7.0000000000000007E-2</v>
      </c>
      <c r="DN11" s="1678">
        <v>2.62</v>
      </c>
      <c r="DO11" s="1678">
        <v>2.88</v>
      </c>
      <c r="DP11" s="1678">
        <v>2.4</v>
      </c>
      <c r="DQ11" s="3131">
        <v>5846.022809999954</v>
      </c>
      <c r="DR11" s="3131">
        <v>9741</v>
      </c>
      <c r="DS11" s="1678"/>
      <c r="DT11" s="1678">
        <v>2.89</v>
      </c>
      <c r="DU11" s="1678">
        <v>0.06</v>
      </c>
      <c r="DV11" s="1678">
        <v>2.77</v>
      </c>
      <c r="DW11" s="1678">
        <v>3.01</v>
      </c>
      <c r="DX11" s="1678">
        <v>2.15</v>
      </c>
      <c r="DY11" s="2215">
        <v>5347.0008859999616</v>
      </c>
      <c r="DZ11" s="2215">
        <v>9354</v>
      </c>
      <c r="EA11" s="1678"/>
      <c r="EB11" s="3132">
        <v>-0.20000000000000018</v>
      </c>
      <c r="EC11" s="3132">
        <v>0.10000000000000009</v>
      </c>
      <c r="ED11" s="3132"/>
      <c r="EE11" s="3132"/>
      <c r="EF11" s="3132" t="s">
        <v>229</v>
      </c>
      <c r="EG11" s="3132"/>
      <c r="EH11" s="1144"/>
    </row>
    <row r="12" spans="1:138" s="3" customFormat="1" ht="5.0999999999999996" customHeight="1">
      <c r="A12" s="74"/>
      <c r="B12" s="1263"/>
      <c r="C12" s="1245"/>
      <c r="D12" s="1245"/>
      <c r="E12" s="1245"/>
      <c r="F12" s="1245"/>
      <c r="G12" s="1245"/>
      <c r="H12" s="1245"/>
      <c r="I12" s="2501"/>
      <c r="J12" s="1245"/>
      <c r="K12" s="1245"/>
      <c r="L12" s="1245"/>
      <c r="M12" s="1245"/>
      <c r="N12" s="1245"/>
      <c r="O12" s="1245"/>
      <c r="P12" s="1246"/>
      <c r="Q12" s="2502"/>
      <c r="R12" s="1245"/>
      <c r="S12" s="1245"/>
      <c r="T12" s="1245"/>
      <c r="U12" s="1245"/>
      <c r="V12" s="1245"/>
      <c r="W12" s="1245"/>
      <c r="X12" s="1246"/>
      <c r="Y12" s="2501"/>
      <c r="Z12" s="1245"/>
      <c r="AA12" s="1245"/>
      <c r="AB12" s="1245"/>
      <c r="AC12" s="1245"/>
      <c r="AD12" s="1245"/>
      <c r="AE12" s="1245"/>
      <c r="AF12" s="1246"/>
      <c r="AG12" s="2502"/>
      <c r="AH12" s="1245"/>
      <c r="AI12" s="1900"/>
      <c r="AJ12" s="1900"/>
      <c r="AK12" s="1900"/>
      <c r="AL12" s="1900"/>
      <c r="AM12" s="1900"/>
      <c r="AN12" s="1686"/>
      <c r="AO12" s="1686"/>
      <c r="AP12" s="1900"/>
      <c r="AQ12" s="2297"/>
      <c r="AR12" s="1900"/>
      <c r="AS12" s="1900"/>
      <c r="AT12" s="1900"/>
      <c r="AU12" s="1900"/>
      <c r="AV12" s="1686"/>
      <c r="AW12" s="1686"/>
      <c r="AX12" s="1900"/>
      <c r="AY12" s="2297"/>
      <c r="AZ12" s="1900"/>
      <c r="BA12" s="1900"/>
      <c r="BB12" s="1900"/>
      <c r="BC12" s="1900"/>
      <c r="BD12" s="1686"/>
      <c r="BE12" s="1686"/>
      <c r="BF12" s="1900"/>
      <c r="BG12" s="2297"/>
      <c r="BH12" s="1900"/>
      <c r="BI12" s="1900"/>
      <c r="BJ12" s="1900"/>
      <c r="BK12" s="1900"/>
      <c r="BL12" s="1686"/>
      <c r="BM12" s="1686"/>
      <c r="BN12" s="1900"/>
      <c r="BO12" s="1900"/>
      <c r="BP12" s="1900"/>
      <c r="BQ12" s="1900"/>
      <c r="BR12" s="1900"/>
      <c r="BS12" s="1900"/>
      <c r="BT12" s="1686"/>
      <c r="BU12" s="1686"/>
      <c r="BV12" s="1686"/>
      <c r="BW12" s="1900"/>
      <c r="BX12" s="1900"/>
      <c r="BY12" s="1900"/>
      <c r="BZ12" s="1900"/>
      <c r="CA12" s="1900"/>
      <c r="CB12" s="1686"/>
      <c r="CC12" s="1686"/>
      <c r="CD12" s="1686"/>
      <c r="CE12" s="1900"/>
      <c r="CF12" s="1900"/>
      <c r="CG12" s="1900"/>
      <c r="CH12" s="1900"/>
      <c r="CI12" s="1900"/>
      <c r="CJ12" s="1686"/>
      <c r="CK12" s="1686"/>
      <c r="CL12" s="1686"/>
      <c r="CM12" s="1900"/>
      <c r="CN12" s="1900"/>
      <c r="CO12" s="1900"/>
      <c r="CP12" s="1900"/>
      <c r="CQ12" s="1900"/>
      <c r="CR12" s="1686"/>
      <c r="CS12" s="1686"/>
      <c r="CT12" s="1686"/>
      <c r="CU12" s="1686"/>
      <c r="CV12" s="1900"/>
      <c r="CW12" s="1900"/>
      <c r="CX12" s="1900"/>
      <c r="CY12" s="1900"/>
      <c r="CZ12" s="1900"/>
      <c r="DA12" s="1686"/>
      <c r="DB12" s="1686"/>
      <c r="DC12" s="1686"/>
      <c r="DD12" s="2985"/>
      <c r="DE12" s="2985"/>
      <c r="DF12" s="2985"/>
      <c r="DG12" s="2985"/>
      <c r="DH12" s="2985"/>
      <c r="DI12" s="2985"/>
      <c r="DJ12" s="2985"/>
      <c r="DK12" s="1686"/>
      <c r="DL12" s="2985"/>
      <c r="DM12" s="2985"/>
      <c r="DN12" s="2985"/>
      <c r="DO12" s="2985"/>
      <c r="DP12" s="2985"/>
      <c r="DQ12" s="2985"/>
      <c r="DR12" s="2985"/>
      <c r="DS12" s="1686"/>
      <c r="DT12" s="1900"/>
      <c r="DU12" s="1900"/>
      <c r="DV12" s="1900"/>
      <c r="DW12" s="1900"/>
      <c r="DX12" s="1900"/>
      <c r="DY12" s="1686"/>
      <c r="DZ12" s="1686"/>
      <c r="EA12" s="1686"/>
      <c r="EB12" s="1900"/>
      <c r="EC12" s="2983"/>
      <c r="ED12" s="2984"/>
      <c r="EE12" s="1900"/>
      <c r="EF12" s="1900"/>
      <c r="EG12" s="1900"/>
      <c r="EH12" s="1144"/>
    </row>
    <row r="13" spans="1:138" ht="5.0999999999999996" customHeight="1">
      <c r="A13" s="2986"/>
      <c r="B13" s="2987"/>
      <c r="C13" s="2988"/>
      <c r="D13" s="2988"/>
      <c r="E13" s="2988"/>
      <c r="F13" s="2988"/>
      <c r="G13" s="2988"/>
      <c r="H13" s="2988"/>
      <c r="I13" s="2989"/>
      <c r="J13" s="2988"/>
      <c r="K13" s="2988"/>
      <c r="L13" s="2988"/>
      <c r="M13" s="2988"/>
      <c r="N13" s="2988"/>
      <c r="O13" s="2988"/>
      <c r="P13" s="2990"/>
      <c r="Q13" s="2989"/>
      <c r="R13" s="2988"/>
      <c r="S13" s="2988"/>
      <c r="T13" s="2988"/>
      <c r="U13" s="2988"/>
      <c r="V13" s="2988"/>
      <c r="W13" s="2988"/>
      <c r="X13" s="2990"/>
      <c r="Y13" s="2989"/>
      <c r="Z13" s="2988"/>
      <c r="AA13" s="2988"/>
      <c r="AB13" s="2988"/>
      <c r="AC13" s="2988"/>
      <c r="AD13" s="2988"/>
      <c r="AE13" s="2988"/>
      <c r="AF13" s="2990"/>
      <c r="AG13" s="2989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G13" s="7"/>
      <c r="BH13" s="7"/>
      <c r="BI13" s="7"/>
      <c r="BJ13" s="7"/>
      <c r="BK13" s="7"/>
      <c r="BL13" s="7"/>
      <c r="BM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2991"/>
      <c r="DE13" s="2991"/>
      <c r="DF13" s="2991"/>
      <c r="DG13" s="2991"/>
      <c r="DH13" s="2991"/>
      <c r="DI13" s="2991"/>
      <c r="DJ13" s="2991"/>
      <c r="DK13" s="7"/>
      <c r="DL13" s="2991"/>
      <c r="DM13" s="2991"/>
      <c r="DN13" s="2991"/>
      <c r="DO13" s="2991"/>
      <c r="DP13" s="2991"/>
      <c r="DQ13" s="2991"/>
      <c r="DR13" s="2991"/>
      <c r="DS13" s="7"/>
      <c r="DT13" s="7"/>
      <c r="DU13" s="7"/>
      <c r="DV13" s="7"/>
      <c r="DW13" s="7"/>
      <c r="DX13" s="7"/>
      <c r="DY13" s="7"/>
      <c r="DZ13" s="7"/>
      <c r="EA13" s="7"/>
    </row>
    <row r="14" spans="1:138" ht="5.0999999999999996" customHeight="1" thickBot="1">
      <c r="A14" s="1152"/>
      <c r="B14" s="1153"/>
      <c r="C14" s="2992"/>
      <c r="D14" s="2992"/>
      <c r="E14" s="2992"/>
      <c r="F14" s="2992"/>
      <c r="G14" s="2992"/>
      <c r="H14" s="2992"/>
      <c r="I14" s="2993"/>
      <c r="J14" s="2993"/>
      <c r="K14" s="2993"/>
      <c r="L14" s="2993"/>
      <c r="M14" s="2993"/>
      <c r="N14" s="2993"/>
      <c r="O14" s="2993"/>
      <c r="P14" s="2993"/>
      <c r="Q14" s="2993"/>
      <c r="R14" s="2993"/>
      <c r="S14" s="2993"/>
      <c r="T14" s="2993"/>
      <c r="U14" s="2993"/>
      <c r="V14" s="2993"/>
      <c r="W14" s="2993"/>
      <c r="X14" s="2993"/>
      <c r="Y14" s="2993"/>
      <c r="Z14" s="2993"/>
      <c r="AA14" s="2993"/>
      <c r="AB14" s="2993"/>
      <c r="AC14" s="2993"/>
      <c r="AD14" s="2993"/>
      <c r="AE14" s="2993"/>
      <c r="AF14" s="2993"/>
      <c r="AG14" s="2993"/>
      <c r="AH14" s="2994"/>
      <c r="AI14" s="2994"/>
      <c r="AJ14" s="2994"/>
      <c r="AK14" s="2994"/>
      <c r="AL14" s="2994"/>
      <c r="AM14" s="2994"/>
      <c r="AN14" s="2994"/>
      <c r="AO14" s="2994"/>
      <c r="AP14" s="2994"/>
      <c r="AQ14" s="2994"/>
      <c r="AR14" s="2994"/>
      <c r="AS14" s="2994"/>
      <c r="AT14" s="2994"/>
      <c r="AU14" s="2994"/>
      <c r="AV14" s="2994"/>
      <c r="AW14" s="2994"/>
      <c r="AX14" s="2994"/>
      <c r="AY14" s="2994"/>
      <c r="AZ14" s="2994"/>
      <c r="BA14" s="2994"/>
      <c r="BB14" s="2994"/>
      <c r="BC14" s="2994"/>
      <c r="BD14" s="2994"/>
      <c r="BE14" s="2994"/>
      <c r="BF14" s="1756"/>
      <c r="BG14" s="2994"/>
      <c r="BH14" s="2994"/>
      <c r="BI14" s="2994"/>
      <c r="BJ14" s="2994"/>
      <c r="BK14" s="2994"/>
      <c r="BL14" s="2994"/>
      <c r="BM14" s="2994"/>
      <c r="BN14" s="1756"/>
      <c r="BO14" s="2994"/>
      <c r="BP14" s="2994"/>
      <c r="BQ14" s="2994"/>
      <c r="BR14" s="2994"/>
      <c r="BS14" s="2994"/>
      <c r="BT14" s="2994"/>
      <c r="BU14" s="2994"/>
      <c r="BV14" s="2994"/>
      <c r="BW14" s="2994"/>
      <c r="BX14" s="2994"/>
      <c r="BY14" s="2994"/>
      <c r="BZ14" s="2994"/>
      <c r="CA14" s="2994"/>
      <c r="CB14" s="2994"/>
      <c r="CC14" s="2994"/>
      <c r="CD14" s="2994"/>
      <c r="CE14" s="2994"/>
      <c r="CF14" s="2994"/>
      <c r="CG14" s="2994"/>
      <c r="CH14" s="2994"/>
      <c r="CI14" s="2994"/>
      <c r="CJ14" s="2994"/>
      <c r="CK14" s="2994"/>
      <c r="CL14" s="2994"/>
      <c r="CM14" s="2994"/>
      <c r="CN14" s="2994"/>
      <c r="CO14" s="2994"/>
      <c r="CP14" s="2994"/>
      <c r="CQ14" s="2994"/>
      <c r="CR14" s="2994"/>
      <c r="CS14" s="2994"/>
      <c r="CT14" s="2994"/>
      <c r="CU14" s="2994"/>
      <c r="CV14" s="2994"/>
      <c r="CW14" s="2994"/>
      <c r="CX14" s="2994"/>
      <c r="CY14" s="2994"/>
      <c r="CZ14" s="2994"/>
      <c r="DA14" s="2994"/>
      <c r="DB14" s="2994"/>
      <c r="DC14" s="2994"/>
      <c r="DD14" s="2994"/>
      <c r="DE14" s="2994"/>
      <c r="DF14" s="2994"/>
      <c r="DG14" s="2994"/>
      <c r="DH14" s="2994"/>
      <c r="DI14" s="2994"/>
      <c r="DJ14" s="2994"/>
      <c r="DK14" s="2994"/>
      <c r="DL14" s="2994"/>
      <c r="DM14" s="2994"/>
      <c r="DN14" s="2994"/>
      <c r="DO14" s="2994"/>
      <c r="DP14" s="2994"/>
      <c r="DQ14" s="2994"/>
      <c r="DR14" s="2994"/>
      <c r="DS14" s="2994"/>
      <c r="DT14" s="2994"/>
      <c r="DU14" s="2994"/>
      <c r="DV14" s="2994"/>
      <c r="DW14" s="2994"/>
      <c r="DX14" s="2994"/>
      <c r="DY14" s="2994"/>
      <c r="DZ14" s="2994"/>
      <c r="EA14" s="2994"/>
      <c r="EB14" s="1756"/>
      <c r="EC14" s="1756"/>
      <c r="ED14" s="1756"/>
      <c r="EE14" s="1756"/>
      <c r="EF14" s="1756"/>
      <c r="EG14" s="1756"/>
    </row>
    <row r="15" spans="1:138" ht="78.75" customHeight="1" thickTop="1">
      <c r="A15" s="3486" t="s">
        <v>399</v>
      </c>
      <c r="B15" s="3487"/>
      <c r="C15" s="3487"/>
      <c r="D15" s="3487"/>
      <c r="E15" s="3487"/>
      <c r="F15" s="3487"/>
      <c r="G15" s="3487"/>
      <c r="H15" s="3487"/>
      <c r="I15" s="3487"/>
      <c r="J15" s="3487"/>
      <c r="K15" s="3487"/>
      <c r="L15" s="3487"/>
      <c r="M15" s="3487"/>
      <c r="N15" s="3487"/>
      <c r="O15" s="3487"/>
      <c r="P15" s="3487"/>
      <c r="Q15" s="3487"/>
      <c r="R15" s="3487"/>
      <c r="S15" s="3487"/>
      <c r="T15" s="3487"/>
      <c r="U15" s="3487"/>
      <c r="V15" s="3487"/>
      <c r="W15" s="3487"/>
      <c r="X15" s="3487"/>
      <c r="Y15" s="3487"/>
      <c r="Z15" s="3487"/>
      <c r="AA15" s="3487"/>
      <c r="AB15" s="3487"/>
      <c r="AC15" s="3487"/>
      <c r="AD15" s="3487"/>
      <c r="AE15" s="3487"/>
      <c r="AF15" s="3487"/>
      <c r="AG15" s="3487"/>
      <c r="AH15" s="3487"/>
      <c r="AI15" s="3487"/>
      <c r="AJ15" s="3487"/>
      <c r="AK15" s="3487"/>
      <c r="AL15" s="3487"/>
      <c r="AM15" s="3487"/>
      <c r="AN15" s="3487"/>
      <c r="AO15" s="3487"/>
      <c r="AP15" s="3487"/>
      <c r="AQ15" s="3487"/>
      <c r="AR15" s="3487"/>
      <c r="AS15" s="3487"/>
      <c r="AT15" s="3487"/>
      <c r="AU15" s="3487"/>
      <c r="AV15" s="3487"/>
      <c r="AW15" s="3487"/>
      <c r="AX15" s="3487"/>
      <c r="AY15" s="3487"/>
      <c r="AZ15" s="3487"/>
      <c r="BA15" s="3487"/>
      <c r="BB15" s="3487"/>
      <c r="BC15" s="3487"/>
      <c r="BD15" s="3487"/>
      <c r="BE15" s="3487"/>
      <c r="BF15" s="3487"/>
      <c r="BG15" s="3487"/>
      <c r="BH15" s="3487"/>
      <c r="BI15" s="3487"/>
      <c r="BJ15" s="3487"/>
      <c r="BK15" s="3487"/>
      <c r="BL15" s="3487"/>
      <c r="BM15" s="3487"/>
      <c r="BN15" s="3487"/>
      <c r="BO15" s="3487"/>
      <c r="BP15" s="3487"/>
      <c r="BQ15" s="3487"/>
      <c r="BR15" s="3487"/>
      <c r="BS15" s="3487"/>
      <c r="BT15" s="3487"/>
      <c r="BU15" s="3487"/>
      <c r="BV15" s="3487"/>
      <c r="BW15" s="3487"/>
      <c r="BX15" s="3487"/>
      <c r="BY15" s="3487"/>
      <c r="BZ15" s="3487"/>
      <c r="CA15" s="3487"/>
      <c r="CB15" s="3487"/>
      <c r="CC15" s="3487"/>
      <c r="CD15" s="3487"/>
      <c r="CE15" s="3487"/>
      <c r="CF15" s="3487"/>
      <c r="CG15" s="3487"/>
      <c r="CH15" s="3487"/>
      <c r="CI15" s="3487"/>
      <c r="CJ15" s="3487"/>
      <c r="CK15" s="3487"/>
      <c r="CL15" s="3487"/>
      <c r="CM15" s="3487"/>
      <c r="CN15" s="3487"/>
      <c r="CO15" s="3487"/>
      <c r="CP15" s="3487"/>
      <c r="CQ15" s="3487"/>
      <c r="CR15" s="3487"/>
      <c r="CS15" s="3487"/>
      <c r="CT15" s="3487"/>
      <c r="CU15" s="3487"/>
      <c r="CV15" s="3487"/>
      <c r="CW15" s="3487"/>
      <c r="CX15" s="3487"/>
      <c r="CY15" s="3487"/>
      <c r="CZ15" s="3487"/>
      <c r="DA15" s="3487"/>
      <c r="DB15" s="3487"/>
      <c r="DC15" s="3487"/>
      <c r="DD15" s="3487"/>
      <c r="DE15" s="3487"/>
      <c r="DF15" s="3487"/>
      <c r="DG15" s="3487"/>
      <c r="DH15" s="3487"/>
      <c r="DI15" s="3487"/>
      <c r="DJ15" s="3487"/>
      <c r="DK15" s="3487"/>
      <c r="DL15" s="3487"/>
      <c r="DM15" s="3487"/>
      <c r="DN15" s="3487"/>
      <c r="DO15" s="3487"/>
      <c r="DP15" s="3487"/>
      <c r="DQ15" s="3487"/>
      <c r="DR15" s="3487"/>
      <c r="DS15" s="3487"/>
      <c r="DT15" s="3487"/>
      <c r="DU15" s="3487"/>
      <c r="DV15" s="3487"/>
      <c r="DW15" s="3487"/>
      <c r="DX15" s="3487"/>
      <c r="DY15" s="3487"/>
      <c r="DZ15" s="3487"/>
      <c r="EA15" s="3487"/>
      <c r="EB15" s="3487"/>
      <c r="EC15" s="3487"/>
      <c r="ED15" s="3487"/>
      <c r="EE15" s="3487"/>
      <c r="EF15" s="3487"/>
      <c r="EG15" s="3487"/>
    </row>
    <row r="16" spans="1:138">
      <c r="A16" s="1177"/>
      <c r="B16" s="1568"/>
      <c r="C16" s="2995"/>
      <c r="D16" s="2995"/>
      <c r="E16" s="2995"/>
      <c r="F16" s="2995"/>
      <c r="G16" s="2995"/>
      <c r="H16" s="2995"/>
      <c r="I16" s="2996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G16" s="7"/>
      <c r="BH16" s="7"/>
      <c r="BI16" s="7"/>
      <c r="BJ16" s="7"/>
      <c r="BK16" s="7"/>
      <c r="BL16" s="7"/>
      <c r="BM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</row>
    <row r="18" ht="14.25" customHeight="1"/>
    <row r="19" ht="14.25" customHeight="1"/>
    <row r="21" ht="13.5" customHeight="1"/>
    <row r="22" ht="13.5" customHeight="1"/>
    <row r="25" ht="12.95" customHeight="1"/>
    <row r="26" ht="12.95" customHeight="1"/>
    <row r="28" ht="13.5" customHeight="1"/>
    <row r="29" ht="13.5" customHeight="1"/>
    <row r="32" ht="13.5" customHeight="1"/>
    <row r="33" ht="13.5" customHeight="1"/>
    <row r="37" ht="13.5" customHeight="1"/>
  </sheetData>
  <mergeCells count="117">
    <mergeCell ref="DD4:DJ4"/>
    <mergeCell ref="DL4:DR4"/>
    <mergeCell ref="DT4:DZ4"/>
    <mergeCell ref="CC5:CC6"/>
    <mergeCell ref="CE5:CE6"/>
    <mergeCell ref="BW5:BW6"/>
    <mergeCell ref="A1:EG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EE4:EF5"/>
    <mergeCell ref="C5:C6"/>
    <mergeCell ref="D5:D6"/>
    <mergeCell ref="E5:F5"/>
    <mergeCell ref="G5:G6"/>
    <mergeCell ref="H5:H6"/>
    <mergeCell ref="I5:I6"/>
    <mergeCell ref="K5:K6"/>
    <mergeCell ref="L5:L6"/>
    <mergeCell ref="M5:N5"/>
    <mergeCell ref="CV4:DB4"/>
    <mergeCell ref="AQ5:AQ6"/>
    <mergeCell ref="AR5:AR6"/>
    <mergeCell ref="AS5:AT5"/>
    <mergeCell ref="EB4:EC5"/>
    <mergeCell ref="CW5:CW6"/>
    <mergeCell ref="CX5:CY5"/>
    <mergeCell ref="CZ5:CZ6"/>
    <mergeCell ref="DA5:DA6"/>
    <mergeCell ref="CV5:CV6"/>
    <mergeCell ref="DZ5:DZ6"/>
    <mergeCell ref="BO4:BU4"/>
    <mergeCell ref="BW4:CC4"/>
    <mergeCell ref="CE4:CK4"/>
    <mergeCell ref="CM4:CS4"/>
    <mergeCell ref="CF5:CF6"/>
    <mergeCell ref="CG5:CH5"/>
    <mergeCell ref="CI5:CI6"/>
    <mergeCell ref="CJ5:CJ6"/>
    <mergeCell ref="CK5:CK6"/>
    <mergeCell ref="CM5:CM6"/>
    <mergeCell ref="BX5:BX6"/>
    <mergeCell ref="W5:W6"/>
    <mergeCell ref="X5:X6"/>
    <mergeCell ref="Y5:Y6"/>
    <mergeCell ref="AA5:AA6"/>
    <mergeCell ref="AB5:AB6"/>
    <mergeCell ref="AC5:AD5"/>
    <mergeCell ref="BY5:BZ5"/>
    <mergeCell ref="CA5:CA6"/>
    <mergeCell ref="CB5:CB6"/>
    <mergeCell ref="BC5:BC6"/>
    <mergeCell ref="BD5:BD6"/>
    <mergeCell ref="BE5:BE6"/>
    <mergeCell ref="BG5:BG6"/>
    <mergeCell ref="BH5:BH6"/>
    <mergeCell ref="BI5:BJ5"/>
    <mergeCell ref="BS5:BS6"/>
    <mergeCell ref="BT5:BT6"/>
    <mergeCell ref="BU5:BU6"/>
    <mergeCell ref="BK5:BK6"/>
    <mergeCell ref="BL5:BL6"/>
    <mergeCell ref="BM5:BM6"/>
    <mergeCell ref="BO5:BO6"/>
    <mergeCell ref="BP5:BP6"/>
    <mergeCell ref="BQ5:BR5"/>
    <mergeCell ref="AM5:AM6"/>
    <mergeCell ref="AN5:AN6"/>
    <mergeCell ref="AO5:AO6"/>
    <mergeCell ref="AE5:AE6"/>
    <mergeCell ref="AF5:AF6"/>
    <mergeCell ref="AG5:AG6"/>
    <mergeCell ref="AI5:AI6"/>
    <mergeCell ref="AJ5:AJ6"/>
    <mergeCell ref="AK5:AL5"/>
    <mergeCell ref="A15:EG15"/>
    <mergeCell ref="DR5:DR6"/>
    <mergeCell ref="DT5:DT6"/>
    <mergeCell ref="DU5:DU6"/>
    <mergeCell ref="DV5:DW5"/>
    <mergeCell ref="DX5:DX6"/>
    <mergeCell ref="DY5:DY6"/>
    <mergeCell ref="DJ5:DJ6"/>
    <mergeCell ref="DL5:DL6"/>
    <mergeCell ref="DM5:DM6"/>
    <mergeCell ref="DN5:DO5"/>
    <mergeCell ref="DP5:DP6"/>
    <mergeCell ref="DQ5:DQ6"/>
    <mergeCell ref="DB5:DB6"/>
    <mergeCell ref="DD5:DD6"/>
    <mergeCell ref="DE5:DE6"/>
    <mergeCell ref="DF5:DG5"/>
    <mergeCell ref="DH5:DH6"/>
    <mergeCell ref="O5:O6"/>
    <mergeCell ref="P5:P6"/>
    <mergeCell ref="Q5:Q6"/>
    <mergeCell ref="S5:S6"/>
    <mergeCell ref="T5:T6"/>
    <mergeCell ref="U5:V5"/>
    <mergeCell ref="DI5:DI6"/>
    <mergeCell ref="CN5:CN6"/>
    <mergeCell ref="CO5:CP5"/>
    <mergeCell ref="CQ5:CQ6"/>
    <mergeCell ref="CR5:CR6"/>
    <mergeCell ref="CS5:CS6"/>
    <mergeCell ref="AU5:AU6"/>
    <mergeCell ref="AV5:AV6"/>
    <mergeCell ref="AW5:AW6"/>
    <mergeCell ref="AY5:AY6"/>
    <mergeCell ref="AZ5:AZ6"/>
    <mergeCell ref="BA5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</sheetPr>
  <dimension ref="A1:EG41"/>
  <sheetViews>
    <sheetView showGridLines="0" view="pageBreakPreview" zoomScale="70" zoomScaleNormal="80" zoomScaleSheetLayoutView="70" zoomScalePageLayoutView="55" workbookViewId="0">
      <selection activeCell="A3" sqref="A3:A5"/>
    </sheetView>
  </sheetViews>
  <sheetFormatPr baseColWidth="10" defaultColWidth="11.42578125" defaultRowHeight="12.75" outlineLevelCol="1"/>
  <cols>
    <col min="1" max="1" width="35.28515625" style="1173" customWidth="1"/>
    <col min="2" max="2" width="1.28515625" style="1173" hidden="1" customWidth="1"/>
    <col min="3" max="3" width="9.140625" style="1173" hidden="1" customWidth="1"/>
    <col min="4" max="4" width="8.28515625" style="1173" hidden="1" customWidth="1"/>
    <col min="5" max="5" width="7.85546875" style="1173" hidden="1" customWidth="1"/>
    <col min="6" max="6" width="9.42578125" style="1173" hidden="1" customWidth="1"/>
    <col min="7" max="7" width="11.85546875" style="1173" hidden="1" customWidth="1"/>
    <col min="8" max="8" width="10.7109375" style="1173" hidden="1" customWidth="1"/>
    <col min="9" max="9" width="11.85546875" style="1173" hidden="1" customWidth="1"/>
    <col min="10" max="10" width="0.85546875" style="1173" hidden="1" customWidth="1"/>
    <col min="11" max="11" width="10" style="1173" hidden="1" customWidth="1"/>
    <col min="12" max="14" width="8.7109375" style="1173" hidden="1" customWidth="1"/>
    <col min="15" max="15" width="11.85546875" style="1173" hidden="1" customWidth="1"/>
    <col min="16" max="16" width="8.7109375" style="1173" hidden="1" customWidth="1"/>
    <col min="17" max="17" width="11.85546875" style="1173" hidden="1" customWidth="1"/>
    <col min="18" max="18" width="2.28515625" style="1173" hidden="1" customWidth="1"/>
    <col min="19" max="19" width="9.42578125" style="1173" hidden="1" customWidth="1"/>
    <col min="20" max="20" width="8.7109375" style="1173" hidden="1" customWidth="1"/>
    <col min="21" max="21" width="10.140625" style="1173" hidden="1" customWidth="1"/>
    <col min="22" max="22" width="10.28515625" style="1173" hidden="1" customWidth="1"/>
    <col min="23" max="23" width="11.5703125" style="1173" hidden="1" customWidth="1"/>
    <col min="24" max="24" width="8.7109375" style="1173" hidden="1" customWidth="1"/>
    <col min="25" max="25" width="11.28515625" style="1173" hidden="1" customWidth="1"/>
    <col min="26" max="26" width="0.85546875" style="1173" hidden="1" customWidth="1"/>
    <col min="27" max="27" width="9.42578125" style="1173" hidden="1" customWidth="1"/>
    <col min="28" max="28" width="8.7109375" style="1173" hidden="1" customWidth="1"/>
    <col min="29" max="29" width="10.140625" style="1173" hidden="1" customWidth="1"/>
    <col min="30" max="30" width="10.28515625" style="1173" hidden="1" customWidth="1"/>
    <col min="31" max="31" width="11.5703125" style="1173" hidden="1" customWidth="1"/>
    <col min="32" max="32" width="8.7109375" style="1173" hidden="1" customWidth="1"/>
    <col min="33" max="33" width="11.28515625" style="1173" hidden="1" customWidth="1"/>
    <col min="34" max="34" width="1.85546875" style="1173" hidden="1" customWidth="1"/>
    <col min="35" max="35" width="9.85546875" style="1173" hidden="1" customWidth="1"/>
    <col min="36" max="38" width="6.5703125" style="1173" hidden="1" customWidth="1"/>
    <col min="39" max="39" width="11.28515625" style="1173" hidden="1" customWidth="1"/>
    <col min="40" max="40" width="6.5703125" style="1173" hidden="1" customWidth="1"/>
    <col min="41" max="41" width="11.28515625" style="1173" hidden="1" customWidth="1"/>
    <col min="42" max="42" width="1.28515625" style="1173" hidden="1" customWidth="1"/>
    <col min="43" max="43" width="11.28515625" style="1173" hidden="1" customWidth="1"/>
    <col min="44" max="44" width="11.42578125" style="1173" hidden="1" customWidth="1"/>
    <col min="45" max="46" width="11.85546875" style="1173" hidden="1" customWidth="1"/>
    <col min="47" max="47" width="11.28515625" style="1173" hidden="1" customWidth="1"/>
    <col min="48" max="48" width="8.85546875" style="1173" hidden="1" customWidth="1"/>
    <col min="49" max="49" width="11.28515625" style="2437" hidden="1" customWidth="1"/>
    <col min="50" max="50" width="0.85546875" style="2437" hidden="1" customWidth="1"/>
    <col min="51" max="51" width="10.5703125" style="1173" hidden="1" customWidth="1"/>
    <col min="52" max="52" width="8.28515625" style="1173" hidden="1" customWidth="1"/>
    <col min="53" max="53" width="8.5703125" style="1173" hidden="1" customWidth="1"/>
    <col min="54" max="54" width="9.5703125" style="1173" hidden="1" customWidth="1"/>
    <col min="55" max="55" width="11.7109375" style="1173" hidden="1" customWidth="1"/>
    <col min="56" max="56" width="11.42578125" style="1173" hidden="1" customWidth="1"/>
    <col min="57" max="57" width="11.28515625" style="1173" hidden="1" customWidth="1"/>
    <col min="58" max="58" width="1.28515625" style="1173" customWidth="1"/>
    <col min="59" max="59" width="17.7109375" style="1173" hidden="1" customWidth="1"/>
    <col min="60" max="60" width="8.28515625" style="1173" hidden="1" customWidth="1"/>
    <col min="61" max="61" width="8.5703125" style="1173" hidden="1" customWidth="1"/>
    <col min="62" max="62" width="9.5703125" style="1173" hidden="1" customWidth="1"/>
    <col min="63" max="63" width="11.28515625" style="1173" hidden="1" customWidth="1"/>
    <col min="64" max="64" width="11.42578125" style="1173" hidden="1" customWidth="1"/>
    <col min="65" max="65" width="11.28515625" style="1173" hidden="1" customWidth="1"/>
    <col min="66" max="66" width="1.28515625" style="1173" customWidth="1"/>
    <col min="67" max="67" width="16.140625" style="1173" hidden="1" customWidth="1"/>
    <col min="68" max="68" width="8.28515625" style="1173" hidden="1" customWidth="1"/>
    <col min="69" max="69" width="8.5703125" style="1173" hidden="1" customWidth="1"/>
    <col min="70" max="70" width="9.5703125" style="1173" hidden="1" customWidth="1"/>
    <col min="71" max="71" width="11.28515625" style="1173" hidden="1" customWidth="1"/>
    <col min="72" max="72" width="11.42578125" style="1173" hidden="1" customWidth="1"/>
    <col min="73" max="73" width="11.28515625" style="1173" hidden="1" customWidth="1"/>
    <col min="74" max="74" width="1.28515625" style="1173" customWidth="1"/>
    <col min="75" max="75" width="16.140625" style="1173" customWidth="1"/>
    <col min="76" max="76" width="14" style="1173" hidden="1" customWidth="1"/>
    <col min="77" max="79" width="11.28515625" style="1173" hidden="1" customWidth="1"/>
    <col min="80" max="80" width="15.140625" style="1173" hidden="1" customWidth="1"/>
    <col min="81" max="81" width="11.7109375" style="1173" hidden="1" customWidth="1"/>
    <col min="82" max="82" width="1.28515625" style="1173" customWidth="1"/>
    <col min="83" max="83" width="11.28515625" style="1173" hidden="1" customWidth="1" outlineLevel="1"/>
    <col min="84" max="84" width="14" style="1173" hidden="1" customWidth="1" outlineLevel="1"/>
    <col min="85" max="87" width="11.28515625" style="1173" hidden="1" customWidth="1" outlineLevel="1"/>
    <col min="88" max="88" width="15.140625" style="1173" hidden="1" customWidth="1" outlineLevel="1"/>
    <col min="89" max="89" width="11.7109375" style="1173" hidden="1" customWidth="1" outlineLevel="1"/>
    <col min="90" max="90" width="1.5703125" style="1173" customWidth="1" collapsed="1"/>
    <col min="91" max="91" width="13.5703125" style="1173" customWidth="1"/>
    <col min="92" max="92" width="14" style="1173" hidden="1" customWidth="1"/>
    <col min="93" max="95" width="11.28515625" style="1173" hidden="1" customWidth="1"/>
    <col min="96" max="96" width="15.140625" style="1173" hidden="1" customWidth="1"/>
    <col min="97" max="97" width="11.7109375" style="1173" hidden="1" customWidth="1"/>
    <col min="98" max="98" width="1.5703125" style="1173" customWidth="1" collapsed="1"/>
    <col min="99" max="99" width="14.5703125" style="1173" customWidth="1"/>
    <col min="100" max="100" width="14" style="1173" hidden="1" customWidth="1"/>
    <col min="101" max="103" width="11.28515625" style="1173" hidden="1" customWidth="1"/>
    <col min="104" max="104" width="15.140625" style="1173" hidden="1" customWidth="1"/>
    <col min="105" max="105" width="11.7109375" style="1173" hidden="1" customWidth="1"/>
    <col min="106" max="106" width="1.5703125" style="1173" customWidth="1" collapsed="1"/>
    <col min="107" max="107" width="14.5703125" style="1173" customWidth="1"/>
    <col min="108" max="108" width="5.85546875" style="1173" hidden="1" customWidth="1"/>
    <col min="109" max="109" width="9.42578125" style="1173" hidden="1" customWidth="1"/>
    <col min="110" max="110" width="10.5703125" style="1173" hidden="1" customWidth="1"/>
    <col min="111" max="111" width="12.140625" style="1173" hidden="1" customWidth="1"/>
    <col min="112" max="112" width="15.140625" style="1173" hidden="1" customWidth="1"/>
    <col min="113" max="113" width="11.7109375" style="1173" hidden="1" customWidth="1"/>
    <col min="114" max="114" width="1.5703125" style="1173" customWidth="1" collapsed="1"/>
    <col min="115" max="115" width="14.5703125" style="1173" customWidth="1"/>
    <col min="116" max="117" width="11.28515625" style="1173" hidden="1" customWidth="1"/>
    <col min="118" max="118" width="13.28515625" style="1173" hidden="1" customWidth="1"/>
    <col min="119" max="119" width="17.140625" style="1173" hidden="1" customWidth="1"/>
    <col min="120" max="120" width="12.42578125" style="1173" hidden="1" customWidth="1"/>
    <col min="121" max="121" width="12.140625" style="1173" hidden="1" customWidth="1"/>
    <col min="122" max="122" width="1.5703125" style="1173" customWidth="1"/>
    <col min="123" max="123" width="11.28515625" style="1173" customWidth="1"/>
    <col min="124" max="124" width="14" style="1173" hidden="1" customWidth="1"/>
    <col min="125" max="126" width="11.28515625" style="1173" customWidth="1"/>
    <col min="127" max="127" width="14.140625" style="1173" customWidth="1"/>
    <col min="128" max="128" width="15.140625" style="1173" hidden="1" customWidth="1"/>
    <col min="129" max="129" width="14.7109375" style="1173" customWidth="1"/>
    <col min="130" max="130" width="1.5703125" style="1173" customWidth="1"/>
    <col min="131" max="131" width="12" style="1173" bestFit="1" customWidth="1"/>
    <col min="132" max="132" width="6.85546875" style="1173" bestFit="1" customWidth="1"/>
    <col min="133" max="133" width="1.28515625" style="1173" customWidth="1"/>
    <col min="134" max="134" width="12" style="1173" bestFit="1" customWidth="1"/>
    <col min="135" max="135" width="6.85546875" style="1173" bestFit="1" customWidth="1"/>
    <col min="136" max="136" width="2.42578125" style="1173" customWidth="1"/>
    <col min="137" max="137" width="1.85546875" style="1173" customWidth="1"/>
    <col min="138" max="16384" width="11.42578125" style="1173"/>
  </cols>
  <sheetData>
    <row r="1" spans="1:137" ht="47.25" customHeight="1">
      <c r="A1" s="3499" t="s">
        <v>427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  <c r="EF1" s="1659"/>
    </row>
    <row r="2" spans="1:137" ht="6.75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  <c r="EF2" s="1659"/>
    </row>
    <row r="3" spans="1:137" ht="5.25" customHeight="1" thickBot="1"/>
    <row r="4" spans="1:137" s="2050" customFormat="1" ht="21.95" customHeight="1" thickTop="1">
      <c r="A4" s="3500" t="s">
        <v>17</v>
      </c>
      <c r="B4" s="3109"/>
      <c r="C4" s="3440">
        <v>2009</v>
      </c>
      <c r="D4" s="3440"/>
      <c r="E4" s="3440"/>
      <c r="F4" s="3440"/>
      <c r="G4" s="3440"/>
      <c r="H4" s="3440"/>
      <c r="I4" s="3440"/>
      <c r="J4" s="2997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2997"/>
      <c r="AA4" s="3440">
        <v>2012</v>
      </c>
      <c r="AB4" s="3440"/>
      <c r="AC4" s="3440"/>
      <c r="AD4" s="3440"/>
      <c r="AE4" s="3440"/>
      <c r="AF4" s="3440"/>
      <c r="AG4" s="3440"/>
      <c r="AH4" s="2997"/>
      <c r="AI4" s="3440">
        <v>2013</v>
      </c>
      <c r="AJ4" s="3440"/>
      <c r="AK4" s="3440"/>
      <c r="AL4" s="3440"/>
      <c r="AM4" s="3440"/>
      <c r="AN4" s="3440"/>
      <c r="AO4" s="3440"/>
      <c r="AP4" s="2997"/>
      <c r="AQ4" s="3440">
        <v>2014</v>
      </c>
      <c r="AR4" s="3440"/>
      <c r="AS4" s="3440"/>
      <c r="AT4" s="3440"/>
      <c r="AU4" s="3440"/>
      <c r="AV4" s="3440"/>
      <c r="AW4" s="3440"/>
      <c r="AX4" s="2393"/>
      <c r="AY4" s="3440" t="s">
        <v>222</v>
      </c>
      <c r="AZ4" s="3440"/>
      <c r="BA4" s="3440"/>
      <c r="BB4" s="3440"/>
      <c r="BC4" s="3440"/>
      <c r="BD4" s="3440"/>
      <c r="BE4" s="3440"/>
      <c r="BF4" s="2997"/>
      <c r="BG4" s="3440" t="s">
        <v>386</v>
      </c>
      <c r="BH4" s="3440"/>
      <c r="BI4" s="3440"/>
      <c r="BJ4" s="3440"/>
      <c r="BK4" s="3440"/>
      <c r="BL4" s="3440"/>
      <c r="BM4" s="3440"/>
      <c r="BN4" s="2997"/>
      <c r="BO4" s="3440" t="s">
        <v>387</v>
      </c>
      <c r="BP4" s="3440"/>
      <c r="BQ4" s="3440"/>
      <c r="BR4" s="3440"/>
      <c r="BS4" s="3440"/>
      <c r="BT4" s="3440"/>
      <c r="BU4" s="3440"/>
      <c r="BV4" s="1010"/>
      <c r="BW4" s="3440" t="s">
        <v>375</v>
      </c>
      <c r="BX4" s="3440"/>
      <c r="BY4" s="3440"/>
      <c r="BZ4" s="3440"/>
      <c r="CA4" s="3440"/>
      <c r="CB4" s="3440"/>
      <c r="CC4" s="3440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440">
        <v>2021</v>
      </c>
      <c r="CV4" s="3440"/>
      <c r="CW4" s="3440"/>
      <c r="CX4" s="3440"/>
      <c r="CY4" s="3440"/>
      <c r="CZ4" s="3440"/>
      <c r="DA4" s="3440"/>
      <c r="DB4" s="1010"/>
      <c r="DC4" s="3440">
        <v>2022</v>
      </c>
      <c r="DD4" s="3440"/>
      <c r="DE4" s="3440"/>
      <c r="DF4" s="3440"/>
      <c r="DG4" s="3440"/>
      <c r="DH4" s="3440"/>
      <c r="DI4" s="3440"/>
      <c r="DJ4" s="1010"/>
      <c r="DK4" s="3440">
        <v>2023</v>
      </c>
      <c r="DL4" s="3440"/>
      <c r="DM4" s="3440"/>
      <c r="DN4" s="3440"/>
      <c r="DO4" s="3440"/>
      <c r="DP4" s="3440"/>
      <c r="DQ4" s="3440"/>
      <c r="DR4" s="2997"/>
      <c r="DS4" s="3440">
        <v>2024</v>
      </c>
      <c r="DT4" s="3440"/>
      <c r="DU4" s="3440"/>
      <c r="DV4" s="3440"/>
      <c r="DW4" s="3440"/>
      <c r="DX4" s="3440"/>
      <c r="DY4" s="3440"/>
      <c r="DZ4" s="2997"/>
      <c r="EA4" s="3490" t="s">
        <v>227</v>
      </c>
      <c r="EB4" s="3490"/>
      <c r="EC4" s="2961"/>
      <c r="ED4" s="3490" t="s">
        <v>208</v>
      </c>
      <c r="EE4" s="3490"/>
      <c r="EF4" s="1010"/>
    </row>
    <row r="5" spans="1:137" s="2952" customFormat="1" ht="33" customHeight="1">
      <c r="A5" s="3501"/>
      <c r="B5" s="3110"/>
      <c r="C5" s="3479" t="s">
        <v>0</v>
      </c>
      <c r="D5" s="3390" t="s">
        <v>45</v>
      </c>
      <c r="E5" s="3479" t="s">
        <v>1</v>
      </c>
      <c r="F5" s="3479"/>
      <c r="G5" s="3479" t="s">
        <v>2</v>
      </c>
      <c r="H5" s="3390" t="s">
        <v>46</v>
      </c>
      <c r="I5" s="3479" t="s">
        <v>40</v>
      </c>
      <c r="J5" s="2998"/>
      <c r="K5" s="3479" t="s">
        <v>0</v>
      </c>
      <c r="L5" s="3390" t="s">
        <v>45</v>
      </c>
      <c r="M5" s="3479" t="s">
        <v>1</v>
      </c>
      <c r="N5" s="3479"/>
      <c r="O5" s="3479" t="s">
        <v>2</v>
      </c>
      <c r="P5" s="3390" t="s">
        <v>46</v>
      </c>
      <c r="Q5" s="3479" t="s">
        <v>40</v>
      </c>
      <c r="R5" s="2523"/>
      <c r="S5" s="3479" t="s">
        <v>0</v>
      </c>
      <c r="T5" s="3390" t="s">
        <v>45</v>
      </c>
      <c r="U5" s="3479" t="s">
        <v>1</v>
      </c>
      <c r="V5" s="3479"/>
      <c r="W5" s="3479" t="s">
        <v>2</v>
      </c>
      <c r="X5" s="3390" t="s">
        <v>46</v>
      </c>
      <c r="Y5" s="3479" t="s">
        <v>40</v>
      </c>
      <c r="Z5" s="2998"/>
      <c r="AA5" s="3479" t="s">
        <v>0</v>
      </c>
      <c r="AB5" s="3390" t="s">
        <v>45</v>
      </c>
      <c r="AC5" s="3479" t="s">
        <v>1</v>
      </c>
      <c r="AD5" s="3479"/>
      <c r="AE5" s="3479" t="s">
        <v>2</v>
      </c>
      <c r="AF5" s="3390" t="s">
        <v>46</v>
      </c>
      <c r="AG5" s="3479" t="s">
        <v>40</v>
      </c>
      <c r="AH5" s="2999"/>
      <c r="AI5" s="3479" t="s">
        <v>0</v>
      </c>
      <c r="AJ5" s="3390" t="s">
        <v>47</v>
      </c>
      <c r="AK5" s="3477" t="s">
        <v>1</v>
      </c>
      <c r="AL5" s="3477"/>
      <c r="AM5" s="3479" t="s">
        <v>2</v>
      </c>
      <c r="AN5" s="3390" t="s">
        <v>48</v>
      </c>
      <c r="AO5" s="3495" t="s">
        <v>40</v>
      </c>
      <c r="AP5" s="2999"/>
      <c r="AQ5" s="3479" t="s">
        <v>0</v>
      </c>
      <c r="AR5" s="3390" t="s">
        <v>47</v>
      </c>
      <c r="AS5" s="3477" t="s">
        <v>1</v>
      </c>
      <c r="AT5" s="3477"/>
      <c r="AU5" s="3479" t="s">
        <v>2</v>
      </c>
      <c r="AV5" s="3390" t="s">
        <v>48</v>
      </c>
      <c r="AW5" s="3495" t="s">
        <v>40</v>
      </c>
      <c r="AX5" s="3108"/>
      <c r="AY5" s="3479" t="s">
        <v>0</v>
      </c>
      <c r="AZ5" s="3390" t="s">
        <v>47</v>
      </c>
      <c r="BA5" s="3477" t="s">
        <v>1</v>
      </c>
      <c r="BB5" s="3477"/>
      <c r="BC5" s="3479" t="s">
        <v>2</v>
      </c>
      <c r="BD5" s="3390" t="s">
        <v>48</v>
      </c>
      <c r="BE5" s="3495" t="s">
        <v>40</v>
      </c>
      <c r="BF5" s="2999"/>
      <c r="BG5" s="3479" t="s">
        <v>0</v>
      </c>
      <c r="BH5" s="3390" t="s">
        <v>47</v>
      </c>
      <c r="BI5" s="3477" t="s">
        <v>1</v>
      </c>
      <c r="BJ5" s="3477"/>
      <c r="BK5" s="3479" t="s">
        <v>2</v>
      </c>
      <c r="BL5" s="3390" t="s">
        <v>48</v>
      </c>
      <c r="BM5" s="3495" t="s">
        <v>40</v>
      </c>
      <c r="BN5" s="2999"/>
      <c r="BO5" s="3488" t="s">
        <v>0</v>
      </c>
      <c r="BP5" s="3396" t="s">
        <v>47</v>
      </c>
      <c r="BQ5" s="3478" t="s">
        <v>1</v>
      </c>
      <c r="BR5" s="3478"/>
      <c r="BS5" s="3488" t="s">
        <v>2</v>
      </c>
      <c r="BT5" s="3396" t="s">
        <v>48</v>
      </c>
      <c r="BU5" s="3497" t="s">
        <v>40</v>
      </c>
      <c r="BV5" s="3165"/>
      <c r="BW5" s="3488" t="s">
        <v>0</v>
      </c>
      <c r="BX5" s="3390" t="s">
        <v>47</v>
      </c>
      <c r="BY5" s="3477" t="s">
        <v>1</v>
      </c>
      <c r="BZ5" s="3477"/>
      <c r="CA5" s="3479" t="s">
        <v>2</v>
      </c>
      <c r="CB5" s="3390" t="s">
        <v>48</v>
      </c>
      <c r="CC5" s="3495" t="s">
        <v>40</v>
      </c>
      <c r="CD5" s="3108"/>
      <c r="CE5" s="3479" t="s">
        <v>0</v>
      </c>
      <c r="CF5" s="3390" t="s">
        <v>47</v>
      </c>
      <c r="CG5" s="3477" t="s">
        <v>1</v>
      </c>
      <c r="CH5" s="3477"/>
      <c r="CI5" s="3479" t="s">
        <v>2</v>
      </c>
      <c r="CJ5" s="3390" t="s">
        <v>48</v>
      </c>
      <c r="CK5" s="3495" t="s">
        <v>40</v>
      </c>
      <c r="CL5" s="3108"/>
      <c r="CM5" s="3488" t="s">
        <v>0</v>
      </c>
      <c r="CN5" s="3390" t="s">
        <v>47</v>
      </c>
      <c r="CO5" s="3477" t="s">
        <v>1</v>
      </c>
      <c r="CP5" s="3477"/>
      <c r="CQ5" s="3479" t="s">
        <v>2</v>
      </c>
      <c r="CR5" s="3390" t="s">
        <v>48</v>
      </c>
      <c r="CS5" s="3495" t="s">
        <v>40</v>
      </c>
      <c r="CT5" s="3108"/>
      <c r="CU5" s="3488" t="s">
        <v>0</v>
      </c>
      <c r="CV5" s="3390" t="s">
        <v>47</v>
      </c>
      <c r="CW5" s="3477" t="s">
        <v>1</v>
      </c>
      <c r="CX5" s="3477"/>
      <c r="CY5" s="3479" t="s">
        <v>2</v>
      </c>
      <c r="CZ5" s="3390" t="s">
        <v>48</v>
      </c>
      <c r="DA5" s="3495" t="s">
        <v>40</v>
      </c>
      <c r="DB5" s="3108"/>
      <c r="DC5" s="3488" t="s">
        <v>0</v>
      </c>
      <c r="DD5" s="3390" t="s">
        <v>47</v>
      </c>
      <c r="DE5" s="3477" t="s">
        <v>1</v>
      </c>
      <c r="DF5" s="3477"/>
      <c r="DG5" s="3479" t="s">
        <v>2</v>
      </c>
      <c r="DH5" s="3390" t="s">
        <v>48</v>
      </c>
      <c r="DI5" s="3495" t="s">
        <v>40</v>
      </c>
      <c r="DJ5" s="3108"/>
      <c r="DK5" s="3488" t="s">
        <v>0</v>
      </c>
      <c r="DL5" s="3390" t="s">
        <v>47</v>
      </c>
      <c r="DM5" s="3478" t="s">
        <v>1</v>
      </c>
      <c r="DN5" s="3478"/>
      <c r="DO5" s="3488" t="s">
        <v>2</v>
      </c>
      <c r="DP5" s="3390" t="s">
        <v>48</v>
      </c>
      <c r="DQ5" s="3497" t="s">
        <v>40</v>
      </c>
      <c r="DS5" s="3479" t="s">
        <v>0</v>
      </c>
      <c r="DT5" s="3390" t="s">
        <v>47</v>
      </c>
      <c r="DU5" s="3477" t="s">
        <v>1</v>
      </c>
      <c r="DV5" s="3477"/>
      <c r="DW5" s="3479" t="s">
        <v>2</v>
      </c>
      <c r="DX5" s="3390" t="s">
        <v>48</v>
      </c>
      <c r="DY5" s="3495" t="s">
        <v>40</v>
      </c>
      <c r="EA5" s="3491"/>
      <c r="EB5" s="3491"/>
      <c r="EC5" s="2964"/>
      <c r="ED5" s="3491"/>
      <c r="EE5" s="3491"/>
      <c r="EF5" s="3108"/>
    </row>
    <row r="6" spans="1:137" s="2952" customFormat="1" ht="43.5" thickBot="1">
      <c r="A6" s="3502"/>
      <c r="B6" s="3111"/>
      <c r="C6" s="3472"/>
      <c r="D6" s="3377"/>
      <c r="E6" s="2520" t="s">
        <v>3</v>
      </c>
      <c r="F6" s="2520" t="s">
        <v>4</v>
      </c>
      <c r="G6" s="3472"/>
      <c r="H6" s="3377"/>
      <c r="I6" s="3472"/>
      <c r="J6" s="3000"/>
      <c r="K6" s="3472"/>
      <c r="L6" s="3377"/>
      <c r="M6" s="2520" t="s">
        <v>3</v>
      </c>
      <c r="N6" s="2520" t="s">
        <v>4</v>
      </c>
      <c r="O6" s="3472"/>
      <c r="P6" s="3377"/>
      <c r="Q6" s="3472"/>
      <c r="R6" s="2520"/>
      <c r="S6" s="3472"/>
      <c r="T6" s="3377"/>
      <c r="U6" s="2520" t="s">
        <v>3</v>
      </c>
      <c r="V6" s="2520" t="s">
        <v>4</v>
      </c>
      <c r="W6" s="3472"/>
      <c r="X6" s="3377"/>
      <c r="Y6" s="3472"/>
      <c r="Z6" s="3000"/>
      <c r="AA6" s="3472"/>
      <c r="AB6" s="3377"/>
      <c r="AC6" s="2520" t="s">
        <v>3</v>
      </c>
      <c r="AD6" s="2520" t="s">
        <v>4</v>
      </c>
      <c r="AE6" s="3472"/>
      <c r="AF6" s="3377"/>
      <c r="AG6" s="3472"/>
      <c r="AH6" s="3001"/>
      <c r="AI6" s="3472"/>
      <c r="AJ6" s="3377"/>
      <c r="AK6" s="2520" t="s">
        <v>3</v>
      </c>
      <c r="AL6" s="2520" t="s">
        <v>4</v>
      </c>
      <c r="AM6" s="3472"/>
      <c r="AN6" s="3377"/>
      <c r="AO6" s="3496"/>
      <c r="AP6" s="3001"/>
      <c r="AQ6" s="3472"/>
      <c r="AR6" s="3377"/>
      <c r="AS6" s="2520" t="s">
        <v>3</v>
      </c>
      <c r="AT6" s="2520" t="s">
        <v>4</v>
      </c>
      <c r="AU6" s="3472"/>
      <c r="AV6" s="3377"/>
      <c r="AW6" s="3496"/>
      <c r="AX6" s="1090"/>
      <c r="AY6" s="3472"/>
      <c r="AZ6" s="3377"/>
      <c r="BA6" s="2520" t="s">
        <v>3</v>
      </c>
      <c r="BB6" s="2520" t="s">
        <v>4</v>
      </c>
      <c r="BC6" s="3472"/>
      <c r="BD6" s="3377"/>
      <c r="BE6" s="3496"/>
      <c r="BF6" s="3001"/>
      <c r="BG6" s="3472"/>
      <c r="BH6" s="3377"/>
      <c r="BI6" s="2520" t="s">
        <v>3</v>
      </c>
      <c r="BJ6" s="2520" t="s">
        <v>4</v>
      </c>
      <c r="BK6" s="3472"/>
      <c r="BL6" s="3377"/>
      <c r="BM6" s="3496"/>
      <c r="BN6" s="3001"/>
      <c r="BO6" s="3476"/>
      <c r="BP6" s="3397"/>
      <c r="BQ6" s="3166" t="s">
        <v>3</v>
      </c>
      <c r="BR6" s="3166" t="s">
        <v>4</v>
      </c>
      <c r="BS6" s="3476"/>
      <c r="BT6" s="3397"/>
      <c r="BU6" s="3498"/>
      <c r="BV6" s="3167"/>
      <c r="BW6" s="3476"/>
      <c r="BX6" s="3377"/>
      <c r="BY6" s="2520" t="s">
        <v>3</v>
      </c>
      <c r="BZ6" s="2520" t="s">
        <v>4</v>
      </c>
      <c r="CA6" s="3472"/>
      <c r="CB6" s="3377"/>
      <c r="CC6" s="3496"/>
      <c r="CD6" s="1090"/>
      <c r="CE6" s="3472"/>
      <c r="CF6" s="3377"/>
      <c r="CG6" s="2520" t="s">
        <v>3</v>
      </c>
      <c r="CH6" s="2520" t="s">
        <v>4</v>
      </c>
      <c r="CI6" s="3472"/>
      <c r="CJ6" s="3377"/>
      <c r="CK6" s="3496"/>
      <c r="CL6" s="1090"/>
      <c r="CM6" s="3476"/>
      <c r="CN6" s="3377"/>
      <c r="CO6" s="2520" t="s">
        <v>3</v>
      </c>
      <c r="CP6" s="2520" t="s">
        <v>4</v>
      </c>
      <c r="CQ6" s="3472"/>
      <c r="CR6" s="3377"/>
      <c r="CS6" s="3496"/>
      <c r="CT6" s="1090"/>
      <c r="CU6" s="3476"/>
      <c r="CV6" s="3377"/>
      <c r="CW6" s="2520" t="s">
        <v>3</v>
      </c>
      <c r="CX6" s="2520" t="s">
        <v>4</v>
      </c>
      <c r="CY6" s="3472"/>
      <c r="CZ6" s="3377"/>
      <c r="DA6" s="3496"/>
      <c r="DB6" s="1090"/>
      <c r="DC6" s="3476"/>
      <c r="DD6" s="3377"/>
      <c r="DE6" s="2520" t="s">
        <v>3</v>
      </c>
      <c r="DF6" s="2520" t="s">
        <v>4</v>
      </c>
      <c r="DG6" s="3472"/>
      <c r="DH6" s="3377"/>
      <c r="DI6" s="3496"/>
      <c r="DJ6" s="1090"/>
      <c r="DK6" s="3476"/>
      <c r="DL6" s="3377"/>
      <c r="DM6" s="3166" t="s">
        <v>3</v>
      </c>
      <c r="DN6" s="3166" t="s">
        <v>4</v>
      </c>
      <c r="DO6" s="3476"/>
      <c r="DP6" s="3377"/>
      <c r="DQ6" s="3498"/>
      <c r="DR6" s="3002"/>
      <c r="DS6" s="3472"/>
      <c r="DT6" s="3377"/>
      <c r="DU6" s="2520" t="s">
        <v>3</v>
      </c>
      <c r="DV6" s="2520" t="s">
        <v>4</v>
      </c>
      <c r="DW6" s="3472"/>
      <c r="DX6" s="3377"/>
      <c r="DY6" s="3496"/>
      <c r="DZ6" s="3002"/>
      <c r="EA6" s="3168" t="s">
        <v>425</v>
      </c>
      <c r="EB6" s="3168" t="s">
        <v>426</v>
      </c>
      <c r="EC6" s="3169"/>
      <c r="ED6" s="3168" t="s">
        <v>425</v>
      </c>
      <c r="EE6" s="3168" t="s">
        <v>426</v>
      </c>
      <c r="EF6" s="1090"/>
    </row>
    <row r="7" spans="1:137" s="2952" customFormat="1" ht="8.1" customHeight="1" thickTop="1">
      <c r="A7" s="2518"/>
      <c r="B7" s="2518"/>
      <c r="C7" s="2518"/>
      <c r="D7" s="2518"/>
      <c r="E7" s="2518"/>
      <c r="I7" s="3003"/>
      <c r="AI7" s="3004"/>
      <c r="AJ7" s="3004"/>
      <c r="AK7" s="3004"/>
      <c r="AL7" s="3004"/>
      <c r="AM7" s="3004"/>
      <c r="AN7" s="3004"/>
      <c r="AO7" s="3005"/>
      <c r="AQ7" s="3004"/>
      <c r="AR7" s="3004"/>
      <c r="AS7" s="3004"/>
      <c r="AT7" s="3004"/>
      <c r="AU7" s="3004"/>
      <c r="AV7" s="3004"/>
      <c r="AW7" s="3005"/>
      <c r="AX7" s="3005"/>
      <c r="AY7" s="3004"/>
      <c r="AZ7" s="3004"/>
      <c r="BA7" s="3004"/>
      <c r="BB7" s="3004"/>
      <c r="BC7" s="3004"/>
      <c r="BD7" s="3004"/>
      <c r="BE7" s="3005"/>
      <c r="BG7" s="3004"/>
      <c r="BH7" s="3004"/>
      <c r="BI7" s="3004"/>
      <c r="BJ7" s="3004"/>
      <c r="BK7" s="3004"/>
      <c r="BL7" s="3004"/>
      <c r="BM7" s="3005"/>
      <c r="BO7" s="3004"/>
      <c r="BP7" s="3004"/>
      <c r="BQ7" s="3004"/>
      <c r="BR7" s="3004"/>
      <c r="BS7" s="3004"/>
      <c r="BT7" s="3004"/>
      <c r="BU7" s="3005"/>
      <c r="BV7" s="3005"/>
      <c r="BW7" s="3005"/>
      <c r="BX7" s="3005"/>
      <c r="BY7" s="3005"/>
      <c r="BZ7" s="3005"/>
      <c r="CA7" s="3005"/>
      <c r="CB7" s="3005"/>
      <c r="CC7" s="3005"/>
      <c r="CD7" s="3005"/>
      <c r="CE7" s="3005"/>
      <c r="CF7" s="3005"/>
      <c r="CG7" s="3005"/>
      <c r="CH7" s="3005"/>
      <c r="CI7" s="3005"/>
      <c r="CJ7" s="3005"/>
      <c r="CK7" s="3005"/>
      <c r="CL7" s="3005"/>
      <c r="CM7" s="3005"/>
      <c r="CN7" s="3005"/>
      <c r="CO7" s="3005"/>
      <c r="CP7" s="3005"/>
      <c r="CQ7" s="3005"/>
      <c r="CR7" s="3005"/>
      <c r="CS7" s="3005"/>
      <c r="CT7" s="3005"/>
      <c r="CU7" s="3005"/>
      <c r="CV7" s="3005"/>
      <c r="CW7" s="3005"/>
      <c r="CX7" s="3005"/>
      <c r="CY7" s="3005"/>
      <c r="CZ7" s="3005"/>
      <c r="DA7" s="3005"/>
      <c r="DB7" s="3005"/>
      <c r="DC7" s="3005"/>
      <c r="DD7" s="3005"/>
      <c r="DE7" s="3005"/>
      <c r="DF7" s="3005"/>
      <c r="DG7" s="3005"/>
      <c r="DH7" s="3005"/>
      <c r="DI7" s="3005"/>
      <c r="DJ7" s="3005"/>
      <c r="DK7" s="3005"/>
      <c r="DL7" s="3005"/>
      <c r="DM7" s="3005"/>
      <c r="DN7" s="3005"/>
      <c r="DO7" s="3005"/>
      <c r="DP7" s="3005"/>
      <c r="DQ7" s="3005"/>
      <c r="DS7" s="3005"/>
      <c r="DT7" s="3005"/>
      <c r="DU7" s="3005"/>
      <c r="DV7" s="3005"/>
      <c r="DW7" s="3005"/>
      <c r="DX7" s="3005"/>
      <c r="DY7" s="3005"/>
      <c r="EF7" s="3005"/>
    </row>
    <row r="8" spans="1:137" s="3010" customFormat="1" ht="24" customHeight="1">
      <c r="A8" s="1475" t="s">
        <v>5</v>
      </c>
      <c r="B8" s="1475"/>
      <c r="C8" s="1101">
        <v>2.6080000000000001</v>
      </c>
      <c r="D8" s="1101">
        <v>5.0999999999999997E-2</v>
      </c>
      <c r="E8" s="1101">
        <v>2.5049999999999999</v>
      </c>
      <c r="F8" s="1101">
        <v>2.71</v>
      </c>
      <c r="G8" s="1101">
        <v>2</v>
      </c>
      <c r="H8" s="1101"/>
      <c r="I8" s="1889">
        <v>24212</v>
      </c>
      <c r="J8" s="1477"/>
      <c r="K8" s="1101">
        <v>2.5299999999999998</v>
      </c>
      <c r="L8" s="1101">
        <v>5.2999999999999999E-2</v>
      </c>
      <c r="M8" s="1101">
        <v>2.4249999999999998</v>
      </c>
      <c r="N8" s="1101">
        <v>2.6349999999999998</v>
      </c>
      <c r="O8" s="1101">
        <v>2.1</v>
      </c>
      <c r="P8" s="1101">
        <v>22945.924569000585</v>
      </c>
      <c r="Q8" s="1889">
        <v>22947</v>
      </c>
      <c r="R8" s="1104"/>
      <c r="S8" s="1101">
        <v>2.589</v>
      </c>
      <c r="T8" s="1101">
        <v>5.3999999999999999E-2</v>
      </c>
      <c r="U8" s="1101">
        <v>2.48</v>
      </c>
      <c r="V8" s="1101">
        <v>2.6970000000000001</v>
      </c>
      <c r="W8" s="1101">
        <v>2.1</v>
      </c>
      <c r="X8" s="1100"/>
      <c r="Y8" s="3006">
        <v>22517</v>
      </c>
      <c r="Z8" s="1477"/>
      <c r="AA8" s="1476">
        <v>2.5590000000000002</v>
      </c>
      <c r="AB8" s="1476"/>
      <c r="AC8" s="1476">
        <v>2.4670000000000001</v>
      </c>
      <c r="AD8" s="1476">
        <v>2.6509999999999998</v>
      </c>
      <c r="AE8" s="1476">
        <v>1.7999999999999998</v>
      </c>
      <c r="AF8" s="1100"/>
      <c r="AG8" s="1105">
        <v>23887</v>
      </c>
      <c r="AH8" s="1477"/>
      <c r="AI8" s="2512">
        <v>2.403</v>
      </c>
      <c r="AJ8" s="2512">
        <v>4.9000000000000002E-2</v>
      </c>
      <c r="AK8" s="2512">
        <v>2.3039999999999998</v>
      </c>
      <c r="AL8" s="2512">
        <v>2.5009999999999999</v>
      </c>
      <c r="AM8" s="2512">
        <v>2</v>
      </c>
      <c r="AN8" s="2511">
        <v>22919.49670299971</v>
      </c>
      <c r="AO8" s="3007">
        <v>22920</v>
      </c>
      <c r="AP8" s="3008"/>
      <c r="AQ8" s="2514">
        <v>2.48</v>
      </c>
      <c r="AR8" s="2512"/>
      <c r="AS8" s="2512">
        <v>2.39</v>
      </c>
      <c r="AT8" s="2512">
        <v>2.56</v>
      </c>
      <c r="AU8" s="2512">
        <v>1.76</v>
      </c>
      <c r="AV8" s="2511"/>
      <c r="AW8" s="3007">
        <v>24872</v>
      </c>
      <c r="AX8" s="3007"/>
      <c r="AY8" s="2514">
        <v>2.5299999999999998</v>
      </c>
      <c r="AZ8" s="2512">
        <v>0.03</v>
      </c>
      <c r="BA8" s="2512">
        <v>2.4700000000000002</v>
      </c>
      <c r="BB8" s="2512">
        <v>2.58</v>
      </c>
      <c r="BC8" s="2512">
        <v>1.0900000000000001</v>
      </c>
      <c r="BD8" s="2511">
        <v>60638.000067000219</v>
      </c>
      <c r="BE8" s="3007">
        <v>60638</v>
      </c>
      <c r="BF8" s="1108"/>
      <c r="BG8" s="2514">
        <v>2.5099999999999998</v>
      </c>
      <c r="BH8" s="2512">
        <v>0.03</v>
      </c>
      <c r="BI8" s="2512">
        <v>2.46</v>
      </c>
      <c r="BJ8" s="2512">
        <v>2.56</v>
      </c>
      <c r="BK8" s="2512">
        <v>1.1952191235059761</v>
      </c>
      <c r="BL8" s="2511">
        <v>68901.000105999818</v>
      </c>
      <c r="BM8" s="3007">
        <v>68901</v>
      </c>
      <c r="BN8" s="3009"/>
      <c r="BO8" s="2514">
        <v>2.39</v>
      </c>
      <c r="BP8" s="2512">
        <v>0.03</v>
      </c>
      <c r="BQ8" s="2512">
        <v>2.34</v>
      </c>
      <c r="BR8" s="2512">
        <v>2.44</v>
      </c>
      <c r="BS8" s="2512">
        <v>1.07</v>
      </c>
      <c r="BT8" s="2511">
        <v>66302.99988299908</v>
      </c>
      <c r="BU8" s="3007">
        <v>66303</v>
      </c>
      <c r="BV8" s="3007"/>
      <c r="BW8" s="2514">
        <v>2.17</v>
      </c>
      <c r="BX8" s="2512">
        <v>2</v>
      </c>
      <c r="BY8" s="2512">
        <v>2.12</v>
      </c>
      <c r="BZ8" s="2512">
        <v>2.2200000000000002</v>
      </c>
      <c r="CA8" s="2512">
        <v>1.1399999999999999</v>
      </c>
      <c r="CB8" s="3007">
        <v>71945.000201999515</v>
      </c>
      <c r="CC8" s="3007">
        <v>71945</v>
      </c>
      <c r="CD8" s="3007"/>
      <c r="CE8" s="2514"/>
      <c r="CF8" s="2512"/>
      <c r="CG8" s="2512"/>
      <c r="CH8" s="2512"/>
      <c r="CI8" s="2512"/>
      <c r="CJ8" s="3007"/>
      <c r="CK8" s="3007"/>
      <c r="CL8" s="3007"/>
      <c r="CM8" s="2514">
        <v>1.93</v>
      </c>
      <c r="CN8" s="2512">
        <v>0.04</v>
      </c>
      <c r="CO8" s="2512">
        <v>1.86</v>
      </c>
      <c r="CP8" s="2512">
        <v>2.0099999999999998</v>
      </c>
      <c r="CQ8" s="2512">
        <v>1.99</v>
      </c>
      <c r="CR8" s="3007">
        <v>32058.837552000132</v>
      </c>
      <c r="CS8" s="3007">
        <v>31909</v>
      </c>
      <c r="CT8" s="3007"/>
      <c r="CU8" s="2514">
        <v>2</v>
      </c>
      <c r="CV8" s="2512">
        <v>0.03</v>
      </c>
      <c r="CW8" s="2512">
        <v>1.89</v>
      </c>
      <c r="CX8" s="2512">
        <v>2.0099999999999998</v>
      </c>
      <c r="CY8" s="2512">
        <v>1.6</v>
      </c>
      <c r="CZ8" s="3007">
        <v>33086</v>
      </c>
      <c r="DA8" s="3007">
        <v>33179</v>
      </c>
      <c r="DB8" s="3007"/>
      <c r="DC8" s="1898">
        <v>1.93</v>
      </c>
      <c r="DD8" s="1898">
        <v>3.1E-2</v>
      </c>
      <c r="DE8" s="1898">
        <v>1.8680000000000001</v>
      </c>
      <c r="DF8" s="1898">
        <v>1.9910000000000001</v>
      </c>
      <c r="DG8" s="1898">
        <v>1.623</v>
      </c>
      <c r="DH8" s="3007">
        <v>32161.402861999995</v>
      </c>
      <c r="DI8" s="3007">
        <v>32281</v>
      </c>
      <c r="DJ8" s="3007"/>
      <c r="DK8" s="1898">
        <v>1.84</v>
      </c>
      <c r="DL8" s="1898">
        <v>0.03</v>
      </c>
      <c r="DM8" s="1898">
        <v>1.78</v>
      </c>
      <c r="DN8" s="1898">
        <v>1.91</v>
      </c>
      <c r="DO8" s="1898">
        <v>1.72</v>
      </c>
      <c r="DP8" s="3007">
        <v>32049.68160099932</v>
      </c>
      <c r="DQ8" s="3007">
        <v>32146</v>
      </c>
      <c r="DR8" s="2514"/>
      <c r="DS8" s="2514">
        <v>1.76</v>
      </c>
      <c r="DT8" s="2514">
        <v>0.03</v>
      </c>
      <c r="DU8" s="2514">
        <v>1.7</v>
      </c>
      <c r="DV8" s="2514">
        <v>1.83</v>
      </c>
      <c r="DW8" s="2514">
        <v>1.92</v>
      </c>
      <c r="DX8" s="3345">
        <v>30776.763914999727</v>
      </c>
      <c r="DY8" s="3345">
        <v>30872</v>
      </c>
      <c r="DZ8" s="2514"/>
      <c r="EA8" s="2514">
        <v>-0.40000000000000013</v>
      </c>
      <c r="EB8" s="2514">
        <v>0</v>
      </c>
      <c r="EC8" s="2514"/>
      <c r="ED8" s="2514" t="s">
        <v>229</v>
      </c>
      <c r="EE8" s="2514"/>
      <c r="EF8" s="2514"/>
    </row>
    <row r="9" spans="1:137" s="2952" customFormat="1" ht="5.0999999999999996" customHeight="1">
      <c r="A9" s="2507"/>
      <c r="B9" s="2507"/>
      <c r="C9" s="3012"/>
      <c r="D9" s="3012"/>
      <c r="E9" s="3013"/>
      <c r="F9" s="3013"/>
      <c r="G9" s="3013"/>
      <c r="H9" s="3013"/>
      <c r="I9" s="2506"/>
      <c r="J9" s="1481"/>
      <c r="K9" s="3012"/>
      <c r="L9" s="3012"/>
      <c r="M9" s="3013"/>
      <c r="N9" s="3013"/>
      <c r="O9" s="3013"/>
      <c r="P9" s="3013"/>
      <c r="Q9" s="2506"/>
      <c r="R9" s="3014"/>
      <c r="S9" s="3012"/>
      <c r="T9" s="3012"/>
      <c r="U9" s="3013"/>
      <c r="V9" s="3013"/>
      <c r="W9" s="3013"/>
      <c r="X9" s="3015"/>
      <c r="Y9" s="3016"/>
      <c r="Z9" s="1481"/>
      <c r="AA9" s="3012"/>
      <c r="AB9" s="3012"/>
      <c r="AC9" s="3013"/>
      <c r="AD9" s="3013"/>
      <c r="AE9" s="3013"/>
      <c r="AF9" s="3015"/>
      <c r="AG9" s="3017"/>
      <c r="AH9" s="1481"/>
      <c r="AI9" s="2939"/>
      <c r="AJ9" s="2939"/>
      <c r="AK9" s="2939"/>
      <c r="AL9" s="2939"/>
      <c r="AM9" s="2939"/>
      <c r="AN9" s="3018"/>
      <c r="AO9" s="3018"/>
      <c r="AP9" s="2505"/>
      <c r="AQ9" s="3019"/>
      <c r="AR9" s="2939"/>
      <c r="AS9" s="2939"/>
      <c r="AT9" s="2939"/>
      <c r="AU9" s="2939"/>
      <c r="AV9" s="3018"/>
      <c r="AW9" s="3018"/>
      <c r="AX9" s="3018"/>
      <c r="AY9" s="3019"/>
      <c r="AZ9" s="2939"/>
      <c r="BA9" s="2939"/>
      <c r="BB9" s="2939"/>
      <c r="BC9" s="2939"/>
      <c r="BD9" s="3018"/>
      <c r="BE9" s="3018"/>
      <c r="BF9" s="2953"/>
      <c r="BG9" s="3019"/>
      <c r="BH9" s="2939"/>
      <c r="BI9" s="2939"/>
      <c r="BJ9" s="2939"/>
      <c r="BK9" s="2939"/>
      <c r="BL9" s="3018"/>
      <c r="BM9" s="3018"/>
      <c r="BN9" s="3020"/>
      <c r="BO9" s="3021"/>
      <c r="BP9" s="3022"/>
      <c r="BQ9" s="3022"/>
      <c r="BR9" s="3022"/>
      <c r="BS9" s="3022"/>
      <c r="BT9" s="3018"/>
      <c r="BU9" s="3018"/>
      <c r="BV9" s="3018"/>
      <c r="BW9" s="3021"/>
      <c r="BX9" s="3022"/>
      <c r="BY9" s="3022"/>
      <c r="BZ9" s="3022"/>
      <c r="CA9" s="3022"/>
      <c r="CB9" s="3018"/>
      <c r="CC9" s="3018"/>
      <c r="CD9" s="3018"/>
      <c r="CE9" s="3021"/>
      <c r="CF9" s="3022"/>
      <c r="CG9" s="3022"/>
      <c r="CH9" s="3022"/>
      <c r="CI9" s="3022"/>
      <c r="CJ9" s="3018"/>
      <c r="CK9" s="3018"/>
      <c r="CL9" s="3018"/>
      <c r="CM9" s="3021"/>
      <c r="CN9" s="3022"/>
      <c r="CO9" s="3022"/>
      <c r="CP9" s="3022"/>
      <c r="CQ9" s="3022"/>
      <c r="CR9" s="3018"/>
      <c r="CS9" s="3018"/>
      <c r="CT9" s="3018"/>
      <c r="CU9" s="3021"/>
      <c r="CV9" s="3022"/>
      <c r="CW9" s="3022"/>
      <c r="CX9" s="3022"/>
      <c r="CY9" s="3022"/>
      <c r="CZ9" s="3018"/>
      <c r="DA9" s="3018"/>
      <c r="DB9" s="3018"/>
      <c r="DC9" s="3018"/>
      <c r="DD9" s="2939"/>
      <c r="DE9" s="3018"/>
      <c r="DF9" s="3018"/>
      <c r="DG9" s="3018"/>
      <c r="DH9" s="3018"/>
      <c r="DI9" s="3018"/>
      <c r="DJ9" s="3018"/>
      <c r="DK9" s="3018"/>
      <c r="DL9" s="2939"/>
      <c r="DM9" s="3018"/>
      <c r="DN9" s="3018"/>
      <c r="DO9" s="3018"/>
      <c r="DP9" s="3018"/>
      <c r="DQ9" s="3018"/>
      <c r="DR9" s="3018"/>
      <c r="DS9" s="3021"/>
      <c r="DT9" s="3022"/>
      <c r="DU9" s="3022"/>
      <c r="DV9" s="3022"/>
      <c r="DW9" s="3022"/>
      <c r="DX9" s="3018"/>
      <c r="DY9" s="3018"/>
      <c r="DZ9" s="3018"/>
      <c r="EA9" s="3023"/>
      <c r="EB9" s="3024"/>
      <c r="EC9" s="2953"/>
      <c r="ED9" s="2939"/>
      <c r="EE9" s="2939"/>
      <c r="EF9" s="3018"/>
      <c r="EG9" s="3011"/>
    </row>
    <row r="10" spans="1:137" s="2952" customFormat="1" ht="20.25" customHeight="1">
      <c r="A10" s="2504" t="s">
        <v>18</v>
      </c>
      <c r="B10" s="2504"/>
      <c r="C10" s="1485">
        <v>3.1360000000000001</v>
      </c>
      <c r="D10" s="1485">
        <v>0.23499999999999999</v>
      </c>
      <c r="E10" s="1485">
        <v>2.6659999999999999</v>
      </c>
      <c r="F10" s="1485">
        <v>3.605</v>
      </c>
      <c r="G10" s="1485">
        <v>7.5</v>
      </c>
      <c r="H10" s="1485"/>
      <c r="I10" s="2501">
        <v>952</v>
      </c>
      <c r="J10" s="1485"/>
      <c r="K10" s="1485">
        <v>2.8420000000000001</v>
      </c>
      <c r="L10" s="1485">
        <v>0.21299999999999999</v>
      </c>
      <c r="M10" s="1485">
        <v>2.415</v>
      </c>
      <c r="N10" s="1485">
        <v>3.2679999999999998</v>
      </c>
      <c r="O10" s="1485">
        <v>7.5</v>
      </c>
      <c r="P10" s="1485">
        <v>309.27467700000108</v>
      </c>
      <c r="Q10" s="2501">
        <v>928</v>
      </c>
      <c r="R10" s="3014"/>
      <c r="S10" s="1485">
        <v>3.3809999999999998</v>
      </c>
      <c r="T10" s="1485">
        <v>0.28599999999999998</v>
      </c>
      <c r="U10" s="1485">
        <v>2.8090000000000002</v>
      </c>
      <c r="V10" s="1485">
        <v>3.9529999999999998</v>
      </c>
      <c r="W10" s="1485">
        <v>8.5</v>
      </c>
      <c r="X10" s="1482"/>
      <c r="Y10" s="3016">
        <v>904</v>
      </c>
      <c r="Z10" s="1485"/>
      <c r="AA10" s="1485">
        <v>3.3</v>
      </c>
      <c r="AB10" s="1485"/>
      <c r="AC10" s="1485">
        <v>2.6789999999999998</v>
      </c>
      <c r="AD10" s="1485">
        <v>4.04</v>
      </c>
      <c r="AE10" s="1485">
        <v>10.100000000000001</v>
      </c>
      <c r="AF10" s="1482"/>
      <c r="AG10" s="3017">
        <v>869</v>
      </c>
      <c r="AH10" s="1481"/>
      <c r="AI10" s="2498">
        <v>3.5579999999999998</v>
      </c>
      <c r="AJ10" s="2498">
        <v>0.316</v>
      </c>
      <c r="AK10" s="2498">
        <v>2.927</v>
      </c>
      <c r="AL10" s="2498">
        <v>4.1900000000000004</v>
      </c>
      <c r="AM10" s="2498">
        <v>8.9</v>
      </c>
      <c r="AN10" s="2953">
        <v>275.93733400000002</v>
      </c>
      <c r="AO10" s="2953">
        <v>762</v>
      </c>
      <c r="AP10" s="2505"/>
      <c r="AQ10" s="3025">
        <v>3.37</v>
      </c>
      <c r="AR10" s="2498"/>
      <c r="AS10" s="2498">
        <v>2.91</v>
      </c>
      <c r="AT10" s="2498">
        <v>3.82</v>
      </c>
      <c r="AU10" s="2498">
        <v>6.86</v>
      </c>
      <c r="AV10" s="2953"/>
      <c r="AW10" s="2953">
        <v>816</v>
      </c>
      <c r="AX10" s="2953"/>
      <c r="AY10" s="3025">
        <v>3.22</v>
      </c>
      <c r="AZ10" s="2498">
        <v>0.13</v>
      </c>
      <c r="BA10" s="2498">
        <v>2.96</v>
      </c>
      <c r="BB10" s="2498">
        <v>3.48</v>
      </c>
      <c r="BC10" s="2498">
        <v>4.09</v>
      </c>
      <c r="BD10" s="2953">
        <v>768.66626199999928</v>
      </c>
      <c r="BE10" s="2953">
        <v>2165</v>
      </c>
      <c r="BF10" s="2953"/>
      <c r="BG10" s="3025">
        <v>3.18</v>
      </c>
      <c r="BH10" s="2498">
        <v>0.12</v>
      </c>
      <c r="BI10" s="2498">
        <v>2.96</v>
      </c>
      <c r="BJ10" s="2498">
        <v>3.41</v>
      </c>
      <c r="BK10" s="2498">
        <v>3.7735849056603774</v>
      </c>
      <c r="BL10" s="2953">
        <v>867.56208099999935</v>
      </c>
      <c r="BM10" s="2953">
        <v>2547</v>
      </c>
      <c r="BN10" s="3020"/>
      <c r="BO10" s="3025">
        <v>3.27</v>
      </c>
      <c r="BP10" s="2498">
        <v>0.12</v>
      </c>
      <c r="BQ10" s="2498">
        <v>3.03</v>
      </c>
      <c r="BR10" s="2498">
        <v>3.5</v>
      </c>
      <c r="BS10" s="2498">
        <v>3.7</v>
      </c>
      <c r="BT10" s="2953">
        <v>766.60899299999983</v>
      </c>
      <c r="BU10" s="2953">
        <v>2410</v>
      </c>
      <c r="BV10" s="2953"/>
      <c r="BW10" s="3025">
        <v>3.01</v>
      </c>
      <c r="BX10" s="2498">
        <v>12</v>
      </c>
      <c r="BY10" s="2498">
        <v>2.76</v>
      </c>
      <c r="BZ10" s="2498">
        <v>3.25</v>
      </c>
      <c r="CA10" s="2498">
        <v>4.09</v>
      </c>
      <c r="CB10" s="2953">
        <v>828.3202730000022</v>
      </c>
      <c r="CC10" s="2953">
        <v>2664</v>
      </c>
      <c r="CD10" s="2953"/>
      <c r="CE10" s="3025"/>
      <c r="CF10" s="2498"/>
      <c r="CG10" s="2498"/>
      <c r="CH10" s="2498"/>
      <c r="CI10" s="2498"/>
      <c r="CJ10" s="2953"/>
      <c r="CK10" s="2953"/>
      <c r="CL10" s="2953"/>
      <c r="CM10" s="3025">
        <v>2.36</v>
      </c>
      <c r="CN10" s="2498">
        <v>0.15</v>
      </c>
      <c r="CO10" s="2498">
        <v>2.06</v>
      </c>
      <c r="CP10" s="2498">
        <v>2.66</v>
      </c>
      <c r="CQ10" s="2498">
        <v>6.52</v>
      </c>
      <c r="CR10" s="2953">
        <v>399.88564500000086</v>
      </c>
      <c r="CS10" s="3026">
        <v>1284</v>
      </c>
      <c r="CT10" s="2953"/>
      <c r="CU10" s="3025">
        <v>2.7</v>
      </c>
      <c r="CV10" s="2498">
        <v>0.16</v>
      </c>
      <c r="CW10" s="2498">
        <v>2.35</v>
      </c>
      <c r="CX10" s="2498">
        <v>2.99</v>
      </c>
      <c r="CY10" s="2498">
        <v>6.13</v>
      </c>
      <c r="CZ10" s="2953">
        <v>387</v>
      </c>
      <c r="DA10" s="3026">
        <v>1295</v>
      </c>
      <c r="DB10" s="2953"/>
      <c r="DC10" s="3027">
        <v>2.7109999999999999</v>
      </c>
      <c r="DD10" s="2447">
        <v>0.17699999999999999</v>
      </c>
      <c r="DE10" s="3027">
        <v>2.3639999999999999</v>
      </c>
      <c r="DF10" s="3027">
        <v>3.0579999999999998</v>
      </c>
      <c r="DG10" s="3027">
        <v>6.5279999999999996</v>
      </c>
      <c r="DH10" s="3026">
        <v>386.44688299999882</v>
      </c>
      <c r="DI10" s="3026">
        <v>1273</v>
      </c>
      <c r="DJ10" s="2953"/>
      <c r="DK10" s="3027">
        <v>2.96</v>
      </c>
      <c r="DL10" s="2447">
        <v>0.2</v>
      </c>
      <c r="DM10" s="3027">
        <v>2.57</v>
      </c>
      <c r="DN10" s="3027">
        <v>3.35</v>
      </c>
      <c r="DO10" s="3027">
        <v>6.69</v>
      </c>
      <c r="DP10" s="3026">
        <v>408.24858799999919</v>
      </c>
      <c r="DQ10" s="3026">
        <v>1215</v>
      </c>
      <c r="DR10" s="3026"/>
      <c r="DS10" s="3025">
        <v>2.93</v>
      </c>
      <c r="DT10" s="2498">
        <v>0.18</v>
      </c>
      <c r="DU10" s="2498">
        <v>2.56</v>
      </c>
      <c r="DV10" s="2498">
        <v>3.29</v>
      </c>
      <c r="DW10" s="2498">
        <v>6.3</v>
      </c>
      <c r="DX10" s="2953">
        <v>390.21178299999877</v>
      </c>
      <c r="DY10" s="3026">
        <v>1211</v>
      </c>
      <c r="DZ10" s="3026"/>
      <c r="EA10" s="3028">
        <v>-0.10000000000000009</v>
      </c>
      <c r="EB10" s="3029">
        <v>-0.10000000000000009</v>
      </c>
      <c r="EC10" s="3026"/>
      <c r="ED10" s="3133" t="s">
        <v>229</v>
      </c>
      <c r="EE10" s="2958" t="s">
        <v>229</v>
      </c>
      <c r="EF10" s="2953"/>
      <c r="EG10" s="3011"/>
    </row>
    <row r="11" spans="1:137" s="2952" customFormat="1" ht="20.25" customHeight="1">
      <c r="A11" s="2468" t="s">
        <v>19</v>
      </c>
      <c r="B11" s="2468"/>
      <c r="C11" s="1174">
        <v>2.7269999999999999</v>
      </c>
      <c r="D11" s="1174">
        <v>0.19800000000000001</v>
      </c>
      <c r="E11" s="1174">
        <v>2.331</v>
      </c>
      <c r="F11" s="1174">
        <v>3.1230000000000002</v>
      </c>
      <c r="G11" s="1174">
        <v>7.3</v>
      </c>
      <c r="H11" s="1174"/>
      <c r="I11" s="2464">
        <v>1031</v>
      </c>
      <c r="J11" s="1174"/>
      <c r="K11" s="1174">
        <v>2.3370000000000002</v>
      </c>
      <c r="L11" s="1174">
        <v>0.13300000000000001</v>
      </c>
      <c r="M11" s="1174">
        <v>2.0699999999999998</v>
      </c>
      <c r="N11" s="1174">
        <v>2.6030000000000002</v>
      </c>
      <c r="O11" s="1174">
        <v>5.7</v>
      </c>
      <c r="P11" s="1174">
        <v>870.73640500000022</v>
      </c>
      <c r="Q11" s="2464">
        <v>957</v>
      </c>
      <c r="R11" s="3030"/>
      <c r="S11" s="1174">
        <v>2.7280000000000002</v>
      </c>
      <c r="T11" s="1174">
        <v>0.19900000000000001</v>
      </c>
      <c r="U11" s="1174">
        <v>2.33</v>
      </c>
      <c r="V11" s="1174">
        <v>3.1259999999999999</v>
      </c>
      <c r="W11" s="1174">
        <v>7.3</v>
      </c>
      <c r="X11" s="2465"/>
      <c r="Y11" s="3031">
        <v>1004</v>
      </c>
      <c r="Z11" s="1174"/>
      <c r="AA11" s="1174">
        <v>2.8010000000000002</v>
      </c>
      <c r="AB11" s="1174"/>
      <c r="AC11" s="1174">
        <v>2.4670000000000001</v>
      </c>
      <c r="AD11" s="1174">
        <v>3.1349999999999998</v>
      </c>
      <c r="AE11" s="1174">
        <v>6</v>
      </c>
      <c r="AF11" s="2465"/>
      <c r="AG11" s="3032">
        <v>1118</v>
      </c>
      <c r="AH11" s="2463"/>
      <c r="AI11" s="2460">
        <v>2.512</v>
      </c>
      <c r="AJ11" s="2460">
        <v>0.13200000000000001</v>
      </c>
      <c r="AK11" s="2460">
        <v>2.2480000000000002</v>
      </c>
      <c r="AL11" s="2460">
        <v>2.7770000000000001</v>
      </c>
      <c r="AM11" s="2460">
        <v>5.3</v>
      </c>
      <c r="AN11" s="3033">
        <v>977.77950199999486</v>
      </c>
      <c r="AO11" s="3033">
        <v>1143</v>
      </c>
      <c r="AP11" s="1231"/>
      <c r="AQ11" s="3034">
        <v>2.46</v>
      </c>
      <c r="AR11" s="2460"/>
      <c r="AS11" s="2460">
        <v>2.11</v>
      </c>
      <c r="AT11" s="2460">
        <v>2.8</v>
      </c>
      <c r="AU11" s="2460">
        <v>7.14</v>
      </c>
      <c r="AV11" s="3033"/>
      <c r="AW11" s="3033">
        <v>1114</v>
      </c>
      <c r="AX11" s="3033"/>
      <c r="AY11" s="3034">
        <v>2.4</v>
      </c>
      <c r="AZ11" s="2460">
        <v>0.1</v>
      </c>
      <c r="BA11" s="2460">
        <v>2.2000000000000002</v>
      </c>
      <c r="BB11" s="2460">
        <v>2.6</v>
      </c>
      <c r="BC11" s="2460">
        <v>4.2699999999999996</v>
      </c>
      <c r="BD11" s="3033">
        <v>2310.6598260000014</v>
      </c>
      <c r="BE11" s="3033">
        <v>2408</v>
      </c>
      <c r="BF11" s="3033"/>
      <c r="BG11" s="3034">
        <v>2.48</v>
      </c>
      <c r="BH11" s="2460">
        <v>0.09</v>
      </c>
      <c r="BI11" s="2460">
        <v>2.29</v>
      </c>
      <c r="BJ11" s="2460">
        <v>2.67</v>
      </c>
      <c r="BK11" s="2460">
        <v>3.6290322580645156</v>
      </c>
      <c r="BL11" s="3033">
        <v>2469.1115190000064</v>
      </c>
      <c r="BM11" s="3033">
        <v>2425</v>
      </c>
      <c r="BN11" s="3035"/>
      <c r="BO11" s="3034">
        <v>2.46</v>
      </c>
      <c r="BP11" s="2460">
        <v>0.1</v>
      </c>
      <c r="BQ11" s="2460">
        <v>2.27</v>
      </c>
      <c r="BR11" s="2460">
        <v>2.66</v>
      </c>
      <c r="BS11" s="2460">
        <v>4.08</v>
      </c>
      <c r="BT11" s="3033">
        <v>2192.443269000004</v>
      </c>
      <c r="BU11" s="3033">
        <v>2292</v>
      </c>
      <c r="BV11" s="3033"/>
      <c r="BW11" s="3034">
        <v>2.16</v>
      </c>
      <c r="BX11" s="2460">
        <v>9</v>
      </c>
      <c r="BY11" s="2460">
        <v>1.98</v>
      </c>
      <c r="BZ11" s="2460">
        <v>2.34</v>
      </c>
      <c r="CA11" s="2460">
        <v>4.29</v>
      </c>
      <c r="CB11" s="3033">
        <v>2323.1500240000032</v>
      </c>
      <c r="CC11" s="3033">
        <v>2554</v>
      </c>
      <c r="CD11" s="3033"/>
      <c r="CE11" s="3034"/>
      <c r="CF11" s="2460"/>
      <c r="CG11" s="2460"/>
      <c r="CH11" s="2460"/>
      <c r="CI11" s="2460"/>
      <c r="CJ11" s="3033"/>
      <c r="CK11" s="3033"/>
      <c r="CL11" s="3033"/>
      <c r="CM11" s="3034">
        <v>2.17</v>
      </c>
      <c r="CN11" s="2460">
        <v>0.14000000000000001</v>
      </c>
      <c r="CO11" s="2460">
        <v>1.9</v>
      </c>
      <c r="CP11" s="2460">
        <v>2.44</v>
      </c>
      <c r="CQ11" s="2460">
        <v>6.24</v>
      </c>
      <c r="CR11" s="3033">
        <v>973.59007000000372</v>
      </c>
      <c r="CS11" s="3036">
        <v>1098</v>
      </c>
      <c r="CT11" s="3033"/>
      <c r="CU11" s="3034">
        <v>2</v>
      </c>
      <c r="CV11" s="2460">
        <v>0.12</v>
      </c>
      <c r="CW11" s="2460">
        <v>1.79</v>
      </c>
      <c r="CX11" s="2460">
        <v>2.2799999999999998</v>
      </c>
      <c r="CY11" s="2460">
        <v>6.13</v>
      </c>
      <c r="CZ11" s="3033">
        <v>1129</v>
      </c>
      <c r="DA11" s="3036">
        <v>1197</v>
      </c>
      <c r="DB11" s="3033"/>
      <c r="DC11" s="3038">
        <v>2.2050000000000001</v>
      </c>
      <c r="DD11" s="3037">
        <v>0.108</v>
      </c>
      <c r="DE11" s="3038">
        <v>1.992</v>
      </c>
      <c r="DF11" s="3038">
        <v>2.4169999999999998</v>
      </c>
      <c r="DG11" s="3038">
        <v>4.9169999999999998</v>
      </c>
      <c r="DH11" s="3036">
        <v>1126.3587499999985</v>
      </c>
      <c r="DI11" s="3036">
        <v>1135</v>
      </c>
      <c r="DJ11" s="3033"/>
      <c r="DK11" s="3038">
        <v>2.1</v>
      </c>
      <c r="DL11" s="3037">
        <v>0.13</v>
      </c>
      <c r="DM11" s="3038">
        <v>1.85</v>
      </c>
      <c r="DN11" s="3038">
        <v>2.35</v>
      </c>
      <c r="DO11" s="3038">
        <v>5.98</v>
      </c>
      <c r="DP11" s="3036">
        <v>1053.7936980000043</v>
      </c>
      <c r="DQ11" s="3036">
        <v>1060</v>
      </c>
      <c r="DR11" s="3036"/>
      <c r="DS11" s="3034">
        <v>2.09</v>
      </c>
      <c r="DT11" s="2460">
        <v>0.13</v>
      </c>
      <c r="DU11" s="2460">
        <v>1.84</v>
      </c>
      <c r="DV11" s="2460">
        <v>2.34</v>
      </c>
      <c r="DW11" s="2460">
        <v>6.07</v>
      </c>
      <c r="DX11" s="3033">
        <v>1014.1483059999989</v>
      </c>
      <c r="DY11" s="3036">
        <v>991</v>
      </c>
      <c r="DZ11" s="3036"/>
      <c r="EA11" s="3028">
        <v>-0.10000000000000009</v>
      </c>
      <c r="EB11" s="3029">
        <v>0</v>
      </c>
      <c r="EC11" s="3036"/>
      <c r="ED11" s="3134" t="s">
        <v>229</v>
      </c>
      <c r="EE11" s="3135" t="s">
        <v>229</v>
      </c>
      <c r="EF11" s="3033"/>
      <c r="EG11" s="3011"/>
    </row>
    <row r="12" spans="1:137" s="2952" customFormat="1" ht="20.25" customHeight="1">
      <c r="A12" s="2468" t="s">
        <v>41</v>
      </c>
      <c r="B12" s="2468"/>
      <c r="C12" s="1174">
        <v>3.5310000000000001</v>
      </c>
      <c r="D12" s="1174">
        <v>0.215</v>
      </c>
      <c r="E12" s="1174">
        <v>3.1</v>
      </c>
      <c r="F12" s="1174">
        <v>3.9609999999999999</v>
      </c>
      <c r="G12" s="1174">
        <v>6.1</v>
      </c>
      <c r="H12" s="1174"/>
      <c r="I12" s="2464">
        <v>762</v>
      </c>
      <c r="J12" s="1174"/>
      <c r="K12" s="1174">
        <v>3.3690000000000002</v>
      </c>
      <c r="L12" s="1174">
        <v>0.29699999999999999</v>
      </c>
      <c r="M12" s="1174">
        <v>2.774</v>
      </c>
      <c r="N12" s="1174">
        <v>3.9630000000000001</v>
      </c>
      <c r="O12" s="1174">
        <v>8.7999999999999989</v>
      </c>
      <c r="P12" s="1174">
        <v>364.23709299999695</v>
      </c>
      <c r="Q12" s="2464">
        <v>790</v>
      </c>
      <c r="R12" s="3030"/>
      <c r="S12" s="1174">
        <v>3.0369999999999999</v>
      </c>
      <c r="T12" s="1174">
        <v>0.29699999999999999</v>
      </c>
      <c r="U12" s="1174">
        <v>2.4430000000000001</v>
      </c>
      <c r="V12" s="1174">
        <v>3.63</v>
      </c>
      <c r="W12" s="1174">
        <v>9.8000000000000007</v>
      </c>
      <c r="X12" s="2465"/>
      <c r="Y12" s="3031">
        <v>791</v>
      </c>
      <c r="Z12" s="1174"/>
      <c r="AA12" s="1174">
        <v>2.9769999999999999</v>
      </c>
      <c r="AB12" s="1174"/>
      <c r="AC12" s="1174">
        <v>2.556</v>
      </c>
      <c r="AD12" s="1174">
        <v>3.3980000000000001</v>
      </c>
      <c r="AE12" s="1174">
        <v>7.1</v>
      </c>
      <c r="AF12" s="2465"/>
      <c r="AG12" s="3032">
        <v>791</v>
      </c>
      <c r="AH12" s="2463"/>
      <c r="AI12" s="2460">
        <v>2.6589999999999998</v>
      </c>
      <c r="AJ12" s="2460">
        <v>0.246</v>
      </c>
      <c r="AK12" s="2460">
        <v>2.1680000000000001</v>
      </c>
      <c r="AL12" s="2460">
        <v>3.15</v>
      </c>
      <c r="AM12" s="2460">
        <v>9.1999999999999993</v>
      </c>
      <c r="AN12" s="3033">
        <v>279.53027300000008</v>
      </c>
      <c r="AO12" s="3033">
        <v>727</v>
      </c>
      <c r="AP12" s="1231"/>
      <c r="AQ12" s="3034">
        <v>2.87</v>
      </c>
      <c r="AR12" s="2460"/>
      <c r="AS12" s="2460">
        <v>2.41</v>
      </c>
      <c r="AT12" s="2460">
        <v>3.33</v>
      </c>
      <c r="AU12" s="2460">
        <v>8.15</v>
      </c>
      <c r="AV12" s="3033"/>
      <c r="AW12" s="3033">
        <v>764</v>
      </c>
      <c r="AX12" s="3033"/>
      <c r="AY12" s="3034">
        <v>2.83</v>
      </c>
      <c r="AZ12" s="2460">
        <v>0.13</v>
      </c>
      <c r="BA12" s="2460">
        <v>2.57</v>
      </c>
      <c r="BB12" s="2460">
        <v>3.09</v>
      </c>
      <c r="BC12" s="2460">
        <v>4.7</v>
      </c>
      <c r="BD12" s="3033">
        <v>835.48449599999958</v>
      </c>
      <c r="BE12" s="3033">
        <v>1880</v>
      </c>
      <c r="BF12" s="3033"/>
      <c r="BG12" s="3034">
        <v>2.8</v>
      </c>
      <c r="BH12" s="2460">
        <v>0.12</v>
      </c>
      <c r="BI12" s="2460">
        <v>2.57</v>
      </c>
      <c r="BJ12" s="2460">
        <v>3.02</v>
      </c>
      <c r="BK12" s="2460">
        <v>4.2857142857142856</v>
      </c>
      <c r="BL12" s="3033">
        <v>994.14855999999963</v>
      </c>
      <c r="BM12" s="3033">
        <v>2202</v>
      </c>
      <c r="BN12" s="3035"/>
      <c r="BO12" s="3034">
        <v>2.85</v>
      </c>
      <c r="BP12" s="2460">
        <v>0.12</v>
      </c>
      <c r="BQ12" s="2460">
        <v>2.62</v>
      </c>
      <c r="BR12" s="2460">
        <v>3.09</v>
      </c>
      <c r="BS12" s="2460">
        <v>4.24</v>
      </c>
      <c r="BT12" s="3033">
        <v>930.63270599999919</v>
      </c>
      <c r="BU12" s="3033">
        <v>2144</v>
      </c>
      <c r="BV12" s="3033"/>
      <c r="BW12" s="3034">
        <v>2.6</v>
      </c>
      <c r="BX12" s="2460">
        <v>11</v>
      </c>
      <c r="BY12" s="2460">
        <v>2.39</v>
      </c>
      <c r="BZ12" s="2460">
        <v>2.81</v>
      </c>
      <c r="CA12" s="2460">
        <v>4.1399999999999997</v>
      </c>
      <c r="CB12" s="3033">
        <v>975.58645999999476</v>
      </c>
      <c r="CC12" s="3033">
        <v>2364</v>
      </c>
      <c r="CD12" s="3033"/>
      <c r="CE12" s="3034"/>
      <c r="CF12" s="2460"/>
      <c r="CG12" s="2460"/>
      <c r="CH12" s="2460"/>
      <c r="CI12" s="2460"/>
      <c r="CJ12" s="3033"/>
      <c r="CK12" s="3033"/>
      <c r="CL12" s="3033"/>
      <c r="CM12" s="3034">
        <v>2.0299999999999998</v>
      </c>
      <c r="CN12" s="2460">
        <v>0.14000000000000001</v>
      </c>
      <c r="CO12" s="2460">
        <v>1.75</v>
      </c>
      <c r="CP12" s="2460">
        <v>2.31</v>
      </c>
      <c r="CQ12" s="2460">
        <v>7.13</v>
      </c>
      <c r="CR12" s="3033">
        <v>449.48626300000012</v>
      </c>
      <c r="CS12" s="3036">
        <v>1154</v>
      </c>
      <c r="CT12" s="3033"/>
      <c r="CU12" s="3034">
        <v>2</v>
      </c>
      <c r="CV12" s="2460">
        <v>0.13</v>
      </c>
      <c r="CW12" s="2460">
        <v>1.76</v>
      </c>
      <c r="CX12" s="2460">
        <v>2.2799999999999998</v>
      </c>
      <c r="CY12" s="2460">
        <v>6.57</v>
      </c>
      <c r="CZ12" s="3033">
        <v>417</v>
      </c>
      <c r="DA12" s="3036">
        <v>1120</v>
      </c>
      <c r="DB12" s="3033"/>
      <c r="DC12" s="3038">
        <v>2.4470000000000001</v>
      </c>
      <c r="DD12" s="3037">
        <v>0.14299999999999999</v>
      </c>
      <c r="DE12" s="3038">
        <v>2.1669999999999998</v>
      </c>
      <c r="DF12" s="3038">
        <v>2.7280000000000002</v>
      </c>
      <c r="DG12" s="3038">
        <v>5.8520000000000003</v>
      </c>
      <c r="DH12" s="3036">
        <v>396.70822399999878</v>
      </c>
      <c r="DI12" s="3036">
        <v>1059</v>
      </c>
      <c r="DJ12" s="3033"/>
      <c r="DK12" s="3038">
        <v>2.02</v>
      </c>
      <c r="DL12" s="3037">
        <v>0.12</v>
      </c>
      <c r="DM12" s="3038">
        <v>1.79</v>
      </c>
      <c r="DN12" s="3038">
        <v>2.25</v>
      </c>
      <c r="DO12" s="3038">
        <v>5.83</v>
      </c>
      <c r="DP12" s="3036">
        <v>416.18609800000087</v>
      </c>
      <c r="DQ12" s="3036">
        <v>1078</v>
      </c>
      <c r="DR12" s="3036"/>
      <c r="DS12" s="3034">
        <v>2.19</v>
      </c>
      <c r="DT12" s="2460">
        <v>0.14000000000000001</v>
      </c>
      <c r="DU12" s="2460">
        <v>1.92</v>
      </c>
      <c r="DV12" s="2460">
        <v>2.46</v>
      </c>
      <c r="DW12" s="2460">
        <v>6.32</v>
      </c>
      <c r="DX12" s="3033">
        <v>380.1792540000003</v>
      </c>
      <c r="DY12" s="3036">
        <v>949</v>
      </c>
      <c r="DZ12" s="3036"/>
      <c r="EA12" s="3028">
        <v>-0.39999999999999991</v>
      </c>
      <c r="EB12" s="3029">
        <v>0.20000000000000018</v>
      </c>
      <c r="EC12" s="3036"/>
      <c r="ED12" s="3134" t="s">
        <v>229</v>
      </c>
      <c r="EE12" s="3135" t="s">
        <v>229</v>
      </c>
      <c r="EF12" s="3033"/>
      <c r="EG12" s="3011"/>
    </row>
    <row r="13" spans="1:137" s="2952" customFormat="1" ht="20.25" customHeight="1">
      <c r="A13" s="2468" t="s">
        <v>20</v>
      </c>
      <c r="B13" s="2468"/>
      <c r="C13" s="1174">
        <v>2.339</v>
      </c>
      <c r="D13" s="1174">
        <v>0.20300000000000001</v>
      </c>
      <c r="E13" s="1174">
        <v>1.9319999999999999</v>
      </c>
      <c r="F13" s="1174">
        <v>2.746</v>
      </c>
      <c r="G13" s="1174">
        <v>8.6999999999999993</v>
      </c>
      <c r="H13" s="1174"/>
      <c r="I13" s="2464">
        <v>860</v>
      </c>
      <c r="J13" s="1174"/>
      <c r="K13" s="1174">
        <v>2.218</v>
      </c>
      <c r="L13" s="1174">
        <v>0.17899999999999999</v>
      </c>
      <c r="M13" s="1174">
        <v>1.859</v>
      </c>
      <c r="N13" s="1174">
        <v>2.5760000000000001</v>
      </c>
      <c r="O13" s="1174">
        <v>8.1</v>
      </c>
      <c r="P13" s="1174">
        <v>1004.4381260000042</v>
      </c>
      <c r="Q13" s="2464">
        <v>852</v>
      </c>
      <c r="R13" s="3030"/>
      <c r="S13" s="1174">
        <v>2.2789999999999999</v>
      </c>
      <c r="T13" s="1174">
        <v>0.18</v>
      </c>
      <c r="U13" s="1174">
        <v>1.919</v>
      </c>
      <c r="V13" s="1174">
        <v>2.64</v>
      </c>
      <c r="W13" s="1174">
        <v>7.9</v>
      </c>
      <c r="X13" s="2465"/>
      <c r="Y13" s="3031">
        <v>830</v>
      </c>
      <c r="Z13" s="1174"/>
      <c r="AA13" s="1174">
        <v>2.5030000000000001</v>
      </c>
      <c r="AB13" s="1174"/>
      <c r="AC13" s="1174">
        <v>2.0649999999999999</v>
      </c>
      <c r="AD13" s="1174">
        <v>2.94</v>
      </c>
      <c r="AE13" s="1174">
        <v>8.6999999999999993</v>
      </c>
      <c r="AF13" s="2465"/>
      <c r="AG13" s="3032">
        <v>915</v>
      </c>
      <c r="AH13" s="2463"/>
      <c r="AI13" s="2460">
        <v>2.1019999999999999</v>
      </c>
      <c r="AJ13" s="2460">
        <v>0.17499999999999999</v>
      </c>
      <c r="AK13" s="2460">
        <v>1.7529999999999999</v>
      </c>
      <c r="AL13" s="2460">
        <v>2.4510000000000001</v>
      </c>
      <c r="AM13" s="2460">
        <v>8.3000000000000007</v>
      </c>
      <c r="AN13" s="3033">
        <v>932.22142200000212</v>
      </c>
      <c r="AO13" s="3033">
        <v>843</v>
      </c>
      <c r="AP13" s="1231"/>
      <c r="AQ13" s="3034">
        <v>1.93</v>
      </c>
      <c r="AR13" s="2460"/>
      <c r="AS13" s="2460">
        <v>1.66</v>
      </c>
      <c r="AT13" s="2460">
        <v>2.2000000000000002</v>
      </c>
      <c r="AU13" s="2460">
        <v>7.1</v>
      </c>
      <c r="AV13" s="3033"/>
      <c r="AW13" s="3033">
        <v>990</v>
      </c>
      <c r="AX13" s="3033"/>
      <c r="AY13" s="3034">
        <v>2.0499999999999998</v>
      </c>
      <c r="AZ13" s="2460">
        <v>0.09</v>
      </c>
      <c r="BA13" s="2460">
        <v>1.88</v>
      </c>
      <c r="BB13" s="2460">
        <v>2.2200000000000002</v>
      </c>
      <c r="BC13" s="2460">
        <v>4.21</v>
      </c>
      <c r="BD13" s="3033">
        <v>2788.798418000003</v>
      </c>
      <c r="BE13" s="3033">
        <v>2242</v>
      </c>
      <c r="BF13" s="3033"/>
      <c r="BG13" s="3034">
        <v>2.17</v>
      </c>
      <c r="BH13" s="2460">
        <v>0.08</v>
      </c>
      <c r="BI13" s="2460">
        <v>2.0099999999999998</v>
      </c>
      <c r="BJ13" s="2460">
        <v>2.33</v>
      </c>
      <c r="BK13" s="2460">
        <v>3.6866359447004609</v>
      </c>
      <c r="BL13" s="3033">
        <v>2992.7536530000075</v>
      </c>
      <c r="BM13" s="3033">
        <v>2380</v>
      </c>
      <c r="BN13" s="3035"/>
      <c r="BO13" s="3034">
        <v>2.11</v>
      </c>
      <c r="BP13" s="2460">
        <v>0.08</v>
      </c>
      <c r="BQ13" s="2460">
        <v>1.96</v>
      </c>
      <c r="BR13" s="2460">
        <v>2.2599999999999998</v>
      </c>
      <c r="BS13" s="2460">
        <v>3.61</v>
      </c>
      <c r="BT13" s="3033">
        <v>2948.6888790000048</v>
      </c>
      <c r="BU13" s="3033">
        <v>2318</v>
      </c>
      <c r="BV13" s="3033"/>
      <c r="BW13" s="3034">
        <v>2</v>
      </c>
      <c r="BX13" s="2460">
        <v>7.0000000000000009</v>
      </c>
      <c r="BY13" s="2460">
        <v>1.86</v>
      </c>
      <c r="BZ13" s="2460">
        <v>2.13</v>
      </c>
      <c r="CA13" s="2460">
        <v>3.47</v>
      </c>
      <c r="CB13" s="3033">
        <v>3206.8214360000061</v>
      </c>
      <c r="CC13" s="3033">
        <v>2516</v>
      </c>
      <c r="CD13" s="3033"/>
      <c r="CE13" s="3034"/>
      <c r="CF13" s="2460"/>
      <c r="CG13" s="2460"/>
      <c r="CH13" s="2460"/>
      <c r="CI13" s="2460"/>
      <c r="CJ13" s="3033"/>
      <c r="CK13" s="3033"/>
      <c r="CL13" s="3033"/>
      <c r="CM13" s="3034">
        <v>1.77</v>
      </c>
      <c r="CN13" s="2460">
        <v>0.13</v>
      </c>
      <c r="CO13" s="2460">
        <v>1.51</v>
      </c>
      <c r="CP13" s="2460">
        <v>2.0299999999999998</v>
      </c>
      <c r="CQ13" s="2460">
        <v>7.43</v>
      </c>
      <c r="CR13" s="3033">
        <v>1324.259734000005</v>
      </c>
      <c r="CS13" s="3036">
        <v>1045</v>
      </c>
      <c r="CT13" s="3033"/>
      <c r="CU13" s="3034">
        <v>1.8</v>
      </c>
      <c r="CV13" s="2460">
        <v>0.12</v>
      </c>
      <c r="CW13" s="2460">
        <v>1.6</v>
      </c>
      <c r="CX13" s="2460">
        <v>2.0699999999999998</v>
      </c>
      <c r="CY13" s="2460">
        <v>6.55</v>
      </c>
      <c r="CZ13" s="3033">
        <v>1502</v>
      </c>
      <c r="DA13" s="3036">
        <v>1107</v>
      </c>
      <c r="DB13" s="3033"/>
      <c r="DC13" s="3038">
        <v>1.6259999999999999</v>
      </c>
      <c r="DD13" s="3037">
        <v>0.114</v>
      </c>
      <c r="DE13" s="3038">
        <v>1.403</v>
      </c>
      <c r="DF13" s="3038">
        <v>1.85</v>
      </c>
      <c r="DG13" s="3038">
        <v>7.0090000000000003</v>
      </c>
      <c r="DH13" s="3036">
        <v>1509.0899400000003</v>
      </c>
      <c r="DI13" s="3036">
        <v>1183</v>
      </c>
      <c r="DJ13" s="3033"/>
      <c r="DK13" s="3038">
        <v>1.66</v>
      </c>
      <c r="DL13" s="3037">
        <v>0.11</v>
      </c>
      <c r="DM13" s="3038">
        <v>1.44</v>
      </c>
      <c r="DN13" s="3038">
        <v>1.89</v>
      </c>
      <c r="DO13" s="3038">
        <v>6.77</v>
      </c>
      <c r="DP13" s="3036">
        <v>1481.1596859999968</v>
      </c>
      <c r="DQ13" s="3036">
        <v>1189</v>
      </c>
      <c r="DR13" s="3036"/>
      <c r="DS13" s="3034">
        <v>1.58</v>
      </c>
      <c r="DT13" s="2460">
        <v>0.12</v>
      </c>
      <c r="DU13" s="2460">
        <v>1.35</v>
      </c>
      <c r="DV13" s="2460">
        <v>1.8</v>
      </c>
      <c r="DW13" s="2460">
        <v>7.4</v>
      </c>
      <c r="DX13" s="3033">
        <v>1406.6970239999948</v>
      </c>
      <c r="DY13" s="3036">
        <v>1079</v>
      </c>
      <c r="DZ13" s="3036"/>
      <c r="EA13" s="3028">
        <v>-0.39999999999999991</v>
      </c>
      <c r="EB13" s="3029">
        <v>-9.9999999999999867E-2</v>
      </c>
      <c r="EC13" s="3036"/>
      <c r="ED13" s="3134" t="s">
        <v>229</v>
      </c>
      <c r="EE13" s="3135" t="s">
        <v>229</v>
      </c>
      <c r="EF13" s="3033"/>
      <c r="EG13" s="3011"/>
    </row>
    <row r="14" spans="1:137" s="2952" customFormat="1" ht="20.25" customHeight="1">
      <c r="A14" s="2468" t="s">
        <v>21</v>
      </c>
      <c r="B14" s="2468"/>
      <c r="C14" s="1174">
        <v>3.1619999999999999</v>
      </c>
      <c r="D14" s="1174">
        <v>0.23400000000000001</v>
      </c>
      <c r="E14" s="1174">
        <v>2.694</v>
      </c>
      <c r="F14" s="1174">
        <v>3.63</v>
      </c>
      <c r="G14" s="1174">
        <v>7.3999999999999995</v>
      </c>
      <c r="H14" s="1174"/>
      <c r="I14" s="2464">
        <v>930</v>
      </c>
      <c r="J14" s="1174"/>
      <c r="K14" s="1174">
        <v>2.9289999999999998</v>
      </c>
      <c r="L14" s="1174">
        <v>0.253</v>
      </c>
      <c r="M14" s="1174">
        <v>2.423</v>
      </c>
      <c r="N14" s="1174">
        <v>3.4359999999999999</v>
      </c>
      <c r="O14" s="1174">
        <v>8.6</v>
      </c>
      <c r="P14" s="1174">
        <v>614.08119400000248</v>
      </c>
      <c r="Q14" s="2464">
        <v>968</v>
      </c>
      <c r="R14" s="3030"/>
      <c r="S14" s="1174">
        <v>2.956</v>
      </c>
      <c r="T14" s="1174">
        <v>0.248</v>
      </c>
      <c r="U14" s="1174">
        <v>2.46</v>
      </c>
      <c r="V14" s="1174">
        <v>3.4510000000000001</v>
      </c>
      <c r="W14" s="1174">
        <v>8.4</v>
      </c>
      <c r="X14" s="2465"/>
      <c r="Y14" s="3031">
        <v>975</v>
      </c>
      <c r="Z14" s="1174"/>
      <c r="AA14" s="1174">
        <v>3.1419999999999999</v>
      </c>
      <c r="AB14" s="1174"/>
      <c r="AC14" s="1174">
        <v>2.6739999999999999</v>
      </c>
      <c r="AD14" s="1174">
        <v>3.609</v>
      </c>
      <c r="AE14" s="1174">
        <v>7.3999999999999995</v>
      </c>
      <c r="AF14" s="2465"/>
      <c r="AG14" s="3032">
        <v>942</v>
      </c>
      <c r="AH14" s="2463"/>
      <c r="AI14" s="2460">
        <v>3.1869999999999998</v>
      </c>
      <c r="AJ14" s="2460">
        <v>0.19400000000000001</v>
      </c>
      <c r="AK14" s="2460">
        <v>2.7989999999999999</v>
      </c>
      <c r="AL14" s="2460">
        <v>3.5750000000000002</v>
      </c>
      <c r="AM14" s="2460">
        <v>6.1</v>
      </c>
      <c r="AN14" s="3033">
        <v>516.4126770000023</v>
      </c>
      <c r="AO14" s="3033">
        <v>905</v>
      </c>
      <c r="AP14" s="1231"/>
      <c r="AQ14" s="3034">
        <v>2.46</v>
      </c>
      <c r="AR14" s="2460"/>
      <c r="AS14" s="2460">
        <v>2.13</v>
      </c>
      <c r="AT14" s="2460">
        <v>2.8</v>
      </c>
      <c r="AU14" s="2460">
        <v>6.96</v>
      </c>
      <c r="AV14" s="3033"/>
      <c r="AW14" s="3033">
        <v>892</v>
      </c>
      <c r="AX14" s="3033"/>
      <c r="AY14" s="3034">
        <v>2.44</v>
      </c>
      <c r="AZ14" s="2460">
        <v>0.1</v>
      </c>
      <c r="BA14" s="2460">
        <v>2.25</v>
      </c>
      <c r="BB14" s="2460">
        <v>2.64</v>
      </c>
      <c r="BC14" s="2460">
        <v>4.01</v>
      </c>
      <c r="BD14" s="3033">
        <v>1141.4262660000013</v>
      </c>
      <c r="BE14" s="3033">
        <v>2373</v>
      </c>
      <c r="BF14" s="3033"/>
      <c r="BG14" s="3034">
        <v>2.58</v>
      </c>
      <c r="BH14" s="2460">
        <v>0.1</v>
      </c>
      <c r="BI14" s="2460">
        <v>2.39</v>
      </c>
      <c r="BJ14" s="2460">
        <v>2.76</v>
      </c>
      <c r="BK14" s="2460">
        <v>3.8759689922480618</v>
      </c>
      <c r="BL14" s="3033">
        <v>1211.2911829999994</v>
      </c>
      <c r="BM14" s="3033">
        <v>2807</v>
      </c>
      <c r="BN14" s="3035"/>
      <c r="BO14" s="3034">
        <v>2.73</v>
      </c>
      <c r="BP14" s="2460">
        <v>0.11</v>
      </c>
      <c r="BQ14" s="2460">
        <v>2.52</v>
      </c>
      <c r="BR14" s="2460">
        <v>2.94</v>
      </c>
      <c r="BS14" s="2460">
        <v>3.9</v>
      </c>
      <c r="BT14" s="3033">
        <v>1124.1664519999986</v>
      </c>
      <c r="BU14" s="3033">
        <v>2691</v>
      </c>
      <c r="BV14" s="3033"/>
      <c r="BW14" s="3034">
        <v>2.61</v>
      </c>
      <c r="BX14" s="2460">
        <v>10</v>
      </c>
      <c r="BY14" s="2460">
        <v>2.41</v>
      </c>
      <c r="BZ14" s="2460">
        <v>2.8</v>
      </c>
      <c r="CA14" s="2460">
        <v>3.84</v>
      </c>
      <c r="CB14" s="3033">
        <v>1232.9301710000032</v>
      </c>
      <c r="CC14" s="3033">
        <v>2933</v>
      </c>
      <c r="CD14" s="3033"/>
      <c r="CE14" s="3034"/>
      <c r="CF14" s="2460"/>
      <c r="CG14" s="2460"/>
      <c r="CH14" s="2460"/>
      <c r="CI14" s="2460"/>
      <c r="CJ14" s="3033"/>
      <c r="CK14" s="3033"/>
      <c r="CL14" s="3033"/>
      <c r="CM14" s="3034">
        <v>2.27</v>
      </c>
      <c r="CN14" s="2460">
        <v>0.14000000000000001</v>
      </c>
      <c r="CO14" s="2460">
        <v>1.99</v>
      </c>
      <c r="CP14" s="2460">
        <v>2.54</v>
      </c>
      <c r="CQ14" s="2460">
        <v>6.22</v>
      </c>
      <c r="CR14" s="3033">
        <v>519.2368659999986</v>
      </c>
      <c r="CS14" s="3036">
        <v>1340</v>
      </c>
      <c r="CT14" s="3033"/>
      <c r="CU14" s="3034">
        <v>2.2000000000000002</v>
      </c>
      <c r="CV14" s="2460">
        <v>0.12</v>
      </c>
      <c r="CW14" s="2460">
        <v>2.0099999999999998</v>
      </c>
      <c r="CX14" s="2460">
        <v>2.4700000000000002</v>
      </c>
      <c r="CY14" s="2460">
        <v>5.18</v>
      </c>
      <c r="CZ14" s="3033">
        <v>488</v>
      </c>
      <c r="DA14" s="3036">
        <v>1325</v>
      </c>
      <c r="DB14" s="3033"/>
      <c r="DC14" s="3038">
        <v>2.2269999999999999</v>
      </c>
      <c r="DD14" s="3037">
        <v>0.1</v>
      </c>
      <c r="DE14" s="3038">
        <v>2.0310000000000001</v>
      </c>
      <c r="DF14" s="3038">
        <v>2.423</v>
      </c>
      <c r="DG14" s="3038">
        <v>4.4969999999999999</v>
      </c>
      <c r="DH14" s="3036">
        <v>548.02971900000068</v>
      </c>
      <c r="DI14" s="3036">
        <v>1358</v>
      </c>
      <c r="DJ14" s="3033"/>
      <c r="DK14" s="3038">
        <v>2.2999999999999998</v>
      </c>
      <c r="DL14" s="3037">
        <v>0.13</v>
      </c>
      <c r="DM14" s="3038">
        <v>2.0499999999999998</v>
      </c>
      <c r="DN14" s="3038">
        <v>2.5499999999999998</v>
      </c>
      <c r="DO14" s="3038">
        <v>5.65</v>
      </c>
      <c r="DP14" s="3036">
        <v>492.43483600000008</v>
      </c>
      <c r="DQ14" s="3036">
        <v>1293</v>
      </c>
      <c r="DR14" s="3036"/>
      <c r="DS14" s="3034">
        <v>2.19</v>
      </c>
      <c r="DT14" s="2460">
        <v>0.12</v>
      </c>
      <c r="DU14" s="2460">
        <v>1.95</v>
      </c>
      <c r="DV14" s="2460">
        <v>2.4300000000000002</v>
      </c>
      <c r="DW14" s="2460">
        <v>5.56</v>
      </c>
      <c r="DX14" s="3033">
        <v>473.12957300000181</v>
      </c>
      <c r="DY14" s="3036">
        <v>1259</v>
      </c>
      <c r="DZ14" s="3036"/>
      <c r="EA14" s="3028">
        <v>-0.39999999999999991</v>
      </c>
      <c r="EB14" s="3029">
        <v>-9.9999999999999645E-2</v>
      </c>
      <c r="EC14" s="3036"/>
      <c r="ED14" s="3134" t="s">
        <v>229</v>
      </c>
      <c r="EE14" s="3135" t="s">
        <v>229</v>
      </c>
      <c r="EF14" s="3033"/>
      <c r="EG14" s="3011"/>
    </row>
    <row r="15" spans="1:137" s="2952" customFormat="1" ht="20.25" customHeight="1">
      <c r="A15" s="2468" t="s">
        <v>22</v>
      </c>
      <c r="B15" s="2468"/>
      <c r="C15" s="1174">
        <v>3.2490000000000001</v>
      </c>
      <c r="D15" s="1174">
        <v>0.246</v>
      </c>
      <c r="E15" s="1174">
        <v>2.7570000000000001</v>
      </c>
      <c r="F15" s="1174">
        <v>3.7410000000000001</v>
      </c>
      <c r="G15" s="1174">
        <v>7.6</v>
      </c>
      <c r="H15" s="1174"/>
      <c r="I15" s="2464">
        <v>942</v>
      </c>
      <c r="J15" s="1174"/>
      <c r="K15" s="1174">
        <v>3.0310000000000001</v>
      </c>
      <c r="L15" s="1174">
        <v>0.23599999999999999</v>
      </c>
      <c r="M15" s="1174">
        <v>2.5579999999999998</v>
      </c>
      <c r="N15" s="1174">
        <v>3.5030000000000001</v>
      </c>
      <c r="O15" s="1174">
        <v>7.8</v>
      </c>
      <c r="P15" s="1174">
        <v>1211.1135850000046</v>
      </c>
      <c r="Q15" s="2464">
        <v>948</v>
      </c>
      <c r="R15" s="3030"/>
      <c r="S15" s="1174">
        <v>2.8740000000000001</v>
      </c>
      <c r="T15" s="1174">
        <v>0.21</v>
      </c>
      <c r="U15" s="1174">
        <v>2.4540000000000002</v>
      </c>
      <c r="V15" s="1174">
        <v>3.294</v>
      </c>
      <c r="W15" s="1174">
        <v>7.3</v>
      </c>
      <c r="X15" s="2465"/>
      <c r="Y15" s="3031">
        <v>846</v>
      </c>
      <c r="Z15" s="1174"/>
      <c r="AA15" s="1174">
        <v>3.004</v>
      </c>
      <c r="AB15" s="1174"/>
      <c r="AC15" s="1174">
        <v>2.4660000000000002</v>
      </c>
      <c r="AD15" s="1174">
        <v>3.5409999999999999</v>
      </c>
      <c r="AE15" s="1174">
        <v>8.9</v>
      </c>
      <c r="AF15" s="2465"/>
      <c r="AG15" s="3032">
        <v>907</v>
      </c>
      <c r="AH15" s="2463"/>
      <c r="AI15" s="2460">
        <v>2.7919999999999998</v>
      </c>
      <c r="AJ15" s="2460">
        <v>0.216</v>
      </c>
      <c r="AK15" s="2460">
        <v>2.359</v>
      </c>
      <c r="AL15" s="2460">
        <v>3.2250000000000001</v>
      </c>
      <c r="AM15" s="2460">
        <v>7.8</v>
      </c>
      <c r="AN15" s="3033">
        <v>1012.3112759999927</v>
      </c>
      <c r="AO15" s="3033">
        <v>840</v>
      </c>
      <c r="AP15" s="1231"/>
      <c r="AQ15" s="3034">
        <v>2.48</v>
      </c>
      <c r="AR15" s="2460"/>
      <c r="AS15" s="2460">
        <v>2.0699999999999998</v>
      </c>
      <c r="AT15" s="2460">
        <v>2.88</v>
      </c>
      <c r="AU15" s="2460">
        <v>8.35</v>
      </c>
      <c r="AV15" s="3033"/>
      <c r="AW15" s="3033">
        <v>930</v>
      </c>
      <c r="AX15" s="3033"/>
      <c r="AY15" s="3034">
        <v>2.6</v>
      </c>
      <c r="AZ15" s="2460">
        <v>0.12</v>
      </c>
      <c r="BA15" s="2460">
        <v>2.36</v>
      </c>
      <c r="BB15" s="2460">
        <v>2.83</v>
      </c>
      <c r="BC15" s="2460">
        <v>4.6100000000000003</v>
      </c>
      <c r="BD15" s="3033">
        <v>2971.8360259999936</v>
      </c>
      <c r="BE15" s="3033">
        <v>2087</v>
      </c>
      <c r="BF15" s="3033"/>
      <c r="BG15" s="3034">
        <v>2.59</v>
      </c>
      <c r="BH15" s="2460">
        <v>0.11</v>
      </c>
      <c r="BI15" s="2460">
        <v>2.38</v>
      </c>
      <c r="BJ15" s="2460">
        <v>2.79</v>
      </c>
      <c r="BK15" s="2460">
        <v>4.2471042471042475</v>
      </c>
      <c r="BL15" s="3033">
        <v>3444.2274319999915</v>
      </c>
      <c r="BM15" s="3033">
        <v>2225</v>
      </c>
      <c r="BN15" s="3035"/>
      <c r="BO15" s="3034">
        <v>2.5099999999999998</v>
      </c>
      <c r="BP15" s="2460">
        <v>0.11</v>
      </c>
      <c r="BQ15" s="2460">
        <v>2.2999999999999998</v>
      </c>
      <c r="BR15" s="2460">
        <v>2.72</v>
      </c>
      <c r="BS15" s="2460">
        <v>4.29</v>
      </c>
      <c r="BT15" s="3033">
        <v>3131.5030549999965</v>
      </c>
      <c r="BU15" s="3033">
        <v>2171</v>
      </c>
      <c r="BV15" s="3033"/>
      <c r="BW15" s="3034">
        <v>2.5099999999999998</v>
      </c>
      <c r="BX15" s="2460">
        <v>11</v>
      </c>
      <c r="BY15" s="2460">
        <v>2.29</v>
      </c>
      <c r="BZ15" s="2460">
        <v>2.73</v>
      </c>
      <c r="CA15" s="2460">
        <v>4.42</v>
      </c>
      <c r="CB15" s="3033">
        <v>3070.1480720000081</v>
      </c>
      <c r="CC15" s="3033">
        <v>2462</v>
      </c>
      <c r="CD15" s="3033"/>
      <c r="CE15" s="3034"/>
      <c r="CF15" s="2460"/>
      <c r="CG15" s="2460"/>
      <c r="CH15" s="2460"/>
      <c r="CI15" s="2460"/>
      <c r="CJ15" s="3033"/>
      <c r="CK15" s="3033"/>
      <c r="CL15" s="3033"/>
      <c r="CM15" s="3034">
        <v>2.1</v>
      </c>
      <c r="CN15" s="2460">
        <v>0.14000000000000001</v>
      </c>
      <c r="CO15" s="2460">
        <v>1.83</v>
      </c>
      <c r="CP15" s="2460">
        <v>2.36</v>
      </c>
      <c r="CQ15" s="2460">
        <v>6.5</v>
      </c>
      <c r="CR15" s="3033">
        <v>1474.7529919999963</v>
      </c>
      <c r="CS15" s="3036">
        <v>1202</v>
      </c>
      <c r="CT15" s="3033"/>
      <c r="CU15" s="3034">
        <v>2.2999999999999998</v>
      </c>
      <c r="CV15" s="2460">
        <v>0.14000000000000001</v>
      </c>
      <c r="CW15" s="2460">
        <v>2.0099999999999998</v>
      </c>
      <c r="CX15" s="2460">
        <v>2.5499999999999998</v>
      </c>
      <c r="CY15" s="2460">
        <v>6.12</v>
      </c>
      <c r="CZ15" s="3033">
        <v>1441</v>
      </c>
      <c r="DA15" s="3036">
        <v>1143</v>
      </c>
      <c r="DB15" s="3033"/>
      <c r="DC15" s="3038">
        <v>2.2679999999999998</v>
      </c>
      <c r="DD15" s="3037">
        <v>0.11700000000000001</v>
      </c>
      <c r="DE15" s="3038">
        <v>2.04</v>
      </c>
      <c r="DF15" s="3038">
        <v>2.496</v>
      </c>
      <c r="DG15" s="3038">
        <v>5.1390000000000002</v>
      </c>
      <c r="DH15" s="3036">
        <v>1419.5283739999966</v>
      </c>
      <c r="DI15" s="3036">
        <v>1189</v>
      </c>
      <c r="DJ15" s="3033"/>
      <c r="DK15" s="3038">
        <v>2.35</v>
      </c>
      <c r="DL15" s="3037">
        <v>0.17</v>
      </c>
      <c r="DM15" s="3038">
        <v>2.02</v>
      </c>
      <c r="DN15" s="3038">
        <v>2.68</v>
      </c>
      <c r="DO15" s="3038">
        <v>7.1</v>
      </c>
      <c r="DP15" s="3036">
        <v>1294.0002189999968</v>
      </c>
      <c r="DQ15" s="3036">
        <v>1046</v>
      </c>
      <c r="DR15" s="3036"/>
      <c r="DS15" s="3034">
        <v>2.67</v>
      </c>
      <c r="DT15" s="2460">
        <v>0.15</v>
      </c>
      <c r="DU15" s="2460">
        <v>2.38</v>
      </c>
      <c r="DV15" s="2460">
        <v>2.96</v>
      </c>
      <c r="DW15" s="2460">
        <v>5.56</v>
      </c>
      <c r="DX15" s="3033">
        <v>1225.2475000000002</v>
      </c>
      <c r="DY15" s="3036">
        <v>1063</v>
      </c>
      <c r="DZ15" s="3036"/>
      <c r="EA15" s="3028">
        <v>0.20000000000000018</v>
      </c>
      <c r="EB15" s="3029">
        <v>0.30000000000000027</v>
      </c>
      <c r="EC15" s="3036"/>
      <c r="ED15" s="3134" t="s">
        <v>229</v>
      </c>
      <c r="EE15" s="3135" t="s">
        <v>229</v>
      </c>
      <c r="EF15" s="3033"/>
      <c r="EG15" s="3011"/>
    </row>
    <row r="16" spans="1:137" s="2952" customFormat="1" ht="20.25" customHeight="1">
      <c r="A16" s="2494" t="s">
        <v>97</v>
      </c>
      <c r="B16" s="2494"/>
      <c r="C16" s="1174" t="s">
        <v>66</v>
      </c>
      <c r="D16" s="1174" t="s">
        <v>66</v>
      </c>
      <c r="E16" s="1174" t="s">
        <v>66</v>
      </c>
      <c r="F16" s="1174" t="s">
        <v>66</v>
      </c>
      <c r="G16" s="1174" t="s">
        <v>66</v>
      </c>
      <c r="H16" s="1174" t="s">
        <v>66</v>
      </c>
      <c r="I16" s="2464" t="s">
        <v>66</v>
      </c>
      <c r="J16" s="1174" t="s">
        <v>66</v>
      </c>
      <c r="K16" s="1174" t="s">
        <v>66</v>
      </c>
      <c r="L16" s="1174" t="s">
        <v>66</v>
      </c>
      <c r="M16" s="1174" t="s">
        <v>66</v>
      </c>
      <c r="N16" s="1174" t="s">
        <v>66</v>
      </c>
      <c r="O16" s="1174" t="s">
        <v>66</v>
      </c>
      <c r="P16" s="1174" t="s">
        <v>66</v>
      </c>
      <c r="Q16" s="2464" t="s">
        <v>66</v>
      </c>
      <c r="R16" s="3030"/>
      <c r="S16" s="1174" t="s">
        <v>66</v>
      </c>
      <c r="T16" s="1174" t="s">
        <v>66</v>
      </c>
      <c r="U16" s="1174" t="s">
        <v>66</v>
      </c>
      <c r="V16" s="1174" t="s">
        <v>66</v>
      </c>
      <c r="W16" s="1174" t="s">
        <v>66</v>
      </c>
      <c r="X16" s="2465" t="s">
        <v>66</v>
      </c>
      <c r="Y16" s="3031" t="s">
        <v>66</v>
      </c>
      <c r="Z16" s="1174" t="s">
        <v>66</v>
      </c>
      <c r="AA16" s="1174" t="s">
        <v>66</v>
      </c>
      <c r="AB16" s="1174" t="s">
        <v>66</v>
      </c>
      <c r="AC16" s="1174" t="s">
        <v>66</v>
      </c>
      <c r="AD16" s="1174" t="s">
        <v>66</v>
      </c>
      <c r="AE16" s="1174" t="s">
        <v>66</v>
      </c>
      <c r="AF16" s="2465" t="s">
        <v>66</v>
      </c>
      <c r="AG16" s="3033" t="s">
        <v>66</v>
      </c>
      <c r="AH16" s="2463" t="s">
        <v>66</v>
      </c>
      <c r="AI16" s="2460" t="s">
        <v>66</v>
      </c>
      <c r="AJ16" s="2460" t="s">
        <v>66</v>
      </c>
      <c r="AK16" s="2460" t="s">
        <v>66</v>
      </c>
      <c r="AL16" s="2460" t="s">
        <v>66</v>
      </c>
      <c r="AM16" s="2460" t="s">
        <v>66</v>
      </c>
      <c r="AN16" s="3033" t="s">
        <v>66</v>
      </c>
      <c r="AO16" s="3033" t="s">
        <v>66</v>
      </c>
      <c r="AP16" s="1231"/>
      <c r="AQ16" s="3034">
        <v>2.08</v>
      </c>
      <c r="AR16" s="2460"/>
      <c r="AS16" s="2460">
        <v>1.76</v>
      </c>
      <c r="AT16" s="2460">
        <v>2.39</v>
      </c>
      <c r="AU16" s="2460">
        <v>7.8</v>
      </c>
      <c r="AV16" s="3033"/>
      <c r="AW16" s="3033">
        <v>987</v>
      </c>
      <c r="AX16" s="3033"/>
      <c r="AY16" s="3034">
        <v>2.25</v>
      </c>
      <c r="AZ16" s="2460">
        <v>0.09</v>
      </c>
      <c r="BA16" s="2460">
        <v>2.0699999999999998</v>
      </c>
      <c r="BB16" s="2460">
        <v>2.44</v>
      </c>
      <c r="BC16" s="2460">
        <v>4.1500000000000004</v>
      </c>
      <c r="BD16" s="3033">
        <v>2178.5591440000089</v>
      </c>
      <c r="BE16" s="3033">
        <v>2496</v>
      </c>
      <c r="BF16" s="3033"/>
      <c r="BG16" s="3034">
        <v>2.38</v>
      </c>
      <c r="BH16" s="2460">
        <v>0.08</v>
      </c>
      <c r="BI16" s="2460">
        <v>2.2200000000000002</v>
      </c>
      <c r="BJ16" s="2460">
        <v>2.54</v>
      </c>
      <c r="BK16" s="2460">
        <v>3.3613445378151265</v>
      </c>
      <c r="BL16" s="3033">
        <v>2434.0403750000046</v>
      </c>
      <c r="BM16" s="3033">
        <v>2858</v>
      </c>
      <c r="BN16" s="3035"/>
      <c r="BO16" s="3034">
        <v>2.31</v>
      </c>
      <c r="BP16" s="2460">
        <v>0.08</v>
      </c>
      <c r="BQ16" s="2460">
        <v>2.16</v>
      </c>
      <c r="BR16" s="2460">
        <v>2.4700000000000002</v>
      </c>
      <c r="BS16" s="2460">
        <v>3.48</v>
      </c>
      <c r="BT16" s="3033">
        <v>2357.2816769999927</v>
      </c>
      <c r="BU16" s="3033">
        <v>2676</v>
      </c>
      <c r="BV16" s="3033"/>
      <c r="BW16" s="3034">
        <v>2.08</v>
      </c>
      <c r="BX16" s="2460">
        <v>8</v>
      </c>
      <c r="BY16" s="2460">
        <v>1.91</v>
      </c>
      <c r="BZ16" s="2460">
        <v>2.2400000000000002</v>
      </c>
      <c r="CA16" s="2460">
        <v>3.96</v>
      </c>
      <c r="CB16" s="3033">
        <v>2578.4170300000173</v>
      </c>
      <c r="CC16" s="3033">
        <v>2799</v>
      </c>
      <c r="CD16" s="3033"/>
      <c r="CE16" s="3034"/>
      <c r="CF16" s="2460"/>
      <c r="CG16" s="2460"/>
      <c r="CH16" s="2460"/>
      <c r="CI16" s="2460"/>
      <c r="CJ16" s="3033"/>
      <c r="CK16" s="3033"/>
      <c r="CL16" s="3033"/>
      <c r="CM16" s="3034">
        <v>1.72</v>
      </c>
      <c r="CN16" s="2460">
        <v>0.12</v>
      </c>
      <c r="CO16" s="2460">
        <v>1.5</v>
      </c>
      <c r="CP16" s="2460">
        <v>1.95</v>
      </c>
      <c r="CQ16" s="2460">
        <v>6.7</v>
      </c>
      <c r="CR16" s="3033">
        <v>1141.3722309999982</v>
      </c>
      <c r="CS16" s="3036">
        <v>1217</v>
      </c>
      <c r="CT16" s="3033"/>
      <c r="CU16" s="3034">
        <v>1.8</v>
      </c>
      <c r="CV16" s="2460">
        <v>0.09</v>
      </c>
      <c r="CW16" s="2460">
        <v>1.62</v>
      </c>
      <c r="CX16" s="2460">
        <v>1.98</v>
      </c>
      <c r="CY16" s="2460">
        <v>4.9800000000000004</v>
      </c>
      <c r="CZ16" s="3033">
        <v>1239</v>
      </c>
      <c r="DA16" s="3036">
        <v>1336</v>
      </c>
      <c r="DB16" s="3033"/>
      <c r="DC16" s="3038">
        <v>1.706</v>
      </c>
      <c r="DD16" s="3037">
        <v>0.109</v>
      </c>
      <c r="DE16" s="3038">
        <v>1.492</v>
      </c>
      <c r="DF16" s="3038">
        <v>1.921</v>
      </c>
      <c r="DG16" s="3038">
        <v>6.4080000000000004</v>
      </c>
      <c r="DH16" s="3036">
        <v>1179.3465699999995</v>
      </c>
      <c r="DI16" s="3036">
        <v>1226</v>
      </c>
      <c r="DJ16" s="3033"/>
      <c r="DK16" s="3038">
        <v>1.34</v>
      </c>
      <c r="DL16" s="3037">
        <v>0.09</v>
      </c>
      <c r="DM16" s="3038">
        <v>1.17</v>
      </c>
      <c r="DN16" s="3038">
        <v>1.51</v>
      </c>
      <c r="DO16" s="3038">
        <v>6.49</v>
      </c>
      <c r="DP16" s="3036">
        <v>1164.7916550000004</v>
      </c>
      <c r="DQ16" s="3036">
        <v>1215</v>
      </c>
      <c r="DR16" s="3036"/>
      <c r="DS16" s="3034">
        <v>1.42</v>
      </c>
      <c r="DT16" s="2460">
        <v>0.1</v>
      </c>
      <c r="DU16" s="2460">
        <v>1.23</v>
      </c>
      <c r="DV16" s="2460">
        <v>1.61</v>
      </c>
      <c r="DW16" s="2460">
        <v>6.84</v>
      </c>
      <c r="DX16" s="3033">
        <v>1099.1151080000022</v>
      </c>
      <c r="DY16" s="3036">
        <v>1125</v>
      </c>
      <c r="DZ16" s="3036"/>
      <c r="EA16" s="3028">
        <v>-0.70000000000000018</v>
      </c>
      <c r="EB16" s="3029">
        <v>9.9999999999999867E-2</v>
      </c>
      <c r="EC16" s="3036"/>
      <c r="ED16" s="3134" t="s">
        <v>229</v>
      </c>
      <c r="EE16" s="3136" t="s">
        <v>229</v>
      </c>
      <c r="EF16" s="3033"/>
      <c r="EG16" s="3011"/>
    </row>
    <row r="17" spans="1:137" s="2952" customFormat="1" ht="20.25" customHeight="1">
      <c r="A17" s="2468" t="s">
        <v>23</v>
      </c>
      <c r="B17" s="2468"/>
      <c r="C17" s="1174">
        <v>2.9009999999999998</v>
      </c>
      <c r="D17" s="1174">
        <v>0.27400000000000002</v>
      </c>
      <c r="E17" s="1174">
        <v>2.3530000000000002</v>
      </c>
      <c r="F17" s="1174">
        <v>3.45</v>
      </c>
      <c r="G17" s="1174">
        <v>9.5</v>
      </c>
      <c r="H17" s="1174"/>
      <c r="I17" s="2464">
        <v>780</v>
      </c>
      <c r="J17" s="1174"/>
      <c r="K17" s="1174">
        <v>3.0289999999999999</v>
      </c>
      <c r="L17" s="1174">
        <v>0.26600000000000001</v>
      </c>
      <c r="M17" s="1174">
        <v>2.496</v>
      </c>
      <c r="N17" s="1174">
        <v>3.5609999999999999</v>
      </c>
      <c r="O17" s="1174">
        <v>8.7999999999999989</v>
      </c>
      <c r="P17" s="1174">
        <v>994.14812899999868</v>
      </c>
      <c r="Q17" s="2464">
        <v>905</v>
      </c>
      <c r="R17" s="3030"/>
      <c r="S17" s="1174">
        <v>2.988</v>
      </c>
      <c r="T17" s="1174">
        <v>0.254</v>
      </c>
      <c r="U17" s="1174">
        <v>2.48</v>
      </c>
      <c r="V17" s="1174">
        <v>3.496</v>
      </c>
      <c r="W17" s="1174">
        <v>8.5</v>
      </c>
      <c r="X17" s="2465"/>
      <c r="Y17" s="3031">
        <v>783</v>
      </c>
      <c r="Z17" s="1174"/>
      <c r="AA17" s="1174">
        <v>2.274</v>
      </c>
      <c r="AB17" s="1174"/>
      <c r="AC17" s="1174">
        <v>1.8879999999999999</v>
      </c>
      <c r="AD17" s="1174">
        <v>2.66</v>
      </c>
      <c r="AE17" s="1174">
        <v>8.5</v>
      </c>
      <c r="AF17" s="2465"/>
      <c r="AG17" s="3032">
        <v>811</v>
      </c>
      <c r="AH17" s="2463"/>
      <c r="AI17" s="2460">
        <v>2.3490000000000002</v>
      </c>
      <c r="AJ17" s="2460">
        <v>0.24299999999999999</v>
      </c>
      <c r="AK17" s="2460">
        <v>1.8620000000000001</v>
      </c>
      <c r="AL17" s="2460">
        <v>2.835</v>
      </c>
      <c r="AM17" s="2460">
        <v>10.4</v>
      </c>
      <c r="AN17" s="3033">
        <v>1011.8503260000002</v>
      </c>
      <c r="AO17" s="3033">
        <v>868</v>
      </c>
      <c r="AP17" s="1231"/>
      <c r="AQ17" s="3034">
        <v>2.71</v>
      </c>
      <c r="AR17" s="2460"/>
      <c r="AS17" s="2460">
        <v>2.33</v>
      </c>
      <c r="AT17" s="2460">
        <v>3.08</v>
      </c>
      <c r="AU17" s="2460">
        <v>7.04</v>
      </c>
      <c r="AV17" s="3033"/>
      <c r="AW17" s="3033">
        <v>787</v>
      </c>
      <c r="AX17" s="3033"/>
      <c r="AY17" s="3034">
        <v>2.84</v>
      </c>
      <c r="AZ17" s="2460">
        <v>0.11</v>
      </c>
      <c r="BA17" s="2460">
        <v>2.62</v>
      </c>
      <c r="BB17" s="2460">
        <v>3.06</v>
      </c>
      <c r="BC17" s="2460">
        <v>4.03</v>
      </c>
      <c r="BD17" s="3033">
        <v>2234.8533379999926</v>
      </c>
      <c r="BE17" s="3033">
        <v>1927</v>
      </c>
      <c r="BF17" s="3033"/>
      <c r="BG17" s="3034">
        <v>2.64</v>
      </c>
      <c r="BH17" s="2460">
        <v>0.11</v>
      </c>
      <c r="BI17" s="2460">
        <v>2.4300000000000002</v>
      </c>
      <c r="BJ17" s="2460">
        <v>2.85</v>
      </c>
      <c r="BK17" s="2460">
        <v>4.1666666666666661</v>
      </c>
      <c r="BL17" s="3033">
        <v>2569.601228999989</v>
      </c>
      <c r="BM17" s="3033">
        <v>2218</v>
      </c>
      <c r="BN17" s="3035"/>
      <c r="BO17" s="3034">
        <v>2.5</v>
      </c>
      <c r="BP17" s="2460">
        <v>0.12</v>
      </c>
      <c r="BQ17" s="2460">
        <v>2.2599999999999998</v>
      </c>
      <c r="BR17" s="2460">
        <v>2.73</v>
      </c>
      <c r="BS17" s="2460">
        <v>4.78</v>
      </c>
      <c r="BT17" s="3033">
        <v>2396.9063489999994</v>
      </c>
      <c r="BU17" s="3033">
        <v>2032</v>
      </c>
      <c r="BV17" s="3033"/>
      <c r="BW17" s="3034">
        <v>2.46</v>
      </c>
      <c r="BX17" s="2460">
        <v>12</v>
      </c>
      <c r="BY17" s="2460">
        <v>2.23</v>
      </c>
      <c r="BZ17" s="2460">
        <v>2.69</v>
      </c>
      <c r="CA17" s="2460">
        <v>4.6900000000000004</v>
      </c>
      <c r="CB17" s="3033">
        <v>2315.4113150000021</v>
      </c>
      <c r="CC17" s="3033">
        <v>2147</v>
      </c>
      <c r="CD17" s="3033"/>
      <c r="CE17" s="3034"/>
      <c r="CF17" s="2460"/>
      <c r="CG17" s="2460"/>
      <c r="CH17" s="2460"/>
      <c r="CI17" s="2460"/>
      <c r="CJ17" s="3033"/>
      <c r="CK17" s="3033"/>
      <c r="CL17" s="3033"/>
      <c r="CM17" s="3034">
        <v>2.0099999999999998</v>
      </c>
      <c r="CN17" s="2460">
        <v>0.16</v>
      </c>
      <c r="CO17" s="2460">
        <v>1.7</v>
      </c>
      <c r="CP17" s="2460">
        <v>2.3199999999999998</v>
      </c>
      <c r="CQ17" s="2460">
        <v>7.79</v>
      </c>
      <c r="CR17" s="3033">
        <v>1162.403622999999</v>
      </c>
      <c r="CS17" s="3036">
        <v>1026</v>
      </c>
      <c r="CT17" s="3033"/>
      <c r="CU17" s="3034">
        <v>1.9</v>
      </c>
      <c r="CV17" s="2460">
        <v>0.11</v>
      </c>
      <c r="CW17" s="2460">
        <v>1.73</v>
      </c>
      <c r="CX17" s="2460">
        <v>2.16</v>
      </c>
      <c r="CY17" s="2460">
        <v>5.6</v>
      </c>
      <c r="CZ17" s="3033">
        <v>1051</v>
      </c>
      <c r="DA17" s="3036">
        <v>1085</v>
      </c>
      <c r="DB17" s="3033"/>
      <c r="DC17" s="3038">
        <v>2.2629999999999999</v>
      </c>
      <c r="DD17" s="3037">
        <v>0.13700000000000001</v>
      </c>
      <c r="DE17" s="3038">
        <v>1.994</v>
      </c>
      <c r="DF17" s="3038">
        <v>2.532</v>
      </c>
      <c r="DG17" s="3038">
        <v>6.0640000000000001</v>
      </c>
      <c r="DH17" s="3036">
        <v>1005.0556080000021</v>
      </c>
      <c r="DI17" s="3036">
        <v>971</v>
      </c>
      <c r="DJ17" s="3033"/>
      <c r="DK17" s="3038">
        <v>1.91</v>
      </c>
      <c r="DL17" s="3037">
        <v>0.15</v>
      </c>
      <c r="DM17" s="3038">
        <v>1.61</v>
      </c>
      <c r="DN17" s="3038">
        <v>2.21</v>
      </c>
      <c r="DO17" s="3038">
        <v>8.01</v>
      </c>
      <c r="DP17" s="3036">
        <v>1024.1573479999975</v>
      </c>
      <c r="DQ17" s="3036">
        <v>971</v>
      </c>
      <c r="DR17" s="3036"/>
      <c r="DS17" s="3034">
        <v>2</v>
      </c>
      <c r="DT17" s="2460">
        <v>0.15</v>
      </c>
      <c r="DU17" s="2460">
        <v>1.71</v>
      </c>
      <c r="DV17" s="2460">
        <v>2.29</v>
      </c>
      <c r="DW17" s="2460">
        <v>7.46</v>
      </c>
      <c r="DX17" s="3033">
        <v>1067.8332999999993</v>
      </c>
      <c r="DY17" s="3036">
        <v>961</v>
      </c>
      <c r="DZ17" s="3036"/>
      <c r="EA17" s="3028">
        <v>-0.5</v>
      </c>
      <c r="EB17" s="3029">
        <v>0.10000000000000009</v>
      </c>
      <c r="EC17" s="3036"/>
      <c r="ED17" s="3134" t="s">
        <v>229</v>
      </c>
      <c r="EE17" s="3135" t="s">
        <v>229</v>
      </c>
      <c r="EF17" s="3033"/>
      <c r="EG17" s="3011"/>
    </row>
    <row r="18" spans="1:137" s="2952" customFormat="1" ht="20.25" customHeight="1">
      <c r="A18" s="2468" t="s">
        <v>24</v>
      </c>
      <c r="B18" s="2468"/>
      <c r="C18" s="1174">
        <v>3.391</v>
      </c>
      <c r="D18" s="1174">
        <v>0.47199999999999998</v>
      </c>
      <c r="E18" s="1174">
        <v>2.4460000000000002</v>
      </c>
      <c r="F18" s="1174">
        <v>4.335</v>
      </c>
      <c r="G18" s="1174">
        <v>13.900000000000002</v>
      </c>
      <c r="H18" s="1174"/>
      <c r="I18" s="2464">
        <v>737</v>
      </c>
      <c r="J18" s="1174"/>
      <c r="K18" s="1174">
        <v>3.29</v>
      </c>
      <c r="L18" s="1174">
        <v>0.29799999999999999</v>
      </c>
      <c r="M18" s="1174">
        <v>2.694</v>
      </c>
      <c r="N18" s="1174">
        <v>3.887</v>
      </c>
      <c r="O18" s="1174">
        <v>9.1</v>
      </c>
      <c r="P18" s="1174">
        <v>395.97269499999896</v>
      </c>
      <c r="Q18" s="2464">
        <v>696</v>
      </c>
      <c r="R18" s="3030"/>
      <c r="S18" s="1174">
        <v>3.2429999999999999</v>
      </c>
      <c r="T18" s="1174">
        <v>0.28899999999999998</v>
      </c>
      <c r="U18" s="1174">
        <v>2.665</v>
      </c>
      <c r="V18" s="1174">
        <v>3.8220000000000001</v>
      </c>
      <c r="W18" s="1174">
        <v>8.9</v>
      </c>
      <c r="X18" s="2465"/>
      <c r="Y18" s="3031">
        <v>743</v>
      </c>
      <c r="Z18" s="1174"/>
      <c r="AA18" s="1174">
        <v>3.1</v>
      </c>
      <c r="AB18" s="1174"/>
      <c r="AC18" s="1174">
        <v>2.44</v>
      </c>
      <c r="AD18" s="1174">
        <v>3.65</v>
      </c>
      <c r="AE18" s="1174">
        <v>9.9</v>
      </c>
      <c r="AF18" s="2465"/>
      <c r="AG18" s="3032">
        <v>761</v>
      </c>
      <c r="AH18" s="2463"/>
      <c r="AI18" s="2460">
        <v>2.5179999999999998</v>
      </c>
      <c r="AJ18" s="2460">
        <v>0.26300000000000001</v>
      </c>
      <c r="AK18" s="2460">
        <v>1.9910000000000001</v>
      </c>
      <c r="AL18" s="2460">
        <v>3.0449999999999999</v>
      </c>
      <c r="AM18" s="2460">
        <v>10.5</v>
      </c>
      <c r="AN18" s="3033">
        <v>324.62973400000106</v>
      </c>
      <c r="AO18" s="3033">
        <v>735</v>
      </c>
      <c r="AP18" s="1231"/>
      <c r="AQ18" s="3034">
        <v>2.88</v>
      </c>
      <c r="AR18" s="2460"/>
      <c r="AS18" s="2460">
        <v>2.35</v>
      </c>
      <c r="AT18" s="2460">
        <v>3.4</v>
      </c>
      <c r="AU18" s="2460">
        <v>9.31</v>
      </c>
      <c r="AV18" s="3033"/>
      <c r="AW18" s="3033">
        <v>676</v>
      </c>
      <c r="AX18" s="3033"/>
      <c r="AY18" s="3034">
        <v>3.03</v>
      </c>
      <c r="AZ18" s="2460">
        <v>0.15</v>
      </c>
      <c r="BA18" s="2460">
        <v>2.73</v>
      </c>
      <c r="BB18" s="2460">
        <v>3.33</v>
      </c>
      <c r="BC18" s="2460">
        <v>5.08</v>
      </c>
      <c r="BD18" s="3033">
        <v>719.44373799999767</v>
      </c>
      <c r="BE18" s="3033">
        <v>1803</v>
      </c>
      <c r="BF18" s="3033"/>
      <c r="BG18" s="3034">
        <v>3.05</v>
      </c>
      <c r="BH18" s="2460">
        <v>0.13</v>
      </c>
      <c r="BI18" s="2460">
        <v>2.79</v>
      </c>
      <c r="BJ18" s="2460">
        <v>3.3</v>
      </c>
      <c r="BK18" s="2460">
        <v>4.2622950819672134</v>
      </c>
      <c r="BL18" s="3033">
        <v>819.26907199999869</v>
      </c>
      <c r="BM18" s="3033">
        <v>2193</v>
      </c>
      <c r="BN18" s="3035"/>
      <c r="BO18" s="3034">
        <v>3</v>
      </c>
      <c r="BP18" s="2460">
        <v>0.13</v>
      </c>
      <c r="BQ18" s="2460">
        <v>2.68</v>
      </c>
      <c r="BR18" s="2460">
        <v>3.17</v>
      </c>
      <c r="BS18" s="2460">
        <v>4.28</v>
      </c>
      <c r="BT18" s="3033">
        <v>735.45750399999974</v>
      </c>
      <c r="BU18" s="3033">
        <v>2067</v>
      </c>
      <c r="BV18" s="3033"/>
      <c r="BW18" s="3034">
        <v>2.86</v>
      </c>
      <c r="BX18" s="2460">
        <v>12</v>
      </c>
      <c r="BY18" s="2460">
        <v>2.62</v>
      </c>
      <c r="BZ18" s="2460">
        <v>3.1</v>
      </c>
      <c r="CA18" s="2460">
        <v>4.28</v>
      </c>
      <c r="CB18" s="3033">
        <v>742.8015759999995</v>
      </c>
      <c r="CC18" s="3033">
        <v>2364</v>
      </c>
      <c r="CD18" s="3033"/>
      <c r="CE18" s="3034"/>
      <c r="CF18" s="2460"/>
      <c r="CG18" s="2460"/>
      <c r="CH18" s="2460"/>
      <c r="CI18" s="2460"/>
      <c r="CJ18" s="3033"/>
      <c r="CK18" s="3033"/>
      <c r="CL18" s="3033"/>
      <c r="CM18" s="3034">
        <v>2.3199999999999998</v>
      </c>
      <c r="CN18" s="2460">
        <v>0.16</v>
      </c>
      <c r="CO18" s="2460">
        <v>2</v>
      </c>
      <c r="CP18" s="2460">
        <v>2.64</v>
      </c>
      <c r="CQ18" s="2460">
        <v>6.98</v>
      </c>
      <c r="CR18" s="3033">
        <v>366.18746700000048</v>
      </c>
      <c r="CS18" s="3036">
        <v>1170</v>
      </c>
      <c r="CT18" s="3033"/>
      <c r="CU18" s="3034">
        <v>2.5</v>
      </c>
      <c r="CV18" s="2460">
        <v>0.14000000000000001</v>
      </c>
      <c r="CW18" s="2460">
        <v>2.2400000000000002</v>
      </c>
      <c r="CX18" s="2460">
        <v>2.8</v>
      </c>
      <c r="CY18" s="2460">
        <v>5.65</v>
      </c>
      <c r="CZ18" s="3033">
        <v>316</v>
      </c>
      <c r="DA18" s="3036">
        <v>1097</v>
      </c>
      <c r="DB18" s="3033"/>
      <c r="DC18" s="3038">
        <v>2.5830000000000002</v>
      </c>
      <c r="DD18" s="3037">
        <v>0.13600000000000001</v>
      </c>
      <c r="DE18" s="3038">
        <v>2.3149999999999999</v>
      </c>
      <c r="DF18" s="3038">
        <v>2.85</v>
      </c>
      <c r="DG18" s="3038">
        <v>5.2839999999999998</v>
      </c>
      <c r="DH18" s="3036">
        <v>301.56113499999901</v>
      </c>
      <c r="DI18" s="3036">
        <v>1041</v>
      </c>
      <c r="DJ18" s="3033"/>
      <c r="DK18" s="3038">
        <v>2.6</v>
      </c>
      <c r="DL18" s="3037">
        <v>0.16</v>
      </c>
      <c r="DM18" s="3038">
        <v>2.29</v>
      </c>
      <c r="DN18" s="3038">
        <v>2.9</v>
      </c>
      <c r="DO18" s="3038">
        <v>6.02</v>
      </c>
      <c r="DP18" s="3036">
        <v>311.38367499999947</v>
      </c>
      <c r="DQ18" s="3036">
        <v>1051</v>
      </c>
      <c r="DR18" s="3036"/>
      <c r="DS18" s="3034">
        <v>2.25</v>
      </c>
      <c r="DT18" s="2460">
        <v>0.15</v>
      </c>
      <c r="DU18" s="2460">
        <v>1.96</v>
      </c>
      <c r="DV18" s="2460">
        <v>2.54</v>
      </c>
      <c r="DW18" s="2460">
        <v>6.54</v>
      </c>
      <c r="DX18" s="3033">
        <v>281.69166899999874</v>
      </c>
      <c r="DY18" s="3036">
        <v>1009</v>
      </c>
      <c r="DZ18" s="3036"/>
      <c r="EA18" s="3028">
        <v>-0.60000000000000009</v>
      </c>
      <c r="EB18" s="3029">
        <v>-0.30000000000000027</v>
      </c>
      <c r="EC18" s="3036"/>
      <c r="ED18" s="3134" t="s">
        <v>229</v>
      </c>
      <c r="EE18" s="3135" t="s">
        <v>229</v>
      </c>
      <c r="EF18" s="3033"/>
      <c r="EG18" s="3011"/>
    </row>
    <row r="19" spans="1:137" s="2952" customFormat="1" ht="20.25" customHeight="1">
      <c r="A19" s="2468" t="s">
        <v>25</v>
      </c>
      <c r="B19" s="2468"/>
      <c r="C19" s="1174">
        <v>3.1539999999999999</v>
      </c>
      <c r="D19" s="1174">
        <v>0.23599999999999999</v>
      </c>
      <c r="E19" s="1174">
        <v>2.6829999999999998</v>
      </c>
      <c r="F19" s="1174">
        <v>3.6259999999999999</v>
      </c>
      <c r="G19" s="1174">
        <v>7.5</v>
      </c>
      <c r="H19" s="1174"/>
      <c r="I19" s="2464">
        <v>864</v>
      </c>
      <c r="J19" s="1174"/>
      <c r="K19" s="1174">
        <v>2.8660000000000001</v>
      </c>
      <c r="L19" s="1174">
        <v>0.19900000000000001</v>
      </c>
      <c r="M19" s="1174">
        <v>2.468</v>
      </c>
      <c r="N19" s="1174">
        <v>3.2639999999999998</v>
      </c>
      <c r="O19" s="1174">
        <v>6.9</v>
      </c>
      <c r="P19" s="1174">
        <v>654.6817679999981</v>
      </c>
      <c r="Q19" s="2464">
        <v>840</v>
      </c>
      <c r="R19" s="3030"/>
      <c r="S19" s="1174">
        <v>2.9169999999999998</v>
      </c>
      <c r="T19" s="1174">
        <v>0.23499999999999999</v>
      </c>
      <c r="U19" s="1174">
        <v>2.4470000000000001</v>
      </c>
      <c r="V19" s="1174">
        <v>3.3860000000000001</v>
      </c>
      <c r="W19" s="1174">
        <v>8</v>
      </c>
      <c r="X19" s="2465"/>
      <c r="Y19" s="3031">
        <v>784</v>
      </c>
      <c r="Z19" s="1174"/>
      <c r="AA19" s="1174">
        <v>3.0139999999999998</v>
      </c>
      <c r="AB19" s="1174"/>
      <c r="AC19" s="1174">
        <v>2.5579999999999998</v>
      </c>
      <c r="AD19" s="1174">
        <v>3.4689999999999999</v>
      </c>
      <c r="AE19" s="1174">
        <v>7.6</v>
      </c>
      <c r="AF19" s="2465"/>
      <c r="AG19" s="3032">
        <v>901</v>
      </c>
      <c r="AH19" s="2463"/>
      <c r="AI19" s="2460">
        <v>2.5990000000000002</v>
      </c>
      <c r="AJ19" s="2460">
        <v>0.23799999999999999</v>
      </c>
      <c r="AK19" s="2460">
        <v>2.1219999999999999</v>
      </c>
      <c r="AL19" s="2460">
        <v>3.0760000000000001</v>
      </c>
      <c r="AM19" s="2460">
        <v>9.1999999999999993</v>
      </c>
      <c r="AN19" s="3033">
        <v>498.57159300000103</v>
      </c>
      <c r="AO19" s="3033">
        <v>803</v>
      </c>
      <c r="AP19" s="1231"/>
      <c r="AQ19" s="3034">
        <v>2.81</v>
      </c>
      <c r="AR19" s="2460"/>
      <c r="AS19" s="2460">
        <v>2.42</v>
      </c>
      <c r="AT19" s="2460">
        <v>3.19</v>
      </c>
      <c r="AU19" s="2460">
        <v>6.98</v>
      </c>
      <c r="AV19" s="3033"/>
      <c r="AW19" s="3033">
        <v>813</v>
      </c>
      <c r="AX19" s="3033"/>
      <c r="AY19" s="3034">
        <v>2.73</v>
      </c>
      <c r="AZ19" s="2460">
        <v>0.11</v>
      </c>
      <c r="BA19" s="2460">
        <v>2.52</v>
      </c>
      <c r="BB19" s="2460">
        <v>2.94</v>
      </c>
      <c r="BC19" s="2460">
        <v>3.94</v>
      </c>
      <c r="BD19" s="3033">
        <v>1390.0086519999993</v>
      </c>
      <c r="BE19" s="3033">
        <v>2263</v>
      </c>
      <c r="BF19" s="3033"/>
      <c r="BG19" s="3034">
        <v>2.78</v>
      </c>
      <c r="BH19" s="2460">
        <v>0.1</v>
      </c>
      <c r="BI19" s="2460">
        <v>2.59</v>
      </c>
      <c r="BJ19" s="2460">
        <v>2.98</v>
      </c>
      <c r="BK19" s="2460">
        <v>3.5971223021582741</v>
      </c>
      <c r="BL19" s="3033">
        <v>1569.516526999998</v>
      </c>
      <c r="BM19" s="3033">
        <v>2762</v>
      </c>
      <c r="BN19" s="3035"/>
      <c r="BO19" s="3034">
        <v>2.79</v>
      </c>
      <c r="BP19" s="2460">
        <v>0.1</v>
      </c>
      <c r="BQ19" s="2460">
        <v>2.58</v>
      </c>
      <c r="BR19" s="2460">
        <v>2.99</v>
      </c>
      <c r="BS19" s="2460">
        <v>3.72</v>
      </c>
      <c r="BT19" s="3033">
        <v>1470.6530039999966</v>
      </c>
      <c r="BU19" s="3033">
        <v>2619</v>
      </c>
      <c r="BV19" s="3033"/>
      <c r="BW19" s="3034">
        <v>2.77</v>
      </c>
      <c r="BX19" s="2460">
        <v>11</v>
      </c>
      <c r="BY19" s="2460">
        <v>2.56</v>
      </c>
      <c r="BZ19" s="2460">
        <v>2.98</v>
      </c>
      <c r="CA19" s="2460">
        <v>3.9</v>
      </c>
      <c r="CB19" s="3033">
        <v>1472.8864800000017</v>
      </c>
      <c r="CC19" s="3033">
        <v>2821</v>
      </c>
      <c r="CD19" s="3033"/>
      <c r="CE19" s="3034"/>
      <c r="CF19" s="2460"/>
      <c r="CG19" s="2460"/>
      <c r="CH19" s="2460"/>
      <c r="CI19" s="2460"/>
      <c r="CJ19" s="3033"/>
      <c r="CK19" s="3033"/>
      <c r="CL19" s="3033"/>
      <c r="CM19" s="3034">
        <v>2.4700000000000002</v>
      </c>
      <c r="CN19" s="2460">
        <v>0.15</v>
      </c>
      <c r="CO19" s="2460">
        <v>2.1800000000000002</v>
      </c>
      <c r="CP19" s="2460">
        <v>2.75</v>
      </c>
      <c r="CQ19" s="2460">
        <v>5.88</v>
      </c>
      <c r="CR19" s="3033">
        <v>731.55888100000141</v>
      </c>
      <c r="CS19" s="3036">
        <v>1296</v>
      </c>
      <c r="CT19" s="3033"/>
      <c r="CU19" s="3034">
        <v>2.4</v>
      </c>
      <c r="CV19" s="2460">
        <v>0.13</v>
      </c>
      <c r="CW19" s="2460">
        <v>2.1800000000000002</v>
      </c>
      <c r="CX19" s="2460">
        <v>2.7</v>
      </c>
      <c r="CY19" s="2460">
        <v>5.44</v>
      </c>
      <c r="CZ19" s="3033">
        <v>721</v>
      </c>
      <c r="DA19" s="3036">
        <v>1256</v>
      </c>
      <c r="DB19" s="3033"/>
      <c r="DC19" s="3038">
        <v>2.335</v>
      </c>
      <c r="DD19" s="3037">
        <v>0.127</v>
      </c>
      <c r="DE19" s="3038">
        <v>2.0870000000000002</v>
      </c>
      <c r="DF19" s="3038">
        <v>2.5830000000000002</v>
      </c>
      <c r="DG19" s="3038">
        <v>5.4240000000000004</v>
      </c>
      <c r="DH19" s="3036">
        <v>717.39880400000311</v>
      </c>
      <c r="DI19" s="3036">
        <v>1255</v>
      </c>
      <c r="DJ19" s="3033"/>
      <c r="DK19" s="3038">
        <v>2.4500000000000002</v>
      </c>
      <c r="DL19" s="3037">
        <v>0.15</v>
      </c>
      <c r="DM19" s="3038">
        <v>2.15</v>
      </c>
      <c r="DN19" s="3038">
        <v>2.74</v>
      </c>
      <c r="DO19" s="3038">
        <v>6.18</v>
      </c>
      <c r="DP19" s="3036">
        <v>702.89687600000036</v>
      </c>
      <c r="DQ19" s="3036">
        <v>1321</v>
      </c>
      <c r="DR19" s="3036"/>
      <c r="DS19" s="3034">
        <v>2.5</v>
      </c>
      <c r="DT19" s="2460">
        <v>0.16</v>
      </c>
      <c r="DU19" s="2460">
        <v>2.2000000000000002</v>
      </c>
      <c r="DV19" s="2460">
        <v>2.81</v>
      </c>
      <c r="DW19" s="2460">
        <v>6.2</v>
      </c>
      <c r="DX19" s="3033">
        <v>613.62425900000096</v>
      </c>
      <c r="DY19" s="3036">
        <v>1204</v>
      </c>
      <c r="DZ19" s="3036"/>
      <c r="EA19" s="3028">
        <v>-0.29999999999999982</v>
      </c>
      <c r="EB19" s="3029">
        <v>0</v>
      </c>
      <c r="EC19" s="3036"/>
      <c r="ED19" s="3134" t="s">
        <v>229</v>
      </c>
      <c r="EE19" s="3135" t="s">
        <v>229</v>
      </c>
      <c r="EF19" s="3033"/>
      <c r="EG19" s="3011"/>
    </row>
    <row r="20" spans="1:137" s="2952" customFormat="1" ht="20.25" customHeight="1">
      <c r="A20" s="2468" t="s">
        <v>26</v>
      </c>
      <c r="B20" s="2468"/>
      <c r="C20" s="1174">
        <v>2.516</v>
      </c>
      <c r="D20" s="1174">
        <v>0.16</v>
      </c>
      <c r="E20" s="1174">
        <v>2.1960000000000002</v>
      </c>
      <c r="F20" s="1174">
        <v>2.835</v>
      </c>
      <c r="G20" s="1174">
        <v>6.3</v>
      </c>
      <c r="H20" s="1174"/>
      <c r="I20" s="2464">
        <v>1011</v>
      </c>
      <c r="J20" s="1174"/>
      <c r="K20" s="1174">
        <v>2.3969999999999998</v>
      </c>
      <c r="L20" s="1174">
        <v>0.23200000000000001</v>
      </c>
      <c r="M20" s="1174">
        <v>1.9319999999999999</v>
      </c>
      <c r="N20" s="1174">
        <v>2.8610000000000002</v>
      </c>
      <c r="O20" s="1174">
        <v>9.7000000000000011</v>
      </c>
      <c r="P20" s="1174">
        <v>608.64193900000225</v>
      </c>
      <c r="Q20" s="2464">
        <v>944</v>
      </c>
      <c r="R20" s="3030"/>
      <c r="S20" s="1174">
        <v>2.4649999999999999</v>
      </c>
      <c r="T20" s="1174">
        <v>0.14499999999999999</v>
      </c>
      <c r="U20" s="1174">
        <v>2.1749999999999998</v>
      </c>
      <c r="V20" s="1174">
        <v>2.7559999999999998</v>
      </c>
      <c r="W20" s="1174">
        <v>5.8999999999999995</v>
      </c>
      <c r="X20" s="2465"/>
      <c r="Y20" s="3031">
        <v>943</v>
      </c>
      <c r="Z20" s="1174"/>
      <c r="AA20" s="1174">
        <v>2.4049999999999998</v>
      </c>
      <c r="AB20" s="1174"/>
      <c r="AC20" s="1174">
        <v>2.081</v>
      </c>
      <c r="AD20" s="1174">
        <v>2.7280000000000002</v>
      </c>
      <c r="AE20" s="1174">
        <v>6.7</v>
      </c>
      <c r="AF20" s="2465"/>
      <c r="AG20" s="3032">
        <v>1019</v>
      </c>
      <c r="AH20" s="2463"/>
      <c r="AI20" s="2460">
        <v>2.6779999999999999</v>
      </c>
      <c r="AJ20" s="2460">
        <v>0.19800000000000001</v>
      </c>
      <c r="AK20" s="2460">
        <v>2.2829999999999999</v>
      </c>
      <c r="AL20" s="2460">
        <v>3.0739999999999998</v>
      </c>
      <c r="AM20" s="2460">
        <v>7.3999999999999995</v>
      </c>
      <c r="AN20" s="3033">
        <v>638.24996100000101</v>
      </c>
      <c r="AO20" s="3033">
        <v>987</v>
      </c>
      <c r="AP20" s="1231"/>
      <c r="AQ20" s="3034">
        <v>2.62</v>
      </c>
      <c r="AR20" s="2460"/>
      <c r="AS20" s="2460">
        <v>2.27</v>
      </c>
      <c r="AT20" s="2460">
        <v>2.97</v>
      </c>
      <c r="AU20" s="2460">
        <v>6.81</v>
      </c>
      <c r="AV20" s="3033"/>
      <c r="AW20" s="3033">
        <v>1015</v>
      </c>
      <c r="AX20" s="3033"/>
      <c r="AY20" s="3034">
        <v>2.74</v>
      </c>
      <c r="AZ20" s="2460">
        <v>0.1</v>
      </c>
      <c r="BA20" s="2460">
        <v>2.5499999999999998</v>
      </c>
      <c r="BB20" s="2460">
        <v>2.94</v>
      </c>
      <c r="BC20" s="2460">
        <v>3.62</v>
      </c>
      <c r="BD20" s="3033">
        <v>1710.1079570000047</v>
      </c>
      <c r="BE20" s="3033">
        <v>2412</v>
      </c>
      <c r="BF20" s="3033"/>
      <c r="BG20" s="3034">
        <v>2.78</v>
      </c>
      <c r="BH20" s="2460">
        <v>0.09</v>
      </c>
      <c r="BI20" s="2460">
        <v>2.61</v>
      </c>
      <c r="BJ20" s="2460">
        <v>2.95</v>
      </c>
      <c r="BK20" s="2460">
        <v>3.2374100719424459</v>
      </c>
      <c r="BL20" s="3033">
        <v>1965.7732289999985</v>
      </c>
      <c r="BM20" s="3033">
        <v>2727</v>
      </c>
      <c r="BN20" s="3035"/>
      <c r="BO20" s="3034">
        <v>2.61</v>
      </c>
      <c r="BP20" s="2460">
        <v>0.09</v>
      </c>
      <c r="BQ20" s="2460">
        <v>2.44</v>
      </c>
      <c r="BR20" s="2460">
        <v>2.79</v>
      </c>
      <c r="BS20" s="2460">
        <v>3.48</v>
      </c>
      <c r="BT20" s="3033">
        <v>1884.2454890000006</v>
      </c>
      <c r="BU20" s="3033">
        <v>2707</v>
      </c>
      <c r="BV20" s="3033"/>
      <c r="BW20" s="3034">
        <v>2.4</v>
      </c>
      <c r="BX20" s="2460">
        <v>8</v>
      </c>
      <c r="BY20" s="2460">
        <v>2.2000000000000002</v>
      </c>
      <c r="BZ20" s="2460">
        <v>2.5</v>
      </c>
      <c r="CA20" s="2460">
        <v>3.3</v>
      </c>
      <c r="CB20" s="3033">
        <v>1927.5023240000069</v>
      </c>
      <c r="CC20" s="3033">
        <v>2865</v>
      </c>
      <c r="CD20" s="3033"/>
      <c r="CE20" s="3034"/>
      <c r="CF20" s="2460"/>
      <c r="CG20" s="2460"/>
      <c r="CH20" s="2460"/>
      <c r="CI20" s="2460"/>
      <c r="CJ20" s="3033"/>
      <c r="CK20" s="3033"/>
      <c r="CL20" s="3033"/>
      <c r="CM20" s="3034">
        <v>2.09</v>
      </c>
      <c r="CN20" s="2460">
        <v>0.13</v>
      </c>
      <c r="CO20" s="2460">
        <v>1.85</v>
      </c>
      <c r="CP20" s="2460">
        <v>2.34</v>
      </c>
      <c r="CQ20" s="2460">
        <v>5.99</v>
      </c>
      <c r="CR20" s="3033">
        <v>843.24313300000063</v>
      </c>
      <c r="CS20" s="3036">
        <v>1247</v>
      </c>
      <c r="CT20" s="3033"/>
      <c r="CU20" s="3034">
        <v>2.2999999999999998</v>
      </c>
      <c r="CV20" s="2460">
        <v>0.13</v>
      </c>
      <c r="CW20" s="2460">
        <v>2.0299999999999998</v>
      </c>
      <c r="CX20" s="2460">
        <v>2.5299999999999998</v>
      </c>
      <c r="CY20" s="2460">
        <v>5.64</v>
      </c>
      <c r="CZ20" s="3033">
        <v>879</v>
      </c>
      <c r="DA20" s="3036">
        <v>1211</v>
      </c>
      <c r="DB20" s="3033"/>
      <c r="DC20" s="3038">
        <v>1.9830000000000001</v>
      </c>
      <c r="DD20" s="3037">
        <v>0.127</v>
      </c>
      <c r="DE20" s="3038">
        <v>1.7350000000000001</v>
      </c>
      <c r="DF20" s="3038">
        <v>2.2320000000000002</v>
      </c>
      <c r="DG20" s="3038">
        <v>6.3849999999999998</v>
      </c>
      <c r="DH20" s="3036">
        <v>920.36267999999791</v>
      </c>
      <c r="DI20" s="3036">
        <v>1156</v>
      </c>
      <c r="DJ20" s="3033"/>
      <c r="DK20" s="3038">
        <v>2.02</v>
      </c>
      <c r="DL20" s="3037">
        <v>0.11</v>
      </c>
      <c r="DM20" s="3038">
        <v>1.81</v>
      </c>
      <c r="DN20" s="3038">
        <v>2.23</v>
      </c>
      <c r="DO20" s="3038">
        <v>5.34</v>
      </c>
      <c r="DP20" s="3036">
        <v>912.57645800000205</v>
      </c>
      <c r="DQ20" s="3036">
        <v>1229</v>
      </c>
      <c r="DR20" s="3036"/>
      <c r="DS20" s="3034">
        <v>1.9</v>
      </c>
      <c r="DT20" s="2460">
        <v>0.11</v>
      </c>
      <c r="DU20" s="2460">
        <v>1.68</v>
      </c>
      <c r="DV20" s="2460">
        <v>2.13</v>
      </c>
      <c r="DW20" s="2460">
        <v>6.04</v>
      </c>
      <c r="DX20" s="3033">
        <v>1028.4072239999994</v>
      </c>
      <c r="DY20" s="3036">
        <v>1310</v>
      </c>
      <c r="DZ20" s="3036"/>
      <c r="EA20" s="3028">
        <v>-0.5</v>
      </c>
      <c r="EB20" s="3029">
        <v>-0.10000000000000009</v>
      </c>
      <c r="EC20" s="3036"/>
      <c r="ED20" s="3134" t="s">
        <v>229</v>
      </c>
      <c r="EE20" s="3135" t="s">
        <v>229</v>
      </c>
      <c r="EF20" s="3033"/>
      <c r="EG20" s="3011"/>
    </row>
    <row r="21" spans="1:137" s="2952" customFormat="1" ht="20.25" customHeight="1">
      <c r="A21" s="2468" t="s">
        <v>27</v>
      </c>
      <c r="B21" s="2468"/>
      <c r="C21" s="1174">
        <v>2.6360000000000001</v>
      </c>
      <c r="D21" s="1174">
        <v>0.223</v>
      </c>
      <c r="E21" s="1174">
        <v>2.19</v>
      </c>
      <c r="F21" s="1174">
        <v>3.0830000000000002</v>
      </c>
      <c r="G21" s="1174">
        <v>8.5</v>
      </c>
      <c r="H21" s="1174"/>
      <c r="I21" s="2464">
        <v>914</v>
      </c>
      <c r="J21" s="1174"/>
      <c r="K21" s="1174">
        <v>2.5339999999999998</v>
      </c>
      <c r="L21" s="1174">
        <v>0.254</v>
      </c>
      <c r="M21" s="1174">
        <v>2.0270000000000001</v>
      </c>
      <c r="N21" s="1174">
        <v>3.0419999999999998</v>
      </c>
      <c r="O21" s="1174">
        <v>10</v>
      </c>
      <c r="P21" s="1174">
        <v>1072.0061329999971</v>
      </c>
      <c r="Q21" s="2464">
        <v>948</v>
      </c>
      <c r="R21" s="3030"/>
      <c r="S21" s="1174">
        <v>2.4969999999999999</v>
      </c>
      <c r="T21" s="1174">
        <v>0.20399999999999999</v>
      </c>
      <c r="U21" s="1174">
        <v>2.089</v>
      </c>
      <c r="V21" s="1174">
        <v>2.9039999999999999</v>
      </c>
      <c r="W21" s="1174">
        <v>8.2000000000000011</v>
      </c>
      <c r="X21" s="2465"/>
      <c r="Y21" s="3031">
        <v>922</v>
      </c>
      <c r="Z21" s="1174"/>
      <c r="AA21" s="1174">
        <v>2.23</v>
      </c>
      <c r="AB21" s="1174"/>
      <c r="AC21" s="1174">
        <v>1.873</v>
      </c>
      <c r="AD21" s="1174">
        <v>2.5880000000000001</v>
      </c>
      <c r="AE21" s="1174">
        <v>8</v>
      </c>
      <c r="AF21" s="2465"/>
      <c r="AG21" s="3032">
        <v>919</v>
      </c>
      <c r="AH21" s="2463"/>
      <c r="AI21" s="2460">
        <v>2.3029999999999999</v>
      </c>
      <c r="AJ21" s="2460">
        <v>0.218</v>
      </c>
      <c r="AK21" s="2460">
        <v>1.867</v>
      </c>
      <c r="AL21" s="2460">
        <v>2.74</v>
      </c>
      <c r="AM21" s="2460">
        <v>9.5</v>
      </c>
      <c r="AN21" s="3033">
        <v>961.47960699999965</v>
      </c>
      <c r="AO21" s="3033">
        <v>849</v>
      </c>
      <c r="AP21" s="1231"/>
      <c r="AQ21" s="3034">
        <v>2.2799999999999998</v>
      </c>
      <c r="AR21" s="2460"/>
      <c r="AS21" s="2460">
        <v>1.91</v>
      </c>
      <c r="AT21" s="2460">
        <v>2.66</v>
      </c>
      <c r="AU21" s="2460">
        <v>8.43</v>
      </c>
      <c r="AV21" s="3033"/>
      <c r="AW21" s="3033">
        <v>871</v>
      </c>
      <c r="AX21" s="3033"/>
      <c r="AY21" s="3034">
        <v>2.4</v>
      </c>
      <c r="AZ21" s="2460">
        <v>0.11</v>
      </c>
      <c r="BA21" s="2460">
        <v>2.1800000000000002</v>
      </c>
      <c r="BB21" s="2460">
        <v>2.62</v>
      </c>
      <c r="BC21" s="2460">
        <v>4.62</v>
      </c>
      <c r="BD21" s="3033">
        <v>2363.1715599999907</v>
      </c>
      <c r="BE21" s="3033">
        <v>2170</v>
      </c>
      <c r="BF21" s="3033"/>
      <c r="BG21" s="3034">
        <v>2.41</v>
      </c>
      <c r="BH21" s="2460">
        <v>0.1</v>
      </c>
      <c r="BI21" s="2460">
        <v>2.2200000000000002</v>
      </c>
      <c r="BJ21" s="2460">
        <v>2.61</v>
      </c>
      <c r="BK21" s="2460">
        <v>4.1493775933609953</v>
      </c>
      <c r="BL21" s="3033">
        <v>2638.6537109999954</v>
      </c>
      <c r="BM21" s="3033">
        <v>2535</v>
      </c>
      <c r="BN21" s="3035"/>
      <c r="BO21" s="3034">
        <v>2.35</v>
      </c>
      <c r="BP21" s="2460">
        <v>0.1</v>
      </c>
      <c r="BQ21" s="2460">
        <v>2.16</v>
      </c>
      <c r="BR21" s="2460">
        <v>2.5499999999999998</v>
      </c>
      <c r="BS21" s="2460">
        <v>4.17</v>
      </c>
      <c r="BT21" s="3033">
        <v>2549.1216589999976</v>
      </c>
      <c r="BU21" s="3033">
        <v>2416</v>
      </c>
      <c r="BV21" s="3033"/>
      <c r="BW21" s="3034">
        <v>2.33</v>
      </c>
      <c r="BX21" s="2460">
        <v>9</v>
      </c>
      <c r="BY21" s="2460">
        <v>2.15</v>
      </c>
      <c r="BZ21" s="2460">
        <v>2.5</v>
      </c>
      <c r="CA21" s="2460">
        <v>3.91</v>
      </c>
      <c r="CB21" s="3033">
        <v>2756.6252879999929</v>
      </c>
      <c r="CC21" s="3033">
        <v>2551</v>
      </c>
      <c r="CD21" s="3033"/>
      <c r="CE21" s="3034"/>
      <c r="CF21" s="2460"/>
      <c r="CG21" s="2460"/>
      <c r="CH21" s="2460"/>
      <c r="CI21" s="2460"/>
      <c r="CJ21" s="3033"/>
      <c r="CK21" s="3033"/>
      <c r="CL21" s="3033"/>
      <c r="CM21" s="3034">
        <v>2.0499999999999998</v>
      </c>
      <c r="CN21" s="2460">
        <v>0.15</v>
      </c>
      <c r="CO21" s="2460">
        <v>1.76</v>
      </c>
      <c r="CP21" s="2460">
        <v>2.35</v>
      </c>
      <c r="CQ21" s="2460">
        <v>7.34</v>
      </c>
      <c r="CR21" s="3033">
        <v>1312.9485430000068</v>
      </c>
      <c r="CS21" s="3036">
        <v>1113</v>
      </c>
      <c r="CT21" s="3033"/>
      <c r="CU21" s="3034">
        <v>2.1</v>
      </c>
      <c r="CV21" s="2460">
        <v>0.13</v>
      </c>
      <c r="CW21" s="2460">
        <v>1.84</v>
      </c>
      <c r="CX21" s="2460">
        <v>2.37</v>
      </c>
      <c r="CY21" s="2460">
        <v>6.4</v>
      </c>
      <c r="CZ21" s="3033">
        <v>1394</v>
      </c>
      <c r="DA21" s="3036">
        <v>1193</v>
      </c>
      <c r="DB21" s="3033"/>
      <c r="DC21" s="3038">
        <v>2.2189999999999999</v>
      </c>
      <c r="DD21" s="3037">
        <v>0.154</v>
      </c>
      <c r="DE21" s="3038">
        <v>1.917</v>
      </c>
      <c r="DF21" s="3038">
        <v>2.52</v>
      </c>
      <c r="DG21" s="3038">
        <v>6.9359999999999999</v>
      </c>
      <c r="DH21" s="3036">
        <v>1247.968428000001</v>
      </c>
      <c r="DI21" s="3036">
        <v>1093</v>
      </c>
      <c r="DJ21" s="3033"/>
      <c r="DK21" s="3038">
        <v>2.0299999999999998</v>
      </c>
      <c r="DL21" s="3037">
        <v>0.13</v>
      </c>
      <c r="DM21" s="3038">
        <v>1.78</v>
      </c>
      <c r="DN21" s="3038">
        <v>2.2799999999999998</v>
      </c>
      <c r="DO21" s="3038">
        <v>6.22</v>
      </c>
      <c r="DP21" s="3036">
        <v>1310.8556779999979</v>
      </c>
      <c r="DQ21" s="3036">
        <v>1142</v>
      </c>
      <c r="DR21" s="3036"/>
      <c r="DS21" s="3034">
        <v>2.06</v>
      </c>
      <c r="DT21" s="2460">
        <v>0.13</v>
      </c>
      <c r="DU21" s="2460">
        <v>1.81</v>
      </c>
      <c r="DV21" s="2460">
        <v>2.31</v>
      </c>
      <c r="DW21" s="2460">
        <v>6.18</v>
      </c>
      <c r="DX21" s="3033">
        <v>1233.9078450000038</v>
      </c>
      <c r="DY21" s="3036">
        <v>1119</v>
      </c>
      <c r="DZ21" s="3036"/>
      <c r="EA21" s="3028">
        <v>-0.19999999999999973</v>
      </c>
      <c r="EB21" s="3029">
        <v>0.10000000000000009</v>
      </c>
      <c r="EC21" s="3036"/>
      <c r="ED21" s="3134" t="s">
        <v>229</v>
      </c>
      <c r="EE21" s="3135" t="s">
        <v>229</v>
      </c>
      <c r="EF21" s="3033"/>
      <c r="EG21" s="3011"/>
    </row>
    <row r="22" spans="1:137" s="2952" customFormat="1" ht="20.25" customHeight="1">
      <c r="A22" s="2468" t="s">
        <v>28</v>
      </c>
      <c r="B22" s="2468"/>
      <c r="C22" s="1174">
        <v>2.4710000000000001</v>
      </c>
      <c r="D22" s="1174">
        <v>0.183</v>
      </c>
      <c r="E22" s="1174">
        <v>2.105</v>
      </c>
      <c r="F22" s="1174">
        <v>2.8359999999999999</v>
      </c>
      <c r="G22" s="1174">
        <v>7.3999999999999995</v>
      </c>
      <c r="H22" s="1174"/>
      <c r="I22" s="2464">
        <v>1070</v>
      </c>
      <c r="J22" s="1174"/>
      <c r="K22" s="1174">
        <v>2.956</v>
      </c>
      <c r="L22" s="1174">
        <v>0.21199999999999999</v>
      </c>
      <c r="M22" s="1174">
        <v>2.5329999999999999</v>
      </c>
      <c r="N22" s="1174">
        <v>3.38</v>
      </c>
      <c r="O22" s="1174">
        <v>7.1999999999999993</v>
      </c>
      <c r="P22" s="1174">
        <v>1215.304169000002</v>
      </c>
      <c r="Q22" s="2464">
        <v>953</v>
      </c>
      <c r="R22" s="3030"/>
      <c r="S22" s="1174">
        <v>2.5089999999999999</v>
      </c>
      <c r="T22" s="1174">
        <v>0.20499999999999999</v>
      </c>
      <c r="U22" s="1174">
        <v>2.0990000000000002</v>
      </c>
      <c r="V22" s="1174">
        <v>2.919</v>
      </c>
      <c r="W22" s="1174">
        <v>8.2000000000000011</v>
      </c>
      <c r="X22" s="2465"/>
      <c r="Y22" s="3031">
        <v>883</v>
      </c>
      <c r="Z22" s="1174"/>
      <c r="AA22" s="1174">
        <v>2.6160000000000001</v>
      </c>
      <c r="AB22" s="1174"/>
      <c r="AC22" s="1174">
        <v>2.1389999999999998</v>
      </c>
      <c r="AD22" s="1174">
        <v>3.093</v>
      </c>
      <c r="AE22" s="1174">
        <v>9.1</v>
      </c>
      <c r="AF22" s="2465"/>
      <c r="AG22" s="3032">
        <v>994</v>
      </c>
      <c r="AH22" s="2463"/>
      <c r="AI22" s="2460">
        <v>2.4529999999999998</v>
      </c>
      <c r="AJ22" s="2460">
        <v>0.191</v>
      </c>
      <c r="AK22" s="2460">
        <v>2.0710000000000002</v>
      </c>
      <c r="AL22" s="2460">
        <v>2.835</v>
      </c>
      <c r="AM22" s="2460">
        <v>7.8</v>
      </c>
      <c r="AN22" s="3033">
        <v>1405.0699970000001</v>
      </c>
      <c r="AO22" s="3033">
        <v>1026</v>
      </c>
      <c r="AP22" s="1231"/>
      <c r="AQ22" s="3034">
        <v>2.5299999999999998</v>
      </c>
      <c r="AR22" s="2460"/>
      <c r="AS22" s="2460">
        <v>2.2000000000000002</v>
      </c>
      <c r="AT22" s="2460">
        <v>2.87</v>
      </c>
      <c r="AU22" s="2460">
        <v>6.79</v>
      </c>
      <c r="AV22" s="3033"/>
      <c r="AW22" s="3033">
        <v>1022</v>
      </c>
      <c r="AX22" s="3033"/>
      <c r="AY22" s="3034">
        <v>2.62</v>
      </c>
      <c r="AZ22" s="2460">
        <v>0.11</v>
      </c>
      <c r="BA22" s="2460">
        <v>2.41</v>
      </c>
      <c r="BB22" s="2460">
        <v>2.82</v>
      </c>
      <c r="BC22" s="2460">
        <v>4.04</v>
      </c>
      <c r="BD22" s="3033">
        <v>3732.8750929999937</v>
      </c>
      <c r="BE22" s="3033">
        <v>2396</v>
      </c>
      <c r="BF22" s="3033"/>
      <c r="BG22" s="3034">
        <v>2.54</v>
      </c>
      <c r="BH22" s="2460">
        <v>0.09</v>
      </c>
      <c r="BI22" s="2460">
        <v>2.37</v>
      </c>
      <c r="BJ22" s="2460">
        <v>2.72</v>
      </c>
      <c r="BK22" s="2460">
        <v>3.5433070866141732</v>
      </c>
      <c r="BL22" s="3033">
        <v>4297.6271649999926</v>
      </c>
      <c r="BM22" s="3033">
        <v>2636</v>
      </c>
      <c r="BN22" s="3035"/>
      <c r="BO22" s="3034">
        <v>2.4900000000000002</v>
      </c>
      <c r="BP22" s="2460">
        <v>0.09</v>
      </c>
      <c r="BQ22" s="2460">
        <v>2.31</v>
      </c>
      <c r="BR22" s="2460">
        <v>2.66</v>
      </c>
      <c r="BS22" s="2460">
        <v>3.56</v>
      </c>
      <c r="BT22" s="3033">
        <v>3985.2523619999993</v>
      </c>
      <c r="BU22" s="3033">
        <v>2535</v>
      </c>
      <c r="BV22" s="3033"/>
      <c r="BW22" s="3034">
        <v>2.33</v>
      </c>
      <c r="BX22" s="2460">
        <v>8</v>
      </c>
      <c r="BY22" s="2460">
        <v>2.17</v>
      </c>
      <c r="BZ22" s="2460">
        <v>2.4900000000000002</v>
      </c>
      <c r="CA22" s="2460">
        <v>3.55</v>
      </c>
      <c r="CB22" s="3033">
        <v>4320.1895370000011</v>
      </c>
      <c r="CC22" s="3033">
        <v>2705</v>
      </c>
      <c r="CD22" s="3033"/>
      <c r="CE22" s="3034"/>
      <c r="CF22" s="2460"/>
      <c r="CG22" s="2460"/>
      <c r="CH22" s="2460"/>
      <c r="CI22" s="2460"/>
      <c r="CJ22" s="3033"/>
      <c r="CK22" s="3033"/>
      <c r="CL22" s="3033"/>
      <c r="CM22" s="3034">
        <v>2.0299999999999998</v>
      </c>
      <c r="CN22" s="2460">
        <v>0.15</v>
      </c>
      <c r="CO22" s="2460">
        <v>1.73</v>
      </c>
      <c r="CP22" s="2460">
        <v>2.33</v>
      </c>
      <c r="CQ22" s="2460">
        <v>7.55</v>
      </c>
      <c r="CR22" s="3033">
        <v>1967.9629909999931</v>
      </c>
      <c r="CS22" s="3036">
        <v>1227</v>
      </c>
      <c r="CT22" s="3033"/>
      <c r="CU22" s="3034">
        <v>2.1</v>
      </c>
      <c r="CV22" s="2460">
        <v>0.13</v>
      </c>
      <c r="CW22" s="2460">
        <v>1.88</v>
      </c>
      <c r="CX22" s="2460">
        <v>2.41</v>
      </c>
      <c r="CY22" s="2460">
        <v>6.22</v>
      </c>
      <c r="CZ22" s="3033">
        <v>2186</v>
      </c>
      <c r="DA22" s="3036">
        <v>1222</v>
      </c>
      <c r="DB22" s="3033"/>
      <c r="DC22" s="3038">
        <v>1.9910000000000001</v>
      </c>
      <c r="DD22" s="3037">
        <v>0.128</v>
      </c>
      <c r="DE22" s="3038">
        <v>1.7390000000000001</v>
      </c>
      <c r="DF22" s="3038">
        <v>2.242</v>
      </c>
      <c r="DG22" s="3038">
        <v>6.444</v>
      </c>
      <c r="DH22" s="3036">
        <v>1949.606304000001</v>
      </c>
      <c r="DI22" s="3036">
        <v>1162</v>
      </c>
      <c r="DJ22" s="3033"/>
      <c r="DK22" s="3038">
        <v>2.02</v>
      </c>
      <c r="DL22" s="3037">
        <v>0.12</v>
      </c>
      <c r="DM22" s="3038">
        <v>1.8</v>
      </c>
      <c r="DN22" s="3038">
        <v>2.25</v>
      </c>
      <c r="DO22" s="3038">
        <v>5.73</v>
      </c>
      <c r="DP22" s="3036">
        <v>2034.6130039999969</v>
      </c>
      <c r="DQ22" s="3036">
        <v>1271</v>
      </c>
      <c r="DR22" s="3036"/>
      <c r="DS22" s="3034">
        <v>1.67</v>
      </c>
      <c r="DT22" s="2460">
        <v>0.12</v>
      </c>
      <c r="DU22" s="2460">
        <v>1.43</v>
      </c>
      <c r="DV22" s="2460">
        <v>1.91</v>
      </c>
      <c r="DW22" s="2460">
        <v>7.38</v>
      </c>
      <c r="DX22" s="3033">
        <v>2148.1470149999982</v>
      </c>
      <c r="DY22" s="3036">
        <v>1239</v>
      </c>
      <c r="DZ22" s="3036"/>
      <c r="EA22" s="3028">
        <v>-0.59999999999999987</v>
      </c>
      <c r="EB22" s="3029">
        <v>-0.30000000000000004</v>
      </c>
      <c r="EC22" s="3036"/>
      <c r="ED22" s="3134" t="s">
        <v>229</v>
      </c>
      <c r="EE22" s="3135" t="s">
        <v>230</v>
      </c>
      <c r="EF22" s="3033"/>
      <c r="EG22" s="3011"/>
    </row>
    <row r="23" spans="1:137" s="2952" customFormat="1" ht="20.25" customHeight="1">
      <c r="A23" s="2468" t="s">
        <v>29</v>
      </c>
      <c r="B23" s="2468"/>
      <c r="C23" s="1174">
        <v>2.0859999999999999</v>
      </c>
      <c r="D23" s="1174">
        <v>0.191</v>
      </c>
      <c r="E23" s="1174">
        <v>1.7030000000000001</v>
      </c>
      <c r="F23" s="1174">
        <v>2.4689999999999999</v>
      </c>
      <c r="G23" s="1174">
        <v>9.1999999999999993</v>
      </c>
      <c r="H23" s="1174"/>
      <c r="I23" s="2464">
        <v>884</v>
      </c>
      <c r="J23" s="1174"/>
      <c r="K23" s="1174">
        <v>2.2410000000000001</v>
      </c>
      <c r="L23" s="1174">
        <v>0.224</v>
      </c>
      <c r="M23" s="1174">
        <v>1.794</v>
      </c>
      <c r="N23" s="1174">
        <v>2.6880000000000002</v>
      </c>
      <c r="O23" s="1174">
        <v>10</v>
      </c>
      <c r="P23" s="1174">
        <v>949.96204500000658</v>
      </c>
      <c r="Q23" s="2464">
        <v>883</v>
      </c>
      <c r="R23" s="3030"/>
      <c r="S23" s="1174">
        <v>2.29</v>
      </c>
      <c r="T23" s="1174">
        <v>0.2</v>
      </c>
      <c r="U23" s="1174">
        <v>1.89</v>
      </c>
      <c r="V23" s="1174">
        <v>2.69</v>
      </c>
      <c r="W23" s="1174">
        <v>8.6999999999999993</v>
      </c>
      <c r="X23" s="2465"/>
      <c r="Y23" s="3031">
        <v>948</v>
      </c>
      <c r="Z23" s="1174"/>
      <c r="AA23" s="1174">
        <v>2.4140000000000001</v>
      </c>
      <c r="AB23" s="1174"/>
      <c r="AC23" s="1174">
        <v>2.0670000000000002</v>
      </c>
      <c r="AD23" s="1174">
        <v>2.762</v>
      </c>
      <c r="AE23" s="1174">
        <v>7.1999999999999993</v>
      </c>
      <c r="AF23" s="2465"/>
      <c r="AG23" s="3032">
        <v>980</v>
      </c>
      <c r="AH23" s="2463"/>
      <c r="AI23" s="2460">
        <v>2.4409999999999998</v>
      </c>
      <c r="AJ23" s="2460">
        <v>0.23300000000000001</v>
      </c>
      <c r="AK23" s="2460">
        <v>1.9750000000000001</v>
      </c>
      <c r="AL23" s="2460">
        <v>2.9079999999999999</v>
      </c>
      <c r="AM23" s="2460">
        <v>9.6</v>
      </c>
      <c r="AN23" s="3033">
        <v>899.87901800000179</v>
      </c>
      <c r="AO23" s="3033">
        <v>902</v>
      </c>
      <c r="AP23" s="1231"/>
      <c r="AQ23" s="3034">
        <v>2.61</v>
      </c>
      <c r="AR23" s="2460"/>
      <c r="AS23" s="2460">
        <v>2.23</v>
      </c>
      <c r="AT23" s="2460">
        <v>3</v>
      </c>
      <c r="AU23" s="2460">
        <v>7.56</v>
      </c>
      <c r="AV23" s="3033"/>
      <c r="AW23" s="3033">
        <v>965</v>
      </c>
      <c r="AX23" s="3033"/>
      <c r="AY23" s="3034">
        <v>2.4700000000000002</v>
      </c>
      <c r="AZ23" s="2460">
        <v>0.11</v>
      </c>
      <c r="BA23" s="2460">
        <v>2.2599999999999998</v>
      </c>
      <c r="BB23" s="2460">
        <v>2.68</v>
      </c>
      <c r="BC23" s="2460">
        <v>4.29</v>
      </c>
      <c r="BD23" s="3033">
        <v>2533.2478700000042</v>
      </c>
      <c r="BE23" s="3033">
        <v>2593</v>
      </c>
      <c r="BF23" s="3033"/>
      <c r="BG23" s="3034">
        <v>2.46</v>
      </c>
      <c r="BH23" s="2460">
        <v>0.09</v>
      </c>
      <c r="BI23" s="2460">
        <v>2.2799999999999998</v>
      </c>
      <c r="BJ23" s="2460">
        <v>2.63</v>
      </c>
      <c r="BK23" s="2460">
        <v>3.6585365853658534</v>
      </c>
      <c r="BL23" s="3033">
        <v>2884.2723490000071</v>
      </c>
      <c r="BM23" s="3033">
        <v>3073</v>
      </c>
      <c r="BN23" s="3035"/>
      <c r="BO23" s="3034">
        <v>2.4500000000000002</v>
      </c>
      <c r="BP23" s="2460">
        <v>0.1</v>
      </c>
      <c r="BQ23" s="2460">
        <v>2.25</v>
      </c>
      <c r="BR23" s="2460">
        <v>2.64</v>
      </c>
      <c r="BS23" s="2460">
        <v>4.09</v>
      </c>
      <c r="BT23" s="3033">
        <v>2750.7565149999923</v>
      </c>
      <c r="BU23" s="3033">
        <v>2883</v>
      </c>
      <c r="BV23" s="3033"/>
      <c r="BW23" s="3034">
        <v>2.23</v>
      </c>
      <c r="BX23" s="2460">
        <v>10</v>
      </c>
      <c r="BY23" s="2460">
        <v>2.04</v>
      </c>
      <c r="BZ23" s="2460">
        <v>2.42</v>
      </c>
      <c r="CA23" s="2460">
        <v>4.3</v>
      </c>
      <c r="CB23" s="3033">
        <v>2975.6761179999921</v>
      </c>
      <c r="CC23" s="3033">
        <v>3088</v>
      </c>
      <c r="CD23" s="3033"/>
      <c r="CE23" s="3034"/>
      <c r="CF23" s="2460"/>
      <c r="CG23" s="2460"/>
      <c r="CH23" s="2460"/>
      <c r="CI23" s="2460"/>
      <c r="CJ23" s="3033"/>
      <c r="CK23" s="3033"/>
      <c r="CL23" s="3033"/>
      <c r="CM23" s="3034">
        <v>1.98</v>
      </c>
      <c r="CN23" s="2460">
        <v>0.13</v>
      </c>
      <c r="CO23" s="2460">
        <v>1.73</v>
      </c>
      <c r="CP23" s="2460">
        <v>2.23</v>
      </c>
      <c r="CQ23" s="2460">
        <v>6.49</v>
      </c>
      <c r="CR23" s="3033">
        <v>1291.0929709999957</v>
      </c>
      <c r="CS23" s="3036">
        <v>1215</v>
      </c>
      <c r="CT23" s="3033"/>
      <c r="CU23" s="3034">
        <v>2.1</v>
      </c>
      <c r="CV23" s="2460">
        <v>0.12</v>
      </c>
      <c r="CW23" s="2460">
        <v>1.89</v>
      </c>
      <c r="CX23" s="2460">
        <v>2.36</v>
      </c>
      <c r="CY23" s="2460">
        <v>5.67</v>
      </c>
      <c r="CZ23" s="3033">
        <v>1484</v>
      </c>
      <c r="DA23" s="3036">
        <v>1322</v>
      </c>
      <c r="DB23" s="3033"/>
      <c r="DC23" s="3038">
        <v>2.1190000000000002</v>
      </c>
      <c r="DD23" s="3037">
        <v>0.14299999999999999</v>
      </c>
      <c r="DE23" s="3038">
        <v>1.84</v>
      </c>
      <c r="DF23" s="3038">
        <v>2.399</v>
      </c>
      <c r="DG23" s="3038">
        <v>6.7329999999999997</v>
      </c>
      <c r="DH23" s="3036">
        <v>1306.8795219999977</v>
      </c>
      <c r="DI23" s="3036">
        <v>1253</v>
      </c>
      <c r="DJ23" s="3033"/>
      <c r="DK23" s="3038">
        <v>1.89</v>
      </c>
      <c r="DL23" s="3037">
        <v>0.12</v>
      </c>
      <c r="DM23" s="3038">
        <v>1.66</v>
      </c>
      <c r="DN23" s="3038">
        <v>2.12</v>
      </c>
      <c r="DO23" s="3038">
        <v>6.22</v>
      </c>
      <c r="DP23" s="3036">
        <v>1411.8333709999977</v>
      </c>
      <c r="DQ23" s="3036">
        <v>1324</v>
      </c>
      <c r="DR23" s="3036"/>
      <c r="DS23" s="3034">
        <v>2.09</v>
      </c>
      <c r="DT23" s="2460">
        <v>0.14000000000000001</v>
      </c>
      <c r="DU23" s="2460">
        <v>1.82</v>
      </c>
      <c r="DV23" s="2460">
        <v>2.36</v>
      </c>
      <c r="DW23" s="2460">
        <v>6.52</v>
      </c>
      <c r="DX23" s="3033">
        <v>1323.4866279999983</v>
      </c>
      <c r="DY23" s="3036">
        <v>1205</v>
      </c>
      <c r="DZ23" s="3036"/>
      <c r="EA23" s="3028">
        <v>-0.10000000000000009</v>
      </c>
      <c r="EB23" s="3029">
        <v>0.20000000000000018</v>
      </c>
      <c r="EC23" s="3036"/>
      <c r="ED23" s="3134" t="s">
        <v>229</v>
      </c>
      <c r="EE23" s="3135" t="s">
        <v>229</v>
      </c>
      <c r="EF23" s="3033"/>
      <c r="EG23" s="3011"/>
    </row>
    <row r="24" spans="1:137" s="2952" customFormat="1" ht="20.25" customHeight="1">
      <c r="A24" s="2468" t="s">
        <v>240</v>
      </c>
      <c r="B24" s="3039"/>
      <c r="C24" s="2490" t="s">
        <v>66</v>
      </c>
      <c r="D24" s="2490" t="s">
        <v>66</v>
      </c>
      <c r="E24" s="2490" t="s">
        <v>66</v>
      </c>
      <c r="F24" s="2490" t="s">
        <v>66</v>
      </c>
      <c r="G24" s="2490" t="s">
        <v>66</v>
      </c>
      <c r="H24" s="2490" t="s">
        <v>66</v>
      </c>
      <c r="I24" s="2488" t="s">
        <v>66</v>
      </c>
      <c r="J24" s="2490" t="s">
        <v>66</v>
      </c>
      <c r="K24" s="2490" t="s">
        <v>66</v>
      </c>
      <c r="L24" s="2490" t="s">
        <v>66</v>
      </c>
      <c r="M24" s="2490" t="s">
        <v>66</v>
      </c>
      <c r="N24" s="2490" t="s">
        <v>66</v>
      </c>
      <c r="O24" s="2490" t="s">
        <v>66</v>
      </c>
      <c r="P24" s="2490" t="s">
        <v>66</v>
      </c>
      <c r="Q24" s="2488" t="s">
        <v>66</v>
      </c>
      <c r="R24" s="3040"/>
      <c r="S24" s="2490" t="s">
        <v>66</v>
      </c>
      <c r="T24" s="2490" t="s">
        <v>66</v>
      </c>
      <c r="U24" s="2490" t="s">
        <v>66</v>
      </c>
      <c r="V24" s="2490" t="s">
        <v>66</v>
      </c>
      <c r="W24" s="2490" t="s">
        <v>66</v>
      </c>
      <c r="X24" s="2489" t="s">
        <v>66</v>
      </c>
      <c r="Y24" s="3041" t="s">
        <v>66</v>
      </c>
      <c r="Z24" s="2490" t="s">
        <v>66</v>
      </c>
      <c r="AA24" s="2490" t="s">
        <v>66</v>
      </c>
      <c r="AB24" s="2490" t="s">
        <v>66</v>
      </c>
      <c r="AC24" s="2490" t="s">
        <v>66</v>
      </c>
      <c r="AD24" s="2490" t="s">
        <v>66</v>
      </c>
      <c r="AE24" s="2490" t="s">
        <v>66</v>
      </c>
      <c r="AF24" s="2489" t="s">
        <v>66</v>
      </c>
      <c r="AG24" s="3042" t="s">
        <v>66</v>
      </c>
      <c r="AH24" s="2487" t="s">
        <v>66</v>
      </c>
      <c r="AI24" s="2485" t="s">
        <v>66</v>
      </c>
      <c r="AJ24" s="2485" t="s">
        <v>66</v>
      </c>
      <c r="AK24" s="2485" t="s">
        <v>66</v>
      </c>
      <c r="AL24" s="2485" t="s">
        <v>66</v>
      </c>
      <c r="AM24" s="2485" t="s">
        <v>66</v>
      </c>
      <c r="AN24" s="3042" t="s">
        <v>66</v>
      </c>
      <c r="AO24" s="3042" t="s">
        <v>66</v>
      </c>
      <c r="AP24" s="3043"/>
      <c r="AQ24" s="3044">
        <v>2.0699999999999998</v>
      </c>
      <c r="AR24" s="2485"/>
      <c r="AS24" s="2485">
        <v>1.88</v>
      </c>
      <c r="AT24" s="2485">
        <v>2.25</v>
      </c>
      <c r="AU24" s="2485">
        <v>4.53</v>
      </c>
      <c r="AV24" s="3042"/>
      <c r="AW24" s="3042">
        <v>2521</v>
      </c>
      <c r="AX24" s="3042"/>
      <c r="AY24" s="3044">
        <v>2.16</v>
      </c>
      <c r="AZ24" s="2485">
        <v>0.06</v>
      </c>
      <c r="BA24" s="2485">
        <v>2.04</v>
      </c>
      <c r="BB24" s="2485">
        <v>2.2799999999999998</v>
      </c>
      <c r="BC24" s="2485">
        <v>2.83</v>
      </c>
      <c r="BD24" s="3042">
        <v>17935.810224999936</v>
      </c>
      <c r="BE24" s="3042">
        <v>5422</v>
      </c>
      <c r="BF24" s="3042"/>
      <c r="BG24" s="3044">
        <v>2.13</v>
      </c>
      <c r="BH24" s="2485">
        <v>0.06</v>
      </c>
      <c r="BI24" s="2485">
        <v>2.02</v>
      </c>
      <c r="BJ24" s="2485">
        <v>2.2400000000000002</v>
      </c>
      <c r="BK24" s="2485">
        <v>2.8169014084507045</v>
      </c>
      <c r="BL24" s="3042">
        <v>20483.024758999931</v>
      </c>
      <c r="BM24" s="3042">
        <v>5583</v>
      </c>
      <c r="BN24" s="3045"/>
      <c r="BO24" s="3044">
        <v>1.95</v>
      </c>
      <c r="BP24" s="2485">
        <v>0.05</v>
      </c>
      <c r="BQ24" s="2485">
        <v>1.84</v>
      </c>
      <c r="BR24" s="2485">
        <v>2.0499999999999998</v>
      </c>
      <c r="BS24" s="2485">
        <v>2.75</v>
      </c>
      <c r="BT24" s="3042">
        <v>20853.665145999948</v>
      </c>
      <c r="BU24" s="3042">
        <v>5317</v>
      </c>
      <c r="BV24" s="3042"/>
      <c r="BW24" s="3044">
        <v>1.7</v>
      </c>
      <c r="BX24" s="2485">
        <v>5</v>
      </c>
      <c r="BY24" s="2485">
        <v>1.61</v>
      </c>
      <c r="BZ24" s="2485">
        <v>1.79</v>
      </c>
      <c r="CA24" s="2485">
        <v>2.68</v>
      </c>
      <c r="CB24" s="3042">
        <v>23924.419010999856</v>
      </c>
      <c r="CC24" s="3042">
        <v>6319</v>
      </c>
      <c r="CD24" s="3042"/>
      <c r="CE24" s="3044"/>
      <c r="CF24" s="2485"/>
      <c r="CG24" s="2485"/>
      <c r="CH24" s="2485"/>
      <c r="CI24" s="2485"/>
      <c r="CJ24" s="3042"/>
      <c r="CK24" s="3042"/>
      <c r="CL24" s="3042"/>
      <c r="CM24" s="3044">
        <v>1.58</v>
      </c>
      <c r="CN24" s="2485">
        <v>0.08</v>
      </c>
      <c r="CO24" s="2485">
        <v>1.42</v>
      </c>
      <c r="CP24" s="2485">
        <v>1.74</v>
      </c>
      <c r="CQ24" s="2485">
        <v>5.19</v>
      </c>
      <c r="CR24" s="3042">
        <v>10694.489831999996</v>
      </c>
      <c r="CS24" s="3036">
        <v>2813</v>
      </c>
      <c r="CT24" s="3042"/>
      <c r="CU24" s="3044">
        <v>1.5</v>
      </c>
      <c r="CV24" s="2485">
        <v>0.06</v>
      </c>
      <c r="CW24" s="2485">
        <v>1.4</v>
      </c>
      <c r="CX24" s="2485">
        <v>1.64</v>
      </c>
      <c r="CY24" s="2485">
        <v>4.0199999999999996</v>
      </c>
      <c r="CZ24" s="3042">
        <v>10339</v>
      </c>
      <c r="DA24" s="3036">
        <v>3010</v>
      </c>
      <c r="DB24" s="3042"/>
      <c r="DC24" s="3038">
        <v>1.44</v>
      </c>
      <c r="DD24" s="3037">
        <v>5.8000000000000003E-2</v>
      </c>
      <c r="DE24" s="3038">
        <v>1.327</v>
      </c>
      <c r="DF24" s="3038">
        <v>1.554</v>
      </c>
      <c r="DG24" s="3038">
        <v>4.0190000000000001</v>
      </c>
      <c r="DH24" s="3036">
        <v>10155.995949000035</v>
      </c>
      <c r="DI24" s="3036">
        <v>2861</v>
      </c>
      <c r="DJ24" s="3042"/>
      <c r="DK24" s="3038">
        <v>1.36</v>
      </c>
      <c r="DL24" s="3037">
        <v>0.06</v>
      </c>
      <c r="DM24" s="3038">
        <v>1.24</v>
      </c>
      <c r="DN24" s="3038">
        <v>1.47</v>
      </c>
      <c r="DO24" s="3038">
        <v>4.42</v>
      </c>
      <c r="DP24" s="3036">
        <v>10152.343227999985</v>
      </c>
      <c r="DQ24" s="3036">
        <v>2714</v>
      </c>
      <c r="DR24" s="3036"/>
      <c r="DS24" s="3044">
        <v>1.17</v>
      </c>
      <c r="DT24" s="2485">
        <v>0.06</v>
      </c>
      <c r="DU24" s="2485">
        <v>1.05</v>
      </c>
      <c r="DV24" s="2485">
        <v>1.28</v>
      </c>
      <c r="DW24" s="2485">
        <v>5.05</v>
      </c>
      <c r="DX24" s="3042">
        <v>9732.0167860000365</v>
      </c>
      <c r="DY24" s="3036">
        <v>2538</v>
      </c>
      <c r="DZ24" s="3036"/>
      <c r="EA24" s="3028">
        <v>-0.5</v>
      </c>
      <c r="EB24" s="3029">
        <v>-0.19999999999999996</v>
      </c>
      <c r="EC24" s="3036"/>
      <c r="ED24" s="3134" t="s">
        <v>229</v>
      </c>
      <c r="EE24" s="3136" t="s">
        <v>230</v>
      </c>
      <c r="EF24" s="3042"/>
      <c r="EG24" s="3011"/>
    </row>
    <row r="25" spans="1:137" s="2952" customFormat="1" ht="20.25" customHeight="1">
      <c r="A25" s="2468" t="s">
        <v>241</v>
      </c>
      <c r="B25" s="3039"/>
      <c r="C25" s="2490" t="s">
        <v>66</v>
      </c>
      <c r="D25" s="2490" t="s">
        <v>66</v>
      </c>
      <c r="E25" s="2490" t="s">
        <v>66</v>
      </c>
      <c r="F25" s="2490" t="s">
        <v>66</v>
      </c>
      <c r="G25" s="2490" t="s">
        <v>66</v>
      </c>
      <c r="H25" s="2490" t="s">
        <v>66</v>
      </c>
      <c r="I25" s="2488" t="s">
        <v>66</v>
      </c>
      <c r="J25" s="2490" t="s">
        <v>66</v>
      </c>
      <c r="K25" s="2490" t="s">
        <v>66</v>
      </c>
      <c r="L25" s="2490" t="s">
        <v>66</v>
      </c>
      <c r="M25" s="2490" t="s">
        <v>66</v>
      </c>
      <c r="N25" s="2490" t="s">
        <v>66</v>
      </c>
      <c r="O25" s="2490" t="s">
        <v>66</v>
      </c>
      <c r="P25" s="2490" t="s">
        <v>66</v>
      </c>
      <c r="Q25" s="2488" t="s">
        <v>66</v>
      </c>
      <c r="R25" s="3040"/>
      <c r="S25" s="2490" t="s">
        <v>66</v>
      </c>
      <c r="T25" s="2490" t="s">
        <v>66</v>
      </c>
      <c r="U25" s="2490" t="s">
        <v>66</v>
      </c>
      <c r="V25" s="2490" t="s">
        <v>66</v>
      </c>
      <c r="W25" s="2490" t="s">
        <v>66</v>
      </c>
      <c r="X25" s="2489" t="s">
        <v>66</v>
      </c>
      <c r="Y25" s="3041" t="s">
        <v>66</v>
      </c>
      <c r="Z25" s="2490" t="s">
        <v>66</v>
      </c>
      <c r="AA25" s="2490" t="s">
        <v>66</v>
      </c>
      <c r="AB25" s="2490" t="s">
        <v>66</v>
      </c>
      <c r="AC25" s="2490" t="s">
        <v>66</v>
      </c>
      <c r="AD25" s="2490" t="s">
        <v>66</v>
      </c>
      <c r="AE25" s="2490" t="s">
        <v>66</v>
      </c>
      <c r="AF25" s="2489" t="s">
        <v>66</v>
      </c>
      <c r="AG25" s="3042" t="s">
        <v>66</v>
      </c>
      <c r="AH25" s="2487" t="s">
        <v>66</v>
      </c>
      <c r="AI25" s="2485" t="s">
        <v>66</v>
      </c>
      <c r="AJ25" s="2485" t="s">
        <v>66</v>
      </c>
      <c r="AK25" s="2485" t="s">
        <v>66</v>
      </c>
      <c r="AL25" s="2485" t="s">
        <v>66</v>
      </c>
      <c r="AM25" s="2485" t="s">
        <v>66</v>
      </c>
      <c r="AN25" s="3042" t="s">
        <v>66</v>
      </c>
      <c r="AO25" s="3042" t="s">
        <v>66</v>
      </c>
      <c r="AP25" s="3043"/>
      <c r="AQ25" s="3044">
        <v>2.56</v>
      </c>
      <c r="AR25" s="2485"/>
      <c r="AS25" s="2485">
        <v>2.1800000000000002</v>
      </c>
      <c r="AT25" s="2485">
        <v>2.95</v>
      </c>
      <c r="AU25" s="2485">
        <v>7.74</v>
      </c>
      <c r="AV25" s="3042"/>
      <c r="AW25" s="3042">
        <v>791</v>
      </c>
      <c r="AX25" s="3042"/>
      <c r="AY25" s="3044">
        <v>2.77</v>
      </c>
      <c r="AZ25" s="2485">
        <v>0.11</v>
      </c>
      <c r="BA25" s="2485">
        <v>2.5499999999999998</v>
      </c>
      <c r="BB25" s="2485">
        <v>2.99</v>
      </c>
      <c r="BC25" s="2485">
        <v>4.08</v>
      </c>
      <c r="BD25" s="3042">
        <v>1910.6876529999986</v>
      </c>
      <c r="BE25" s="3042">
        <v>2156</v>
      </c>
      <c r="BF25" s="3042"/>
      <c r="BG25" s="3044">
        <v>2.69</v>
      </c>
      <c r="BH25" s="2485">
        <v>0.09</v>
      </c>
      <c r="BI25" s="2485">
        <v>2.5099999999999998</v>
      </c>
      <c r="BJ25" s="2485">
        <v>2.87</v>
      </c>
      <c r="BK25" s="2485">
        <v>3.3457249070631967</v>
      </c>
      <c r="BL25" s="3042">
        <v>2131.0356420000026</v>
      </c>
      <c r="BM25" s="3042">
        <v>2629</v>
      </c>
      <c r="BN25" s="3045"/>
      <c r="BO25" s="3044">
        <v>2.4</v>
      </c>
      <c r="BP25" s="2485">
        <v>0.09</v>
      </c>
      <c r="BQ25" s="2485">
        <v>2.23</v>
      </c>
      <c r="BR25" s="2485">
        <v>2.57</v>
      </c>
      <c r="BS25" s="2485">
        <v>3.61</v>
      </c>
      <c r="BT25" s="3042">
        <v>2165.7581270000037</v>
      </c>
      <c r="BU25" s="3042">
        <v>2502</v>
      </c>
      <c r="BV25" s="3042"/>
      <c r="BW25" s="3044">
        <v>2.2400000000000002</v>
      </c>
      <c r="BX25" s="2485">
        <v>8</v>
      </c>
      <c r="BY25" s="2485">
        <v>2.09</v>
      </c>
      <c r="BZ25" s="2485">
        <v>2.4</v>
      </c>
      <c r="CA25" s="2485">
        <v>3.49</v>
      </c>
      <c r="CB25" s="3042">
        <v>2223.7462259999966</v>
      </c>
      <c r="CC25" s="3042">
        <v>2601</v>
      </c>
      <c r="CD25" s="3042"/>
      <c r="CE25" s="3044"/>
      <c r="CF25" s="2485"/>
      <c r="CG25" s="2485"/>
      <c r="CH25" s="2485"/>
      <c r="CI25" s="2485"/>
      <c r="CJ25" s="3042"/>
      <c r="CK25" s="3042"/>
      <c r="CL25" s="3042"/>
      <c r="CM25" s="3044">
        <v>1.93</v>
      </c>
      <c r="CN25" s="2485">
        <v>0.14000000000000001</v>
      </c>
      <c r="CO25" s="2485">
        <v>1.66</v>
      </c>
      <c r="CP25" s="2485">
        <v>2.21</v>
      </c>
      <c r="CQ25" s="2485">
        <v>7.19</v>
      </c>
      <c r="CR25" s="3042">
        <v>1026.3917969999991</v>
      </c>
      <c r="CS25" s="3036">
        <v>1096</v>
      </c>
      <c r="CT25" s="3042"/>
      <c r="CU25" s="3044">
        <v>2</v>
      </c>
      <c r="CV25" s="2485">
        <v>0.12</v>
      </c>
      <c r="CW25" s="2485">
        <v>1.71</v>
      </c>
      <c r="CX25" s="2485">
        <v>2.19</v>
      </c>
      <c r="CY25" s="2485">
        <v>6.28</v>
      </c>
      <c r="CZ25" s="3042">
        <v>998</v>
      </c>
      <c r="DA25" s="3036">
        <v>1223</v>
      </c>
      <c r="DB25" s="3042"/>
      <c r="DC25" s="3038">
        <v>1.907</v>
      </c>
      <c r="DD25" s="3037">
        <v>0.107</v>
      </c>
      <c r="DE25" s="3038">
        <v>1.6970000000000001</v>
      </c>
      <c r="DF25" s="3038">
        <v>2.117</v>
      </c>
      <c r="DG25" s="3038">
        <v>5.6189999999999998</v>
      </c>
      <c r="DH25" s="3036">
        <v>957.04437499999983</v>
      </c>
      <c r="DI25" s="3036">
        <v>1225</v>
      </c>
      <c r="DJ25" s="3042"/>
      <c r="DK25" s="3038">
        <v>1.76</v>
      </c>
      <c r="DL25" s="3037">
        <v>0.13</v>
      </c>
      <c r="DM25" s="3038">
        <v>1.5</v>
      </c>
      <c r="DN25" s="3038">
        <v>2.0099999999999998</v>
      </c>
      <c r="DO25" s="3038">
        <v>7.37</v>
      </c>
      <c r="DP25" s="3036">
        <v>946.44792000000132</v>
      </c>
      <c r="DQ25" s="3036">
        <v>1202</v>
      </c>
      <c r="DR25" s="3036"/>
      <c r="DS25" s="3044">
        <v>1.64</v>
      </c>
      <c r="DT25" s="2485">
        <v>0.09</v>
      </c>
      <c r="DU25" s="2485">
        <v>1.46</v>
      </c>
      <c r="DV25" s="2485">
        <v>1.82</v>
      </c>
      <c r="DW25" s="2485">
        <v>5.68</v>
      </c>
      <c r="DX25" s="3042">
        <v>969.34968100000106</v>
      </c>
      <c r="DY25" s="3036">
        <v>1146</v>
      </c>
      <c r="DZ25" s="3036"/>
      <c r="EA25" s="3028">
        <v>-0.60000000000000009</v>
      </c>
      <c r="EB25" s="3029">
        <v>-0.19999999999999996</v>
      </c>
      <c r="EC25" s="3036"/>
      <c r="ED25" s="3134" t="s">
        <v>229</v>
      </c>
      <c r="EE25" s="3136" t="s">
        <v>229</v>
      </c>
      <c r="EF25" s="3042"/>
      <c r="EG25" s="3011"/>
    </row>
    <row r="26" spans="1:137" s="2952" customFormat="1" ht="20.25" customHeight="1">
      <c r="A26" s="2468" t="s">
        <v>30</v>
      </c>
      <c r="B26" s="2468"/>
      <c r="C26" s="1174">
        <v>3.8559999999999999</v>
      </c>
      <c r="D26" s="1174">
        <v>0.27500000000000002</v>
      </c>
      <c r="E26" s="1174">
        <v>3.3069999999999999</v>
      </c>
      <c r="F26" s="1174">
        <v>4.4059999999999997</v>
      </c>
      <c r="G26" s="1174">
        <v>7.1</v>
      </c>
      <c r="H26" s="1174"/>
      <c r="I26" s="2464">
        <v>1052</v>
      </c>
      <c r="J26" s="1174"/>
      <c r="K26" s="1174">
        <v>4.2880000000000003</v>
      </c>
      <c r="L26" s="1174">
        <v>0.36599999999999999</v>
      </c>
      <c r="M26" s="1174">
        <v>3.5550000000000002</v>
      </c>
      <c r="N26" s="1174">
        <v>5.0199999999999996</v>
      </c>
      <c r="O26" s="1174">
        <v>8.5</v>
      </c>
      <c r="P26" s="1174">
        <v>671.02869999999393</v>
      </c>
      <c r="Q26" s="2464">
        <v>865</v>
      </c>
      <c r="R26" s="3030"/>
      <c r="S26" s="1174">
        <v>4.5750000000000002</v>
      </c>
      <c r="T26" s="1174">
        <v>0.375</v>
      </c>
      <c r="U26" s="1174">
        <v>3.8250000000000002</v>
      </c>
      <c r="V26" s="1174">
        <v>5.3250000000000002</v>
      </c>
      <c r="W26" s="1174">
        <v>8.2000000000000011</v>
      </c>
      <c r="X26" s="2465"/>
      <c r="Y26" s="3031">
        <v>865</v>
      </c>
      <c r="Z26" s="1174"/>
      <c r="AA26" s="1174">
        <v>4.2850000000000001</v>
      </c>
      <c r="AB26" s="1174"/>
      <c r="AC26" s="1174">
        <v>3.7090000000000001</v>
      </c>
      <c r="AD26" s="1174">
        <v>4.8600000000000003</v>
      </c>
      <c r="AE26" s="1174">
        <v>6.7</v>
      </c>
      <c r="AF26" s="2465"/>
      <c r="AG26" s="3032">
        <v>973</v>
      </c>
      <c r="AH26" s="2463"/>
      <c r="AI26" s="2460">
        <v>3.8250000000000002</v>
      </c>
      <c r="AJ26" s="2460">
        <v>0.26</v>
      </c>
      <c r="AK26" s="2460">
        <v>3.3050000000000002</v>
      </c>
      <c r="AL26" s="2460">
        <v>4.3440000000000003</v>
      </c>
      <c r="AM26" s="2460">
        <v>6.8000000000000007</v>
      </c>
      <c r="AN26" s="3033">
        <v>796.41890899999817</v>
      </c>
      <c r="AO26" s="3033">
        <v>954</v>
      </c>
      <c r="AP26" s="1231"/>
      <c r="AQ26" s="3034">
        <v>3.84</v>
      </c>
      <c r="AR26" s="2460"/>
      <c r="AS26" s="2460">
        <v>3.25</v>
      </c>
      <c r="AT26" s="2460">
        <v>4.43</v>
      </c>
      <c r="AU26" s="2460">
        <v>7.78</v>
      </c>
      <c r="AV26" s="3033"/>
      <c r="AW26" s="3033">
        <v>885</v>
      </c>
      <c r="AX26" s="3033"/>
      <c r="AY26" s="3034">
        <v>3.79</v>
      </c>
      <c r="AZ26" s="2460">
        <v>0.19</v>
      </c>
      <c r="BA26" s="2460">
        <v>3.43</v>
      </c>
      <c r="BB26" s="2460">
        <v>4.16</v>
      </c>
      <c r="BC26" s="2460">
        <v>4.9000000000000004</v>
      </c>
      <c r="BD26" s="3033">
        <v>2055.1688500000064</v>
      </c>
      <c r="BE26" s="3033">
        <v>2352</v>
      </c>
      <c r="BF26" s="3033"/>
      <c r="BG26" s="3034">
        <v>3.73</v>
      </c>
      <c r="BH26" s="2460">
        <v>0.15</v>
      </c>
      <c r="BI26" s="2460">
        <v>3.44</v>
      </c>
      <c r="BJ26" s="2460">
        <v>4.03</v>
      </c>
      <c r="BK26" s="2460">
        <v>4.0214477211796247</v>
      </c>
      <c r="BL26" s="3033">
        <v>2444.3910660000065</v>
      </c>
      <c r="BM26" s="3033">
        <v>2862</v>
      </c>
      <c r="BN26" s="3035"/>
      <c r="BO26" s="3034">
        <v>3.65</v>
      </c>
      <c r="BP26" s="2460">
        <v>0.15</v>
      </c>
      <c r="BQ26" s="2460">
        <v>3.37</v>
      </c>
      <c r="BR26" s="2460">
        <v>3.94</v>
      </c>
      <c r="BS26" s="2460">
        <v>3.97</v>
      </c>
      <c r="BT26" s="3033">
        <v>2297.868252000002</v>
      </c>
      <c r="BU26" s="3033">
        <v>2806</v>
      </c>
      <c r="BV26" s="3033"/>
      <c r="BW26" s="3034">
        <v>3.43</v>
      </c>
      <c r="BX26" s="2460">
        <v>15</v>
      </c>
      <c r="BY26" s="2460">
        <v>3.14</v>
      </c>
      <c r="BZ26" s="2460">
        <v>3.73</v>
      </c>
      <c r="CA26" s="2460">
        <v>4.3899999999999997</v>
      </c>
      <c r="CB26" s="3033">
        <v>2357.6594350000078</v>
      </c>
      <c r="CC26" s="3033">
        <v>2992</v>
      </c>
      <c r="CD26" s="3033"/>
      <c r="CE26" s="3034"/>
      <c r="CF26" s="2460"/>
      <c r="CG26" s="2460"/>
      <c r="CH26" s="2460"/>
      <c r="CI26" s="2460"/>
      <c r="CJ26" s="3033"/>
      <c r="CK26" s="3033"/>
      <c r="CL26" s="3033"/>
      <c r="CM26" s="3034">
        <v>3.18</v>
      </c>
      <c r="CN26" s="2460">
        <v>0.18</v>
      </c>
      <c r="CO26" s="2460">
        <v>2.84</v>
      </c>
      <c r="CP26" s="2460">
        <v>3.53</v>
      </c>
      <c r="CQ26" s="2460">
        <v>5.52</v>
      </c>
      <c r="CR26" s="3033">
        <v>900.17282799999873</v>
      </c>
      <c r="CS26" s="3036">
        <v>1289</v>
      </c>
      <c r="CT26" s="3033"/>
      <c r="CU26" s="3034">
        <v>2.7</v>
      </c>
      <c r="CV26" s="2460">
        <v>0.16</v>
      </c>
      <c r="CW26" s="2460">
        <v>2.41</v>
      </c>
      <c r="CX26" s="2460">
        <v>3.02</v>
      </c>
      <c r="CY26" s="2460">
        <v>5.8</v>
      </c>
      <c r="CZ26" s="3033">
        <v>1070</v>
      </c>
      <c r="DA26" s="3036">
        <v>1326</v>
      </c>
      <c r="DB26" s="3033"/>
      <c r="DC26" s="3038">
        <v>2.9590000000000001</v>
      </c>
      <c r="DD26" s="3037">
        <v>0.16800000000000001</v>
      </c>
      <c r="DE26" s="3038">
        <v>2.629</v>
      </c>
      <c r="DF26" s="3038">
        <v>3.2879999999999998</v>
      </c>
      <c r="DG26" s="3038">
        <v>5.6829999999999998</v>
      </c>
      <c r="DH26" s="3036">
        <v>1062.3959300000063</v>
      </c>
      <c r="DI26" s="3036">
        <v>1388</v>
      </c>
      <c r="DJ26" s="3033"/>
      <c r="DK26" s="3038">
        <v>2.79</v>
      </c>
      <c r="DL26" s="3037">
        <v>0.16</v>
      </c>
      <c r="DM26" s="3038">
        <v>2.4700000000000002</v>
      </c>
      <c r="DN26" s="3038">
        <v>3.12</v>
      </c>
      <c r="DO26" s="3038">
        <v>5.86</v>
      </c>
      <c r="DP26" s="3036">
        <v>1022.5295989999962</v>
      </c>
      <c r="DQ26" s="3036">
        <v>1293</v>
      </c>
      <c r="DR26" s="3036"/>
      <c r="DS26" s="3034">
        <v>2.93</v>
      </c>
      <c r="DT26" s="2460">
        <v>0.19</v>
      </c>
      <c r="DU26" s="2460">
        <v>2.5499999999999998</v>
      </c>
      <c r="DV26" s="2460">
        <v>3.31</v>
      </c>
      <c r="DW26" s="2460">
        <v>6.57</v>
      </c>
      <c r="DX26" s="3033">
        <v>970.37639200000194</v>
      </c>
      <c r="DY26" s="3036">
        <v>1229</v>
      </c>
      <c r="DZ26" s="3036"/>
      <c r="EA26" s="3028">
        <v>-0.5</v>
      </c>
      <c r="EB26" s="3029">
        <v>0.10000000000000009</v>
      </c>
      <c r="EC26" s="3036"/>
      <c r="ED26" s="3134" t="s">
        <v>229</v>
      </c>
      <c r="EE26" s="3135" t="s">
        <v>229</v>
      </c>
      <c r="EF26" s="3033"/>
      <c r="EG26" s="3011"/>
    </row>
    <row r="27" spans="1:137" s="2952" customFormat="1" ht="20.25" customHeight="1">
      <c r="A27" s="2468" t="s">
        <v>31</v>
      </c>
      <c r="B27" s="2468"/>
      <c r="C27" s="1174">
        <v>3.11</v>
      </c>
      <c r="D27" s="1174">
        <v>0.189</v>
      </c>
      <c r="E27" s="1174">
        <v>2.7309999999999999</v>
      </c>
      <c r="F27" s="1174">
        <v>3.4889999999999999</v>
      </c>
      <c r="G27" s="1174">
        <v>6.1</v>
      </c>
      <c r="H27" s="1174"/>
      <c r="I27" s="2464">
        <v>1093</v>
      </c>
      <c r="J27" s="1174"/>
      <c r="K27" s="1174">
        <v>2.9780000000000002</v>
      </c>
      <c r="L27" s="1174">
        <v>0.2</v>
      </c>
      <c r="M27" s="1174">
        <v>2.5779999999999998</v>
      </c>
      <c r="N27" s="1174">
        <v>3.379</v>
      </c>
      <c r="O27" s="1174">
        <v>6.7</v>
      </c>
      <c r="P27" s="1174">
        <v>91.778868000000415</v>
      </c>
      <c r="Q27" s="2464">
        <v>928</v>
      </c>
      <c r="R27" s="3030"/>
      <c r="S27" s="1174">
        <v>2.8839999999999999</v>
      </c>
      <c r="T27" s="1174">
        <v>0.18099999999999999</v>
      </c>
      <c r="U27" s="1174">
        <v>2.5209999999999999</v>
      </c>
      <c r="V27" s="1174">
        <v>3.2469999999999999</v>
      </c>
      <c r="W27" s="1174">
        <v>6.3</v>
      </c>
      <c r="X27" s="2465"/>
      <c r="Y27" s="3031">
        <v>1042</v>
      </c>
      <c r="Z27" s="1174"/>
      <c r="AA27" s="1174">
        <v>2.93</v>
      </c>
      <c r="AB27" s="1174"/>
      <c r="AC27" s="1174">
        <v>2.5960000000000001</v>
      </c>
      <c r="AD27" s="1174">
        <v>3.2639999999999998</v>
      </c>
      <c r="AE27" s="1174">
        <v>5.7</v>
      </c>
      <c r="AF27" s="2465"/>
      <c r="AG27" s="3032">
        <v>919</v>
      </c>
      <c r="AH27" s="2463"/>
      <c r="AI27" s="2460">
        <v>3.153</v>
      </c>
      <c r="AJ27" s="2460">
        <v>0.21199999999999999</v>
      </c>
      <c r="AK27" s="2460">
        <v>2.7290000000000001</v>
      </c>
      <c r="AL27" s="2460">
        <v>3.5779999999999998</v>
      </c>
      <c r="AM27" s="2460">
        <v>6.7</v>
      </c>
      <c r="AN27" s="3033">
        <v>98.820836000000085</v>
      </c>
      <c r="AO27" s="3033">
        <v>858</v>
      </c>
      <c r="AP27" s="1231"/>
      <c r="AQ27" s="3034">
        <v>2.9</v>
      </c>
      <c r="AR27" s="2460"/>
      <c r="AS27" s="2460">
        <v>2.5499999999999998</v>
      </c>
      <c r="AT27" s="2460">
        <v>3.25</v>
      </c>
      <c r="AU27" s="2460">
        <v>6.15</v>
      </c>
      <c r="AV27" s="3033"/>
      <c r="AW27" s="3033">
        <v>842</v>
      </c>
      <c r="AX27" s="3033"/>
      <c r="AY27" s="3034">
        <v>3.1</v>
      </c>
      <c r="AZ27" s="2460">
        <v>0.12</v>
      </c>
      <c r="BA27" s="2460">
        <v>2.86</v>
      </c>
      <c r="BB27" s="2460">
        <v>3.33</v>
      </c>
      <c r="BC27" s="2460">
        <v>3.93</v>
      </c>
      <c r="BD27" s="3033">
        <v>272.33651399999985</v>
      </c>
      <c r="BE27" s="3033">
        <v>2048</v>
      </c>
      <c r="BF27" s="3033"/>
      <c r="BG27" s="3034">
        <v>3.16</v>
      </c>
      <c r="BH27" s="2460">
        <v>0.12</v>
      </c>
      <c r="BI27" s="2460">
        <v>2.94</v>
      </c>
      <c r="BJ27" s="2460">
        <v>3.39</v>
      </c>
      <c r="BK27" s="2460">
        <v>3.7974683544303791</v>
      </c>
      <c r="BL27" s="3033">
        <v>310.28237700000022</v>
      </c>
      <c r="BM27" s="3033">
        <v>2326</v>
      </c>
      <c r="BN27" s="3035"/>
      <c r="BO27" s="3034">
        <v>2.98</v>
      </c>
      <c r="BP27" s="2460">
        <v>0.12</v>
      </c>
      <c r="BQ27" s="2460">
        <v>2.75</v>
      </c>
      <c r="BR27" s="2460">
        <v>3.2</v>
      </c>
      <c r="BS27" s="2460">
        <v>3.88</v>
      </c>
      <c r="BT27" s="3033">
        <v>274.81027000000068</v>
      </c>
      <c r="BU27" s="3033">
        <v>2238</v>
      </c>
      <c r="BV27" s="3033"/>
      <c r="BW27" s="3034">
        <v>2.71</v>
      </c>
      <c r="BX27" s="2460">
        <v>10</v>
      </c>
      <c r="BY27" s="2460">
        <v>2.52</v>
      </c>
      <c r="BZ27" s="2460">
        <v>2.9</v>
      </c>
      <c r="CA27" s="2460">
        <v>3.55</v>
      </c>
      <c r="CB27" s="3033">
        <v>288.25786800000077</v>
      </c>
      <c r="CC27" s="3033">
        <v>2306</v>
      </c>
      <c r="CD27" s="3033"/>
      <c r="CE27" s="3034"/>
      <c r="CF27" s="2460"/>
      <c r="CG27" s="2460"/>
      <c r="CH27" s="2460"/>
      <c r="CI27" s="2460"/>
      <c r="CJ27" s="3033"/>
      <c r="CK27" s="3033"/>
      <c r="CL27" s="3033"/>
      <c r="CM27" s="3034">
        <v>2.63</v>
      </c>
      <c r="CN27" s="2460">
        <v>0.15</v>
      </c>
      <c r="CO27" s="2460">
        <v>2.34</v>
      </c>
      <c r="CP27" s="2460">
        <v>2.93</v>
      </c>
      <c r="CQ27" s="2460">
        <v>5.7</v>
      </c>
      <c r="CR27" s="3033">
        <v>132.06827599999986</v>
      </c>
      <c r="CS27" s="3036">
        <v>1026</v>
      </c>
      <c r="CT27" s="3033"/>
      <c r="CU27" s="3034">
        <v>2.4</v>
      </c>
      <c r="CV27" s="2460">
        <v>0.16</v>
      </c>
      <c r="CW27" s="2460">
        <v>2.0499999999999998</v>
      </c>
      <c r="CX27" s="2460">
        <v>2.67</v>
      </c>
      <c r="CY27" s="2460">
        <v>6.67</v>
      </c>
      <c r="CZ27" s="3033">
        <v>129</v>
      </c>
      <c r="DA27" s="3036">
        <v>1170</v>
      </c>
      <c r="DB27" s="3033"/>
      <c r="DC27" s="3038">
        <v>2.4660000000000002</v>
      </c>
      <c r="DD27" s="3037">
        <v>0.13600000000000001</v>
      </c>
      <c r="DE27" s="3038">
        <v>2.2010000000000001</v>
      </c>
      <c r="DF27" s="3038">
        <v>2.7320000000000002</v>
      </c>
      <c r="DG27" s="3038">
        <v>5.4980000000000002</v>
      </c>
      <c r="DH27" s="3036">
        <v>132.79434899999998</v>
      </c>
      <c r="DI27" s="3036">
        <v>1086</v>
      </c>
      <c r="DJ27" s="3033"/>
      <c r="DK27" s="3038">
        <v>2.3199999999999998</v>
      </c>
      <c r="DL27" s="3037">
        <v>0.14000000000000001</v>
      </c>
      <c r="DM27" s="3038">
        <v>2.0299999999999998</v>
      </c>
      <c r="DN27" s="3038">
        <v>2.6</v>
      </c>
      <c r="DO27" s="3038">
        <v>6.22</v>
      </c>
      <c r="DP27" s="3036">
        <v>145.17589500000022</v>
      </c>
      <c r="DQ27" s="3036">
        <v>1174</v>
      </c>
      <c r="DR27" s="3036"/>
      <c r="DS27" s="3034">
        <v>2.4300000000000002</v>
      </c>
      <c r="DT27" s="2460">
        <v>0.14000000000000001</v>
      </c>
      <c r="DU27" s="2460">
        <v>2.14</v>
      </c>
      <c r="DV27" s="2460">
        <v>2.71</v>
      </c>
      <c r="DW27" s="2460">
        <v>5.9</v>
      </c>
      <c r="DX27" s="3033">
        <v>130.14801499999987</v>
      </c>
      <c r="DY27" s="3036">
        <v>1120</v>
      </c>
      <c r="DZ27" s="3036"/>
      <c r="EA27" s="3028">
        <v>-0.30000000000000027</v>
      </c>
      <c r="EB27" s="3029">
        <v>0.10000000000000009</v>
      </c>
      <c r="EC27" s="3036"/>
      <c r="ED27" s="3134" t="s">
        <v>229</v>
      </c>
      <c r="EE27" s="3135" t="s">
        <v>229</v>
      </c>
      <c r="EF27" s="3033"/>
      <c r="EG27" s="3011"/>
    </row>
    <row r="28" spans="1:137" s="2952" customFormat="1" ht="20.25" customHeight="1">
      <c r="A28" s="2468" t="s">
        <v>32</v>
      </c>
      <c r="B28" s="2468"/>
      <c r="C28" s="1174">
        <v>2.4750000000000001</v>
      </c>
      <c r="D28" s="1174">
        <v>0.14299999999999999</v>
      </c>
      <c r="E28" s="1174">
        <v>2.19</v>
      </c>
      <c r="F28" s="1174">
        <v>2.7610000000000001</v>
      </c>
      <c r="G28" s="1174">
        <v>5.8000000000000007</v>
      </c>
      <c r="H28" s="1174"/>
      <c r="I28" s="2464">
        <v>873</v>
      </c>
      <c r="J28" s="1174"/>
      <c r="K28" s="1174">
        <v>2.4279999999999999</v>
      </c>
      <c r="L28" s="1174">
        <v>0.16200000000000001</v>
      </c>
      <c r="M28" s="1174">
        <v>2.1040000000000001</v>
      </c>
      <c r="N28" s="1174">
        <v>2.7530000000000001</v>
      </c>
      <c r="O28" s="1174">
        <v>6.7</v>
      </c>
      <c r="P28" s="1174">
        <v>146.77895300000111</v>
      </c>
      <c r="Q28" s="2464">
        <v>787</v>
      </c>
      <c r="R28" s="3030"/>
      <c r="S28" s="1174">
        <v>1.966</v>
      </c>
      <c r="T28" s="1174">
        <v>0.13400000000000001</v>
      </c>
      <c r="U28" s="1174">
        <v>1.6990000000000001</v>
      </c>
      <c r="V28" s="1174">
        <v>2.2330000000000001</v>
      </c>
      <c r="W28" s="1174">
        <v>6.8000000000000007</v>
      </c>
      <c r="X28" s="2465"/>
      <c r="Y28" s="3031">
        <v>714</v>
      </c>
      <c r="Z28" s="1174"/>
      <c r="AA28" s="1174">
        <v>2.1219999999999999</v>
      </c>
      <c r="AB28" s="1174"/>
      <c r="AC28" s="1174">
        <v>1.72</v>
      </c>
      <c r="AD28" s="1174">
        <v>2.524</v>
      </c>
      <c r="AE28" s="1174">
        <v>9.5</v>
      </c>
      <c r="AF28" s="2465"/>
      <c r="AG28" s="3032">
        <v>737</v>
      </c>
      <c r="AH28" s="2463"/>
      <c r="AI28" s="2460">
        <v>1.966</v>
      </c>
      <c r="AJ28" s="2460">
        <v>0.16500000000000001</v>
      </c>
      <c r="AK28" s="2460">
        <v>1.635</v>
      </c>
      <c r="AL28" s="2460">
        <v>2.2970000000000002</v>
      </c>
      <c r="AM28" s="2460">
        <v>8.4</v>
      </c>
      <c r="AN28" s="3033">
        <v>129.00292899999957</v>
      </c>
      <c r="AO28" s="3033">
        <v>752</v>
      </c>
      <c r="AP28" s="1231"/>
      <c r="AQ28" s="3034">
        <v>1.85</v>
      </c>
      <c r="AR28" s="2460"/>
      <c r="AS28" s="2460">
        <v>1.58</v>
      </c>
      <c r="AT28" s="2460">
        <v>2.12</v>
      </c>
      <c r="AU28" s="2460">
        <v>7.49</v>
      </c>
      <c r="AV28" s="3033"/>
      <c r="AW28" s="3033">
        <v>762</v>
      </c>
      <c r="AX28" s="3033"/>
      <c r="AY28" s="3034">
        <v>2.12</v>
      </c>
      <c r="AZ28" s="2460">
        <v>0.09</v>
      </c>
      <c r="BA28" s="2460">
        <v>1.93</v>
      </c>
      <c r="BB28" s="2460">
        <v>2.2999999999999998</v>
      </c>
      <c r="BC28" s="2460">
        <v>4.4000000000000004</v>
      </c>
      <c r="BD28" s="3033">
        <v>349.03615300000001</v>
      </c>
      <c r="BE28" s="3033">
        <v>1941</v>
      </c>
      <c r="BF28" s="3033"/>
      <c r="BG28" s="3034">
        <v>2.2000000000000002</v>
      </c>
      <c r="BH28" s="2460">
        <v>0.09</v>
      </c>
      <c r="BI28" s="2460">
        <v>2.02</v>
      </c>
      <c r="BJ28" s="2460">
        <v>2.39</v>
      </c>
      <c r="BK28" s="2460">
        <v>4.0909090909090899</v>
      </c>
      <c r="BL28" s="3033">
        <v>409.03014500000074</v>
      </c>
      <c r="BM28" s="3033">
        <v>2271</v>
      </c>
      <c r="BN28" s="3035"/>
      <c r="BO28" s="3034">
        <v>1.92</v>
      </c>
      <c r="BP28" s="2460">
        <v>0.08</v>
      </c>
      <c r="BQ28" s="2460">
        <v>1.76</v>
      </c>
      <c r="BR28" s="2460">
        <v>2.09</v>
      </c>
      <c r="BS28" s="2460">
        <v>4.3099999999999996</v>
      </c>
      <c r="BT28" s="3033">
        <v>399.89749400000073</v>
      </c>
      <c r="BU28" s="3033">
        <v>2179</v>
      </c>
      <c r="BV28" s="3033"/>
      <c r="BW28" s="3034">
        <v>1.87</v>
      </c>
      <c r="BX28" s="2460">
        <v>8</v>
      </c>
      <c r="BY28" s="2460">
        <v>1.72</v>
      </c>
      <c r="BZ28" s="2460">
        <v>2.02</v>
      </c>
      <c r="CA28" s="2460">
        <v>4.0599999999999996</v>
      </c>
      <c r="CB28" s="3033">
        <v>412.96116099999927</v>
      </c>
      <c r="CC28" s="3033">
        <v>2309</v>
      </c>
      <c r="CD28" s="3033"/>
      <c r="CE28" s="3034"/>
      <c r="CF28" s="2460"/>
      <c r="CG28" s="2460"/>
      <c r="CH28" s="2460"/>
      <c r="CI28" s="2460"/>
      <c r="CJ28" s="3033"/>
      <c r="CK28" s="3033"/>
      <c r="CL28" s="3033"/>
      <c r="CM28" s="3034">
        <v>1.42</v>
      </c>
      <c r="CN28" s="2460">
        <v>0.12</v>
      </c>
      <c r="CO28" s="2460">
        <v>1.18</v>
      </c>
      <c r="CP28" s="2460">
        <v>1.66</v>
      </c>
      <c r="CQ28" s="2460">
        <v>8.64</v>
      </c>
      <c r="CR28" s="3033">
        <v>184.81770699999936</v>
      </c>
      <c r="CS28" s="3036">
        <v>1034</v>
      </c>
      <c r="CT28" s="3033"/>
      <c r="CU28" s="3034">
        <v>1.8</v>
      </c>
      <c r="CV28" s="2460">
        <v>0.11</v>
      </c>
      <c r="CW28" s="2460">
        <v>1.57</v>
      </c>
      <c r="CX28" s="2460">
        <v>1.98</v>
      </c>
      <c r="CY28" s="2460">
        <v>5.92</v>
      </c>
      <c r="CZ28" s="3033">
        <v>200</v>
      </c>
      <c r="DA28" s="3036">
        <v>1139</v>
      </c>
      <c r="DB28" s="3033"/>
      <c r="DC28" s="3038">
        <v>1.5369999999999999</v>
      </c>
      <c r="DD28" s="3037">
        <v>0.114</v>
      </c>
      <c r="DE28" s="3038">
        <v>1.3129999999999999</v>
      </c>
      <c r="DF28" s="3038">
        <v>1.7609999999999999</v>
      </c>
      <c r="DG28" s="3038">
        <v>7.4329999999999998</v>
      </c>
      <c r="DH28" s="3036">
        <v>181.69463799999943</v>
      </c>
      <c r="DI28" s="3036">
        <v>1055</v>
      </c>
      <c r="DJ28" s="3033"/>
      <c r="DK28" s="3038">
        <v>1.43</v>
      </c>
      <c r="DL28" s="3037">
        <v>0.1</v>
      </c>
      <c r="DM28" s="3038">
        <v>1.23</v>
      </c>
      <c r="DN28" s="3038">
        <v>1.63</v>
      </c>
      <c r="DO28" s="3038">
        <v>7.15</v>
      </c>
      <c r="DP28" s="3036">
        <v>185.15949899999995</v>
      </c>
      <c r="DQ28" s="3036">
        <v>1012</v>
      </c>
      <c r="DR28" s="3036"/>
      <c r="DS28" s="3034">
        <v>1.53</v>
      </c>
      <c r="DT28" s="2460">
        <v>0.12</v>
      </c>
      <c r="DU28" s="2460">
        <v>1.3</v>
      </c>
      <c r="DV28" s="2460">
        <v>1.76</v>
      </c>
      <c r="DW28" s="2460">
        <v>7.75</v>
      </c>
      <c r="DX28" s="3033">
        <v>179.06828099999936</v>
      </c>
      <c r="DY28" s="3036">
        <v>973</v>
      </c>
      <c r="DZ28" s="3036"/>
      <c r="EA28" s="3028">
        <v>-0.39999999999999991</v>
      </c>
      <c r="EB28" s="3029">
        <v>0.10000000000000009</v>
      </c>
      <c r="EC28" s="3036"/>
      <c r="ED28" s="3134" t="s">
        <v>229</v>
      </c>
      <c r="EE28" s="3135" t="s">
        <v>229</v>
      </c>
      <c r="EF28" s="3033"/>
      <c r="EG28" s="3011"/>
    </row>
    <row r="29" spans="1:137" s="2952" customFormat="1" ht="20.25" customHeight="1">
      <c r="A29" s="2468" t="s">
        <v>33</v>
      </c>
      <c r="B29" s="2468"/>
      <c r="C29" s="1174">
        <v>3.0310000000000001</v>
      </c>
      <c r="D29" s="1174">
        <v>0.223</v>
      </c>
      <c r="E29" s="1174">
        <v>2.5859999999999999</v>
      </c>
      <c r="F29" s="1174">
        <v>3.476</v>
      </c>
      <c r="G29" s="1174">
        <v>7.3</v>
      </c>
      <c r="H29" s="1174"/>
      <c r="I29" s="2464">
        <v>1120</v>
      </c>
      <c r="J29" s="1174"/>
      <c r="K29" s="1174">
        <v>2.8</v>
      </c>
      <c r="L29" s="1174">
        <v>0.16900000000000001</v>
      </c>
      <c r="M29" s="1174">
        <v>2.4620000000000002</v>
      </c>
      <c r="N29" s="1174">
        <v>3.137</v>
      </c>
      <c r="O29" s="1174">
        <v>6</v>
      </c>
      <c r="P29" s="1174">
        <v>212.15486899999922</v>
      </c>
      <c r="Q29" s="2464">
        <v>948</v>
      </c>
      <c r="R29" s="3030"/>
      <c r="S29" s="1174">
        <v>2.9550000000000001</v>
      </c>
      <c r="T29" s="1174">
        <v>0.249</v>
      </c>
      <c r="U29" s="1174">
        <v>2.456</v>
      </c>
      <c r="V29" s="1174">
        <v>3.4529999999999998</v>
      </c>
      <c r="W29" s="1174">
        <v>8.4</v>
      </c>
      <c r="X29" s="2465"/>
      <c r="Y29" s="3031">
        <v>881</v>
      </c>
      <c r="Z29" s="1174"/>
      <c r="AA29" s="1174">
        <v>3.1749999999999998</v>
      </c>
      <c r="AB29" s="1174"/>
      <c r="AC29" s="1174">
        <v>2.6240000000000001</v>
      </c>
      <c r="AD29" s="1174">
        <v>3.7269999999999999</v>
      </c>
      <c r="AE29" s="1174">
        <v>8.6999999999999993</v>
      </c>
      <c r="AF29" s="2465"/>
      <c r="AG29" s="3032">
        <v>966</v>
      </c>
      <c r="AH29" s="2463"/>
      <c r="AI29" s="2460">
        <v>2.9279999999999999</v>
      </c>
      <c r="AJ29" s="2460">
        <v>0.247</v>
      </c>
      <c r="AK29" s="2460">
        <v>2.4340000000000002</v>
      </c>
      <c r="AL29" s="2460">
        <v>3.4209999999999998</v>
      </c>
      <c r="AM29" s="2460">
        <v>8.4</v>
      </c>
      <c r="AN29" s="3033">
        <v>165.08403799999962</v>
      </c>
      <c r="AO29" s="3033">
        <v>887</v>
      </c>
      <c r="AP29" s="1231"/>
      <c r="AQ29" s="3034">
        <v>2.8</v>
      </c>
      <c r="AR29" s="2460"/>
      <c r="AS29" s="2460">
        <v>2.34</v>
      </c>
      <c r="AT29" s="2460">
        <v>3.25</v>
      </c>
      <c r="AU29" s="2460">
        <v>8.27</v>
      </c>
      <c r="AV29" s="3033"/>
      <c r="AW29" s="3033">
        <v>935</v>
      </c>
      <c r="AX29" s="3033"/>
      <c r="AY29" s="3034">
        <v>2.98</v>
      </c>
      <c r="AZ29" s="2460">
        <v>0.14000000000000001</v>
      </c>
      <c r="BA29" s="2460">
        <v>2.71</v>
      </c>
      <c r="BB29" s="2460">
        <v>3.25</v>
      </c>
      <c r="BC29" s="2460">
        <v>4.59</v>
      </c>
      <c r="BD29" s="3033">
        <v>476.65188700000124</v>
      </c>
      <c r="BE29" s="3033">
        <v>2146</v>
      </c>
      <c r="BF29" s="3033"/>
      <c r="BG29" s="3034">
        <v>3.06</v>
      </c>
      <c r="BH29" s="2460">
        <v>0.12</v>
      </c>
      <c r="BI29" s="2460">
        <v>2.82</v>
      </c>
      <c r="BJ29" s="2460">
        <v>3.29</v>
      </c>
      <c r="BK29" s="2460">
        <v>3.9215686274509802</v>
      </c>
      <c r="BL29" s="3033">
        <v>542.18195600000081</v>
      </c>
      <c r="BM29" s="3033">
        <v>2293</v>
      </c>
      <c r="BN29" s="3035"/>
      <c r="BO29" s="3034">
        <v>2.88</v>
      </c>
      <c r="BP29" s="2460">
        <v>0.11</v>
      </c>
      <c r="BQ29" s="2460">
        <v>2.67</v>
      </c>
      <c r="BR29" s="2460">
        <v>3.1</v>
      </c>
      <c r="BS29" s="2460">
        <v>3.83</v>
      </c>
      <c r="BT29" s="3033">
        <v>496.30416099999911</v>
      </c>
      <c r="BU29" s="3033">
        <v>2154</v>
      </c>
      <c r="BV29" s="3033"/>
      <c r="BW29" s="3034">
        <v>2.66</v>
      </c>
      <c r="BX29" s="2460">
        <v>10</v>
      </c>
      <c r="BY29" s="2460">
        <v>2.46</v>
      </c>
      <c r="BZ29" s="2460">
        <v>2.86</v>
      </c>
      <c r="CA29" s="2460">
        <v>3.83</v>
      </c>
      <c r="CB29" s="3033">
        <v>467.73056099999889</v>
      </c>
      <c r="CC29" s="3033">
        <v>2219</v>
      </c>
      <c r="CD29" s="3033"/>
      <c r="CE29" s="3034"/>
      <c r="CF29" s="2460"/>
      <c r="CG29" s="2460"/>
      <c r="CH29" s="2460"/>
      <c r="CI29" s="2460"/>
      <c r="CJ29" s="3033"/>
      <c r="CK29" s="3033"/>
      <c r="CL29" s="3033"/>
      <c r="CM29" s="3034">
        <v>2.19</v>
      </c>
      <c r="CN29" s="2460">
        <v>0.16</v>
      </c>
      <c r="CO29" s="2460">
        <v>1.88</v>
      </c>
      <c r="CP29" s="2460">
        <v>2.5</v>
      </c>
      <c r="CQ29" s="2460">
        <v>7.2</v>
      </c>
      <c r="CR29" s="3033">
        <v>225.51288699999998</v>
      </c>
      <c r="CS29" s="3036">
        <v>1032</v>
      </c>
      <c r="CT29" s="3033"/>
      <c r="CU29" s="3034">
        <v>2.2999999999999998</v>
      </c>
      <c r="CV29" s="2460">
        <v>0.15</v>
      </c>
      <c r="CW29" s="2460">
        <v>2.0299999999999998</v>
      </c>
      <c r="CX29" s="2460">
        <v>2.6</v>
      </c>
      <c r="CY29" s="2460">
        <v>6.31</v>
      </c>
      <c r="CZ29" s="3033">
        <v>235</v>
      </c>
      <c r="DA29" s="3036">
        <v>1008</v>
      </c>
      <c r="DB29" s="3033"/>
      <c r="DC29" s="3038">
        <v>2.5249999999999999</v>
      </c>
      <c r="DD29" s="3037">
        <v>0.17799999999999999</v>
      </c>
      <c r="DE29" s="3038">
        <v>2.1749999999999998</v>
      </c>
      <c r="DF29" s="3038">
        <v>2.8740000000000001</v>
      </c>
      <c r="DG29" s="3038">
        <v>7.0670000000000002</v>
      </c>
      <c r="DH29" s="3036">
        <v>225.04225199999985</v>
      </c>
      <c r="DI29" s="3036">
        <v>1033</v>
      </c>
      <c r="DJ29" s="3033"/>
      <c r="DK29" s="3038">
        <v>2.5099999999999998</v>
      </c>
      <c r="DL29" s="3037">
        <v>0.16</v>
      </c>
      <c r="DM29" s="3038">
        <v>2.2000000000000002</v>
      </c>
      <c r="DN29" s="3038">
        <v>2.82</v>
      </c>
      <c r="DO29" s="3038">
        <v>6.31</v>
      </c>
      <c r="DP29" s="3036">
        <v>223.36007399999923</v>
      </c>
      <c r="DQ29" s="3036">
        <v>1035</v>
      </c>
      <c r="DR29" s="3036"/>
      <c r="DS29" s="3034">
        <v>2.2999999999999998</v>
      </c>
      <c r="DT29" s="2460">
        <v>0.15</v>
      </c>
      <c r="DU29" s="2460">
        <v>2</v>
      </c>
      <c r="DV29" s="2460">
        <v>2.61</v>
      </c>
      <c r="DW29" s="2460">
        <v>6.73</v>
      </c>
      <c r="DX29" s="3033">
        <v>218.93831800000012</v>
      </c>
      <c r="DY29" s="3036">
        <v>1083</v>
      </c>
      <c r="DZ29" s="3036"/>
      <c r="EA29" s="3028">
        <v>-0.40000000000000036</v>
      </c>
      <c r="EB29" s="3029">
        <v>-0.20000000000000018</v>
      </c>
      <c r="EC29" s="3036"/>
      <c r="ED29" s="3134" t="s">
        <v>229</v>
      </c>
      <c r="EE29" s="3135" t="s">
        <v>229</v>
      </c>
      <c r="EF29" s="3033"/>
      <c r="EG29" s="3011"/>
    </row>
    <row r="30" spans="1:137" s="2952" customFormat="1" ht="20.25" customHeight="1">
      <c r="A30" s="2468" t="s">
        <v>34</v>
      </c>
      <c r="B30" s="2468"/>
      <c r="C30" s="1174">
        <v>2.9209999999999998</v>
      </c>
      <c r="D30" s="1174">
        <v>0.188</v>
      </c>
      <c r="E30" s="1174">
        <v>2.544</v>
      </c>
      <c r="F30" s="1174">
        <v>3.2970000000000002</v>
      </c>
      <c r="G30" s="1174">
        <v>6.4</v>
      </c>
      <c r="H30" s="1174"/>
      <c r="I30" s="2464">
        <v>1140</v>
      </c>
      <c r="J30" s="1174"/>
      <c r="K30" s="1174">
        <v>2.7770000000000001</v>
      </c>
      <c r="L30" s="1174">
        <v>0.19600000000000001</v>
      </c>
      <c r="M30" s="1174">
        <v>2.3860000000000001</v>
      </c>
      <c r="N30" s="1174">
        <v>3.1680000000000001</v>
      </c>
      <c r="O30" s="1174">
        <v>7.0000000000000009</v>
      </c>
      <c r="P30" s="1174">
        <v>1367.8345060000113</v>
      </c>
      <c r="Q30" s="2464">
        <v>1103</v>
      </c>
      <c r="R30" s="3030"/>
      <c r="S30" s="1174">
        <v>2.9489999999999998</v>
      </c>
      <c r="T30" s="1174">
        <v>0.21199999999999999</v>
      </c>
      <c r="U30" s="1174">
        <v>2.524</v>
      </c>
      <c r="V30" s="1174">
        <v>3.3740000000000001</v>
      </c>
      <c r="W30" s="1174">
        <v>7.1999999999999993</v>
      </c>
      <c r="X30" s="2465"/>
      <c r="Y30" s="3031">
        <v>1099</v>
      </c>
      <c r="Z30" s="1174"/>
      <c r="AA30" s="1174">
        <v>2.8820000000000001</v>
      </c>
      <c r="AB30" s="1174"/>
      <c r="AC30" s="1174">
        <v>2.5150000000000001</v>
      </c>
      <c r="AD30" s="1174">
        <v>3.25</v>
      </c>
      <c r="AE30" s="1174">
        <v>6.4</v>
      </c>
      <c r="AF30" s="2465"/>
      <c r="AG30" s="3032">
        <v>1180</v>
      </c>
      <c r="AH30" s="2463"/>
      <c r="AI30" s="2460">
        <v>3.0329999999999999</v>
      </c>
      <c r="AJ30" s="2460">
        <v>0.20599999999999999</v>
      </c>
      <c r="AK30" s="2460">
        <v>2.6219999999999999</v>
      </c>
      <c r="AL30" s="2460">
        <v>3.444</v>
      </c>
      <c r="AM30" s="2460">
        <v>6.8000000000000007</v>
      </c>
      <c r="AN30" s="3033">
        <v>1609.5442189999949</v>
      </c>
      <c r="AO30" s="3033">
        <v>1162</v>
      </c>
      <c r="AP30" s="1231"/>
      <c r="AQ30" s="3034">
        <v>3.15</v>
      </c>
      <c r="AR30" s="2460"/>
      <c r="AS30" s="2460">
        <v>2.77</v>
      </c>
      <c r="AT30" s="2460">
        <v>3.54</v>
      </c>
      <c r="AU30" s="2460">
        <v>6.21</v>
      </c>
      <c r="AV30" s="3033"/>
      <c r="AW30" s="3033">
        <v>1038</v>
      </c>
      <c r="AX30" s="3033"/>
      <c r="AY30" s="3034">
        <v>2.93</v>
      </c>
      <c r="AZ30" s="2460">
        <v>0.12</v>
      </c>
      <c r="BA30" s="2460">
        <v>2.7</v>
      </c>
      <c r="BB30" s="2460">
        <v>3.16</v>
      </c>
      <c r="BC30" s="2460">
        <v>4.0199999999999996</v>
      </c>
      <c r="BD30" s="3033">
        <v>3944.7435190000015</v>
      </c>
      <c r="BE30" s="3033">
        <v>2494</v>
      </c>
      <c r="BF30" s="3033"/>
      <c r="BG30" s="3034">
        <v>2.74</v>
      </c>
      <c r="BH30" s="2460">
        <v>0.1</v>
      </c>
      <c r="BI30" s="2460">
        <v>2.5499999999999998</v>
      </c>
      <c r="BJ30" s="2460">
        <v>2.93</v>
      </c>
      <c r="BK30" s="2460">
        <v>3.6496350364963499</v>
      </c>
      <c r="BL30" s="3033">
        <v>4618.7251449999967</v>
      </c>
      <c r="BM30" s="3033">
        <v>2843</v>
      </c>
      <c r="BN30" s="3035"/>
      <c r="BO30" s="3034">
        <v>2.74</v>
      </c>
      <c r="BP30" s="2460">
        <v>0.1</v>
      </c>
      <c r="BQ30" s="2460">
        <v>2.5499999999999998</v>
      </c>
      <c r="BR30" s="2460">
        <v>2.93</v>
      </c>
      <c r="BS30" s="2460">
        <v>3.54</v>
      </c>
      <c r="BT30" s="3033">
        <v>4242.6386459999967</v>
      </c>
      <c r="BU30" s="3033">
        <v>2756</v>
      </c>
      <c r="BV30" s="3033"/>
      <c r="BW30" s="3034">
        <v>2.46</v>
      </c>
      <c r="BX30" s="2460">
        <v>9</v>
      </c>
      <c r="BY30" s="2460">
        <v>2.2799999999999998</v>
      </c>
      <c r="BZ30" s="2460">
        <v>2.63</v>
      </c>
      <c r="CA30" s="2460">
        <v>3.62</v>
      </c>
      <c r="CB30" s="3033">
        <v>4632.1840189999839</v>
      </c>
      <c r="CC30" s="3033">
        <v>2941</v>
      </c>
      <c r="CD30" s="3033"/>
      <c r="CE30" s="3034"/>
      <c r="CF30" s="2460"/>
      <c r="CG30" s="2460"/>
      <c r="CH30" s="2460"/>
      <c r="CI30" s="2460"/>
      <c r="CJ30" s="3033"/>
      <c r="CK30" s="3033"/>
      <c r="CL30" s="3033"/>
      <c r="CM30" s="3034">
        <v>2.34</v>
      </c>
      <c r="CN30" s="2460">
        <v>0.15</v>
      </c>
      <c r="CO30" s="2460">
        <v>2.0499999999999998</v>
      </c>
      <c r="CP30" s="2460">
        <v>2.63</v>
      </c>
      <c r="CQ30" s="2460">
        <v>6.28</v>
      </c>
      <c r="CR30" s="3033">
        <v>2010.234787999995</v>
      </c>
      <c r="CS30" s="3036">
        <v>1306</v>
      </c>
      <c r="CT30" s="3033"/>
      <c r="CU30" s="3034">
        <v>2.2999999999999998</v>
      </c>
      <c r="CV30" s="2460">
        <v>0.13</v>
      </c>
      <c r="CW30" s="2460">
        <v>2.02</v>
      </c>
      <c r="CX30" s="2460">
        <v>2.52</v>
      </c>
      <c r="CY30" s="2460">
        <v>5.63</v>
      </c>
      <c r="CZ30" s="3033">
        <v>2376</v>
      </c>
      <c r="DA30" s="3036">
        <v>1382</v>
      </c>
      <c r="DB30" s="3033"/>
      <c r="DC30" s="3038">
        <v>2.3149999999999999</v>
      </c>
      <c r="DD30" s="3037">
        <v>0.13400000000000001</v>
      </c>
      <c r="DE30" s="3038">
        <v>2.0529999999999999</v>
      </c>
      <c r="DF30" s="3038">
        <v>2.577</v>
      </c>
      <c r="DG30" s="3038">
        <v>5.7779999999999996</v>
      </c>
      <c r="DH30" s="3036">
        <v>2249.6520799999989</v>
      </c>
      <c r="DI30" s="3036">
        <v>1291</v>
      </c>
      <c r="DJ30" s="3033"/>
      <c r="DK30" s="3038">
        <v>2.16</v>
      </c>
      <c r="DL30" s="3037">
        <v>0.14000000000000001</v>
      </c>
      <c r="DM30" s="3038">
        <v>1.9</v>
      </c>
      <c r="DN30" s="3038">
        <v>2.4300000000000002</v>
      </c>
      <c r="DO30" s="3038">
        <v>6.25</v>
      </c>
      <c r="DP30" s="3036">
        <v>2209.7266600000034</v>
      </c>
      <c r="DQ30" s="3036">
        <v>1345</v>
      </c>
      <c r="DR30" s="3036"/>
      <c r="DS30" s="3034">
        <v>2.11</v>
      </c>
      <c r="DT30" s="2460">
        <v>0.13</v>
      </c>
      <c r="DU30" s="2460">
        <v>1.86</v>
      </c>
      <c r="DV30" s="2460">
        <v>2.36</v>
      </c>
      <c r="DW30" s="2460">
        <v>6.02</v>
      </c>
      <c r="DX30" s="3033">
        <v>2026.079401</v>
      </c>
      <c r="DY30" s="3036">
        <v>1278</v>
      </c>
      <c r="DZ30" s="3036"/>
      <c r="EA30" s="3028">
        <v>-0.39999999999999991</v>
      </c>
      <c r="EB30" s="3029">
        <v>-0.10000000000000009</v>
      </c>
      <c r="EC30" s="3036"/>
      <c r="ED30" s="3134" t="s">
        <v>229</v>
      </c>
      <c r="EE30" s="3135" t="s">
        <v>229</v>
      </c>
      <c r="EF30" s="3033"/>
      <c r="EG30" s="3011"/>
    </row>
    <row r="31" spans="1:137" s="3046" customFormat="1" ht="20.25" customHeight="1">
      <c r="A31" s="2468" t="s">
        <v>35</v>
      </c>
      <c r="B31" s="2468"/>
      <c r="C31" s="1174">
        <v>2.5310000000000001</v>
      </c>
      <c r="D31" s="1174">
        <v>0.218</v>
      </c>
      <c r="E31" s="1174">
        <v>2.0939999999999999</v>
      </c>
      <c r="F31" s="1174">
        <v>2.9670000000000001</v>
      </c>
      <c r="G31" s="1174">
        <v>8.6</v>
      </c>
      <c r="H31" s="1174"/>
      <c r="I31" s="2464">
        <v>1086</v>
      </c>
      <c r="J31" s="1174"/>
      <c r="K31" s="1174">
        <v>2.6480000000000001</v>
      </c>
      <c r="L31" s="1174">
        <v>0.23200000000000001</v>
      </c>
      <c r="M31" s="1174">
        <v>2.1850000000000001</v>
      </c>
      <c r="N31" s="1174">
        <v>3.1110000000000002</v>
      </c>
      <c r="O31" s="1174">
        <v>8.6999999999999993</v>
      </c>
      <c r="P31" s="1174">
        <v>1143.2238689999999</v>
      </c>
      <c r="Q31" s="2464">
        <v>969</v>
      </c>
      <c r="R31" s="3030"/>
      <c r="S31" s="1174">
        <v>2.6930000000000001</v>
      </c>
      <c r="T31" s="1174">
        <v>0.14199999999999999</v>
      </c>
      <c r="U31" s="1174">
        <v>2.4089999999999998</v>
      </c>
      <c r="V31" s="1174">
        <v>2.9769999999999999</v>
      </c>
      <c r="W31" s="1174">
        <v>5.3</v>
      </c>
      <c r="X31" s="2465"/>
      <c r="Y31" s="3031">
        <v>901</v>
      </c>
      <c r="Z31" s="1174"/>
      <c r="AA31" s="1174">
        <v>2.6459999999999999</v>
      </c>
      <c r="AB31" s="1174"/>
      <c r="AC31" s="1174">
        <v>2.2669999999999999</v>
      </c>
      <c r="AD31" s="1174">
        <v>3.0259999999999998</v>
      </c>
      <c r="AE31" s="1174">
        <v>7.1999999999999993</v>
      </c>
      <c r="AF31" s="2465"/>
      <c r="AG31" s="3032">
        <v>941</v>
      </c>
      <c r="AH31" s="2463"/>
      <c r="AI31" s="2460">
        <v>2.1779999999999999</v>
      </c>
      <c r="AJ31" s="2460">
        <v>0.19900000000000001</v>
      </c>
      <c r="AK31" s="2460">
        <v>1.7809999999999999</v>
      </c>
      <c r="AL31" s="2460">
        <v>2.5750000000000002</v>
      </c>
      <c r="AM31" s="2460">
        <v>9.1</v>
      </c>
      <c r="AN31" s="3033">
        <v>792.57540099999494</v>
      </c>
      <c r="AO31" s="3033">
        <v>909</v>
      </c>
      <c r="AP31" s="1231"/>
      <c r="AQ31" s="3034">
        <v>2.69</v>
      </c>
      <c r="AR31" s="2460"/>
      <c r="AS31" s="2460">
        <v>2.34</v>
      </c>
      <c r="AT31" s="2460">
        <v>3.03</v>
      </c>
      <c r="AU31" s="2460">
        <v>6.59</v>
      </c>
      <c r="AV31" s="3033"/>
      <c r="AW31" s="3033">
        <v>987</v>
      </c>
      <c r="AX31" s="3033"/>
      <c r="AY31" s="3034">
        <v>2.54</v>
      </c>
      <c r="AZ31" s="2460">
        <v>0.11</v>
      </c>
      <c r="BA31" s="2460">
        <v>2.3199999999999998</v>
      </c>
      <c r="BB31" s="2460">
        <v>2.76</v>
      </c>
      <c r="BC31" s="2460">
        <v>4.45</v>
      </c>
      <c r="BD31" s="3033">
        <v>2164.131711</v>
      </c>
      <c r="BE31" s="3033">
        <v>2008</v>
      </c>
      <c r="BF31" s="3033"/>
      <c r="BG31" s="3034">
        <v>2.44</v>
      </c>
      <c r="BH31" s="2460">
        <v>0.11</v>
      </c>
      <c r="BI31" s="2460">
        <v>2.23</v>
      </c>
      <c r="BJ31" s="2460">
        <v>2.65</v>
      </c>
      <c r="BK31" s="2460">
        <v>4.5081967213114753</v>
      </c>
      <c r="BL31" s="3033">
        <v>2401.6167699999996</v>
      </c>
      <c r="BM31" s="3033">
        <v>1897</v>
      </c>
      <c r="BN31" s="3035"/>
      <c r="BO31" s="3034">
        <v>2.48</v>
      </c>
      <c r="BP31" s="2460">
        <v>0.11</v>
      </c>
      <c r="BQ31" s="2460">
        <v>2.27</v>
      </c>
      <c r="BR31" s="2460">
        <v>2.7</v>
      </c>
      <c r="BS31" s="2460">
        <v>4.3899999999999997</v>
      </c>
      <c r="BT31" s="3033">
        <v>2185.1120790000032</v>
      </c>
      <c r="BU31" s="3033">
        <v>1831</v>
      </c>
      <c r="BV31" s="3033"/>
      <c r="BW31" s="3034">
        <v>2.23</v>
      </c>
      <c r="BX31" s="2460">
        <v>10</v>
      </c>
      <c r="BY31" s="2460">
        <v>2.04</v>
      </c>
      <c r="BZ31" s="2460">
        <v>2.4300000000000002</v>
      </c>
      <c r="CA31" s="2460">
        <v>4.47</v>
      </c>
      <c r="CB31" s="3033">
        <v>2294.2535009999933</v>
      </c>
      <c r="CC31" s="3033">
        <v>2084</v>
      </c>
      <c r="CD31" s="3033"/>
      <c r="CE31" s="3034"/>
      <c r="CF31" s="2460"/>
      <c r="CG31" s="2460"/>
      <c r="CH31" s="2460"/>
      <c r="CI31" s="2460"/>
      <c r="CJ31" s="3033"/>
      <c r="CK31" s="3033"/>
      <c r="CL31" s="3033"/>
      <c r="CM31" s="3034">
        <v>1.71</v>
      </c>
      <c r="CN31" s="2460">
        <v>0.16</v>
      </c>
      <c r="CO31" s="2460">
        <v>1.39</v>
      </c>
      <c r="CP31" s="2460">
        <v>2.0299999999999998</v>
      </c>
      <c r="CQ31" s="2460">
        <v>9.5500000000000007</v>
      </c>
      <c r="CR31" s="3033">
        <v>1015.1170399999985</v>
      </c>
      <c r="CS31" s="3036">
        <v>990</v>
      </c>
      <c r="CT31" s="3033"/>
      <c r="CU31" s="3034">
        <v>1.9</v>
      </c>
      <c r="CV31" s="2460">
        <v>0.14000000000000001</v>
      </c>
      <c r="CW31" s="2460">
        <v>1.66</v>
      </c>
      <c r="CX31" s="2460">
        <v>2.21</v>
      </c>
      <c r="CY31" s="2460">
        <v>7.15</v>
      </c>
      <c r="CZ31" s="3033">
        <v>1080</v>
      </c>
      <c r="DA31" s="3036">
        <v>987</v>
      </c>
      <c r="DB31" s="3033"/>
      <c r="DC31" s="3038">
        <v>1.877</v>
      </c>
      <c r="DD31" s="3037">
        <v>0.13400000000000001</v>
      </c>
      <c r="DE31" s="3038">
        <v>1.615</v>
      </c>
      <c r="DF31" s="3038">
        <v>2.1389999999999998</v>
      </c>
      <c r="DG31" s="3038">
        <v>7.1139999999999999</v>
      </c>
      <c r="DH31" s="3036">
        <v>1120.0033720000031</v>
      </c>
      <c r="DI31" s="3036">
        <v>932</v>
      </c>
      <c r="DJ31" s="3033"/>
      <c r="DK31" s="3038">
        <v>1.91</v>
      </c>
      <c r="DL31" s="3037">
        <v>0.13</v>
      </c>
      <c r="DM31" s="3038">
        <v>1.65</v>
      </c>
      <c r="DN31" s="3038">
        <v>2.16</v>
      </c>
      <c r="DO31" s="3038">
        <v>6.75</v>
      </c>
      <c r="DP31" s="3036">
        <v>1061.9794170000016</v>
      </c>
      <c r="DQ31" s="3036">
        <v>961</v>
      </c>
      <c r="DR31" s="3036"/>
      <c r="DS31" s="3034">
        <v>2.0299999999999998</v>
      </c>
      <c r="DT31" s="2460">
        <v>0.14000000000000001</v>
      </c>
      <c r="DU31" s="2460">
        <v>1.76</v>
      </c>
      <c r="DV31" s="2460">
        <v>2.2999999999999998</v>
      </c>
      <c r="DW31" s="2460">
        <v>6.88</v>
      </c>
      <c r="DX31" s="3033">
        <v>860.08894100000202</v>
      </c>
      <c r="DY31" s="3036">
        <v>873</v>
      </c>
      <c r="DZ31" s="3036"/>
      <c r="EA31" s="3028">
        <v>-0.20000000000000018</v>
      </c>
      <c r="EB31" s="3029">
        <v>0.10000000000000009</v>
      </c>
      <c r="EC31" s="3036"/>
      <c r="ED31" s="3134" t="s">
        <v>229</v>
      </c>
      <c r="EE31" s="3135" t="s">
        <v>229</v>
      </c>
      <c r="EF31" s="3033"/>
      <c r="EG31" s="3011"/>
    </row>
    <row r="32" spans="1:137" s="1177" customFormat="1" ht="20.25" customHeight="1">
      <c r="A32" s="2468" t="s">
        <v>36</v>
      </c>
      <c r="B32" s="2468"/>
      <c r="C32" s="1174">
        <v>3.1970000000000001</v>
      </c>
      <c r="D32" s="1174">
        <v>0.28100000000000003</v>
      </c>
      <c r="E32" s="1174">
        <v>2.6360000000000001</v>
      </c>
      <c r="F32" s="1174">
        <v>3.7589999999999999</v>
      </c>
      <c r="G32" s="1174">
        <v>8.7999999999999989</v>
      </c>
      <c r="H32" s="1174"/>
      <c r="I32" s="2464">
        <v>810</v>
      </c>
      <c r="J32" s="1174"/>
      <c r="K32" s="1174">
        <v>2.9550000000000001</v>
      </c>
      <c r="L32" s="1174">
        <v>0.27</v>
      </c>
      <c r="M32" s="1174">
        <v>2.415</v>
      </c>
      <c r="N32" s="1174">
        <v>3.4950000000000001</v>
      </c>
      <c r="O32" s="1174">
        <v>9.1</v>
      </c>
      <c r="P32" s="1174">
        <v>645.8080959999993</v>
      </c>
      <c r="Q32" s="2464">
        <v>894</v>
      </c>
      <c r="R32" s="3030"/>
      <c r="S32" s="1174">
        <v>2.992</v>
      </c>
      <c r="T32" s="1174">
        <v>0.23499999999999999</v>
      </c>
      <c r="U32" s="1174">
        <v>2.5209999999999999</v>
      </c>
      <c r="V32" s="1174">
        <v>3.4630000000000001</v>
      </c>
      <c r="W32" s="1174">
        <v>7.9</v>
      </c>
      <c r="X32" s="2465"/>
      <c r="Y32" s="3031">
        <v>853</v>
      </c>
      <c r="Z32" s="1174"/>
      <c r="AA32" s="1174">
        <v>3.11</v>
      </c>
      <c r="AB32" s="1174"/>
      <c r="AC32" s="1174">
        <v>2.6110000000000002</v>
      </c>
      <c r="AD32" s="1174">
        <v>3.61</v>
      </c>
      <c r="AE32" s="1174">
        <v>8</v>
      </c>
      <c r="AF32" s="2465"/>
      <c r="AG32" s="3032">
        <v>886</v>
      </c>
      <c r="AH32" s="2463"/>
      <c r="AI32" s="2460">
        <v>2.8580000000000001</v>
      </c>
      <c r="AJ32" s="2460">
        <v>0.25</v>
      </c>
      <c r="AK32" s="2460">
        <v>2.3580000000000001</v>
      </c>
      <c r="AL32" s="2460">
        <v>3.359</v>
      </c>
      <c r="AM32" s="2460">
        <v>8.7999999999999989</v>
      </c>
      <c r="AN32" s="3033">
        <v>606.38478300000133</v>
      </c>
      <c r="AO32" s="3033">
        <v>867</v>
      </c>
      <c r="AP32" s="1231"/>
      <c r="AQ32" s="3034">
        <v>2.75</v>
      </c>
      <c r="AR32" s="2460"/>
      <c r="AS32" s="2460">
        <v>2.46</v>
      </c>
      <c r="AT32" s="2460">
        <v>3.04</v>
      </c>
      <c r="AU32" s="2460">
        <v>5.39</v>
      </c>
      <c r="AV32" s="3033"/>
      <c r="AW32" s="3033">
        <v>874</v>
      </c>
      <c r="AX32" s="3033"/>
      <c r="AY32" s="3034">
        <v>2.8</v>
      </c>
      <c r="AZ32" s="2460">
        <v>0.1</v>
      </c>
      <c r="BA32" s="2460">
        <v>2.6</v>
      </c>
      <c r="BB32" s="2460">
        <v>3.01</v>
      </c>
      <c r="BC32" s="2460">
        <v>3.74</v>
      </c>
      <c r="BD32" s="3033">
        <v>1695.4334399999966</v>
      </c>
      <c r="BE32" s="3033">
        <v>2226</v>
      </c>
      <c r="BF32" s="3033"/>
      <c r="BG32" s="3034">
        <v>2.73</v>
      </c>
      <c r="BH32" s="2460">
        <v>0.1</v>
      </c>
      <c r="BI32" s="2460">
        <v>2.5299999999999998</v>
      </c>
      <c r="BJ32" s="2460">
        <v>2.94</v>
      </c>
      <c r="BK32" s="2460">
        <v>3.6630036630036633</v>
      </c>
      <c r="BL32" s="3033">
        <v>1936.1573079999976</v>
      </c>
      <c r="BM32" s="3033">
        <v>2634</v>
      </c>
      <c r="BN32" s="3035"/>
      <c r="BO32" s="3034">
        <v>2.52</v>
      </c>
      <c r="BP32" s="2460">
        <v>0.1</v>
      </c>
      <c r="BQ32" s="2460">
        <v>2.33</v>
      </c>
      <c r="BR32" s="2460">
        <v>2.72</v>
      </c>
      <c r="BS32" s="2460">
        <v>3.92</v>
      </c>
      <c r="BT32" s="3033">
        <v>1809.9227890000006</v>
      </c>
      <c r="BU32" s="3033">
        <v>2635</v>
      </c>
      <c r="BV32" s="3033"/>
      <c r="BW32" s="3034">
        <v>2.4</v>
      </c>
      <c r="BX32" s="2460">
        <v>9</v>
      </c>
      <c r="BY32" s="2460">
        <v>2.27</v>
      </c>
      <c r="BZ32" s="2460">
        <v>2.62</v>
      </c>
      <c r="CA32" s="2460">
        <v>3.66</v>
      </c>
      <c r="CB32" s="3033">
        <v>1997.3735750000055</v>
      </c>
      <c r="CC32" s="3033">
        <v>2807</v>
      </c>
      <c r="CD32" s="3033"/>
      <c r="CE32" s="3034"/>
      <c r="CF32" s="2460"/>
      <c r="CG32" s="2460"/>
      <c r="CH32" s="2460"/>
      <c r="CI32" s="2460"/>
      <c r="CJ32" s="3033"/>
      <c r="CK32" s="3033"/>
      <c r="CL32" s="3033"/>
      <c r="CM32" s="3034">
        <v>2.29</v>
      </c>
      <c r="CN32" s="2460">
        <v>0.13</v>
      </c>
      <c r="CO32" s="2460">
        <v>2.0299999999999998</v>
      </c>
      <c r="CP32" s="2460">
        <v>2.5499999999999998</v>
      </c>
      <c r="CQ32" s="2460">
        <v>5.79</v>
      </c>
      <c r="CR32" s="3033">
        <v>812.04757500000198</v>
      </c>
      <c r="CS32" s="3036">
        <v>1206</v>
      </c>
      <c r="CT32" s="3033"/>
      <c r="CU32" s="3034">
        <v>2.2000000000000002</v>
      </c>
      <c r="CV32" s="2460">
        <v>0.12</v>
      </c>
      <c r="CW32" s="2460">
        <v>1.99</v>
      </c>
      <c r="CX32" s="2460">
        <v>2.4500000000000002</v>
      </c>
      <c r="CY32" s="2460">
        <v>5.22</v>
      </c>
      <c r="CZ32" s="3033">
        <v>863</v>
      </c>
      <c r="DA32" s="3036">
        <v>1208</v>
      </c>
      <c r="DB32" s="3033"/>
      <c r="DC32" s="3038">
        <v>2.214</v>
      </c>
      <c r="DD32" s="3037">
        <v>0.129</v>
      </c>
      <c r="DE32" s="3038">
        <v>1.962</v>
      </c>
      <c r="DF32" s="3038">
        <v>2.4660000000000002</v>
      </c>
      <c r="DG32" s="3038">
        <v>5.8109999999999999</v>
      </c>
      <c r="DH32" s="3036">
        <v>898.52634900000226</v>
      </c>
      <c r="DI32" s="3036">
        <v>1262</v>
      </c>
      <c r="DJ32" s="3033"/>
      <c r="DK32" s="3038">
        <v>2.2400000000000002</v>
      </c>
      <c r="DL32" s="3037">
        <v>0.12</v>
      </c>
      <c r="DM32" s="3038">
        <v>2.0099999999999998</v>
      </c>
      <c r="DN32" s="3038">
        <v>2.48</v>
      </c>
      <c r="DO32" s="3038">
        <v>5.4</v>
      </c>
      <c r="DP32" s="3036">
        <v>906.66902000000141</v>
      </c>
      <c r="DQ32" s="3036">
        <v>1276</v>
      </c>
      <c r="DR32" s="3036"/>
      <c r="DS32" s="3034">
        <v>2.09</v>
      </c>
      <c r="DT32" s="2460">
        <v>0.13</v>
      </c>
      <c r="DU32" s="2460">
        <v>1.84</v>
      </c>
      <c r="DV32" s="2460">
        <v>2.34</v>
      </c>
      <c r="DW32" s="2460">
        <v>6</v>
      </c>
      <c r="DX32" s="3033">
        <v>881.9729259999973</v>
      </c>
      <c r="DY32" s="3036">
        <v>1229</v>
      </c>
      <c r="DZ32" s="3036"/>
      <c r="EA32" s="3028">
        <v>-0.29999999999999982</v>
      </c>
      <c r="EB32" s="3029">
        <v>-0.10000000000000009</v>
      </c>
      <c r="EC32" s="3036"/>
      <c r="ED32" s="3134" t="s">
        <v>229</v>
      </c>
      <c r="EE32" s="3135" t="s">
        <v>229</v>
      </c>
      <c r="EF32" s="3033"/>
      <c r="EG32" s="3011"/>
    </row>
    <row r="33" spans="1:137" ht="20.25" customHeight="1">
      <c r="A33" s="2468" t="s">
        <v>37</v>
      </c>
      <c r="B33" s="2468"/>
      <c r="C33" s="1174">
        <v>2.3210000000000002</v>
      </c>
      <c r="D33" s="1174">
        <v>0.152</v>
      </c>
      <c r="E33" s="1174">
        <v>2.0179999999999998</v>
      </c>
      <c r="F33" s="1174">
        <v>2.6240000000000001</v>
      </c>
      <c r="G33" s="1174">
        <v>6.5</v>
      </c>
      <c r="H33" s="1174"/>
      <c r="I33" s="2464">
        <v>800</v>
      </c>
      <c r="J33" s="1174"/>
      <c r="K33" s="1174">
        <v>1.861</v>
      </c>
      <c r="L33" s="1174">
        <v>0.18099999999999999</v>
      </c>
      <c r="M33" s="1174">
        <v>1.5</v>
      </c>
      <c r="N33" s="1174">
        <v>2.2229999999999999</v>
      </c>
      <c r="O33" s="1174">
        <v>9.7000000000000011</v>
      </c>
      <c r="P33" s="1174">
        <v>265.00674200000032</v>
      </c>
      <c r="Q33" s="2464">
        <v>720</v>
      </c>
      <c r="R33" s="3030"/>
      <c r="S33" s="1174">
        <v>1.768</v>
      </c>
      <c r="T33" s="1174">
        <v>0.17499999999999999</v>
      </c>
      <c r="U33" s="1174">
        <v>1.4179999999999999</v>
      </c>
      <c r="V33" s="1174">
        <v>2.1179999999999999</v>
      </c>
      <c r="W33" s="1174">
        <v>9.9</v>
      </c>
      <c r="X33" s="2465"/>
      <c r="Y33" s="3031">
        <v>727</v>
      </c>
      <c r="Z33" s="1174"/>
      <c r="AA33" s="1174">
        <v>2.0779999999999998</v>
      </c>
      <c r="AB33" s="1174"/>
      <c r="AC33" s="1174">
        <v>1.7290000000000001</v>
      </c>
      <c r="AD33" s="1174">
        <v>2.427</v>
      </c>
      <c r="AE33" s="1174">
        <v>8.4</v>
      </c>
      <c r="AF33" s="2465"/>
      <c r="AG33" s="3032">
        <v>792</v>
      </c>
      <c r="AH33" s="2463"/>
      <c r="AI33" s="2460">
        <v>1.889</v>
      </c>
      <c r="AJ33" s="2460">
        <v>0.17599999999999999</v>
      </c>
      <c r="AK33" s="2460">
        <v>1.538</v>
      </c>
      <c r="AL33" s="2460">
        <v>2.2410000000000001</v>
      </c>
      <c r="AM33" s="2460">
        <v>9.3000000000000007</v>
      </c>
      <c r="AN33" s="3033">
        <v>256.40077900000023</v>
      </c>
      <c r="AO33" s="3033">
        <v>819</v>
      </c>
      <c r="AP33" s="1231"/>
      <c r="AQ33" s="3034">
        <v>2.04</v>
      </c>
      <c r="AR33" s="2460"/>
      <c r="AS33" s="2460">
        <v>1.65</v>
      </c>
      <c r="AT33" s="2460">
        <v>2.4300000000000002</v>
      </c>
      <c r="AU33" s="2460">
        <v>9.73</v>
      </c>
      <c r="AV33" s="3033"/>
      <c r="AW33" s="3033">
        <v>815</v>
      </c>
      <c r="AX33" s="3033"/>
      <c r="AY33" s="3034">
        <v>2.0499999999999998</v>
      </c>
      <c r="AZ33" s="2460">
        <v>0.1</v>
      </c>
      <c r="BA33" s="2460">
        <v>1.85</v>
      </c>
      <c r="BB33" s="2460">
        <v>2.25</v>
      </c>
      <c r="BC33" s="2460">
        <v>4.91</v>
      </c>
      <c r="BD33" s="3033">
        <v>650.35227800000098</v>
      </c>
      <c r="BE33" s="3033">
        <v>2049</v>
      </c>
      <c r="BF33" s="3033"/>
      <c r="BG33" s="3034">
        <v>2.08</v>
      </c>
      <c r="BH33" s="2460">
        <v>7.0000000000000007E-2</v>
      </c>
      <c r="BI33" s="2460">
        <v>1.93</v>
      </c>
      <c r="BJ33" s="2460">
        <v>2.2200000000000002</v>
      </c>
      <c r="BK33" s="2460">
        <v>3.3653846153846159</v>
      </c>
      <c r="BL33" s="3033">
        <v>747.73957000000019</v>
      </c>
      <c r="BM33" s="3033">
        <v>2432</v>
      </c>
      <c r="BN33" s="3035"/>
      <c r="BO33" s="3034">
        <v>2.02</v>
      </c>
      <c r="BP33" s="2460">
        <v>7.0000000000000007E-2</v>
      </c>
      <c r="BQ33" s="2460">
        <v>1.88</v>
      </c>
      <c r="BR33" s="2460">
        <v>2.16</v>
      </c>
      <c r="BS33" s="2460">
        <v>3.52</v>
      </c>
      <c r="BT33" s="3033">
        <v>747.08335800000032</v>
      </c>
      <c r="BU33" s="3033">
        <v>2431</v>
      </c>
      <c r="BV33" s="3033"/>
      <c r="BW33" s="3034">
        <v>1.7</v>
      </c>
      <c r="BX33" s="2460">
        <v>7.0000000000000009</v>
      </c>
      <c r="BY33" s="2460">
        <v>1.55</v>
      </c>
      <c r="BZ33" s="2460">
        <v>1.84</v>
      </c>
      <c r="CA33" s="2460">
        <v>4.34</v>
      </c>
      <c r="CB33" s="3033">
        <v>881.78935500000182</v>
      </c>
      <c r="CC33" s="3033">
        <v>2643</v>
      </c>
      <c r="CD33" s="3033"/>
      <c r="CE33" s="3034"/>
      <c r="CF33" s="2460"/>
      <c r="CG33" s="2460"/>
      <c r="CH33" s="2460"/>
      <c r="CI33" s="2460"/>
      <c r="CJ33" s="3033"/>
      <c r="CK33" s="3033"/>
      <c r="CL33" s="3033"/>
      <c r="CM33" s="3034">
        <v>1.63</v>
      </c>
      <c r="CN33" s="2460">
        <v>0.12</v>
      </c>
      <c r="CO33" s="2460">
        <v>1.39</v>
      </c>
      <c r="CP33" s="2460">
        <v>1.86</v>
      </c>
      <c r="CQ33" s="2460">
        <v>7.46</v>
      </c>
      <c r="CR33" s="3033">
        <v>345.56330400000002</v>
      </c>
      <c r="CS33" s="3036">
        <v>1017</v>
      </c>
      <c r="CT33" s="3033"/>
      <c r="CU33" s="3034">
        <v>1.7</v>
      </c>
      <c r="CV33" s="2460">
        <v>0.11</v>
      </c>
      <c r="CW33" s="2460">
        <v>1.51</v>
      </c>
      <c r="CX33" s="2460">
        <v>1.94</v>
      </c>
      <c r="CY33" s="2460">
        <v>6.29</v>
      </c>
      <c r="CZ33" s="3033">
        <v>366</v>
      </c>
      <c r="DA33" s="3036">
        <v>1233</v>
      </c>
      <c r="DB33" s="3033"/>
      <c r="DC33" s="3038">
        <v>1.6830000000000001</v>
      </c>
      <c r="DD33" s="3037">
        <v>9.8000000000000004E-2</v>
      </c>
      <c r="DE33" s="3038">
        <v>1.49</v>
      </c>
      <c r="DF33" s="3038">
        <v>1.8759999999999999</v>
      </c>
      <c r="DG33" s="3038">
        <v>5.8410000000000002</v>
      </c>
      <c r="DH33" s="3036">
        <v>370.14140399999957</v>
      </c>
      <c r="DI33" s="3036">
        <v>1224</v>
      </c>
      <c r="DJ33" s="3033"/>
      <c r="DK33" s="3038">
        <v>1.74</v>
      </c>
      <c r="DL33" s="3037">
        <v>0.1</v>
      </c>
      <c r="DM33" s="3038">
        <v>1.54</v>
      </c>
      <c r="DN33" s="3038">
        <v>1.95</v>
      </c>
      <c r="DO33" s="3038">
        <v>6.01</v>
      </c>
      <c r="DP33" s="3036">
        <v>348.87640799999969</v>
      </c>
      <c r="DQ33" s="3036">
        <v>1158</v>
      </c>
      <c r="DR33" s="3036"/>
      <c r="DS33" s="3034">
        <v>1.55</v>
      </c>
      <c r="DT33" s="2460">
        <v>0.11</v>
      </c>
      <c r="DU33" s="2460">
        <v>1.34</v>
      </c>
      <c r="DV33" s="2460">
        <v>1.76</v>
      </c>
      <c r="DW33" s="2460">
        <v>6.87</v>
      </c>
      <c r="DX33" s="3033">
        <v>322.80396500000035</v>
      </c>
      <c r="DY33" s="3036">
        <v>1058</v>
      </c>
      <c r="DZ33" s="3036"/>
      <c r="EA33" s="3028">
        <v>-9.9999999999999867E-2</v>
      </c>
      <c r="EB33" s="3029">
        <v>-9.9999999999999867E-2</v>
      </c>
      <c r="EC33" s="3036"/>
      <c r="ED33" s="3134" t="s">
        <v>229</v>
      </c>
      <c r="EE33" s="3135" t="s">
        <v>229</v>
      </c>
      <c r="EF33" s="3033"/>
      <c r="EG33" s="3011"/>
    </row>
    <row r="34" spans="1:137" ht="20.25" customHeight="1">
      <c r="A34" s="2468" t="s">
        <v>38</v>
      </c>
      <c r="B34" s="2468"/>
      <c r="C34" s="1174">
        <v>2.782</v>
      </c>
      <c r="D34" s="1174">
        <v>0.14099999999999999</v>
      </c>
      <c r="E34" s="1174">
        <v>2.5</v>
      </c>
      <c r="F34" s="1174">
        <v>3.0640000000000001</v>
      </c>
      <c r="G34" s="1174">
        <v>5.0999999999999996</v>
      </c>
      <c r="H34" s="1174"/>
      <c r="I34" s="2464">
        <v>940</v>
      </c>
      <c r="J34" s="1174"/>
      <c r="K34" s="1174">
        <v>2.6819999999999999</v>
      </c>
      <c r="L34" s="1174">
        <v>0.21299999999999999</v>
      </c>
      <c r="M34" s="1174">
        <v>2.2559999999999998</v>
      </c>
      <c r="N34" s="1174">
        <v>3.1070000000000002</v>
      </c>
      <c r="O34" s="1174">
        <v>7.9</v>
      </c>
      <c r="P34" s="1174">
        <v>179.18664699999877</v>
      </c>
      <c r="Q34" s="2464">
        <v>879</v>
      </c>
      <c r="R34" s="3030"/>
      <c r="S34" s="1174">
        <v>3.1709999999999998</v>
      </c>
      <c r="T34" s="1174">
        <v>0.23100000000000001</v>
      </c>
      <c r="U34" s="1174">
        <v>2.7080000000000002</v>
      </c>
      <c r="V34" s="1174">
        <v>3.6339999999999999</v>
      </c>
      <c r="W34" s="1174">
        <v>7.3</v>
      </c>
      <c r="X34" s="2465"/>
      <c r="Y34" s="3031">
        <v>833</v>
      </c>
      <c r="Z34" s="1174"/>
      <c r="AA34" s="1174">
        <v>3.1339999999999999</v>
      </c>
      <c r="AB34" s="1174"/>
      <c r="AC34" s="1174">
        <v>2.734</v>
      </c>
      <c r="AD34" s="1174">
        <v>3.5329999999999999</v>
      </c>
      <c r="AE34" s="1174">
        <v>6.4</v>
      </c>
      <c r="AF34" s="2465"/>
      <c r="AG34" s="3032">
        <v>918</v>
      </c>
      <c r="AH34" s="2463"/>
      <c r="AI34" s="2460">
        <v>2.91</v>
      </c>
      <c r="AJ34" s="2460">
        <v>0.26200000000000001</v>
      </c>
      <c r="AK34" s="2460">
        <v>2.387</v>
      </c>
      <c r="AL34" s="2460">
        <v>3.4340000000000002</v>
      </c>
      <c r="AM34" s="2460">
        <v>9</v>
      </c>
      <c r="AN34" s="3033">
        <v>190.39391699999851</v>
      </c>
      <c r="AO34" s="3033">
        <v>843</v>
      </c>
      <c r="AP34" s="1231"/>
      <c r="AQ34" s="3034">
        <v>2.69</v>
      </c>
      <c r="AR34" s="2460"/>
      <c r="AS34" s="2460">
        <v>2.36</v>
      </c>
      <c r="AT34" s="2460">
        <v>3.03</v>
      </c>
      <c r="AU34" s="2460">
        <v>6.37</v>
      </c>
      <c r="AV34" s="3033"/>
      <c r="AW34" s="3033">
        <v>857</v>
      </c>
      <c r="AX34" s="3033"/>
      <c r="AY34" s="3034">
        <v>2.78</v>
      </c>
      <c r="AZ34" s="2460">
        <v>0.1</v>
      </c>
      <c r="BA34" s="2460">
        <v>2.58</v>
      </c>
      <c r="BB34" s="2460">
        <v>2.98</v>
      </c>
      <c r="BC34" s="2460">
        <v>3.68</v>
      </c>
      <c r="BD34" s="3033">
        <v>507.59136300000046</v>
      </c>
      <c r="BE34" s="3033">
        <v>2207</v>
      </c>
      <c r="BF34" s="3033"/>
      <c r="BG34" s="3034">
        <v>2.72</v>
      </c>
      <c r="BH34" s="2460">
        <v>0.09</v>
      </c>
      <c r="BI34" s="2460">
        <v>2.54</v>
      </c>
      <c r="BJ34" s="2460">
        <v>2.9</v>
      </c>
      <c r="BK34" s="2460">
        <v>3.3088235294117641</v>
      </c>
      <c r="BL34" s="3033">
        <v>588.05914400000177</v>
      </c>
      <c r="BM34" s="3033">
        <v>2696</v>
      </c>
      <c r="BN34" s="3035"/>
      <c r="BO34" s="3034">
        <v>2.56</v>
      </c>
      <c r="BP34" s="2460">
        <v>0.09</v>
      </c>
      <c r="BQ34" s="2460">
        <v>2.38</v>
      </c>
      <c r="BR34" s="2460">
        <v>2.74</v>
      </c>
      <c r="BS34" s="2460">
        <v>3.51</v>
      </c>
      <c r="BT34" s="3033">
        <v>564.47023000000092</v>
      </c>
      <c r="BU34" s="3033">
        <v>2669</v>
      </c>
      <c r="BV34" s="3033"/>
      <c r="BW34" s="3034">
        <v>2.39</v>
      </c>
      <c r="BX34" s="2460">
        <v>8</v>
      </c>
      <c r="BY34" s="2460">
        <v>2.23</v>
      </c>
      <c r="BZ34" s="2460">
        <v>2.54</v>
      </c>
      <c r="CA34" s="2460">
        <v>3.32</v>
      </c>
      <c r="CB34" s="3033">
        <v>607.21910999999557</v>
      </c>
      <c r="CC34" s="3033">
        <v>2839</v>
      </c>
      <c r="CD34" s="3033"/>
      <c r="CE34" s="3034"/>
      <c r="CF34" s="2460"/>
      <c r="CG34" s="2460"/>
      <c r="CH34" s="2460"/>
      <c r="CI34" s="2460"/>
      <c r="CJ34" s="3033"/>
      <c r="CK34" s="3033"/>
      <c r="CL34" s="3033"/>
      <c r="CM34" s="3034">
        <v>2.27</v>
      </c>
      <c r="CN34" s="2460">
        <v>0.12</v>
      </c>
      <c r="CO34" s="2460">
        <v>2.0299999999999998</v>
      </c>
      <c r="CP34" s="2460">
        <v>2.52</v>
      </c>
      <c r="CQ34" s="2460">
        <v>5.46</v>
      </c>
      <c r="CR34" s="3033">
        <v>243.84385699999899</v>
      </c>
      <c r="CS34" s="3036">
        <v>1151</v>
      </c>
      <c r="CT34" s="3033"/>
      <c r="CU34" s="3034">
        <v>2.2000000000000002</v>
      </c>
      <c r="CV34" s="2460">
        <v>0.13</v>
      </c>
      <c r="CW34" s="2460">
        <v>1.91</v>
      </c>
      <c r="CX34" s="2460">
        <v>2.42</v>
      </c>
      <c r="CY34" s="2460">
        <v>5.98</v>
      </c>
      <c r="CZ34" s="3033">
        <v>271</v>
      </c>
      <c r="DA34" s="3036">
        <v>1255</v>
      </c>
      <c r="DB34" s="3033"/>
      <c r="DC34" s="3038">
        <v>2.444</v>
      </c>
      <c r="DD34" s="3037">
        <v>0.109</v>
      </c>
      <c r="DE34" s="3038">
        <v>2.23</v>
      </c>
      <c r="DF34" s="3038">
        <v>2.6579999999999999</v>
      </c>
      <c r="DG34" s="3038">
        <v>4.468</v>
      </c>
      <c r="DH34" s="3036">
        <v>265.96984699999979</v>
      </c>
      <c r="DI34" s="3036">
        <v>1243</v>
      </c>
      <c r="DJ34" s="3033"/>
      <c r="DK34" s="3038">
        <v>2.21</v>
      </c>
      <c r="DL34" s="3037">
        <v>0.13</v>
      </c>
      <c r="DM34" s="3038">
        <v>1.96</v>
      </c>
      <c r="DN34" s="3038">
        <v>2.46</v>
      </c>
      <c r="DO34" s="3038">
        <v>5.83</v>
      </c>
      <c r="DP34" s="3036">
        <v>281.04602</v>
      </c>
      <c r="DQ34" s="3036">
        <v>1247</v>
      </c>
      <c r="DR34" s="3036"/>
      <c r="DS34" s="3034">
        <v>2</v>
      </c>
      <c r="DT34" s="2460">
        <v>0.11</v>
      </c>
      <c r="DU34" s="2460">
        <v>1.78</v>
      </c>
      <c r="DV34" s="2460">
        <v>2.23</v>
      </c>
      <c r="DW34" s="2460">
        <v>5.71</v>
      </c>
      <c r="DX34" s="3033">
        <v>272.1905340000003</v>
      </c>
      <c r="DY34" s="3036">
        <v>1265</v>
      </c>
      <c r="DZ34" s="3036"/>
      <c r="EA34" s="3028">
        <v>-0.39999999999999991</v>
      </c>
      <c r="EB34" s="3029">
        <v>-0.20000000000000018</v>
      </c>
      <c r="EC34" s="3036"/>
      <c r="ED34" s="3134" t="s">
        <v>229</v>
      </c>
      <c r="EE34" s="3135" t="s">
        <v>229</v>
      </c>
      <c r="EF34" s="3033"/>
      <c r="EG34" s="3011"/>
    </row>
    <row r="35" spans="1:137" ht="20.25" customHeight="1">
      <c r="A35" s="3137" t="s">
        <v>39</v>
      </c>
      <c r="B35" s="3137"/>
      <c r="C35" s="3138">
        <v>4.101</v>
      </c>
      <c r="D35" s="3138">
        <v>0.28399999999999997</v>
      </c>
      <c r="E35" s="3138">
        <v>3.5329999999999999</v>
      </c>
      <c r="F35" s="3138">
        <v>4.6689999999999996</v>
      </c>
      <c r="G35" s="3138">
        <v>6.9</v>
      </c>
      <c r="H35" s="3138"/>
      <c r="I35" s="3130">
        <v>909</v>
      </c>
      <c r="J35" s="3138"/>
      <c r="K35" s="3138">
        <v>3.34</v>
      </c>
      <c r="L35" s="3138">
        <v>0.26200000000000001</v>
      </c>
      <c r="M35" s="3138">
        <v>2.8159999999999998</v>
      </c>
      <c r="N35" s="3138">
        <v>3.8639999999999999</v>
      </c>
      <c r="O35" s="3138">
        <v>7.8</v>
      </c>
      <c r="P35" s="3138">
        <v>336.17412999999902</v>
      </c>
      <c r="Q35" s="3130">
        <v>892</v>
      </c>
      <c r="R35" s="3139"/>
      <c r="S35" s="3138">
        <v>3.294</v>
      </c>
      <c r="T35" s="3138">
        <v>0.253</v>
      </c>
      <c r="U35" s="3138">
        <v>2.7890000000000001</v>
      </c>
      <c r="V35" s="3138">
        <v>3.8</v>
      </c>
      <c r="W35" s="3138">
        <v>7.7</v>
      </c>
      <c r="X35" s="3140"/>
      <c r="Y35" s="3141">
        <v>869</v>
      </c>
      <c r="Z35" s="3138"/>
      <c r="AA35" s="3138">
        <v>3.444</v>
      </c>
      <c r="AB35" s="3138"/>
      <c r="AC35" s="3138">
        <v>3.0089999999999999</v>
      </c>
      <c r="AD35" s="3138">
        <v>3.88</v>
      </c>
      <c r="AE35" s="3138">
        <v>6.3</v>
      </c>
      <c r="AF35" s="3140"/>
      <c r="AG35" s="3142">
        <v>925</v>
      </c>
      <c r="AH35" s="3143"/>
      <c r="AI35" s="3144">
        <v>3.4540000000000002</v>
      </c>
      <c r="AJ35" s="3144">
        <v>0.25800000000000001</v>
      </c>
      <c r="AK35" s="3144">
        <v>2.9380000000000002</v>
      </c>
      <c r="AL35" s="3144">
        <v>3.9689999999999999</v>
      </c>
      <c r="AM35" s="3144">
        <v>7.5</v>
      </c>
      <c r="AN35" s="3145">
        <v>364.32793500000128</v>
      </c>
      <c r="AO35" s="3145">
        <v>915</v>
      </c>
      <c r="AP35" s="3146"/>
      <c r="AQ35" s="3147">
        <v>3.39</v>
      </c>
      <c r="AR35" s="3144"/>
      <c r="AS35" s="3144">
        <v>2.92</v>
      </c>
      <c r="AT35" s="3144">
        <v>3.85</v>
      </c>
      <c r="AU35" s="3144">
        <v>6.98</v>
      </c>
      <c r="AV35" s="3145"/>
      <c r="AW35" s="3145">
        <v>923</v>
      </c>
      <c r="AX35" s="3145"/>
      <c r="AY35" s="3147">
        <v>3.51</v>
      </c>
      <c r="AZ35" s="3144">
        <v>0.14000000000000001</v>
      </c>
      <c r="BA35" s="3144">
        <v>3.24</v>
      </c>
      <c r="BB35" s="3144">
        <v>3.78</v>
      </c>
      <c r="BC35" s="3144">
        <v>3.91</v>
      </c>
      <c r="BD35" s="3145">
        <v>996.91782800000078</v>
      </c>
      <c r="BE35" s="3145">
        <v>2374</v>
      </c>
      <c r="BF35" s="3145"/>
      <c r="BG35" s="3147">
        <v>3.52</v>
      </c>
      <c r="BH35" s="3144">
        <v>0.12</v>
      </c>
      <c r="BI35" s="3144">
        <v>3.29</v>
      </c>
      <c r="BJ35" s="3144">
        <v>3.75</v>
      </c>
      <c r="BK35" s="3144">
        <v>3.4090909090909087</v>
      </c>
      <c r="BL35" s="3145">
        <v>1130.9081389999974</v>
      </c>
      <c r="BM35" s="3145">
        <v>2847</v>
      </c>
      <c r="BN35" s="3148"/>
      <c r="BO35" s="3147">
        <v>3.53</v>
      </c>
      <c r="BP35" s="3144">
        <v>0.12</v>
      </c>
      <c r="BQ35" s="3144">
        <v>3.3</v>
      </c>
      <c r="BR35" s="3144">
        <v>3.76</v>
      </c>
      <c r="BS35" s="3144">
        <v>3.35</v>
      </c>
      <c r="BT35" s="3145">
        <v>1041.7514179999957</v>
      </c>
      <c r="BU35" s="3145">
        <v>2824</v>
      </c>
      <c r="BV35" s="3145"/>
      <c r="BW35" s="3147">
        <v>3.16</v>
      </c>
      <c r="BX35" s="3144">
        <v>11</v>
      </c>
      <c r="BY35" s="3144">
        <v>2.94</v>
      </c>
      <c r="BZ35" s="3144">
        <v>3.38</v>
      </c>
      <c r="CA35" s="3144">
        <v>3.57</v>
      </c>
      <c r="CB35" s="3145">
        <v>1130.9402760000039</v>
      </c>
      <c r="CC35" s="3145">
        <v>3052</v>
      </c>
      <c r="CD35" s="3145"/>
      <c r="CE35" s="3147"/>
      <c r="CF35" s="3144"/>
      <c r="CG35" s="3144"/>
      <c r="CH35" s="3144"/>
      <c r="CI35" s="3144"/>
      <c r="CJ35" s="3145"/>
      <c r="CK35" s="3145"/>
      <c r="CL35" s="3145"/>
      <c r="CM35" s="3147">
        <v>2.85</v>
      </c>
      <c r="CN35" s="3144">
        <v>0.19</v>
      </c>
      <c r="CO35" s="3144">
        <v>2.4900000000000002</v>
      </c>
      <c r="CP35" s="3144">
        <v>3.21</v>
      </c>
      <c r="CQ35" s="3144">
        <v>6.52</v>
      </c>
      <c r="CR35" s="3145">
        <v>510.59625100000136</v>
      </c>
      <c r="CS35" s="3149">
        <v>1315</v>
      </c>
      <c r="CT35" s="3145"/>
      <c r="CU35" s="3147">
        <v>2.8</v>
      </c>
      <c r="CV35" s="3144">
        <v>0.14000000000000001</v>
      </c>
      <c r="CW35" s="3144">
        <v>2.57</v>
      </c>
      <c r="CX35" s="3144">
        <v>3.13</v>
      </c>
      <c r="CY35" s="3144">
        <v>5.01</v>
      </c>
      <c r="CZ35" s="3145">
        <v>525</v>
      </c>
      <c r="DA35" s="3149">
        <v>1329</v>
      </c>
      <c r="DB35" s="3145"/>
      <c r="DC35" s="3151">
        <v>2.9729999999999999</v>
      </c>
      <c r="DD35" s="3150">
        <v>0.159</v>
      </c>
      <c r="DE35" s="3151">
        <v>2.6619999999999999</v>
      </c>
      <c r="DF35" s="3151">
        <v>3.2850000000000001</v>
      </c>
      <c r="DG35" s="3151">
        <v>5.3449999999999998</v>
      </c>
      <c r="DH35" s="3149">
        <v>527.80137599999841</v>
      </c>
      <c r="DI35" s="3149">
        <v>1327</v>
      </c>
      <c r="DJ35" s="3145"/>
      <c r="DK35" s="3151">
        <v>2.87</v>
      </c>
      <c r="DL35" s="3150">
        <v>0.15</v>
      </c>
      <c r="DM35" s="3151">
        <v>2.58</v>
      </c>
      <c r="DN35" s="3151">
        <v>3.15</v>
      </c>
      <c r="DO35" s="3151">
        <v>5.1100000000000003</v>
      </c>
      <c r="DP35" s="3149">
        <v>547.43667099999993</v>
      </c>
      <c r="DQ35" s="3149">
        <v>1324</v>
      </c>
      <c r="DR35" s="3149"/>
      <c r="DS35" s="3147">
        <v>2.64</v>
      </c>
      <c r="DT35" s="3144">
        <v>0.13</v>
      </c>
      <c r="DU35" s="3144">
        <v>2.38</v>
      </c>
      <c r="DV35" s="3144">
        <v>2.91</v>
      </c>
      <c r="DW35" s="3144">
        <v>5.0599999999999996</v>
      </c>
      <c r="DX35" s="3145">
        <v>527.90418700000112</v>
      </c>
      <c r="DY35" s="3149">
        <v>1356</v>
      </c>
      <c r="DZ35" s="3149"/>
      <c r="EA35" s="3152">
        <v>-0.60000000000000009</v>
      </c>
      <c r="EB35" s="3153">
        <v>-0.29999999999999982</v>
      </c>
      <c r="EC35" s="3149"/>
      <c r="ED35" s="3154" t="s">
        <v>229</v>
      </c>
      <c r="EE35" s="3155" t="s">
        <v>229</v>
      </c>
      <c r="EF35" s="3145"/>
      <c r="EG35" s="3011"/>
    </row>
    <row r="36" spans="1:137" ht="6.75" customHeight="1" thickBot="1">
      <c r="A36" s="3047"/>
      <c r="B36" s="3047"/>
      <c r="C36" s="3048"/>
      <c r="D36" s="3048"/>
      <c r="E36" s="3048"/>
      <c r="F36" s="3048"/>
      <c r="G36" s="3048"/>
      <c r="H36" s="3048"/>
      <c r="I36" s="3049"/>
      <c r="J36" s="3049"/>
      <c r="K36" s="3049"/>
      <c r="L36" s="3049"/>
      <c r="M36" s="3049"/>
      <c r="N36" s="3049"/>
      <c r="O36" s="3049"/>
      <c r="P36" s="3049"/>
      <c r="Q36" s="3049"/>
      <c r="R36" s="3049"/>
      <c r="S36" s="3049"/>
      <c r="T36" s="3049"/>
      <c r="U36" s="3049"/>
      <c r="V36" s="3049"/>
      <c r="W36" s="3049"/>
      <c r="X36" s="3049"/>
      <c r="Y36" s="3049"/>
      <c r="Z36" s="3049"/>
      <c r="AA36" s="3049"/>
      <c r="AB36" s="3049"/>
      <c r="AC36" s="3049"/>
      <c r="AD36" s="3049"/>
      <c r="AE36" s="3049"/>
      <c r="AF36" s="3049"/>
      <c r="AG36" s="3049"/>
      <c r="AH36" s="3050"/>
      <c r="AI36" s="3050"/>
      <c r="AJ36" s="3050"/>
      <c r="AK36" s="3050"/>
      <c r="AL36" s="3050"/>
      <c r="AM36" s="3050"/>
      <c r="AN36" s="3050"/>
      <c r="AO36" s="3050"/>
      <c r="AP36" s="3050"/>
      <c r="AQ36" s="2440"/>
      <c r="AR36" s="2440"/>
      <c r="AS36" s="2440"/>
      <c r="AT36" s="2440"/>
      <c r="AU36" s="2440"/>
      <c r="AV36" s="2440"/>
      <c r="AW36" s="2439"/>
      <c r="AX36" s="2439"/>
      <c r="AY36" s="2440"/>
      <c r="AZ36" s="2440"/>
      <c r="BA36" s="2440"/>
      <c r="BB36" s="2440"/>
      <c r="BC36" s="2440"/>
      <c r="BD36" s="2440"/>
      <c r="BE36" s="2439"/>
      <c r="BF36" s="2198"/>
      <c r="BG36" s="3051"/>
      <c r="BH36" s="3051"/>
      <c r="BI36" s="3051"/>
      <c r="BJ36" s="3051"/>
      <c r="BK36" s="3051"/>
      <c r="BL36" s="2440"/>
      <c r="BM36" s="2439"/>
      <c r="BN36" s="3052"/>
      <c r="BO36" s="3051"/>
      <c r="BP36" s="3051"/>
      <c r="BQ36" s="3051"/>
      <c r="BR36" s="3051"/>
      <c r="BS36" s="3051"/>
      <c r="BT36" s="3051"/>
      <c r="BU36" s="3053"/>
      <c r="BV36" s="3053"/>
      <c r="BW36" s="3053"/>
      <c r="BX36" s="3053"/>
      <c r="BY36" s="3053"/>
      <c r="BZ36" s="3053"/>
      <c r="CA36" s="3053"/>
      <c r="CB36" s="3053"/>
      <c r="CC36" s="3053"/>
      <c r="CD36" s="3053"/>
      <c r="CE36" s="3053"/>
      <c r="CF36" s="3053"/>
      <c r="CG36" s="3053"/>
      <c r="CH36" s="3053"/>
      <c r="CI36" s="3053"/>
      <c r="CJ36" s="3053"/>
      <c r="CK36" s="3053"/>
      <c r="CL36" s="3053"/>
      <c r="CM36" s="3053"/>
      <c r="CN36" s="3053"/>
      <c r="CO36" s="3053"/>
      <c r="CP36" s="3053"/>
      <c r="CQ36" s="3053"/>
      <c r="CR36" s="3053"/>
      <c r="CS36" s="3053"/>
      <c r="CT36" s="3053"/>
      <c r="CU36" s="3053"/>
      <c r="CV36" s="3053"/>
      <c r="CW36" s="3053"/>
      <c r="CX36" s="3053"/>
      <c r="CY36" s="3053"/>
      <c r="CZ36" s="3053"/>
      <c r="DA36" s="3053"/>
      <c r="DB36" s="3053"/>
      <c r="DC36" s="3053"/>
      <c r="DD36" s="3053"/>
      <c r="DE36" s="3053"/>
      <c r="DF36" s="3053"/>
      <c r="DG36" s="3053"/>
      <c r="DH36" s="3053"/>
      <c r="DI36" s="3053"/>
      <c r="DJ36" s="3053"/>
      <c r="DK36" s="3053"/>
      <c r="DL36" s="3053"/>
      <c r="DM36" s="3053"/>
      <c r="DN36" s="3053"/>
      <c r="DO36" s="3053"/>
      <c r="DP36" s="3053"/>
      <c r="DQ36" s="3053"/>
      <c r="DR36" s="3052"/>
      <c r="DS36" s="3053"/>
      <c r="DT36" s="3053"/>
      <c r="DU36" s="3053"/>
      <c r="DV36" s="3053"/>
      <c r="DW36" s="3053"/>
      <c r="DX36" s="3053"/>
      <c r="DY36" s="3053"/>
      <c r="DZ36" s="3052"/>
      <c r="EA36" s="3052"/>
      <c r="EB36" s="3052"/>
      <c r="EC36" s="3052"/>
      <c r="ED36" s="3052"/>
      <c r="EE36" s="3052"/>
      <c r="EF36" s="3053"/>
      <c r="EG36" s="3011"/>
    </row>
    <row r="37" spans="1:137" ht="112.5" customHeight="1" thickTop="1">
      <c r="A37" s="3486" t="s">
        <v>420</v>
      </c>
      <c r="B37" s="3487"/>
      <c r="C37" s="3487"/>
      <c r="D37" s="3487"/>
      <c r="E37" s="3487"/>
      <c r="F37" s="3487"/>
      <c r="G37" s="3487"/>
      <c r="H37" s="3487"/>
      <c r="I37" s="3487"/>
      <c r="J37" s="3487"/>
      <c r="K37" s="3487"/>
      <c r="L37" s="3487"/>
      <c r="M37" s="3487"/>
      <c r="N37" s="3487"/>
      <c r="O37" s="3487"/>
      <c r="P37" s="3487"/>
      <c r="Q37" s="3487"/>
      <c r="R37" s="3487"/>
      <c r="S37" s="3487"/>
      <c r="T37" s="3487"/>
      <c r="U37" s="3487"/>
      <c r="V37" s="3487"/>
      <c r="W37" s="3487"/>
      <c r="X37" s="3487"/>
      <c r="Y37" s="3487"/>
      <c r="Z37" s="3487"/>
      <c r="AA37" s="3487"/>
      <c r="AB37" s="3487"/>
      <c r="AC37" s="3487"/>
      <c r="AD37" s="3487"/>
      <c r="AE37" s="3487"/>
      <c r="AF37" s="3487"/>
      <c r="AG37" s="3487"/>
      <c r="AH37" s="3487"/>
      <c r="AI37" s="3487"/>
      <c r="AJ37" s="3487"/>
      <c r="AK37" s="3487"/>
      <c r="AL37" s="3487"/>
      <c r="AM37" s="3487"/>
      <c r="AN37" s="3487"/>
      <c r="AO37" s="3487"/>
      <c r="AP37" s="3487"/>
      <c r="AQ37" s="3487"/>
      <c r="AR37" s="3487"/>
      <c r="AS37" s="3487"/>
      <c r="AT37" s="3487"/>
      <c r="AU37" s="3487"/>
      <c r="AV37" s="3487"/>
      <c r="AW37" s="3487"/>
      <c r="AX37" s="3487"/>
      <c r="AY37" s="3487"/>
      <c r="AZ37" s="3487"/>
      <c r="BA37" s="3487"/>
      <c r="BB37" s="3487"/>
      <c r="BC37" s="3487"/>
      <c r="BD37" s="3487"/>
      <c r="BE37" s="3487"/>
      <c r="BF37" s="3487"/>
      <c r="BG37" s="3487"/>
      <c r="BH37" s="3487"/>
      <c r="BI37" s="3487"/>
      <c r="BJ37" s="3487"/>
      <c r="BK37" s="3487"/>
      <c r="BL37" s="3487"/>
      <c r="BM37" s="3487"/>
      <c r="BN37" s="3487"/>
      <c r="BO37" s="3487"/>
      <c r="BP37" s="3487"/>
      <c r="BQ37" s="3487"/>
      <c r="BR37" s="3487"/>
      <c r="BS37" s="3487"/>
      <c r="BT37" s="3487"/>
      <c r="BU37" s="3487"/>
      <c r="BV37" s="3487"/>
      <c r="BW37" s="3487"/>
      <c r="BX37" s="3487"/>
      <c r="BY37" s="3487"/>
      <c r="BZ37" s="3487"/>
      <c r="CA37" s="3487"/>
      <c r="CB37" s="3487"/>
      <c r="CC37" s="3487"/>
      <c r="CD37" s="3487"/>
      <c r="CE37" s="3487"/>
      <c r="CF37" s="3487"/>
      <c r="CG37" s="3487"/>
      <c r="CH37" s="3487"/>
      <c r="CI37" s="3487"/>
      <c r="CJ37" s="3487"/>
      <c r="CK37" s="3487"/>
      <c r="CL37" s="3487"/>
      <c r="CM37" s="3487"/>
      <c r="CN37" s="3487"/>
      <c r="CO37" s="3487"/>
      <c r="CP37" s="3487"/>
      <c r="CQ37" s="3487"/>
      <c r="CR37" s="3487"/>
      <c r="CS37" s="3487"/>
      <c r="CT37" s="3487"/>
      <c r="CU37" s="3487"/>
      <c r="CV37" s="3487"/>
      <c r="CW37" s="3487"/>
      <c r="CX37" s="3487"/>
      <c r="CY37" s="3487"/>
      <c r="CZ37" s="3487"/>
      <c r="DA37" s="3487"/>
      <c r="DB37" s="3487"/>
      <c r="DC37" s="3487"/>
      <c r="DD37" s="3487"/>
      <c r="DE37" s="3487"/>
      <c r="DF37" s="3487"/>
      <c r="DG37" s="3487"/>
      <c r="DH37" s="3487"/>
      <c r="DI37" s="3487"/>
      <c r="DJ37" s="3487"/>
      <c r="DK37" s="3487"/>
      <c r="DL37" s="3487"/>
      <c r="DM37" s="3487"/>
      <c r="DN37" s="3487"/>
      <c r="DO37" s="3487"/>
      <c r="DP37" s="3487"/>
      <c r="DQ37" s="3487"/>
      <c r="DR37" s="3487"/>
      <c r="DS37" s="3487"/>
      <c r="DT37" s="3487"/>
      <c r="DU37" s="3487"/>
      <c r="DV37" s="3487"/>
      <c r="DW37" s="3487"/>
      <c r="DX37" s="3487"/>
      <c r="DY37" s="3487"/>
      <c r="DZ37" s="3487"/>
      <c r="EA37" s="3487"/>
      <c r="EB37" s="3487"/>
      <c r="EC37" s="3487"/>
      <c r="ED37" s="3487"/>
      <c r="EE37" s="3487"/>
      <c r="EF37" s="3487"/>
    </row>
    <row r="38" spans="1:137" ht="20.25" customHeight="1">
      <c r="A38" s="1177"/>
      <c r="B38" s="1177"/>
      <c r="AQ38" s="1177"/>
      <c r="AR38" s="1177"/>
      <c r="AS38" s="1177"/>
      <c r="AT38" s="1177"/>
      <c r="AU38" s="1177"/>
      <c r="AV38" s="1177"/>
      <c r="AW38" s="2438"/>
      <c r="AX38" s="2438"/>
    </row>
    <row r="39" spans="1:137" ht="12" customHeight="1">
      <c r="AQ39" s="1177"/>
      <c r="AR39" s="1177"/>
      <c r="AS39" s="1177"/>
      <c r="AT39" s="1177"/>
      <c r="AU39" s="1177"/>
      <c r="AV39" s="1177"/>
      <c r="AW39" s="2438"/>
      <c r="AX39" s="2438"/>
    </row>
    <row r="40" spans="1:137" ht="12" customHeight="1"/>
    <row r="41" spans="1:137" ht="12" customHeight="1"/>
  </sheetData>
  <mergeCells count="117">
    <mergeCell ref="DC4:DI4"/>
    <mergeCell ref="DK4:DQ4"/>
    <mergeCell ref="DS4:DY4"/>
    <mergeCell ref="CC5:CC6"/>
    <mergeCell ref="CE5:CE6"/>
    <mergeCell ref="BW5:BW6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ED4:EE5"/>
    <mergeCell ref="C5:C6"/>
    <mergeCell ref="D5:D6"/>
    <mergeCell ref="E5:F5"/>
    <mergeCell ref="G5:G6"/>
    <mergeCell ref="H5:H6"/>
    <mergeCell ref="I5:I6"/>
    <mergeCell ref="K5:K6"/>
    <mergeCell ref="L5:L6"/>
    <mergeCell ref="M5:N5"/>
    <mergeCell ref="CU4:DA4"/>
    <mergeCell ref="AQ5:AQ6"/>
    <mergeCell ref="AR5:AR6"/>
    <mergeCell ref="AS5:AT5"/>
    <mergeCell ref="EA4:EB5"/>
    <mergeCell ref="CV5:CV6"/>
    <mergeCell ref="CW5:CX5"/>
    <mergeCell ref="CY5:CY6"/>
    <mergeCell ref="CZ5:CZ6"/>
    <mergeCell ref="CU5:CU6"/>
    <mergeCell ref="DY5:DY6"/>
    <mergeCell ref="BO4:BU4"/>
    <mergeCell ref="BW4:CC4"/>
    <mergeCell ref="CE4:CK4"/>
    <mergeCell ref="CM4:CS4"/>
    <mergeCell ref="CF5:CF6"/>
    <mergeCell ref="CG5:CH5"/>
    <mergeCell ref="CI5:CI6"/>
    <mergeCell ref="CJ5:CJ6"/>
    <mergeCell ref="CK5:CK6"/>
    <mergeCell ref="CM5:CM6"/>
    <mergeCell ref="BX5:BX6"/>
    <mergeCell ref="W5:W6"/>
    <mergeCell ref="X5:X6"/>
    <mergeCell ref="Y5:Y6"/>
    <mergeCell ref="AA5:AA6"/>
    <mergeCell ref="AB5:AB6"/>
    <mergeCell ref="AC5:AD5"/>
    <mergeCell ref="BY5:BZ5"/>
    <mergeCell ref="CA5:CA6"/>
    <mergeCell ref="CB5:CB6"/>
    <mergeCell ref="BC5:BC6"/>
    <mergeCell ref="BD5:BD6"/>
    <mergeCell ref="BE5:BE6"/>
    <mergeCell ref="BG5:BG6"/>
    <mergeCell ref="BH5:BH6"/>
    <mergeCell ref="BI5:BJ5"/>
    <mergeCell ref="BS5:BS6"/>
    <mergeCell ref="BT5:BT6"/>
    <mergeCell ref="BU5:BU6"/>
    <mergeCell ref="BK5:BK6"/>
    <mergeCell ref="BL5:BL6"/>
    <mergeCell ref="BM5:BM6"/>
    <mergeCell ref="BO5:BO6"/>
    <mergeCell ref="BP5:BP6"/>
    <mergeCell ref="BQ5:BR5"/>
    <mergeCell ref="AM5:AM6"/>
    <mergeCell ref="AN5:AN6"/>
    <mergeCell ref="AO5:AO6"/>
    <mergeCell ref="AE5:AE6"/>
    <mergeCell ref="AF5:AF6"/>
    <mergeCell ref="AG5:AG6"/>
    <mergeCell ref="AI5:AI6"/>
    <mergeCell ref="AJ5:AJ6"/>
    <mergeCell ref="AK5:AL5"/>
    <mergeCell ref="A37:EF37"/>
    <mergeCell ref="DQ5:DQ6"/>
    <mergeCell ref="DS5:DS6"/>
    <mergeCell ref="DT5:DT6"/>
    <mergeCell ref="DU5:DV5"/>
    <mergeCell ref="DW5:DW6"/>
    <mergeCell ref="DX5:DX6"/>
    <mergeCell ref="DI5:DI6"/>
    <mergeCell ref="DK5:DK6"/>
    <mergeCell ref="DL5:DL6"/>
    <mergeCell ref="DM5:DN5"/>
    <mergeCell ref="DO5:DO6"/>
    <mergeCell ref="DP5:DP6"/>
    <mergeCell ref="DA5:DA6"/>
    <mergeCell ref="DC5:DC6"/>
    <mergeCell ref="DD5:DD6"/>
    <mergeCell ref="DE5:DF5"/>
    <mergeCell ref="DG5:DG6"/>
    <mergeCell ref="O5:O6"/>
    <mergeCell ref="P5:P6"/>
    <mergeCell ref="Q5:Q6"/>
    <mergeCell ref="S5:S6"/>
    <mergeCell ref="T5:T6"/>
    <mergeCell ref="U5:V5"/>
    <mergeCell ref="DH5:DH6"/>
    <mergeCell ref="CN5:CN6"/>
    <mergeCell ref="CO5:CP5"/>
    <mergeCell ref="CQ5:CQ6"/>
    <mergeCell ref="CR5:CR6"/>
    <mergeCell ref="CS5:CS6"/>
    <mergeCell ref="AU5:AU6"/>
    <mergeCell ref="AV5:AV6"/>
    <mergeCell ref="AW5:AW6"/>
    <mergeCell ref="AY5:AY6"/>
    <mergeCell ref="AZ5:AZ6"/>
    <mergeCell ref="BA5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EG121"/>
  <sheetViews>
    <sheetView showGridLines="0" view="pageBreakPreview" zoomScale="70" zoomScaleNormal="6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5703125" style="1142" customWidth="1"/>
    <col min="2" max="2" width="1.28515625" style="1142" hidden="1" customWidth="1"/>
    <col min="3" max="3" width="11.85546875" style="2" hidden="1" customWidth="1"/>
    <col min="4" max="6" width="8.7109375" style="2" hidden="1" customWidth="1"/>
    <col min="7" max="7" width="11.7109375" style="2" hidden="1" customWidth="1"/>
    <col min="8" max="8" width="8.7109375" style="2" hidden="1" customWidth="1"/>
    <col min="9" max="9" width="11.28515625" style="2" hidden="1" customWidth="1"/>
    <col min="10" max="10" width="1.7109375" style="1" hidden="1" customWidth="1"/>
    <col min="11" max="11" width="11.85546875" style="1" hidden="1" customWidth="1"/>
    <col min="12" max="14" width="8.7109375" style="1" hidden="1" customWidth="1"/>
    <col min="15" max="15" width="11.7109375" style="1" hidden="1" customWidth="1"/>
    <col min="16" max="16" width="8.7109375" style="1" hidden="1" customWidth="1"/>
    <col min="17" max="17" width="11.28515625" style="1" hidden="1" customWidth="1"/>
    <col min="18" max="18" width="1.7109375" style="1" hidden="1" customWidth="1"/>
    <col min="19" max="19" width="11.85546875" style="1" hidden="1" customWidth="1"/>
    <col min="20" max="22" width="8.7109375" style="1" hidden="1" customWidth="1"/>
    <col min="23" max="23" width="11.7109375" style="1" hidden="1" customWidth="1"/>
    <col min="24" max="24" width="10.7109375" style="1" hidden="1" customWidth="1"/>
    <col min="25" max="25" width="13.140625" style="1" hidden="1" customWidth="1"/>
    <col min="26" max="26" width="1.7109375" style="1" hidden="1" customWidth="1"/>
    <col min="27" max="27" width="11.85546875" style="1" hidden="1" customWidth="1"/>
    <col min="28" max="30" width="10" style="1" hidden="1" customWidth="1"/>
    <col min="31" max="31" width="11.7109375" style="1" hidden="1" customWidth="1"/>
    <col min="32" max="32" width="11.5703125" style="1" hidden="1" customWidth="1"/>
    <col min="33" max="33" width="11.28515625" style="1" hidden="1" customWidth="1"/>
    <col min="34" max="34" width="0.7109375" style="1" hidden="1" customWidth="1"/>
    <col min="35" max="35" width="11" style="2" hidden="1" customWidth="1"/>
    <col min="36" max="36" width="11.42578125" style="2" hidden="1" customWidth="1"/>
    <col min="37" max="37" width="10" style="2" hidden="1" customWidth="1"/>
    <col min="38" max="38" width="11" style="2" hidden="1" customWidth="1"/>
    <col min="39" max="39" width="11.5703125" style="2" hidden="1" customWidth="1"/>
    <col min="40" max="40" width="10.7109375" style="2" hidden="1" customWidth="1"/>
    <col min="41" max="41" width="11" style="10" hidden="1" customWidth="1"/>
    <col min="42" max="42" width="1.28515625" style="1" hidden="1" customWidth="1"/>
    <col min="43" max="43" width="11.140625" style="1" hidden="1" customWidth="1"/>
    <col min="44" max="44" width="7.7109375" style="1" hidden="1" customWidth="1"/>
    <col min="45" max="46" width="8.7109375" style="1" hidden="1" customWidth="1"/>
    <col min="47" max="47" width="11.5703125" style="1" hidden="1" customWidth="1"/>
    <col min="48" max="48" width="5.7109375" style="1" hidden="1" customWidth="1"/>
    <col min="49" max="49" width="11" style="1" hidden="1" customWidth="1"/>
    <col min="50" max="50" width="1.28515625" style="1" hidden="1" customWidth="1"/>
    <col min="51" max="51" width="11" style="2" hidden="1" customWidth="1"/>
    <col min="52" max="52" width="10.7109375" style="2" hidden="1" customWidth="1"/>
    <col min="53" max="54" width="9.5703125" style="2" hidden="1" customWidth="1"/>
    <col min="55" max="55" width="11.5703125" style="2" hidden="1" customWidth="1"/>
    <col min="56" max="56" width="12.85546875" style="2" hidden="1" customWidth="1"/>
    <col min="57" max="57" width="11" style="2" hidden="1" customWidth="1"/>
    <col min="58" max="58" width="1.28515625" style="2" hidden="1" customWidth="1"/>
    <col min="59" max="59" width="11" style="2" hidden="1" customWidth="1"/>
    <col min="60" max="62" width="6.85546875" style="2" hidden="1" customWidth="1"/>
    <col min="63" max="63" width="11.5703125" style="2" hidden="1" customWidth="1"/>
    <col min="64" max="64" width="12.5703125" style="2" hidden="1" customWidth="1"/>
    <col min="65" max="65" width="11" style="2" hidden="1" customWidth="1"/>
    <col min="66" max="66" width="1.28515625" style="2" hidden="1" customWidth="1"/>
    <col min="67" max="67" width="11" style="2" hidden="1" customWidth="1"/>
    <col min="68" max="68" width="10.7109375" style="2" hidden="1" customWidth="1"/>
    <col min="69" max="70" width="9.5703125" style="2" hidden="1" customWidth="1"/>
    <col min="71" max="71" width="11.5703125" style="2" hidden="1" customWidth="1"/>
    <col min="72" max="72" width="10.7109375" style="2" hidden="1" customWidth="1"/>
    <col min="73" max="73" width="11" style="2" hidden="1" customWidth="1"/>
    <col min="74" max="74" width="1.28515625" style="2" hidden="1" customWidth="1"/>
    <col min="75" max="75" width="12.7109375" style="2" hidden="1" customWidth="1"/>
    <col min="76" max="76" width="8.42578125" style="2" hidden="1" customWidth="1"/>
    <col min="77" max="78" width="11" style="2" hidden="1" customWidth="1"/>
    <col min="79" max="79" width="11.5703125" style="2" hidden="1" customWidth="1"/>
    <col min="80" max="80" width="9.85546875" style="2" hidden="1" customWidth="1"/>
    <col min="81" max="81" width="11" style="2" hidden="1" customWidth="1"/>
    <col min="82" max="82" width="1.85546875" style="2" customWidth="1"/>
    <col min="83" max="83" width="12.7109375" style="2" customWidth="1"/>
    <col min="84" max="89" width="11" style="2" hidden="1" customWidth="1"/>
    <col min="90" max="90" width="1.28515625" style="2" customWidth="1"/>
    <col min="91" max="91" width="12.7109375" style="2" customWidth="1"/>
    <col min="92" max="97" width="11" style="2" hidden="1" customWidth="1"/>
    <col min="98" max="98" width="1.2851562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5" width="10.7109375" style="629" hidden="1" customWidth="1"/>
    <col min="106" max="106" width="1.28515625" style="630" customWidth="1"/>
    <col min="107" max="107" width="12.7109375" style="629" customWidth="1"/>
    <col min="108" max="108" width="10.425781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9" width="12.7109375" style="629" hidden="1" customWidth="1"/>
    <col min="120" max="120" width="10.7109375" style="629" hidden="1" customWidth="1"/>
    <col min="121" max="121" width="12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6" width="12.7109375" style="629" customWidth="1"/>
    <col min="127" max="127" width="15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9.28515625" style="2" customWidth="1"/>
    <col min="132" max="132" width="9.7109375" style="2" customWidth="1"/>
    <col min="133" max="133" width="1.28515625" style="2" customWidth="1"/>
    <col min="134" max="135" width="9.28515625" style="2" customWidth="1"/>
    <col min="136" max="136" width="1.5703125" style="778" customWidth="1"/>
    <col min="137" max="137" width="1.85546875" style="778" customWidth="1"/>
    <col min="138" max="16384" width="11.42578125" style="1"/>
  </cols>
  <sheetData>
    <row r="1" spans="1:137" ht="51.75" customHeight="1">
      <c r="A1" s="3482" t="s">
        <v>428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  <c r="EF1" s="1230"/>
      <c r="EG1" s="1535"/>
    </row>
    <row r="2" spans="1:137" ht="3.75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  <c r="EF2" s="1657"/>
      <c r="EG2" s="1535"/>
    </row>
    <row r="3" spans="1:137" ht="5.25" customHeight="1" thickBot="1">
      <c r="A3" s="1"/>
      <c r="B3" s="1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1232"/>
      <c r="CW3" s="1232"/>
      <c r="CX3" s="1232"/>
      <c r="CY3" s="1232"/>
      <c r="CZ3" s="1232"/>
      <c r="DA3" s="1232"/>
      <c r="DB3" s="1232"/>
      <c r="DC3" s="1232"/>
      <c r="DD3" s="1232"/>
      <c r="DE3" s="1232"/>
      <c r="DF3" s="1232"/>
      <c r="DG3" s="1232"/>
      <c r="DH3" s="1232"/>
      <c r="DI3" s="1232"/>
      <c r="DJ3" s="1232"/>
      <c r="DK3" s="1232"/>
      <c r="DL3" s="1232"/>
      <c r="DM3" s="1232"/>
      <c r="DN3" s="1232"/>
      <c r="DO3" s="1232"/>
      <c r="DP3" s="1232"/>
      <c r="DQ3" s="1232"/>
      <c r="DR3" s="1232"/>
      <c r="DS3" s="1232"/>
      <c r="DT3" s="1232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1536"/>
      <c r="EG3" s="1536"/>
    </row>
    <row r="4" spans="1:137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4">
        <v>2019</v>
      </c>
      <c r="CF4" s="3524"/>
      <c r="CG4" s="3524"/>
      <c r="CH4" s="3524"/>
      <c r="CI4" s="3524"/>
      <c r="CJ4" s="3524"/>
      <c r="CK4" s="3524"/>
      <c r="CL4" s="1537"/>
      <c r="CM4" s="3524">
        <v>2020</v>
      </c>
      <c r="CN4" s="3524"/>
      <c r="CO4" s="3524"/>
      <c r="CP4" s="3524"/>
      <c r="CQ4" s="3524"/>
      <c r="CR4" s="3524"/>
      <c r="CS4" s="3524"/>
      <c r="CT4" s="1537"/>
      <c r="CU4" s="3524">
        <v>2021</v>
      </c>
      <c r="CV4" s="3524"/>
      <c r="CW4" s="3524"/>
      <c r="CX4" s="3524"/>
      <c r="CY4" s="3524"/>
      <c r="CZ4" s="3524"/>
      <c r="DA4" s="3524"/>
      <c r="DB4" s="1537"/>
      <c r="DC4" s="3524">
        <v>2022</v>
      </c>
      <c r="DD4" s="3524"/>
      <c r="DE4" s="3524"/>
      <c r="DF4" s="3524"/>
      <c r="DG4" s="3524"/>
      <c r="DH4" s="3524"/>
      <c r="DI4" s="3524"/>
      <c r="DJ4" s="1537"/>
      <c r="DK4" s="3503">
        <v>2023</v>
      </c>
      <c r="DL4" s="3503"/>
      <c r="DM4" s="3503"/>
      <c r="DN4" s="3503"/>
      <c r="DO4" s="3503"/>
      <c r="DP4" s="3503"/>
      <c r="DQ4" s="3503"/>
      <c r="DR4" s="1537"/>
      <c r="DS4" s="3503">
        <v>2024</v>
      </c>
      <c r="DT4" s="3503"/>
      <c r="DU4" s="3503"/>
      <c r="DV4" s="3503"/>
      <c r="DW4" s="3503"/>
      <c r="DX4" s="3503"/>
      <c r="DY4" s="3503"/>
      <c r="DZ4" s="1537"/>
      <c r="EA4" s="3521" t="s">
        <v>227</v>
      </c>
      <c r="EB4" s="3521"/>
      <c r="EC4" s="1132"/>
      <c r="ED4" s="3521" t="s">
        <v>208</v>
      </c>
      <c r="EE4" s="3521"/>
      <c r="EF4" s="1538"/>
      <c r="EG4" s="1539"/>
    </row>
    <row r="5" spans="1:137" s="3" customFormat="1" ht="57" customHeight="1">
      <c r="A5" s="3518"/>
      <c r="B5" s="1233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396" t="s">
        <v>47</v>
      </c>
      <c r="CW5" s="3506" t="s">
        <v>1</v>
      </c>
      <c r="CX5" s="3506"/>
      <c r="CY5" s="3507" t="s">
        <v>2</v>
      </c>
      <c r="CZ5" s="3509" t="s">
        <v>48</v>
      </c>
      <c r="DA5" s="3511" t="s">
        <v>40</v>
      </c>
      <c r="DB5" s="3515"/>
      <c r="DC5" s="3504" t="s">
        <v>0</v>
      </c>
      <c r="DD5" s="3396" t="s">
        <v>47</v>
      </c>
      <c r="DE5" s="3506" t="s">
        <v>1</v>
      </c>
      <c r="DF5" s="3506"/>
      <c r="DG5" s="3507" t="s">
        <v>2</v>
      </c>
      <c r="DH5" s="3509" t="s">
        <v>48</v>
      </c>
      <c r="DI5" s="3511" t="s">
        <v>40</v>
      </c>
      <c r="DJ5" s="3515"/>
      <c r="DK5" s="3504" t="s">
        <v>0</v>
      </c>
      <c r="DL5" s="3396" t="s">
        <v>47</v>
      </c>
      <c r="DM5" s="3506" t="s">
        <v>1</v>
      </c>
      <c r="DN5" s="3506"/>
      <c r="DO5" s="3507" t="s">
        <v>2</v>
      </c>
      <c r="DP5" s="3509" t="s">
        <v>48</v>
      </c>
      <c r="DQ5" s="3511" t="s">
        <v>40</v>
      </c>
      <c r="DR5" s="3513"/>
      <c r="DS5" s="3504" t="s">
        <v>0</v>
      </c>
      <c r="DT5" s="3396" t="s">
        <v>47</v>
      </c>
      <c r="DU5" s="3506" t="s">
        <v>1</v>
      </c>
      <c r="DV5" s="3506"/>
      <c r="DW5" s="3507" t="s">
        <v>2</v>
      </c>
      <c r="DX5" s="3509" t="s">
        <v>48</v>
      </c>
      <c r="DY5" s="3511" t="s">
        <v>40</v>
      </c>
      <c r="DZ5" s="3513"/>
      <c r="EA5" s="3522"/>
      <c r="EB5" s="3522"/>
      <c r="EC5" s="1133"/>
      <c r="ED5" s="3522"/>
      <c r="EE5" s="3522"/>
      <c r="EF5" s="1538"/>
      <c r="EG5" s="1540"/>
    </row>
    <row r="6" spans="1:137" s="3" customFormat="1" ht="39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397"/>
      <c r="CW6" s="2825" t="s">
        <v>3</v>
      </c>
      <c r="CX6" s="2825" t="s">
        <v>4</v>
      </c>
      <c r="CY6" s="3508"/>
      <c r="CZ6" s="3510"/>
      <c r="DA6" s="3512"/>
      <c r="DB6" s="3516"/>
      <c r="DC6" s="3505"/>
      <c r="DD6" s="3397"/>
      <c r="DE6" s="2825" t="s">
        <v>3</v>
      </c>
      <c r="DF6" s="2825" t="s">
        <v>4</v>
      </c>
      <c r="DG6" s="3508"/>
      <c r="DH6" s="3510"/>
      <c r="DI6" s="3512"/>
      <c r="DJ6" s="3516"/>
      <c r="DK6" s="3505"/>
      <c r="DL6" s="3397"/>
      <c r="DM6" s="2825" t="s">
        <v>3</v>
      </c>
      <c r="DN6" s="2825" t="s">
        <v>4</v>
      </c>
      <c r="DO6" s="3508"/>
      <c r="DP6" s="3510"/>
      <c r="DQ6" s="3512"/>
      <c r="DR6" s="3514"/>
      <c r="DS6" s="3505"/>
      <c r="DT6" s="3397"/>
      <c r="DU6" s="2825" t="s">
        <v>3</v>
      </c>
      <c r="DV6" s="2825" t="s">
        <v>4</v>
      </c>
      <c r="DW6" s="3508"/>
      <c r="DX6" s="3510"/>
      <c r="DY6" s="3512"/>
      <c r="DZ6" s="3514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587"/>
      <c r="EG6" s="1540"/>
    </row>
    <row r="7" spans="1:137" s="3" customFormat="1" ht="8.1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0"/>
      <c r="EE7" s="10"/>
      <c r="EF7" s="585"/>
      <c r="EG7" s="1540"/>
    </row>
    <row r="8" spans="1:137" s="3" customFormat="1" ht="24.95" customHeight="1">
      <c r="A8" s="1235" t="s">
        <v>5</v>
      </c>
      <c r="B8" s="1236"/>
      <c r="C8" s="1237">
        <v>73.196559787208699</v>
      </c>
      <c r="D8" s="1237">
        <v>0.52716520148792889</v>
      </c>
      <c r="E8" s="1237">
        <v>72.162178972959836</v>
      </c>
      <c r="F8" s="1237">
        <v>74.230940601457547</v>
      </c>
      <c r="G8" s="1237">
        <v>0.72020488807187422</v>
      </c>
      <c r="H8" s="1238">
        <v>13827.831967000189</v>
      </c>
      <c r="I8" s="834">
        <v>14637</v>
      </c>
      <c r="J8" s="1237"/>
      <c r="K8" s="1237">
        <v>74.370227896133898</v>
      </c>
      <c r="L8" s="1237">
        <v>0.51815216203152936</v>
      </c>
      <c r="M8" s="1237">
        <v>73.353532079046175</v>
      </c>
      <c r="N8" s="1237">
        <v>75.38692371322162</v>
      </c>
      <c r="O8" s="1237">
        <v>0.69671987929791623</v>
      </c>
      <c r="P8" s="1238">
        <v>13039.718930999818</v>
      </c>
      <c r="Q8" s="842">
        <v>13626</v>
      </c>
      <c r="R8" s="1237"/>
      <c r="S8" s="1237">
        <v>75.380748514537842</v>
      </c>
      <c r="T8" s="1237">
        <v>0.50696890117994764</v>
      </c>
      <c r="U8" s="1237">
        <v>74.385996009400472</v>
      </c>
      <c r="V8" s="1237">
        <v>76.375501019675212</v>
      </c>
      <c r="W8" s="1237">
        <v>0.6725442651742497</v>
      </c>
      <c r="X8" s="1238">
        <v>12672.520616000204</v>
      </c>
      <c r="Y8" s="834">
        <v>13480</v>
      </c>
      <c r="Z8" s="1237"/>
      <c r="AA8" s="1495">
        <v>75.494507314945736</v>
      </c>
      <c r="AB8" s="1495">
        <v>0.53164445056339871</v>
      </c>
      <c r="AC8" s="1495">
        <v>74.451585305170653</v>
      </c>
      <c r="AD8" s="1495">
        <v>76.537429324720819</v>
      </c>
      <c r="AE8" s="1495">
        <v>0.70421606746236554</v>
      </c>
      <c r="AF8" s="1496">
        <v>13623.925867999851</v>
      </c>
      <c r="AG8" s="1541">
        <v>14235</v>
      </c>
      <c r="AH8" s="1238"/>
      <c r="AI8" s="1239">
        <v>73.985880456543171</v>
      </c>
      <c r="AJ8" s="1239">
        <v>0.50516866746423172</v>
      </c>
      <c r="AK8" s="1239">
        <v>72.994893198751797</v>
      </c>
      <c r="AL8" s="1239">
        <v>74.976867714334546</v>
      </c>
      <c r="AM8" s="1239">
        <v>0.68279064106150744</v>
      </c>
      <c r="AN8" s="991">
        <v>12968.947088000165</v>
      </c>
      <c r="AO8" s="991">
        <v>13723</v>
      </c>
      <c r="AP8" s="1240"/>
      <c r="AQ8" s="1055">
        <v>74.62333008355256</v>
      </c>
      <c r="AR8" s="1239">
        <v>0.48725792095614151</v>
      </c>
      <c r="AS8" s="1239">
        <v>73.667552943124292</v>
      </c>
      <c r="AT8" s="1239">
        <v>75.579107223980813</v>
      </c>
      <c r="AU8" s="1239">
        <v>0.65295654912556123</v>
      </c>
      <c r="AV8" s="991">
        <v>14105.095451000163</v>
      </c>
      <c r="AW8" s="991">
        <v>14788</v>
      </c>
      <c r="AX8" s="1240"/>
      <c r="AY8" s="1055">
        <v>74.593950861916341</v>
      </c>
      <c r="AZ8" s="1239">
        <v>0.4882472268699144</v>
      </c>
      <c r="BA8" s="1239">
        <v>73.636637671042507</v>
      </c>
      <c r="BB8" s="1239">
        <v>75.551264052790174</v>
      </c>
      <c r="BC8" s="1239">
        <v>0.65453997439246414</v>
      </c>
      <c r="BD8" s="991">
        <v>20685.521189999941</v>
      </c>
      <c r="BE8" s="991">
        <v>24024</v>
      </c>
      <c r="BF8" s="1241"/>
      <c r="BG8" s="1055">
        <v>76.167179443796201</v>
      </c>
      <c r="BH8" s="1239">
        <v>0.5223682276992635</v>
      </c>
      <c r="BI8" s="1239">
        <v>75.142964727666183</v>
      </c>
      <c r="BJ8" s="1239">
        <v>77.191394159926233</v>
      </c>
      <c r="BK8" s="1239">
        <v>0.68581800128849357</v>
      </c>
      <c r="BL8" s="991">
        <v>19034.458876999764</v>
      </c>
      <c r="BM8" s="991">
        <v>22000</v>
      </c>
      <c r="BN8" s="1241"/>
      <c r="BO8" s="974">
        <v>75.408012603560465</v>
      </c>
      <c r="BP8" s="961">
        <v>0.54109092345069199</v>
      </c>
      <c r="BQ8" s="961">
        <v>74.347088419663919</v>
      </c>
      <c r="BR8" s="961">
        <v>76.468936787456997</v>
      </c>
      <c r="BS8" s="961">
        <v>0.71755096675912644</v>
      </c>
      <c r="BT8" s="1038">
        <v>18772.975781000128</v>
      </c>
      <c r="BU8" s="1011">
        <v>22104</v>
      </c>
      <c r="BV8" s="991"/>
      <c r="BW8" s="974">
        <v>76.259616722343054</v>
      </c>
      <c r="BX8" s="961">
        <v>0.60135023329008863</v>
      </c>
      <c r="BY8" s="961">
        <v>75.080516846088926</v>
      </c>
      <c r="BZ8" s="961">
        <v>77.438716598597196</v>
      </c>
      <c r="CA8" s="961">
        <v>0.78855659015383028</v>
      </c>
      <c r="CB8" s="1038">
        <v>19346.175818999985</v>
      </c>
      <c r="CC8" s="1011">
        <v>23184</v>
      </c>
      <c r="CD8" s="1011"/>
      <c r="CE8" s="974">
        <v>75.851598327080978</v>
      </c>
      <c r="CF8" s="961">
        <v>0.59777416940254313</v>
      </c>
      <c r="CG8" s="961">
        <v>74.679509444742834</v>
      </c>
      <c r="CH8" s="961">
        <v>77.023687209419137</v>
      </c>
      <c r="CI8" s="961">
        <v>0.78808381443047615</v>
      </c>
      <c r="CJ8" s="1038">
        <v>18434.639489999572</v>
      </c>
      <c r="CK8" s="1011">
        <v>21907</v>
      </c>
      <c r="CL8" s="1242"/>
      <c r="CM8" s="974">
        <v>77.371742286937874</v>
      </c>
      <c r="CN8" s="961">
        <v>0.54841466803367966</v>
      </c>
      <c r="CO8" s="961">
        <v>76.296430182814262</v>
      </c>
      <c r="CP8" s="961">
        <v>78.447054391061471</v>
      </c>
      <c r="CQ8" s="961">
        <v>0.7088048579801266</v>
      </c>
      <c r="CR8" s="1038">
        <v>16905.796741000122</v>
      </c>
      <c r="CS8" s="1011">
        <v>19633</v>
      </c>
      <c r="CT8" s="1242"/>
      <c r="CU8" s="961">
        <v>78.07119434657767</v>
      </c>
      <c r="CV8" s="961">
        <v>0.57378597741571657</v>
      </c>
      <c r="CW8" s="961">
        <v>76.946141798360628</v>
      </c>
      <c r="CX8" s="961">
        <v>79.196246894794726</v>
      </c>
      <c r="CY8" s="961">
        <v>0.7349522217740595</v>
      </c>
      <c r="CZ8" s="1011">
        <v>17697.414479999741</v>
      </c>
      <c r="DA8" s="1011">
        <v>21494</v>
      </c>
      <c r="DB8" s="1542"/>
      <c r="DC8" s="961">
        <v>77.947527581178619</v>
      </c>
      <c r="DD8" s="961">
        <v>0.5653031976495837</v>
      </c>
      <c r="DE8" s="961">
        <v>76.839106627673161</v>
      </c>
      <c r="DF8" s="961">
        <v>79.055948534684077</v>
      </c>
      <c r="DG8" s="961">
        <v>0.72523557217494483</v>
      </c>
      <c r="DH8" s="1011">
        <v>17173.751587000017</v>
      </c>
      <c r="DI8" s="1011">
        <v>20920</v>
      </c>
      <c r="DJ8" s="1542"/>
      <c r="DK8" s="961">
        <v>77.353521303517297</v>
      </c>
      <c r="DL8" s="961">
        <v>0.62497345606794064</v>
      </c>
      <c r="DM8" s="961">
        <v>76.128101440091115</v>
      </c>
      <c r="DN8" s="961">
        <v>78.578941166943466</v>
      </c>
      <c r="DO8" s="961">
        <v>0.8079444161509981</v>
      </c>
      <c r="DP8" s="1011">
        <v>16655.802421000091</v>
      </c>
      <c r="DQ8" s="1011">
        <v>20693</v>
      </c>
      <c r="DR8" s="1542"/>
      <c r="DS8" s="961">
        <v>77.544562862871658</v>
      </c>
      <c r="DT8" s="961">
        <v>0.68825824902927069</v>
      </c>
      <c r="DU8" s="961">
        <v>76.195055930183869</v>
      </c>
      <c r="DV8" s="961">
        <v>78.894069795559446</v>
      </c>
      <c r="DW8" s="961">
        <v>0.88756480611848121</v>
      </c>
      <c r="DX8" s="1011">
        <v>16114.377167999934</v>
      </c>
      <c r="DY8" s="1011">
        <v>19764</v>
      </c>
      <c r="DZ8" s="1542"/>
      <c r="EA8" s="961">
        <v>1.6</v>
      </c>
      <c r="EB8" s="961">
        <v>0.1</v>
      </c>
      <c r="EC8" s="961"/>
      <c r="ED8" s="961" t="s">
        <v>231</v>
      </c>
      <c r="EE8" s="961" t="s">
        <v>229</v>
      </c>
      <c r="EF8" s="1543"/>
      <c r="EG8" s="1540"/>
    </row>
    <row r="9" spans="1:137" s="3" customFormat="1" ht="5.0999999999999996" customHeight="1">
      <c r="A9" s="1243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245"/>
      <c r="T9" s="1245"/>
      <c r="U9" s="1245"/>
      <c r="V9" s="1245"/>
      <c r="W9" s="1245"/>
      <c r="X9" s="1246"/>
      <c r="Y9" s="854"/>
      <c r="Z9" s="1245"/>
      <c r="AA9" s="848"/>
      <c r="AB9" s="848"/>
      <c r="AC9" s="848"/>
      <c r="AD9" s="848"/>
      <c r="AE9" s="848"/>
      <c r="AF9" s="849"/>
      <c r="AG9" s="945"/>
      <c r="AH9" s="861"/>
      <c r="AI9" s="995"/>
      <c r="AJ9" s="995"/>
      <c r="AK9" s="995"/>
      <c r="AL9" s="995"/>
      <c r="AM9" s="995"/>
      <c r="AN9" s="995"/>
      <c r="AO9" s="992"/>
      <c r="AP9" s="1007"/>
      <c r="AQ9" s="1006"/>
      <c r="AR9" s="995"/>
      <c r="AS9" s="995"/>
      <c r="AT9" s="995"/>
      <c r="AU9" s="995"/>
      <c r="AV9" s="995"/>
      <c r="AW9" s="992"/>
      <c r="AX9" s="1007"/>
      <c r="AY9" s="1006"/>
      <c r="AZ9" s="995"/>
      <c r="BA9" s="995"/>
      <c r="BB9" s="995"/>
      <c r="BC9" s="995"/>
      <c r="BD9" s="995"/>
      <c r="BE9" s="992"/>
      <c r="BF9" s="1247"/>
      <c r="BG9" s="1006"/>
      <c r="BH9" s="995"/>
      <c r="BI9" s="995"/>
      <c r="BJ9" s="995"/>
      <c r="BK9" s="995"/>
      <c r="BL9" s="995"/>
      <c r="BM9" s="992"/>
      <c r="BN9" s="1247"/>
      <c r="BO9" s="956"/>
      <c r="BP9" s="966"/>
      <c r="BQ9" s="966"/>
      <c r="BR9" s="966"/>
      <c r="BS9" s="966"/>
      <c r="BT9" s="1043"/>
      <c r="BU9" s="1007"/>
      <c r="BV9" s="992"/>
      <c r="BW9" s="956"/>
      <c r="BX9" s="966"/>
      <c r="BY9" s="966"/>
      <c r="BZ9" s="966"/>
      <c r="CA9" s="966"/>
      <c r="CB9" s="1043"/>
      <c r="CC9" s="1007"/>
      <c r="CD9" s="1007"/>
      <c r="CE9" s="956"/>
      <c r="CF9" s="966"/>
      <c r="CG9" s="966"/>
      <c r="CH9" s="966"/>
      <c r="CI9" s="966"/>
      <c r="CJ9" s="1043"/>
      <c r="CK9" s="1007"/>
      <c r="CL9" s="1056"/>
      <c r="CM9" s="956"/>
      <c r="CN9" s="966"/>
      <c r="CO9" s="966"/>
      <c r="CP9" s="966"/>
      <c r="CQ9" s="966"/>
      <c r="CR9" s="1043"/>
      <c r="CS9" s="1007"/>
      <c r="CT9" s="1056"/>
      <c r="CU9" s="966"/>
      <c r="CV9" s="966"/>
      <c r="CW9" s="966"/>
      <c r="CX9" s="966"/>
      <c r="CY9" s="966"/>
      <c r="CZ9" s="1007"/>
      <c r="DA9" s="1007"/>
      <c r="DB9" s="1544"/>
      <c r="DC9" s="966"/>
      <c r="DD9" s="966"/>
      <c r="DE9" s="966"/>
      <c r="DF9" s="966"/>
      <c r="DG9" s="966"/>
      <c r="DH9" s="1007"/>
      <c r="DI9" s="1007"/>
      <c r="DJ9" s="1544"/>
      <c r="DK9" s="966"/>
      <c r="DL9" s="966"/>
      <c r="DM9" s="966"/>
      <c r="DN9" s="966"/>
      <c r="DO9" s="966"/>
      <c r="DP9" s="1007"/>
      <c r="DQ9" s="1007"/>
      <c r="DR9" s="1544"/>
      <c r="DS9" s="966"/>
      <c r="DT9" s="966"/>
      <c r="DU9" s="966"/>
      <c r="DV9" s="966"/>
      <c r="DW9" s="966"/>
      <c r="DX9" s="1007"/>
      <c r="DY9" s="1007"/>
      <c r="DZ9" s="1544"/>
      <c r="EA9" s="966"/>
      <c r="EB9" s="966"/>
      <c r="EC9" s="966"/>
      <c r="ED9" s="966"/>
      <c r="EE9" s="966"/>
      <c r="EF9" s="1033"/>
      <c r="EG9" s="1540"/>
    </row>
    <row r="10" spans="1:137" s="3" customFormat="1" ht="24" customHeight="1">
      <c r="A10" s="1250" t="s">
        <v>6</v>
      </c>
      <c r="B10" s="1251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1252"/>
      <c r="T10" s="1252"/>
      <c r="U10" s="1252"/>
      <c r="V10" s="1252"/>
      <c r="W10" s="1252"/>
      <c r="X10" s="1253"/>
      <c r="Y10" s="869"/>
      <c r="Z10" s="1252"/>
      <c r="AA10" s="1497"/>
      <c r="AB10" s="1497"/>
      <c r="AC10" s="1497"/>
      <c r="AD10" s="1497"/>
      <c r="AE10" s="1497"/>
      <c r="AF10" s="1498"/>
      <c r="AG10" s="946"/>
      <c r="AH10" s="876"/>
      <c r="AI10" s="863"/>
      <c r="AJ10" s="863"/>
      <c r="AK10" s="863"/>
      <c r="AL10" s="863"/>
      <c r="AM10" s="863"/>
      <c r="AN10" s="863"/>
      <c r="AO10" s="864"/>
      <c r="AP10" s="1008"/>
      <c r="AQ10" s="862"/>
      <c r="AR10" s="863"/>
      <c r="AS10" s="863"/>
      <c r="AT10" s="863"/>
      <c r="AU10" s="863"/>
      <c r="AV10" s="863"/>
      <c r="AW10" s="864"/>
      <c r="AX10" s="1008"/>
      <c r="AY10" s="862"/>
      <c r="AZ10" s="863"/>
      <c r="BA10" s="863"/>
      <c r="BB10" s="863"/>
      <c r="BC10" s="863"/>
      <c r="BD10" s="863"/>
      <c r="BE10" s="864"/>
      <c r="BF10" s="1057"/>
      <c r="BG10" s="862"/>
      <c r="BH10" s="863"/>
      <c r="BI10" s="863"/>
      <c r="BJ10" s="863"/>
      <c r="BK10" s="863"/>
      <c r="BL10" s="863"/>
      <c r="BM10" s="864"/>
      <c r="BN10" s="1057"/>
      <c r="BO10" s="1030"/>
      <c r="BP10" s="1001"/>
      <c r="BQ10" s="1001"/>
      <c r="BR10" s="1001"/>
      <c r="BS10" s="1001"/>
      <c r="BT10" s="1254"/>
      <c r="BU10" s="1008"/>
      <c r="BV10" s="864"/>
      <c r="BW10" s="1030"/>
      <c r="BX10" s="1001"/>
      <c r="BY10" s="1001"/>
      <c r="BZ10" s="1001"/>
      <c r="CA10" s="1001"/>
      <c r="CB10" s="1254"/>
      <c r="CC10" s="1008"/>
      <c r="CD10" s="1008"/>
      <c r="CE10" s="1030"/>
      <c r="CF10" s="1001"/>
      <c r="CG10" s="1001"/>
      <c r="CH10" s="1001"/>
      <c r="CI10" s="1001"/>
      <c r="CJ10" s="1254"/>
      <c r="CK10" s="1008"/>
      <c r="CL10" s="1058"/>
      <c r="CM10" s="1030"/>
      <c r="CN10" s="1001"/>
      <c r="CO10" s="1001"/>
      <c r="CP10" s="1001"/>
      <c r="CQ10" s="1001"/>
      <c r="CR10" s="1254"/>
      <c r="CS10" s="1008"/>
      <c r="CT10" s="1058"/>
      <c r="CU10" s="1001"/>
      <c r="CV10" s="1001"/>
      <c r="CW10" s="1001"/>
      <c r="CX10" s="1001"/>
      <c r="CY10" s="1001"/>
      <c r="CZ10" s="1008"/>
      <c r="DA10" s="1008"/>
      <c r="DB10" s="1545"/>
      <c r="DC10" s="1001"/>
      <c r="DD10" s="1001"/>
      <c r="DE10" s="1001"/>
      <c r="DF10" s="1001"/>
      <c r="DG10" s="1001"/>
      <c r="DH10" s="1008"/>
      <c r="DI10" s="1008"/>
      <c r="DJ10" s="1545"/>
      <c r="DK10" s="1001"/>
      <c r="DL10" s="1001"/>
      <c r="DM10" s="1001"/>
      <c r="DN10" s="1001"/>
      <c r="DO10" s="1001"/>
      <c r="DP10" s="1008"/>
      <c r="DQ10" s="1008"/>
      <c r="DR10" s="1545"/>
      <c r="DS10" s="1001"/>
      <c r="DT10" s="1001"/>
      <c r="DU10" s="1001"/>
      <c r="DV10" s="1001"/>
      <c r="DW10" s="1001"/>
      <c r="DX10" s="1008"/>
      <c r="DY10" s="1008"/>
      <c r="DZ10" s="1545"/>
      <c r="EA10" s="1001"/>
      <c r="EB10" s="1001"/>
      <c r="EC10" s="1001"/>
      <c r="ED10" s="1001"/>
      <c r="EE10" s="1001"/>
      <c r="EF10" s="1033"/>
      <c r="EG10" s="1540"/>
    </row>
    <row r="11" spans="1:137" s="3" customFormat="1" ht="20.25" customHeight="1">
      <c r="A11" s="1262" t="s">
        <v>7</v>
      </c>
      <c r="B11" s="1263"/>
      <c r="C11" s="1245">
        <v>74.583470741559267</v>
      </c>
      <c r="D11" s="1245">
        <v>0.65348149382098131</v>
      </c>
      <c r="E11" s="1245">
        <v>73.301237548307441</v>
      </c>
      <c r="F11" s="1245">
        <v>75.865703934811094</v>
      </c>
      <c r="G11" s="1245">
        <v>0.87617469034844686</v>
      </c>
      <c r="H11" s="1246">
        <v>9621.8129789999548</v>
      </c>
      <c r="I11" s="854">
        <v>8860</v>
      </c>
      <c r="J11" s="1245"/>
      <c r="K11" s="1245">
        <v>75.232795725759345</v>
      </c>
      <c r="L11" s="1245">
        <v>0.64671768500007132</v>
      </c>
      <c r="M11" s="1245">
        <v>73.96383418635692</v>
      </c>
      <c r="N11" s="1245">
        <v>76.501757265161771</v>
      </c>
      <c r="O11" s="1245">
        <v>0.85962202887887407</v>
      </c>
      <c r="P11" s="1246">
        <v>9062.1078549998565</v>
      </c>
      <c r="Q11" s="861">
        <v>8129</v>
      </c>
      <c r="R11" s="1245"/>
      <c r="S11" s="1245">
        <v>75.900891070655092</v>
      </c>
      <c r="T11" s="1245">
        <v>0.63282704673462131</v>
      </c>
      <c r="U11" s="1245">
        <v>74.659185142356932</v>
      </c>
      <c r="V11" s="1245">
        <v>77.142596998953266</v>
      </c>
      <c r="W11" s="1245">
        <v>0.83375443661857851</v>
      </c>
      <c r="X11" s="1246">
        <v>8768.8331390001094</v>
      </c>
      <c r="Y11" s="854">
        <v>7955</v>
      </c>
      <c r="Z11" s="1245"/>
      <c r="AA11" s="848">
        <v>75.78198489094946</v>
      </c>
      <c r="AB11" s="848">
        <v>0.67920236038284298</v>
      </c>
      <c r="AC11" s="848">
        <v>74.449599891945354</v>
      </c>
      <c r="AD11" s="848">
        <v>77.114369889953565</v>
      </c>
      <c r="AE11" s="848">
        <v>0.89625834076557576</v>
      </c>
      <c r="AF11" s="849">
        <v>9541.765398999898</v>
      </c>
      <c r="AG11" s="945">
        <v>8793</v>
      </c>
      <c r="AH11" s="861"/>
      <c r="AI11" s="995">
        <v>73.940171973436463</v>
      </c>
      <c r="AJ11" s="995">
        <v>0.64506163112574422</v>
      </c>
      <c r="AK11" s="995">
        <v>72.674757275124847</v>
      </c>
      <c r="AL11" s="995">
        <v>75.20558667174808</v>
      </c>
      <c r="AM11" s="995">
        <v>0.87241023912885585</v>
      </c>
      <c r="AN11" s="992">
        <v>9377.3329030002315</v>
      </c>
      <c r="AO11" s="992">
        <v>8388</v>
      </c>
      <c r="AP11" s="1007"/>
      <c r="AQ11" s="1006">
        <v>74.56285194030194</v>
      </c>
      <c r="AR11" s="995">
        <v>0.6001036128872731</v>
      </c>
      <c r="AS11" s="995">
        <v>73.385723174574395</v>
      </c>
      <c r="AT11" s="995">
        <v>75.739980706029471</v>
      </c>
      <c r="AU11" s="995">
        <v>0.80482921088874204</v>
      </c>
      <c r="AV11" s="992">
        <v>10365.002541999922</v>
      </c>
      <c r="AW11" s="992">
        <v>9354</v>
      </c>
      <c r="AX11" s="1007"/>
      <c r="AY11" s="1006">
        <v>74.771674543392592</v>
      </c>
      <c r="AZ11" s="995">
        <v>0.60011125710624136</v>
      </c>
      <c r="BA11" s="995">
        <v>73.595027978285231</v>
      </c>
      <c r="BB11" s="995">
        <v>75.948321108499954</v>
      </c>
      <c r="BC11" s="995">
        <v>0.80259170437325966</v>
      </c>
      <c r="BD11" s="992">
        <v>15547.913612999722</v>
      </c>
      <c r="BE11" s="992">
        <v>16299</v>
      </c>
      <c r="BF11" s="1247"/>
      <c r="BG11" s="1006">
        <v>76.400988072670387</v>
      </c>
      <c r="BH11" s="995">
        <v>0.65452548014483858</v>
      </c>
      <c r="BI11" s="995">
        <v>75.117650776680861</v>
      </c>
      <c r="BJ11" s="995">
        <v>77.684325368659898</v>
      </c>
      <c r="BK11" s="995">
        <v>0.85669766406983261</v>
      </c>
      <c r="BL11" s="992">
        <v>14291.958915000021</v>
      </c>
      <c r="BM11" s="992">
        <v>15008</v>
      </c>
      <c r="BN11" s="1247"/>
      <c r="BO11" s="1027">
        <v>75.237513816632585</v>
      </c>
      <c r="BP11" s="1029">
        <v>0.673272738145545</v>
      </c>
      <c r="BQ11" s="1029">
        <v>73.917418987280044</v>
      </c>
      <c r="BR11" s="1029">
        <v>76.557608645985127</v>
      </c>
      <c r="BS11" s="1029">
        <v>0.89486308623439137</v>
      </c>
      <c r="BT11" s="1059">
        <v>14297.901267999776</v>
      </c>
      <c r="BU11" s="1060">
        <v>15215</v>
      </c>
      <c r="BV11" s="1061"/>
      <c r="BW11" s="1027">
        <v>76.072932024083656</v>
      </c>
      <c r="BX11" s="1029">
        <v>0.7460567711270728</v>
      </c>
      <c r="BY11" s="1029">
        <v>74.610098224715799</v>
      </c>
      <c r="BZ11" s="1029">
        <v>77.535765823451513</v>
      </c>
      <c r="CA11" s="1029">
        <v>0.98071252320192071</v>
      </c>
      <c r="CB11" s="1059">
        <v>15025.454863999978</v>
      </c>
      <c r="CC11" s="1060">
        <v>15669</v>
      </c>
      <c r="CD11" s="1060"/>
      <c r="CE11" s="1027">
        <v>75.789327227839451</v>
      </c>
      <c r="CF11" s="1029">
        <v>0.73897379902766203</v>
      </c>
      <c r="CG11" s="1029">
        <v>74.340380420644365</v>
      </c>
      <c r="CH11" s="1029">
        <v>77.23827403503455</v>
      </c>
      <c r="CI11" s="1029">
        <v>0.97503675788827571</v>
      </c>
      <c r="CJ11" s="1059">
        <v>14370.875727999874</v>
      </c>
      <c r="CK11" s="1060">
        <v>15012</v>
      </c>
      <c r="CL11" s="1257"/>
      <c r="CM11" s="1027">
        <v>77.161677098074904</v>
      </c>
      <c r="CN11" s="1029">
        <v>0.69119347426339184</v>
      </c>
      <c r="CO11" s="1029">
        <v>75.806409355453127</v>
      </c>
      <c r="CP11" s="1029">
        <v>78.516944840696667</v>
      </c>
      <c r="CQ11" s="1029">
        <v>0.89577300579517394</v>
      </c>
      <c r="CR11" s="1059">
        <v>12779.613072000026</v>
      </c>
      <c r="CS11" s="1060">
        <v>12746</v>
      </c>
      <c r="CT11" s="1257"/>
      <c r="CU11" s="966">
        <v>77.994289908040869</v>
      </c>
      <c r="CV11" s="966">
        <v>0.7113988355002856</v>
      </c>
      <c r="CW11" s="966">
        <v>76.599412542297301</v>
      </c>
      <c r="CX11" s="966">
        <v>79.389167273784437</v>
      </c>
      <c r="CY11" s="966">
        <v>0.91211656178812583</v>
      </c>
      <c r="CZ11" s="1007">
        <v>13686.531592999996</v>
      </c>
      <c r="DA11" s="1007">
        <v>14110</v>
      </c>
      <c r="DB11" s="1544"/>
      <c r="DC11" s="966">
        <v>78.172610549892994</v>
      </c>
      <c r="DD11" s="966">
        <v>0.69889364906147777</v>
      </c>
      <c r="DE11" s="966">
        <v>76.802251478667941</v>
      </c>
      <c r="DF11" s="966">
        <v>79.542969621118047</v>
      </c>
      <c r="DG11" s="966">
        <v>0.8940390299687061</v>
      </c>
      <c r="DH11" s="1007">
        <v>13240.66018799996</v>
      </c>
      <c r="DI11" s="1007">
        <v>13699</v>
      </c>
      <c r="DJ11" s="1544"/>
      <c r="DK11" s="966">
        <v>77.322250475297579</v>
      </c>
      <c r="DL11" s="966">
        <v>0.7842168739085803</v>
      </c>
      <c r="DM11" s="966">
        <v>75.784593275313895</v>
      </c>
      <c r="DN11" s="966">
        <v>78.859907675281278</v>
      </c>
      <c r="DO11" s="966">
        <v>1.0142188944165778</v>
      </c>
      <c r="DP11" s="1007">
        <v>12745.243349000108</v>
      </c>
      <c r="DQ11" s="1007">
        <v>13714</v>
      </c>
      <c r="DR11" s="1544"/>
      <c r="DS11" s="966">
        <v>76.99923902972607</v>
      </c>
      <c r="DT11" s="966">
        <v>0.85819927973872001</v>
      </c>
      <c r="DU11" s="966">
        <v>75.316519092451756</v>
      </c>
      <c r="DV11" s="966">
        <v>78.681958967000398</v>
      </c>
      <c r="DW11" s="966">
        <v>1.1145555339935327</v>
      </c>
      <c r="DX11" s="1007">
        <v>12546.822567000039</v>
      </c>
      <c r="DY11" s="1007">
        <v>13115</v>
      </c>
      <c r="DZ11" s="1544"/>
      <c r="EA11" s="966">
        <v>1.2</v>
      </c>
      <c r="EB11" s="966">
        <v>-0.3</v>
      </c>
      <c r="EC11" s="966"/>
      <c r="ED11" s="966" t="s">
        <v>229</v>
      </c>
      <c r="EE11" s="966" t="s">
        <v>229</v>
      </c>
      <c r="EF11" s="1033"/>
      <c r="EG11" s="1540"/>
    </row>
    <row r="12" spans="1:137" s="3" customFormat="1" ht="20.25" customHeight="1">
      <c r="A12" s="1145" t="s">
        <v>8</v>
      </c>
      <c r="B12" s="1146"/>
      <c r="C12" s="1147">
        <v>70.023821418848428</v>
      </c>
      <c r="D12" s="1147">
        <v>0.87039406176989931</v>
      </c>
      <c r="E12" s="1147">
        <v>68.31597174328229</v>
      </c>
      <c r="F12" s="1147">
        <v>71.73167109441458</v>
      </c>
      <c r="G12" s="1147">
        <v>1.2429970888958279</v>
      </c>
      <c r="H12" s="1148">
        <v>4206.0189880000089</v>
      </c>
      <c r="I12" s="884">
        <v>5777</v>
      </c>
      <c r="J12" s="1147"/>
      <c r="K12" s="1147">
        <v>72.405057708562978</v>
      </c>
      <c r="L12" s="1147">
        <v>0.84009253233861725</v>
      </c>
      <c r="M12" s="1147">
        <v>70.756664386712231</v>
      </c>
      <c r="N12" s="1147">
        <v>74.053451030413726</v>
      </c>
      <c r="O12" s="1147">
        <v>1.1602677477588195</v>
      </c>
      <c r="P12" s="1148">
        <v>3977.6110760000065</v>
      </c>
      <c r="Q12" s="891">
        <v>5497</v>
      </c>
      <c r="R12" s="1147"/>
      <c r="S12" s="1147">
        <v>74.212354961016814</v>
      </c>
      <c r="T12" s="1147">
        <v>0.83147006225571751</v>
      </c>
      <c r="U12" s="1147">
        <v>72.580880277953327</v>
      </c>
      <c r="V12" s="1147">
        <v>75.843829644080301</v>
      </c>
      <c r="W12" s="1147">
        <v>1.1203930433045581</v>
      </c>
      <c r="X12" s="1148">
        <v>3903.6874770000359</v>
      </c>
      <c r="Y12" s="884">
        <v>5525</v>
      </c>
      <c r="Z12" s="1147"/>
      <c r="AA12" s="878">
        <v>74.822548530244987</v>
      </c>
      <c r="AB12" s="878">
        <v>0.78830440921364653</v>
      </c>
      <c r="AC12" s="878">
        <v>73.276139049434249</v>
      </c>
      <c r="AD12" s="878">
        <v>76.368958011055739</v>
      </c>
      <c r="AE12" s="878">
        <v>1.0535653017686184</v>
      </c>
      <c r="AF12" s="879">
        <v>4082.1604689999981</v>
      </c>
      <c r="AG12" s="947">
        <v>5442</v>
      </c>
      <c r="AH12" s="891"/>
      <c r="AI12" s="999">
        <v>74.105220575077126</v>
      </c>
      <c r="AJ12" s="999">
        <v>0.7006505992120019</v>
      </c>
      <c r="AK12" s="999">
        <v>72.730757231045303</v>
      </c>
      <c r="AL12" s="999">
        <v>75.479683919108936</v>
      </c>
      <c r="AM12" s="999">
        <v>0.94548075530274167</v>
      </c>
      <c r="AN12" s="993">
        <v>3591.6141849999749</v>
      </c>
      <c r="AO12" s="993">
        <v>5335</v>
      </c>
      <c r="AP12" s="1062"/>
      <c r="AQ12" s="1063">
        <v>74.790934505098178</v>
      </c>
      <c r="AR12" s="999">
        <v>0.78174054738142218</v>
      </c>
      <c r="AS12" s="999">
        <v>73.257517165331024</v>
      </c>
      <c r="AT12" s="999">
        <v>76.324351844865348</v>
      </c>
      <c r="AU12" s="999">
        <v>1.0452343623653133</v>
      </c>
      <c r="AV12" s="993">
        <v>3740.0929090000095</v>
      </c>
      <c r="AW12" s="993">
        <v>5434</v>
      </c>
      <c r="AX12" s="1062"/>
      <c r="AY12" s="1063">
        <v>74.056106660089824</v>
      </c>
      <c r="AZ12" s="999">
        <v>0.75065688094961258</v>
      </c>
      <c r="BA12" s="999">
        <v>72.584283177219874</v>
      </c>
      <c r="BB12" s="999">
        <v>75.527930142959775</v>
      </c>
      <c r="BC12" s="999">
        <v>1.0136326561090405</v>
      </c>
      <c r="BD12" s="993">
        <v>5137.6075770000089</v>
      </c>
      <c r="BE12" s="993">
        <v>7725</v>
      </c>
      <c r="BF12" s="1064"/>
      <c r="BG12" s="1063">
        <v>75.462575681091593</v>
      </c>
      <c r="BH12" s="999">
        <v>0.71014743710999206</v>
      </c>
      <c r="BI12" s="999">
        <v>74.070179633357967</v>
      </c>
      <c r="BJ12" s="999">
        <v>76.85497172882522</v>
      </c>
      <c r="BK12" s="999">
        <v>0.94105910207876908</v>
      </c>
      <c r="BL12" s="993">
        <v>4742.4999620000053</v>
      </c>
      <c r="BM12" s="993">
        <v>6992</v>
      </c>
      <c r="BN12" s="1064"/>
      <c r="BO12" s="1004">
        <v>75.952757683165402</v>
      </c>
      <c r="BP12" s="1002">
        <v>0.72252634945110195</v>
      </c>
      <c r="BQ12" s="1002">
        <v>74.536090641798907</v>
      </c>
      <c r="BR12" s="1002">
        <v>77.369424724531896</v>
      </c>
      <c r="BS12" s="1002">
        <v>0.95128389210711539</v>
      </c>
      <c r="BT12" s="1065">
        <v>4475.0745130000214</v>
      </c>
      <c r="BU12" s="1066">
        <v>6889</v>
      </c>
      <c r="BV12" s="988"/>
      <c r="BW12" s="1004">
        <v>76.908819144049218</v>
      </c>
      <c r="BX12" s="1002">
        <v>0.72245057128559542</v>
      </c>
      <c r="BY12" s="1002">
        <v>75.492271295481828</v>
      </c>
      <c r="BZ12" s="1002">
        <v>78.325366992616622</v>
      </c>
      <c r="CA12" s="1002">
        <v>0.9393598540792244</v>
      </c>
      <c r="CB12" s="1065">
        <v>4320.7209550000052</v>
      </c>
      <c r="CC12" s="1066">
        <v>7515</v>
      </c>
      <c r="CD12" s="1066"/>
      <c r="CE12" s="1004">
        <v>76.071810495169473</v>
      </c>
      <c r="CF12" s="1002">
        <v>0.72321551861493527</v>
      </c>
      <c r="CG12" s="1002">
        <v>74.653761820115122</v>
      </c>
      <c r="CH12" s="1002">
        <v>77.489859170223824</v>
      </c>
      <c r="CI12" s="1002">
        <v>0.95070107298269058</v>
      </c>
      <c r="CJ12" s="1065">
        <v>4063.7637619999937</v>
      </c>
      <c r="CK12" s="1066">
        <v>6895</v>
      </c>
      <c r="CL12" s="1546"/>
      <c r="CM12" s="1004">
        <v>78.022356037782188</v>
      </c>
      <c r="CN12" s="1002">
        <v>0.68221357068574906</v>
      </c>
      <c r="CO12" s="1002">
        <v>76.684695772811452</v>
      </c>
      <c r="CP12" s="1002">
        <v>79.360016302752939</v>
      </c>
      <c r="CQ12" s="1002">
        <v>0.87438217112463035</v>
      </c>
      <c r="CR12" s="1065">
        <v>4126.1836689999736</v>
      </c>
      <c r="CS12" s="1066">
        <v>6887</v>
      </c>
      <c r="CT12" s="1546"/>
      <c r="CU12" s="977">
        <v>78.333619118707489</v>
      </c>
      <c r="CV12" s="977">
        <v>0.71746468247854656</v>
      </c>
      <c r="CW12" s="977">
        <v>76.926848125603556</v>
      </c>
      <c r="CX12" s="977">
        <v>79.740390111811422</v>
      </c>
      <c r="CY12" s="977">
        <v>0.91590901907812272</v>
      </c>
      <c r="CZ12" s="1062">
        <v>4010.8828870000175</v>
      </c>
      <c r="DA12" s="1062">
        <v>7384</v>
      </c>
      <c r="DB12" s="1547"/>
      <c r="DC12" s="977">
        <v>77.189791032364724</v>
      </c>
      <c r="DD12" s="977">
        <v>0.74831165942367983</v>
      </c>
      <c r="DE12" s="977">
        <v>75.722535360530017</v>
      </c>
      <c r="DF12" s="977">
        <v>78.657046704199445</v>
      </c>
      <c r="DG12" s="977">
        <v>0.9694438207637095</v>
      </c>
      <c r="DH12" s="1062">
        <v>3933.091399000009</v>
      </c>
      <c r="DI12" s="1062">
        <v>7221</v>
      </c>
      <c r="DJ12" s="1547"/>
      <c r="DK12" s="977">
        <v>77.455438780800392</v>
      </c>
      <c r="DL12" s="977">
        <v>0.74298664711902584</v>
      </c>
      <c r="DM12" s="977">
        <v>75.998623956426314</v>
      </c>
      <c r="DN12" s="977">
        <v>78.91225360517447</v>
      </c>
      <c r="DO12" s="977">
        <v>0.95924399734108412</v>
      </c>
      <c r="DP12" s="1062">
        <v>3910.5590719999991</v>
      </c>
      <c r="DQ12" s="1062">
        <v>6979</v>
      </c>
      <c r="DR12" s="1547"/>
      <c r="DS12" s="977">
        <v>79.462425976756336</v>
      </c>
      <c r="DT12" s="977">
        <v>0.73921808796986477</v>
      </c>
      <c r="DU12" s="977">
        <v>78.012999201428116</v>
      </c>
      <c r="DV12" s="977">
        <v>80.911852752084556</v>
      </c>
      <c r="DW12" s="977">
        <v>0.93027374747669345</v>
      </c>
      <c r="DX12" s="1062">
        <v>3567.5546009999966</v>
      </c>
      <c r="DY12" s="1062">
        <v>6649</v>
      </c>
      <c r="DZ12" s="1547"/>
      <c r="EA12" s="977">
        <v>3.4</v>
      </c>
      <c r="EB12" s="977">
        <v>2</v>
      </c>
      <c r="EC12" s="977"/>
      <c r="ED12" s="977" t="s">
        <v>232</v>
      </c>
      <c r="EE12" s="977" t="s">
        <v>231</v>
      </c>
      <c r="EF12" s="1033"/>
      <c r="EG12" s="1540"/>
    </row>
    <row r="13" spans="1:137" s="3" customFormat="1" ht="5.0999999999999996" customHeight="1">
      <c r="A13" s="74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1245"/>
      <c r="T13" s="1245"/>
      <c r="U13" s="1245"/>
      <c r="V13" s="1245"/>
      <c r="W13" s="1245"/>
      <c r="X13" s="1246"/>
      <c r="Y13" s="854"/>
      <c r="Z13" s="1245"/>
      <c r="AA13" s="848"/>
      <c r="AB13" s="848"/>
      <c r="AC13" s="848"/>
      <c r="AD13" s="848"/>
      <c r="AE13" s="848"/>
      <c r="AF13" s="849"/>
      <c r="AG13" s="945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47"/>
      <c r="BG13" s="1006"/>
      <c r="BH13" s="995"/>
      <c r="BI13" s="995"/>
      <c r="BJ13" s="995"/>
      <c r="BK13" s="995"/>
      <c r="BL13" s="992"/>
      <c r="BM13" s="992"/>
      <c r="BN13" s="1247"/>
      <c r="BO13" s="1027"/>
      <c r="BP13" s="1029"/>
      <c r="BQ13" s="1029"/>
      <c r="BR13" s="1029"/>
      <c r="BS13" s="1029"/>
      <c r="BT13" s="1059"/>
      <c r="BU13" s="1060"/>
      <c r="BV13" s="1061"/>
      <c r="BW13" s="1027"/>
      <c r="BX13" s="1029"/>
      <c r="BY13" s="1029"/>
      <c r="BZ13" s="1029"/>
      <c r="CA13" s="1029"/>
      <c r="CB13" s="1059"/>
      <c r="CC13" s="1060"/>
      <c r="CD13" s="1060"/>
      <c r="CE13" s="1027"/>
      <c r="CF13" s="1029"/>
      <c r="CG13" s="1029"/>
      <c r="CH13" s="1029"/>
      <c r="CI13" s="1029"/>
      <c r="CJ13" s="1059"/>
      <c r="CK13" s="1060"/>
      <c r="CL13" s="1257"/>
      <c r="CM13" s="1027"/>
      <c r="CN13" s="1029"/>
      <c r="CO13" s="1029"/>
      <c r="CP13" s="1029"/>
      <c r="CQ13" s="1029"/>
      <c r="CR13" s="1059"/>
      <c r="CS13" s="1060"/>
      <c r="CT13" s="1257"/>
      <c r="CU13" s="966"/>
      <c r="CV13" s="966"/>
      <c r="CW13" s="966"/>
      <c r="CX13" s="966"/>
      <c r="CY13" s="966"/>
      <c r="CZ13" s="1007"/>
      <c r="DA13" s="1007"/>
      <c r="DB13" s="1544"/>
      <c r="DC13" s="966"/>
      <c r="DD13" s="966"/>
      <c r="DE13" s="966"/>
      <c r="DF13" s="966"/>
      <c r="DG13" s="966"/>
      <c r="DH13" s="1007"/>
      <c r="DI13" s="1007"/>
      <c r="DJ13" s="1544"/>
      <c r="DK13" s="966"/>
      <c r="DL13" s="966"/>
      <c r="DM13" s="966"/>
      <c r="DN13" s="966"/>
      <c r="DO13" s="966"/>
      <c r="DP13" s="1007"/>
      <c r="DQ13" s="1007"/>
      <c r="DR13" s="1544"/>
      <c r="DS13" s="966"/>
      <c r="DT13" s="966"/>
      <c r="DU13" s="966"/>
      <c r="DV13" s="966"/>
      <c r="DW13" s="966"/>
      <c r="DX13" s="1007"/>
      <c r="DY13" s="1007"/>
      <c r="DZ13" s="1544"/>
      <c r="EA13" s="966"/>
      <c r="EB13" s="966"/>
      <c r="EC13" s="966"/>
      <c r="ED13" s="966"/>
      <c r="EE13" s="966"/>
      <c r="EF13" s="1033"/>
      <c r="EG13" s="1540"/>
    </row>
    <row r="14" spans="1:137" s="3" customFormat="1" ht="24" customHeight="1">
      <c r="A14" s="1266" t="s">
        <v>54</v>
      </c>
      <c r="B14" s="1267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1252"/>
      <c r="T14" s="1252"/>
      <c r="U14" s="1252"/>
      <c r="V14" s="1252"/>
      <c r="W14" s="1252"/>
      <c r="X14" s="1253"/>
      <c r="Y14" s="869"/>
      <c r="Z14" s="1252"/>
      <c r="AA14" s="1497"/>
      <c r="AB14" s="1497"/>
      <c r="AC14" s="1497"/>
      <c r="AD14" s="1497"/>
      <c r="AE14" s="1497"/>
      <c r="AF14" s="1498"/>
      <c r="AG14" s="946"/>
      <c r="AH14" s="865"/>
      <c r="AI14" s="863"/>
      <c r="AJ14" s="863"/>
      <c r="AK14" s="863"/>
      <c r="AL14" s="863"/>
      <c r="AM14" s="863"/>
      <c r="AN14" s="864"/>
      <c r="AO14" s="864"/>
      <c r="AP14" s="1057"/>
      <c r="AQ14" s="862"/>
      <c r="AR14" s="863"/>
      <c r="AS14" s="863"/>
      <c r="AT14" s="863"/>
      <c r="AU14" s="863"/>
      <c r="AV14" s="864"/>
      <c r="AW14" s="864"/>
      <c r="AX14" s="1057"/>
      <c r="AY14" s="862"/>
      <c r="AZ14" s="863"/>
      <c r="BA14" s="863"/>
      <c r="BB14" s="863"/>
      <c r="BC14" s="863"/>
      <c r="BD14" s="864"/>
      <c r="BE14" s="864"/>
      <c r="BF14" s="1057"/>
      <c r="BG14" s="862"/>
      <c r="BH14" s="863"/>
      <c r="BI14" s="863"/>
      <c r="BJ14" s="863"/>
      <c r="BK14" s="863"/>
      <c r="BL14" s="864"/>
      <c r="BM14" s="864"/>
      <c r="BN14" s="1057"/>
      <c r="BO14" s="1268"/>
      <c r="BP14" s="1034"/>
      <c r="BQ14" s="1067"/>
      <c r="BR14" s="1067"/>
      <c r="BS14" s="1067"/>
      <c r="BT14" s="1068"/>
      <c r="BU14" s="1067"/>
      <c r="BV14" s="1548"/>
      <c r="BW14" s="1268"/>
      <c r="BX14" s="1034"/>
      <c r="BY14" s="1067"/>
      <c r="BZ14" s="1067"/>
      <c r="CA14" s="1067"/>
      <c r="CB14" s="1068"/>
      <c r="CC14" s="1067"/>
      <c r="CD14" s="1067"/>
      <c r="CE14" s="1268"/>
      <c r="CF14" s="1034"/>
      <c r="CG14" s="1067"/>
      <c r="CH14" s="1067"/>
      <c r="CI14" s="1067"/>
      <c r="CJ14" s="1068"/>
      <c r="CK14" s="1067"/>
      <c r="CL14" s="1549"/>
      <c r="CM14" s="1268"/>
      <c r="CN14" s="1034"/>
      <c r="CO14" s="1067"/>
      <c r="CP14" s="1067"/>
      <c r="CQ14" s="1067"/>
      <c r="CR14" s="1068"/>
      <c r="CS14" s="1067"/>
      <c r="CT14" s="1549"/>
      <c r="CU14" s="1057"/>
      <c r="CV14" s="1057"/>
      <c r="CW14" s="1057"/>
      <c r="CX14" s="1057"/>
      <c r="CY14" s="1057"/>
      <c r="CZ14" s="1057"/>
      <c r="DA14" s="1057"/>
      <c r="DB14" s="1134"/>
      <c r="DC14" s="1057"/>
      <c r="DD14" s="1057"/>
      <c r="DE14" s="1057"/>
      <c r="DF14" s="1057"/>
      <c r="DG14" s="1057"/>
      <c r="DH14" s="1057"/>
      <c r="DI14" s="1057"/>
      <c r="DJ14" s="1134"/>
      <c r="DK14" s="1057"/>
      <c r="DL14" s="1057"/>
      <c r="DM14" s="1057"/>
      <c r="DN14" s="1057"/>
      <c r="DO14" s="1057"/>
      <c r="DP14" s="1057"/>
      <c r="DQ14" s="1057"/>
      <c r="DR14" s="1134"/>
      <c r="DS14" s="1057"/>
      <c r="DT14" s="1057"/>
      <c r="DU14" s="1057"/>
      <c r="DV14" s="1057"/>
      <c r="DW14" s="1057"/>
      <c r="DX14" s="1057"/>
      <c r="DY14" s="1057"/>
      <c r="DZ14" s="1134"/>
      <c r="EA14" s="1057"/>
      <c r="EB14" s="1057"/>
      <c r="EC14" s="1057"/>
      <c r="ED14" s="1057"/>
      <c r="EE14" s="1057"/>
      <c r="EF14" s="1550"/>
      <c r="EG14" s="1540"/>
    </row>
    <row r="15" spans="1:137" s="3" customFormat="1" ht="24" customHeight="1">
      <c r="A15" s="1275" t="s">
        <v>49</v>
      </c>
      <c r="B15" s="1263"/>
      <c r="C15" s="1276">
        <v>75.809842210414885</v>
      </c>
      <c r="D15" s="1276">
        <v>0.83386187165108916</v>
      </c>
      <c r="E15" s="1276">
        <v>74.173674422148451</v>
      </c>
      <c r="F15" s="1276">
        <v>77.446009998681305</v>
      </c>
      <c r="G15" s="1276">
        <v>1.0999388039044511</v>
      </c>
      <c r="H15" s="1277">
        <v>6979.8045869999578</v>
      </c>
      <c r="I15" s="901">
        <v>5053</v>
      </c>
      <c r="J15" s="1276"/>
      <c r="K15" s="1276">
        <v>76.248676209513491</v>
      </c>
      <c r="L15" s="1276">
        <v>0.84037389818712194</v>
      </c>
      <c r="M15" s="1276">
        <v>74.599730803734104</v>
      </c>
      <c r="N15" s="1276">
        <v>77.897621615292863</v>
      </c>
      <c r="O15" s="1276">
        <v>1.1021488371522299</v>
      </c>
      <c r="P15" s="1277">
        <v>6668.3947259999986</v>
      </c>
      <c r="Q15" s="908">
        <v>4758</v>
      </c>
      <c r="R15" s="1276"/>
      <c r="S15" s="1276">
        <v>76.435659784728998</v>
      </c>
      <c r="T15" s="1276">
        <v>0.79761669781937528</v>
      </c>
      <c r="U15" s="1276">
        <v>74.870610712786828</v>
      </c>
      <c r="V15" s="1276">
        <v>78.000708856671181</v>
      </c>
      <c r="W15" s="1276">
        <v>1.0435138521283887</v>
      </c>
      <c r="X15" s="1277">
        <v>6369.7796979999939</v>
      </c>
      <c r="Y15" s="901">
        <v>4558</v>
      </c>
      <c r="Z15" s="1276"/>
      <c r="AA15" s="896">
        <v>76.325595392872501</v>
      </c>
      <c r="AB15" s="896">
        <v>0.89893437167421208</v>
      </c>
      <c r="AC15" s="896">
        <v>74.562164136195491</v>
      </c>
      <c r="AD15" s="896">
        <v>78.08902664954951</v>
      </c>
      <c r="AE15" s="896">
        <v>1.1777626719413146</v>
      </c>
      <c r="AF15" s="897">
        <v>6912.6647159998893</v>
      </c>
      <c r="AG15" s="948">
        <v>5005</v>
      </c>
      <c r="AH15" s="908"/>
      <c r="AI15" s="1278">
        <v>74.523972518512096</v>
      </c>
      <c r="AJ15" s="1278">
        <v>0.78672220388913483</v>
      </c>
      <c r="AK15" s="1278">
        <v>72.980662868313161</v>
      </c>
      <c r="AL15" s="1278">
        <v>76.067282168711031</v>
      </c>
      <c r="AM15" s="1278">
        <v>1.0556632682103864</v>
      </c>
      <c r="AN15" s="1041">
        <v>7027.0893070000393</v>
      </c>
      <c r="AO15" s="1041">
        <v>5000</v>
      </c>
      <c r="AP15" s="1069"/>
      <c r="AQ15" s="1070">
        <v>75.749095807594841</v>
      </c>
      <c r="AR15" s="1278">
        <v>0.742527172600013</v>
      </c>
      <c r="AS15" s="1278">
        <v>74.292597170640306</v>
      </c>
      <c r="AT15" s="1278">
        <v>77.205594444549391</v>
      </c>
      <c r="AU15" s="1278">
        <v>0.98024559195538907</v>
      </c>
      <c r="AV15" s="1041">
        <v>7808.5487739999107</v>
      </c>
      <c r="AW15" s="1041">
        <v>5865</v>
      </c>
      <c r="AX15" s="1069"/>
      <c r="AY15" s="1070">
        <v>75.124255131249782</v>
      </c>
      <c r="AZ15" s="1278">
        <v>0.74741195065649402</v>
      </c>
      <c r="BA15" s="1278">
        <v>73.658794028752141</v>
      </c>
      <c r="BB15" s="1278">
        <v>76.589716233747424</v>
      </c>
      <c r="BC15" s="1278">
        <v>0.99490098018368189</v>
      </c>
      <c r="BD15" s="1041">
        <v>11510.084819999951</v>
      </c>
      <c r="BE15" s="1041">
        <v>9924</v>
      </c>
      <c r="BF15" s="1247"/>
      <c r="BG15" s="1070">
        <v>76.822056996284488</v>
      </c>
      <c r="BH15" s="1278">
        <v>0.83017870019474937</v>
      </c>
      <c r="BI15" s="1278">
        <v>75.19431396623429</v>
      </c>
      <c r="BJ15" s="1278">
        <v>78.449800026334685</v>
      </c>
      <c r="BK15" s="1278">
        <v>1.080651485594692</v>
      </c>
      <c r="BL15" s="1041">
        <v>10710.55616800005</v>
      </c>
      <c r="BM15" s="1041">
        <v>9144</v>
      </c>
      <c r="BN15" s="1247"/>
      <c r="BO15" s="1282">
        <v>75.468009851889207</v>
      </c>
      <c r="BP15" s="1035">
        <v>0.82484961882936614</v>
      </c>
      <c r="BQ15" s="1035">
        <v>73.850716212747884</v>
      </c>
      <c r="BR15" s="1035">
        <v>77.08530349103053</v>
      </c>
      <c r="BS15" s="1035">
        <v>1.0929791582528627</v>
      </c>
      <c r="BT15" s="1071">
        <v>10985.808373999946</v>
      </c>
      <c r="BU15" s="1072">
        <v>9157</v>
      </c>
      <c r="BV15" s="1551"/>
      <c r="BW15" s="1282">
        <v>76.692019964864173</v>
      </c>
      <c r="BX15" s="1035">
        <v>0.93270180983681927</v>
      </c>
      <c r="BY15" s="1035">
        <v>74.863221158977481</v>
      </c>
      <c r="BZ15" s="1035">
        <v>78.520818770750878</v>
      </c>
      <c r="CA15" s="1035">
        <v>1.2161653979959441</v>
      </c>
      <c r="CB15" s="1071">
        <v>11407.661878000081</v>
      </c>
      <c r="CC15" s="1072">
        <v>9581</v>
      </c>
      <c r="CD15" s="1072"/>
      <c r="CE15" s="1282">
        <v>75.249371677563616</v>
      </c>
      <c r="CF15" s="1035">
        <v>0.91945965478132785</v>
      </c>
      <c r="CG15" s="1035">
        <v>73.446536268658619</v>
      </c>
      <c r="CH15" s="1035">
        <v>77.052207086468599</v>
      </c>
      <c r="CI15" s="1035">
        <v>1.2218834978730784</v>
      </c>
      <c r="CJ15" s="1071">
        <v>11092.747287999942</v>
      </c>
      <c r="CK15" s="1072">
        <v>9040</v>
      </c>
      <c r="CL15" s="1552"/>
      <c r="CM15" s="1282">
        <v>77.492137883854866</v>
      </c>
      <c r="CN15" s="1035">
        <v>0.85615575185219428</v>
      </c>
      <c r="CO15" s="1035">
        <v>75.813417935895401</v>
      </c>
      <c r="CP15" s="1035">
        <v>79.170857831814345</v>
      </c>
      <c r="CQ15" s="1035">
        <v>1.1048291803942738</v>
      </c>
      <c r="CR15" s="1071">
        <v>9880.3049420000298</v>
      </c>
      <c r="CS15" s="1072">
        <v>7754</v>
      </c>
      <c r="CT15" s="1552"/>
      <c r="CU15" s="963">
        <v>78.056716497424119</v>
      </c>
      <c r="CV15" s="963">
        <v>0.87145846539097394</v>
      </c>
      <c r="CW15" s="963">
        <v>76.348001740104266</v>
      </c>
      <c r="CX15" s="963">
        <v>79.765431254743973</v>
      </c>
      <c r="CY15" s="963">
        <v>1.1164426387570789</v>
      </c>
      <c r="CZ15" s="1069">
        <v>10502.19394799994</v>
      </c>
      <c r="DA15" s="1069">
        <v>8754</v>
      </c>
      <c r="DB15" s="1553"/>
      <c r="DC15" s="963">
        <v>79.094754663121236</v>
      </c>
      <c r="DD15" s="963">
        <v>0.86584267984016727</v>
      </c>
      <c r="DE15" s="963">
        <v>77.397049479841755</v>
      </c>
      <c r="DF15" s="963">
        <v>80.792459846400718</v>
      </c>
      <c r="DG15" s="963">
        <v>1.0946903919582869</v>
      </c>
      <c r="DH15" s="1069">
        <v>9970.7024739999924</v>
      </c>
      <c r="DI15" s="1069">
        <v>8328</v>
      </c>
      <c r="DJ15" s="1553"/>
      <c r="DK15" s="963">
        <v>77.175723779185461</v>
      </c>
      <c r="DL15" s="963">
        <v>0.99375033183223294</v>
      </c>
      <c r="DM15" s="963">
        <v>75.227222792319253</v>
      </c>
      <c r="DN15" s="963">
        <v>79.124224766051682</v>
      </c>
      <c r="DO15" s="963">
        <v>1.2876462742034567</v>
      </c>
      <c r="DP15" s="1069">
        <v>9490.3887950000535</v>
      </c>
      <c r="DQ15" s="1069">
        <v>8234</v>
      </c>
      <c r="DR15" s="1553"/>
      <c r="DS15" s="963">
        <v>77.705073679229727</v>
      </c>
      <c r="DT15" s="963">
        <v>1.0761203073581536</v>
      </c>
      <c r="DU15" s="963">
        <v>75.595063639779866</v>
      </c>
      <c r="DV15" s="963">
        <v>79.815083718679588</v>
      </c>
      <c r="DW15" s="963">
        <v>1.3848777903492246</v>
      </c>
      <c r="DX15" s="1069">
        <v>9409.3559800000185</v>
      </c>
      <c r="DY15" s="1069">
        <v>7849</v>
      </c>
      <c r="DZ15" s="1553"/>
      <c r="EA15" s="963">
        <v>2.5</v>
      </c>
      <c r="EB15" s="963">
        <v>0.5</v>
      </c>
      <c r="EC15" s="963"/>
      <c r="ED15" s="963" t="s">
        <v>231</v>
      </c>
      <c r="EE15" s="963" t="s">
        <v>229</v>
      </c>
      <c r="EF15" s="1543"/>
      <c r="EG15" s="1540"/>
    </row>
    <row r="16" spans="1:137" s="3" customFormat="1" ht="24" customHeight="1">
      <c r="A16" s="1021" t="s">
        <v>239</v>
      </c>
      <c r="B16" s="1149"/>
      <c r="C16" s="1150">
        <v>75.784434407330608</v>
      </c>
      <c r="D16" s="1150">
        <v>0.86411482164751918</v>
      </c>
      <c r="E16" s="1150">
        <v>74.088905585819916</v>
      </c>
      <c r="F16" s="1150">
        <v>77.479963228841285</v>
      </c>
      <c r="G16" s="1150">
        <v>1.1402273150222701</v>
      </c>
      <c r="H16" s="1151">
        <v>6506.7516509999668</v>
      </c>
      <c r="I16" s="916">
        <v>4522</v>
      </c>
      <c r="J16" s="1150"/>
      <c r="K16" s="1150"/>
      <c r="L16" s="1150"/>
      <c r="M16" s="1150"/>
      <c r="N16" s="1150"/>
      <c r="O16" s="1150"/>
      <c r="P16" s="1151"/>
      <c r="Q16" s="923"/>
      <c r="R16" s="1150"/>
      <c r="S16" s="1150"/>
      <c r="T16" s="1150"/>
      <c r="U16" s="1150"/>
      <c r="V16" s="1150"/>
      <c r="W16" s="1150"/>
      <c r="X16" s="1151"/>
      <c r="Y16" s="916"/>
      <c r="Z16" s="1150"/>
      <c r="AA16" s="910"/>
      <c r="AB16" s="910"/>
      <c r="AC16" s="910"/>
      <c r="AD16" s="910"/>
      <c r="AE16" s="910"/>
      <c r="AF16" s="911"/>
      <c r="AG16" s="949"/>
      <c r="AH16" s="923"/>
      <c r="AI16" s="997">
        <v>74.236649851726838</v>
      </c>
      <c r="AJ16" s="997">
        <v>0.84387032152093644</v>
      </c>
      <c r="AK16" s="997">
        <v>72.581232978678457</v>
      </c>
      <c r="AL16" s="997">
        <v>75.892066724775233</v>
      </c>
      <c r="AM16" s="997">
        <v>1.1367300695901579</v>
      </c>
      <c r="AN16" s="973">
        <v>6468.3828400000439</v>
      </c>
      <c r="AO16" s="973">
        <v>4417</v>
      </c>
      <c r="AP16" s="1073"/>
      <c r="AQ16" s="1005">
        <v>75.529626609608741</v>
      </c>
      <c r="AR16" s="997">
        <v>0.78909482334567194</v>
      </c>
      <c r="AS16" s="997">
        <v>73.981783544678635</v>
      </c>
      <c r="AT16" s="997">
        <v>77.077469674538861</v>
      </c>
      <c r="AU16" s="997">
        <v>1.0447487413439493</v>
      </c>
      <c r="AV16" s="973">
        <v>7174.7659219999414</v>
      </c>
      <c r="AW16" s="973">
        <v>5214</v>
      </c>
      <c r="AX16" s="1073"/>
      <c r="AY16" s="1005">
        <v>75.117432557600736</v>
      </c>
      <c r="AZ16" s="997">
        <v>0.79561896694640999</v>
      </c>
      <c r="BA16" s="997">
        <v>73.557451281618725</v>
      </c>
      <c r="BB16" s="997">
        <v>76.677413833582747</v>
      </c>
      <c r="BC16" s="997">
        <v>1.059166880252892</v>
      </c>
      <c r="BD16" s="973">
        <v>10630.281972000068</v>
      </c>
      <c r="BE16" s="973">
        <v>8917</v>
      </c>
      <c r="BF16" s="1054"/>
      <c r="BG16" s="1005">
        <v>76.72806180592319</v>
      </c>
      <c r="BH16" s="997">
        <v>0.88146609179702484</v>
      </c>
      <c r="BI16" s="997">
        <v>74.999758867276654</v>
      </c>
      <c r="BJ16" s="997">
        <v>78.456364744569711</v>
      </c>
      <c r="BK16" s="997">
        <v>1.148818399748732</v>
      </c>
      <c r="BL16" s="973">
        <v>9927.5652879999634</v>
      </c>
      <c r="BM16" s="973">
        <v>8239</v>
      </c>
      <c r="BN16" s="1054"/>
      <c r="BO16" s="1003">
        <v>75.240733467479373</v>
      </c>
      <c r="BP16" s="968">
        <v>0.87549319554023719</v>
      </c>
      <c r="BQ16" s="968">
        <v>73.524142292632959</v>
      </c>
      <c r="BR16" s="968">
        <v>76.957324642325773</v>
      </c>
      <c r="BS16" s="968">
        <v>1.1635893952557546</v>
      </c>
      <c r="BT16" s="1074">
        <v>10213.775220999883</v>
      </c>
      <c r="BU16" s="1075">
        <v>8262</v>
      </c>
      <c r="BV16" s="986"/>
      <c r="BW16" s="1003">
        <v>76.568685960499664</v>
      </c>
      <c r="BX16" s="968">
        <v>0.98269066066536892</v>
      </c>
      <c r="BY16" s="968">
        <v>74.641871315317474</v>
      </c>
      <c r="BZ16" s="968">
        <v>78.495500605681841</v>
      </c>
      <c r="CA16" s="968">
        <v>1.2834106375709784</v>
      </c>
      <c r="CB16" s="1074">
        <v>10750.286880000031</v>
      </c>
      <c r="CC16" s="1075">
        <v>8737</v>
      </c>
      <c r="CD16" s="1075"/>
      <c r="CE16" s="1003">
        <v>75.142204537642456</v>
      </c>
      <c r="CF16" s="968">
        <v>0.96730865650450015</v>
      </c>
      <c r="CG16" s="968">
        <v>73.245548944090316</v>
      </c>
      <c r="CH16" s="968">
        <v>77.038860131194596</v>
      </c>
      <c r="CI16" s="968">
        <v>1.2873040689402815</v>
      </c>
      <c r="CJ16" s="1074">
        <v>10454.356271999908</v>
      </c>
      <c r="CK16" s="1075">
        <v>8257</v>
      </c>
      <c r="CL16" s="1286"/>
      <c r="CM16" s="1003">
        <v>77.187489318253014</v>
      </c>
      <c r="CN16" s="968">
        <v>0.9034810555610534</v>
      </c>
      <c r="CO16" s="968">
        <v>75.415975586910747</v>
      </c>
      <c r="CP16" s="968">
        <v>78.959003049595282</v>
      </c>
      <c r="CQ16" s="968">
        <v>1.1705019343690475</v>
      </c>
      <c r="CR16" s="1074">
        <v>9240.5009050000353</v>
      </c>
      <c r="CS16" s="1075">
        <v>7007</v>
      </c>
      <c r="CT16" s="1286"/>
      <c r="CU16" s="975">
        <v>78.165999989093976</v>
      </c>
      <c r="CV16" s="975">
        <v>0.92005483324932047</v>
      </c>
      <c r="CW16" s="975">
        <v>76.361999760108588</v>
      </c>
      <c r="CX16" s="975">
        <v>79.970000218079349</v>
      </c>
      <c r="CY16" s="975">
        <v>1.1770524695874038</v>
      </c>
      <c r="CZ16" s="1073">
        <v>9818.5301269999582</v>
      </c>
      <c r="DA16" s="1073">
        <v>7905</v>
      </c>
      <c r="DB16" s="1554"/>
      <c r="DC16" s="975">
        <v>79.069749391099492</v>
      </c>
      <c r="DD16" s="975">
        <v>0.91145497062425174</v>
      </c>
      <c r="DE16" s="975">
        <v>77.282609690108671</v>
      </c>
      <c r="DF16" s="975">
        <v>80.856889092090299</v>
      </c>
      <c r="DG16" s="975">
        <v>1.1527227260022781</v>
      </c>
      <c r="DH16" s="1073">
        <v>9377.8173499999866</v>
      </c>
      <c r="DI16" s="1073">
        <v>7521</v>
      </c>
      <c r="DJ16" s="1554"/>
      <c r="DK16" s="975">
        <v>77.044977557645581</v>
      </c>
      <c r="DL16" s="975">
        <v>1.0533865624522802</v>
      </c>
      <c r="DM16" s="975">
        <v>74.979544530110857</v>
      </c>
      <c r="DN16" s="975">
        <v>79.110410585180304</v>
      </c>
      <c r="DO16" s="975">
        <v>1.3672358612397926</v>
      </c>
      <c r="DP16" s="1073">
        <v>8848.2583500000128</v>
      </c>
      <c r="DQ16" s="1073">
        <v>7410</v>
      </c>
      <c r="DR16" s="1554"/>
      <c r="DS16" s="975">
        <v>77.278183855450266</v>
      </c>
      <c r="DT16" s="975">
        <v>1.1421027079496764</v>
      </c>
      <c r="DU16" s="975">
        <v>75.038798385834141</v>
      </c>
      <c r="DV16" s="975">
        <v>79.51756932506639</v>
      </c>
      <c r="DW16" s="975">
        <v>1.4779109070238927</v>
      </c>
      <c r="DX16" s="1073">
        <v>8807.1938539999574</v>
      </c>
      <c r="DY16" s="1073">
        <v>7064</v>
      </c>
      <c r="DZ16" s="1554"/>
      <c r="EA16" s="975">
        <v>2.2999999999999998</v>
      </c>
      <c r="EB16" s="975">
        <v>0.3</v>
      </c>
      <c r="EC16" s="975"/>
      <c r="ED16" s="975" t="s">
        <v>229</v>
      </c>
      <c r="EE16" s="975" t="s">
        <v>229</v>
      </c>
      <c r="EF16" s="1033"/>
      <c r="EG16" s="1540"/>
    </row>
    <row r="17" spans="1:137" s="3" customFormat="1" ht="24" customHeight="1">
      <c r="A17" s="1021" t="s">
        <v>51</v>
      </c>
      <c r="B17" s="1149"/>
      <c r="C17" s="1150">
        <v>76.159321628224646</v>
      </c>
      <c r="D17" s="1150">
        <v>3.16990582484843</v>
      </c>
      <c r="E17" s="1150">
        <v>69.939469181697035</v>
      </c>
      <c r="F17" s="1150">
        <v>82.379174074752271</v>
      </c>
      <c r="G17" s="1150">
        <v>4.1622033351642438</v>
      </c>
      <c r="H17" s="1151">
        <v>473.05293600000078</v>
      </c>
      <c r="I17" s="916">
        <v>531</v>
      </c>
      <c r="J17" s="1150"/>
      <c r="K17" s="1150"/>
      <c r="L17" s="1150"/>
      <c r="M17" s="1150"/>
      <c r="N17" s="1150"/>
      <c r="O17" s="1150"/>
      <c r="P17" s="1151"/>
      <c r="Q17" s="923"/>
      <c r="R17" s="1150"/>
      <c r="S17" s="1150"/>
      <c r="T17" s="1150"/>
      <c r="U17" s="1150"/>
      <c r="V17" s="1150"/>
      <c r="W17" s="1150"/>
      <c r="X17" s="1151"/>
      <c r="Y17" s="916"/>
      <c r="Z17" s="1150"/>
      <c r="AA17" s="910"/>
      <c r="AB17" s="910"/>
      <c r="AC17" s="910"/>
      <c r="AD17" s="910"/>
      <c r="AE17" s="910"/>
      <c r="AF17" s="911"/>
      <c r="AG17" s="949"/>
      <c r="AH17" s="923"/>
      <c r="AI17" s="997">
        <v>77.850429463527078</v>
      </c>
      <c r="AJ17" s="997">
        <v>1.4011095521798138</v>
      </c>
      <c r="AK17" s="997">
        <v>75.101878727097144</v>
      </c>
      <c r="AL17" s="997">
        <v>80.598980199957012</v>
      </c>
      <c r="AM17" s="997">
        <v>1.7997454372891206</v>
      </c>
      <c r="AN17" s="973">
        <v>558.70646700000009</v>
      </c>
      <c r="AO17" s="973">
        <v>583</v>
      </c>
      <c r="AP17" s="1073"/>
      <c r="AQ17" s="1005">
        <v>78.233606263616608</v>
      </c>
      <c r="AR17" s="997">
        <v>1.924546523659695</v>
      </c>
      <c r="AS17" s="997">
        <v>74.458526385191064</v>
      </c>
      <c r="AT17" s="997">
        <v>82.008686142042151</v>
      </c>
      <c r="AU17" s="997">
        <v>2.4599997565940233</v>
      </c>
      <c r="AV17" s="973">
        <v>633.78285200000107</v>
      </c>
      <c r="AW17" s="973">
        <v>651</v>
      </c>
      <c r="AX17" s="1073"/>
      <c r="AY17" s="1005">
        <v>75.206689374117587</v>
      </c>
      <c r="AZ17" s="997">
        <v>1.7899457164021348</v>
      </c>
      <c r="BA17" s="997">
        <v>71.697117683879569</v>
      </c>
      <c r="BB17" s="997">
        <v>78.716261064355606</v>
      </c>
      <c r="BC17" s="997">
        <v>2.3800352485907261</v>
      </c>
      <c r="BD17" s="973">
        <v>879.8028479999989</v>
      </c>
      <c r="BE17" s="973">
        <v>1007</v>
      </c>
      <c r="BF17" s="1054"/>
      <c r="BG17" s="1005">
        <v>78.013824886440617</v>
      </c>
      <c r="BH17" s="997">
        <v>2.0107690335872377</v>
      </c>
      <c r="BI17" s="997">
        <v>74.071281818671068</v>
      </c>
      <c r="BJ17" s="997">
        <v>81.95636795421018</v>
      </c>
      <c r="BK17" s="997">
        <v>2.5774521842944842</v>
      </c>
      <c r="BL17" s="973">
        <v>782.99087999999813</v>
      </c>
      <c r="BM17" s="973">
        <v>905</v>
      </c>
      <c r="BN17" s="1054"/>
      <c r="BO17" s="1003">
        <v>78.474810653630101</v>
      </c>
      <c r="BP17" s="968">
        <v>1.8213951995224544</v>
      </c>
      <c r="BQ17" s="968">
        <v>74.903576814995247</v>
      </c>
      <c r="BR17" s="968">
        <v>82.04604449226494</v>
      </c>
      <c r="BS17" s="968">
        <v>2.3209934300595854</v>
      </c>
      <c r="BT17" s="1074">
        <v>772.03315299999952</v>
      </c>
      <c r="BU17" s="1075">
        <v>895</v>
      </c>
      <c r="BV17" s="986"/>
      <c r="BW17" s="1003">
        <v>78.708944753630433</v>
      </c>
      <c r="BX17" s="968">
        <v>1.9561662214232267</v>
      </c>
      <c r="BY17" s="968">
        <v>74.873384007284386</v>
      </c>
      <c r="BZ17" s="968">
        <v>82.544505499976495</v>
      </c>
      <c r="CA17" s="968">
        <v>2.485316284631041</v>
      </c>
      <c r="CB17" s="1074">
        <v>657.3749980000008</v>
      </c>
      <c r="CC17" s="1075">
        <v>844</v>
      </c>
      <c r="CD17" s="1075"/>
      <c r="CE17" s="1003">
        <v>77.004351671515778</v>
      </c>
      <c r="CF17" s="968">
        <v>2.0624851703859028</v>
      </c>
      <c r="CG17" s="968">
        <v>72.960322902904664</v>
      </c>
      <c r="CH17" s="968">
        <v>81.048380440126905</v>
      </c>
      <c r="CI17" s="968">
        <v>2.6784007989366976</v>
      </c>
      <c r="CJ17" s="1074">
        <v>638.39101599999833</v>
      </c>
      <c r="CK17" s="1075">
        <v>783</v>
      </c>
      <c r="CL17" s="1286"/>
      <c r="CM17" s="1003">
        <v>81.892087217324047</v>
      </c>
      <c r="CN17" s="968">
        <v>2.0889274066280779</v>
      </c>
      <c r="CO17" s="968">
        <v>77.796192165799354</v>
      </c>
      <c r="CP17" s="968">
        <v>85.987982268848739</v>
      </c>
      <c r="CQ17" s="968">
        <v>2.5508293628962129</v>
      </c>
      <c r="CR17" s="1074">
        <v>639.8040369999992</v>
      </c>
      <c r="CS17" s="1075">
        <v>747</v>
      </c>
      <c r="CT17" s="1286"/>
      <c r="CU17" s="975">
        <v>76.487226899783266</v>
      </c>
      <c r="CV17" s="975">
        <v>2.1723748767414732</v>
      </c>
      <c r="CW17" s="975">
        <v>72.227736450455097</v>
      </c>
      <c r="CX17" s="975">
        <v>80.746717349111435</v>
      </c>
      <c r="CY17" s="975">
        <v>2.840179942185391</v>
      </c>
      <c r="CZ17" s="1073">
        <v>683.66382100000101</v>
      </c>
      <c r="DA17" s="1073">
        <v>849</v>
      </c>
      <c r="DB17" s="1554"/>
      <c r="DC17" s="975">
        <v>79.490269518045835</v>
      </c>
      <c r="DD17" s="975">
        <v>2.0417632599587314</v>
      </c>
      <c r="DE17" s="975">
        <v>75.486872422742763</v>
      </c>
      <c r="DF17" s="975">
        <v>83.493666613348921</v>
      </c>
      <c r="DG17" s="975">
        <v>2.568570055603109</v>
      </c>
      <c r="DH17" s="1073">
        <v>592.88512400000013</v>
      </c>
      <c r="DI17" s="1073">
        <v>807</v>
      </c>
      <c r="DJ17" s="1554"/>
      <c r="DK17" s="975">
        <v>78.9773457945915</v>
      </c>
      <c r="DL17" s="975">
        <v>2.2126975508302822</v>
      </c>
      <c r="DM17" s="975">
        <v>74.638787885906297</v>
      </c>
      <c r="DN17" s="975">
        <v>83.315903703276703</v>
      </c>
      <c r="DO17" s="975">
        <v>2.8016863931907565</v>
      </c>
      <c r="DP17" s="1073">
        <v>642.13044500000058</v>
      </c>
      <c r="DQ17" s="1073">
        <v>824</v>
      </c>
      <c r="DR17" s="1554"/>
      <c r="DS17" s="975">
        <v>83.948743398717212</v>
      </c>
      <c r="DT17" s="975">
        <v>1.7806886668487165</v>
      </c>
      <c r="DU17" s="975">
        <v>80.45724626917287</v>
      </c>
      <c r="DV17" s="975">
        <v>87.440240528261569</v>
      </c>
      <c r="DW17" s="975">
        <v>2.1211617884394998</v>
      </c>
      <c r="DX17" s="1073">
        <v>602.16212599999938</v>
      </c>
      <c r="DY17" s="1073">
        <v>785</v>
      </c>
      <c r="DZ17" s="1554"/>
      <c r="EA17" s="975">
        <v>8.3000000000000007</v>
      </c>
      <c r="EB17" s="975">
        <v>4.9000000000000004</v>
      </c>
      <c r="EC17" s="975"/>
      <c r="ED17" s="975" t="s">
        <v>232</v>
      </c>
      <c r="EE17" s="975" t="s">
        <v>231</v>
      </c>
      <c r="EF17" s="1033"/>
      <c r="EG17" s="1540"/>
    </row>
    <row r="18" spans="1:137" s="3" customFormat="1" ht="24" customHeight="1">
      <c r="A18" s="1022" t="s">
        <v>11</v>
      </c>
      <c r="B18" s="1149"/>
      <c r="C18" s="1167">
        <v>70.561891895414405</v>
      </c>
      <c r="D18" s="1167">
        <v>0.77229133223462887</v>
      </c>
      <c r="E18" s="1167">
        <v>69.046535163180479</v>
      </c>
      <c r="F18" s="1167">
        <v>72.077248627648345</v>
      </c>
      <c r="G18" s="1167">
        <v>1.0944878481706606</v>
      </c>
      <c r="H18" s="1168">
        <v>4990.6095690000566</v>
      </c>
      <c r="I18" s="930">
        <v>5914</v>
      </c>
      <c r="J18" s="1150"/>
      <c r="K18" s="1167">
        <v>73.081627580076528</v>
      </c>
      <c r="L18" s="1167">
        <v>0.70829810433934903</v>
      </c>
      <c r="M18" s="1167">
        <v>71.691835598683312</v>
      </c>
      <c r="N18" s="1167">
        <v>74.47141956146973</v>
      </c>
      <c r="O18" s="1167">
        <v>0.96918764372517197</v>
      </c>
      <c r="P18" s="1168">
        <v>4699.0861010000326</v>
      </c>
      <c r="Q18" s="937">
        <v>5597</v>
      </c>
      <c r="R18" s="1150"/>
      <c r="S18" s="1167">
        <v>75.291875719183878</v>
      </c>
      <c r="T18" s="1167">
        <v>0.73272220316254288</v>
      </c>
      <c r="U18" s="1167">
        <v>73.854159824837524</v>
      </c>
      <c r="V18" s="1167">
        <v>76.729591613530218</v>
      </c>
      <c r="W18" s="1167">
        <v>0.9731756529686908</v>
      </c>
      <c r="X18" s="1168">
        <v>4545.5615619999962</v>
      </c>
      <c r="Y18" s="930">
        <v>5403</v>
      </c>
      <c r="Z18" s="1150"/>
      <c r="AA18" s="925">
        <v>75.402402817628357</v>
      </c>
      <c r="AB18" s="925">
        <v>0.68323688668280347</v>
      </c>
      <c r="AC18" s="925">
        <v>74.06210332563407</v>
      </c>
      <c r="AD18" s="925">
        <v>76.742702309622629</v>
      </c>
      <c r="AE18" s="925">
        <v>0.90612084118235725</v>
      </c>
      <c r="AF18" s="926">
        <v>4719.5786580000131</v>
      </c>
      <c r="AG18" s="950">
        <v>5600</v>
      </c>
      <c r="AH18" s="937"/>
      <c r="AI18" s="1076">
        <v>74.325632264772295</v>
      </c>
      <c r="AJ18" s="1076">
        <v>0.73388706043175123</v>
      </c>
      <c r="AK18" s="1076">
        <v>72.885969094060457</v>
      </c>
      <c r="AL18" s="1076">
        <v>75.765295435484148</v>
      </c>
      <c r="AM18" s="1076">
        <v>0.98739430539575446</v>
      </c>
      <c r="AN18" s="1077">
        <v>4030.7139310000257</v>
      </c>
      <c r="AO18" s="1077">
        <v>5268</v>
      </c>
      <c r="AP18" s="1078"/>
      <c r="AQ18" s="1079">
        <v>74.07498934550577</v>
      </c>
      <c r="AR18" s="1076">
        <v>0.74971073538109589</v>
      </c>
      <c r="AS18" s="1076">
        <v>72.604399844559694</v>
      </c>
      <c r="AT18" s="1076">
        <v>75.545578846451846</v>
      </c>
      <c r="AU18" s="1076">
        <v>1.0120969871277907</v>
      </c>
      <c r="AV18" s="1077">
        <v>4291.4167049999842</v>
      </c>
      <c r="AW18" s="1077">
        <v>5528</v>
      </c>
      <c r="AX18" s="1078"/>
      <c r="AY18" s="1079">
        <v>74.553351733263256</v>
      </c>
      <c r="AZ18" s="1076">
        <v>0.7389389249505034</v>
      </c>
      <c r="BA18" s="1076">
        <v>73.104503811196679</v>
      </c>
      <c r="BB18" s="1076">
        <v>76.002199655329832</v>
      </c>
      <c r="BC18" s="1076">
        <v>0.99115453265505304</v>
      </c>
      <c r="BD18" s="1077">
        <v>5781.6843640000043</v>
      </c>
      <c r="BE18" s="1077">
        <v>7937</v>
      </c>
      <c r="BF18" s="1054"/>
      <c r="BG18" s="1079">
        <v>75.579637756846722</v>
      </c>
      <c r="BH18" s="1076">
        <v>0.70151106398520258</v>
      </c>
      <c r="BI18" s="1076">
        <v>74.204175167120979</v>
      </c>
      <c r="BJ18" s="1076">
        <v>76.955100346572465</v>
      </c>
      <c r="BK18" s="1076">
        <v>0.92817468408897352</v>
      </c>
      <c r="BL18" s="1077">
        <v>5223.1835559999936</v>
      </c>
      <c r="BM18" s="1077">
        <v>7183</v>
      </c>
      <c r="BN18" s="1054"/>
      <c r="BO18" s="1282">
        <v>75.642060028119701</v>
      </c>
      <c r="BP18" s="1035">
        <v>0.79025470450581647</v>
      </c>
      <c r="BQ18" s="1035">
        <v>74.092597098485783</v>
      </c>
      <c r="BR18" s="1035">
        <v>77.191522957753605</v>
      </c>
      <c r="BS18" s="1035">
        <v>1.0447292210339616</v>
      </c>
      <c r="BT18" s="1071">
        <v>4939.9214810000003</v>
      </c>
      <c r="BU18" s="1072">
        <v>7138</v>
      </c>
      <c r="BV18" s="1551"/>
      <c r="BW18" s="1282">
        <v>75.870641894003697</v>
      </c>
      <c r="BX18" s="1035">
        <v>0.79770363147680801</v>
      </c>
      <c r="BY18" s="1035">
        <v>74.30654130653781</v>
      </c>
      <c r="BZ18" s="1035">
        <v>77.434742481469584</v>
      </c>
      <c r="CA18" s="1035">
        <v>1.0513996080213117</v>
      </c>
      <c r="CB18" s="1071">
        <v>4983.6352120000238</v>
      </c>
      <c r="CC18" s="1072">
        <v>7904</v>
      </c>
      <c r="CD18" s="1072"/>
      <c r="CE18" s="1282">
        <v>76.78572189030254</v>
      </c>
      <c r="CF18" s="1035">
        <v>0.75471819100628701</v>
      </c>
      <c r="CG18" s="1035">
        <v>75.305904182787742</v>
      </c>
      <c r="CH18" s="1035">
        <v>78.265539597817337</v>
      </c>
      <c r="CI18" s="1035">
        <v>0.98288870955005292</v>
      </c>
      <c r="CJ18" s="1071">
        <v>4624.3228409999911</v>
      </c>
      <c r="CK18" s="1072">
        <v>7358</v>
      </c>
      <c r="CL18" s="1552"/>
      <c r="CM18" s="1282">
        <v>77.896269708032321</v>
      </c>
      <c r="CN18" s="1035">
        <v>0.70942323457960133</v>
      </c>
      <c r="CO18" s="1035">
        <v>76.505257695488709</v>
      </c>
      <c r="CP18" s="1035">
        <v>79.287281720575933</v>
      </c>
      <c r="CQ18" s="1035">
        <v>0.91072812246161872</v>
      </c>
      <c r="CR18" s="1071">
        <v>4494.2557970000016</v>
      </c>
      <c r="CS18" s="1072">
        <v>6912</v>
      </c>
      <c r="CT18" s="1552"/>
      <c r="CU18" s="1000">
        <v>79.144794547921677</v>
      </c>
      <c r="CV18" s="1000">
        <v>0.80136898765728848</v>
      </c>
      <c r="CW18" s="1000">
        <v>77.573507940872503</v>
      </c>
      <c r="CX18" s="1000">
        <v>80.716081154970865</v>
      </c>
      <c r="CY18" s="1000">
        <v>1.0125353059980016</v>
      </c>
      <c r="CZ18" s="1078">
        <v>4421.0493640000113</v>
      </c>
      <c r="DA18" s="1078">
        <v>7156</v>
      </c>
      <c r="DB18" s="1555"/>
      <c r="DC18" s="1000">
        <v>76.470600252839404</v>
      </c>
      <c r="DD18" s="1000">
        <v>0.83844681203969951</v>
      </c>
      <c r="DE18" s="1000">
        <v>74.826611648620073</v>
      </c>
      <c r="DF18" s="1000">
        <v>78.114588857058735</v>
      </c>
      <c r="DG18" s="1000">
        <v>1.0964302742066778</v>
      </c>
      <c r="DH18" s="1078">
        <v>4504.1989059999687</v>
      </c>
      <c r="DI18" s="1078">
        <v>7120</v>
      </c>
      <c r="DJ18" s="1555"/>
      <c r="DK18" s="1000">
        <v>78.719668619360775</v>
      </c>
      <c r="DL18" s="1000">
        <v>0.81750975063711073</v>
      </c>
      <c r="DM18" s="1000">
        <v>77.116732243025467</v>
      </c>
      <c r="DN18" s="1000">
        <v>80.322604995696082</v>
      </c>
      <c r="DO18" s="1000">
        <v>1.0385076118524814</v>
      </c>
      <c r="DP18" s="1078">
        <v>4454.0064909999901</v>
      </c>
      <c r="DQ18" s="1078">
        <v>6952</v>
      </c>
      <c r="DR18" s="1555"/>
      <c r="DS18" s="1000">
        <v>77.827419321093146</v>
      </c>
      <c r="DT18" s="1000">
        <v>0.90236063184920812</v>
      </c>
      <c r="DU18" s="1000">
        <v>76.058109719381051</v>
      </c>
      <c r="DV18" s="1000">
        <v>79.596728922805227</v>
      </c>
      <c r="DW18" s="1000">
        <v>1.1594379458045918</v>
      </c>
      <c r="DX18" s="1078">
        <v>4162.9668660000016</v>
      </c>
      <c r="DY18" s="1078">
        <v>6564</v>
      </c>
      <c r="DZ18" s="1555"/>
      <c r="EA18" s="1000">
        <v>1</v>
      </c>
      <c r="EB18" s="1000">
        <v>-0.9</v>
      </c>
      <c r="EC18" s="1000"/>
      <c r="ED18" s="1000" t="s">
        <v>229</v>
      </c>
      <c r="EE18" s="1000" t="s">
        <v>229</v>
      </c>
      <c r="EF18" s="1543"/>
      <c r="EG18" s="1540"/>
    </row>
    <row r="19" spans="1:137" s="3" customFormat="1" ht="24" customHeight="1">
      <c r="A19" s="1021" t="s">
        <v>50</v>
      </c>
      <c r="B19" s="1149"/>
      <c r="C19" s="1150">
        <v>72.088901520076149</v>
      </c>
      <c r="D19" s="1150">
        <v>1.1759214951643786</v>
      </c>
      <c r="E19" s="1150">
        <v>69.781559096434179</v>
      </c>
      <c r="F19" s="1150">
        <v>74.396243943718105</v>
      </c>
      <c r="G19" s="1150">
        <v>1.6312101729513726</v>
      </c>
      <c r="H19" s="1151">
        <v>2119.2341800000049</v>
      </c>
      <c r="I19" s="916">
        <v>2368</v>
      </c>
      <c r="J19" s="1150"/>
      <c r="K19" s="1150">
        <v>74.413124902780709</v>
      </c>
      <c r="L19" s="1150">
        <v>0.90378360864577056</v>
      </c>
      <c r="M19" s="1150">
        <v>72.639759698899383</v>
      </c>
      <c r="N19" s="1150">
        <v>76.186490106662035</v>
      </c>
      <c r="O19" s="1150">
        <v>1.2145486563379055</v>
      </c>
      <c r="P19" s="1151">
        <v>2042.0488629999968</v>
      </c>
      <c r="Q19" s="923">
        <v>2216</v>
      </c>
      <c r="R19" s="1150"/>
      <c r="S19" s="1150">
        <v>76.328765825688464</v>
      </c>
      <c r="T19" s="1150">
        <v>1.0860660724201285</v>
      </c>
      <c r="U19" s="1150">
        <v>74.197733835816663</v>
      </c>
      <c r="V19" s="1150">
        <v>78.459797815560265</v>
      </c>
      <c r="W19" s="1150">
        <v>1.4228791212219662</v>
      </c>
      <c r="X19" s="1151">
        <v>2005.6847290000064</v>
      </c>
      <c r="Y19" s="916">
        <v>2061</v>
      </c>
      <c r="Z19" s="1150"/>
      <c r="AA19" s="910">
        <v>75.992999238275104</v>
      </c>
      <c r="AB19" s="910">
        <v>1.0315467564463601</v>
      </c>
      <c r="AC19" s="910">
        <v>73.969423490856087</v>
      </c>
      <c r="AD19" s="910">
        <v>78.01657498569412</v>
      </c>
      <c r="AE19" s="910">
        <v>1.3574234031900203</v>
      </c>
      <c r="AF19" s="911">
        <v>2001.1530960000059</v>
      </c>
      <c r="AG19" s="949">
        <v>2278</v>
      </c>
      <c r="AH19" s="923"/>
      <c r="AI19" s="997">
        <v>74.350580658346232</v>
      </c>
      <c r="AJ19" s="997">
        <v>1.1619700305602014</v>
      </c>
      <c r="AK19" s="997">
        <v>72.071148919238723</v>
      </c>
      <c r="AL19" s="997">
        <v>76.63001239745374</v>
      </c>
      <c r="AM19" s="997">
        <v>1.5628257644680066</v>
      </c>
      <c r="AN19" s="973">
        <v>1874.1915230000009</v>
      </c>
      <c r="AO19" s="973">
        <v>2090</v>
      </c>
      <c r="AP19" s="1073"/>
      <c r="AQ19" s="1005">
        <v>73.727605374218925</v>
      </c>
      <c r="AR19" s="997">
        <v>1.0545202937051135</v>
      </c>
      <c r="AS19" s="997">
        <v>71.659118957695867</v>
      </c>
      <c r="AT19" s="997">
        <v>75.796091790741997</v>
      </c>
      <c r="AU19" s="997">
        <v>1.4302923421324873</v>
      </c>
      <c r="AV19" s="973">
        <v>2088.3410470000035</v>
      </c>
      <c r="AW19" s="973">
        <v>2258</v>
      </c>
      <c r="AX19" s="1073"/>
      <c r="AY19" s="1005">
        <v>75.941425570441197</v>
      </c>
      <c r="AZ19" s="997">
        <v>1.09770995233056</v>
      </c>
      <c r="BA19" s="997">
        <v>73.78913025919816</v>
      </c>
      <c r="BB19" s="997">
        <v>78.093720881684234</v>
      </c>
      <c r="BC19" s="997">
        <v>1.4454692469689734</v>
      </c>
      <c r="BD19" s="973">
        <v>2959.6442220000131</v>
      </c>
      <c r="BE19" s="973">
        <v>3759</v>
      </c>
      <c r="BF19" s="1054"/>
      <c r="BG19" s="1005">
        <v>76.324842530970514</v>
      </c>
      <c r="BH19" s="997">
        <v>1.0639046222211841</v>
      </c>
      <c r="BI19" s="997">
        <v>74.238829804972511</v>
      </c>
      <c r="BJ19" s="997">
        <v>78.410855256968517</v>
      </c>
      <c r="BK19" s="997">
        <v>1.3939165636528905</v>
      </c>
      <c r="BL19" s="973">
        <v>2555.5024999999923</v>
      </c>
      <c r="BM19" s="973">
        <v>3372</v>
      </c>
      <c r="BN19" s="1054"/>
      <c r="BO19" s="1003">
        <v>75.505623744766879</v>
      </c>
      <c r="BP19" s="968">
        <v>1.2573582904764422</v>
      </c>
      <c r="BQ19" s="968">
        <v>73.040304589749084</v>
      </c>
      <c r="BR19" s="968">
        <v>77.970942899784674</v>
      </c>
      <c r="BS19" s="968">
        <v>1.665251180132906</v>
      </c>
      <c r="BT19" s="1074">
        <v>2471.7297950000043</v>
      </c>
      <c r="BU19" s="1075">
        <v>3478</v>
      </c>
      <c r="BV19" s="986"/>
      <c r="BW19" s="1003">
        <v>75.195182317667786</v>
      </c>
      <c r="BX19" s="968">
        <v>1.2291062630922007</v>
      </c>
      <c r="BY19" s="968">
        <v>72.785207293984556</v>
      </c>
      <c r="BZ19" s="968">
        <v>77.605157341351017</v>
      </c>
      <c r="CA19" s="968">
        <v>1.6345545355548812</v>
      </c>
      <c r="CB19" s="1074">
        <v>2577.868764000008</v>
      </c>
      <c r="CC19" s="1075">
        <v>3565</v>
      </c>
      <c r="CD19" s="1075"/>
      <c r="CE19" s="1003">
        <v>77.943931383738018</v>
      </c>
      <c r="CF19" s="968">
        <v>1.1139789384590502</v>
      </c>
      <c r="CG19" s="968">
        <v>75.759691254674394</v>
      </c>
      <c r="CH19" s="968">
        <v>80.128171512801643</v>
      </c>
      <c r="CI19" s="968">
        <v>1.4292054797372813</v>
      </c>
      <c r="CJ19" s="1074">
        <v>2413.1234730000047</v>
      </c>
      <c r="CK19" s="1075">
        <v>3465</v>
      </c>
      <c r="CL19" s="1286"/>
      <c r="CM19" s="1003">
        <v>78.318275585154694</v>
      </c>
      <c r="CN19" s="968">
        <v>1.1173797279737689</v>
      </c>
      <c r="CO19" s="968">
        <v>76.127356894557693</v>
      </c>
      <c r="CP19" s="968">
        <v>80.509194275751696</v>
      </c>
      <c r="CQ19" s="968">
        <v>1.4267164587387435</v>
      </c>
      <c r="CR19" s="1074">
        <v>2158.605076999992</v>
      </c>
      <c r="CS19" s="1075">
        <v>2891</v>
      </c>
      <c r="CT19" s="1286"/>
      <c r="CU19" s="975">
        <v>78.923256246760218</v>
      </c>
      <c r="CV19" s="975">
        <v>1.2933691274326056</v>
      </c>
      <c r="CW19" s="975">
        <v>76.387278913962746</v>
      </c>
      <c r="CX19" s="975">
        <v>81.459233579557704</v>
      </c>
      <c r="CY19" s="975">
        <v>1.6387680753931106</v>
      </c>
      <c r="CZ19" s="1073">
        <v>2228.1024549999838</v>
      </c>
      <c r="DA19" s="1073">
        <v>2991</v>
      </c>
      <c r="DB19" s="1554"/>
      <c r="DC19" s="975">
        <v>76.756420124596374</v>
      </c>
      <c r="DD19" s="975">
        <v>1.312961623656524</v>
      </c>
      <c r="DE19" s="975">
        <v>74.182024329808101</v>
      </c>
      <c r="DF19" s="975">
        <v>79.330815919384634</v>
      </c>
      <c r="DG19" s="975">
        <v>1.7105560961874371</v>
      </c>
      <c r="DH19" s="1073">
        <v>2329.8620260000107</v>
      </c>
      <c r="DI19" s="1073">
        <v>3119</v>
      </c>
      <c r="DJ19" s="1554"/>
      <c r="DK19" s="975">
        <v>79.43413333842885</v>
      </c>
      <c r="DL19" s="975">
        <v>1.3087240564781872</v>
      </c>
      <c r="DM19" s="975">
        <v>76.868046028670022</v>
      </c>
      <c r="DN19" s="975">
        <v>82.000220648187678</v>
      </c>
      <c r="DO19" s="975">
        <v>1.6475588030933415</v>
      </c>
      <c r="DP19" s="1073">
        <v>2351.4347290000082</v>
      </c>
      <c r="DQ19" s="1073">
        <v>3156</v>
      </c>
      <c r="DR19" s="1554"/>
      <c r="DS19" s="975">
        <v>76.224043297935722</v>
      </c>
      <c r="DT19" s="975">
        <v>1.3946821480172296</v>
      </c>
      <c r="DU19" s="975">
        <v>73.489411013760815</v>
      </c>
      <c r="DV19" s="975">
        <v>78.958675582110644</v>
      </c>
      <c r="DW19" s="975">
        <v>1.8297142052224351</v>
      </c>
      <c r="DX19" s="1073">
        <v>2327.3046629999944</v>
      </c>
      <c r="DY19" s="1073">
        <v>3046</v>
      </c>
      <c r="DZ19" s="1554"/>
      <c r="EA19" s="975">
        <v>-1.7</v>
      </c>
      <c r="EB19" s="975">
        <v>-3.2</v>
      </c>
      <c r="EC19" s="975"/>
      <c r="ED19" s="975" t="s">
        <v>229</v>
      </c>
      <c r="EE19" s="975" t="s">
        <v>231</v>
      </c>
      <c r="EF19" s="1033"/>
      <c r="EG19" s="1540"/>
    </row>
    <row r="20" spans="1:137" s="3" customFormat="1" ht="24" customHeight="1">
      <c r="A20" s="1021" t="s">
        <v>51</v>
      </c>
      <c r="B20" s="1149"/>
      <c r="C20" s="1150">
        <v>69.434874159534075</v>
      </c>
      <c r="D20" s="1150">
        <v>1.0281790461746889</v>
      </c>
      <c r="E20" s="1150">
        <v>67.417425595072743</v>
      </c>
      <c r="F20" s="1150">
        <v>71.452322723995408</v>
      </c>
      <c r="G20" s="1150">
        <v>1.4807818961583155</v>
      </c>
      <c r="H20" s="1151">
        <v>2871.3753890000044</v>
      </c>
      <c r="I20" s="916">
        <v>3546</v>
      </c>
      <c r="J20" s="1150"/>
      <c r="K20" s="1150">
        <v>72.058313885023651</v>
      </c>
      <c r="L20" s="1150">
        <v>1.037214624753438</v>
      </c>
      <c r="M20" s="1150">
        <v>70.023136098107727</v>
      </c>
      <c r="N20" s="1150">
        <v>74.093491671939574</v>
      </c>
      <c r="O20" s="1150">
        <v>1.4394100678076081</v>
      </c>
      <c r="P20" s="1151">
        <v>2657.0372380000013</v>
      </c>
      <c r="Q20" s="923">
        <v>3381</v>
      </c>
      <c r="R20" s="1150"/>
      <c r="S20" s="1150">
        <v>74.47306646621081</v>
      </c>
      <c r="T20" s="1150">
        <v>0.99121419565172297</v>
      </c>
      <c r="U20" s="1150">
        <v>72.528148736627458</v>
      </c>
      <c r="V20" s="1150">
        <v>76.417984195794176</v>
      </c>
      <c r="W20" s="1150">
        <v>1.3309700307579613</v>
      </c>
      <c r="X20" s="1151">
        <v>2539.8768330000207</v>
      </c>
      <c r="Y20" s="916">
        <v>3342</v>
      </c>
      <c r="Z20" s="1150"/>
      <c r="AA20" s="910">
        <v>74.967638712926146</v>
      </c>
      <c r="AB20" s="910">
        <v>0.90850330879192409</v>
      </c>
      <c r="AC20" s="910">
        <v>73.185436160659307</v>
      </c>
      <c r="AD20" s="910">
        <v>76.74984126519297</v>
      </c>
      <c r="AE20" s="910">
        <v>1.2118606433248607</v>
      </c>
      <c r="AF20" s="911">
        <v>2718.4255620000049</v>
      </c>
      <c r="AG20" s="949">
        <v>3322</v>
      </c>
      <c r="AH20" s="923"/>
      <c r="AI20" s="997">
        <v>74.30395010298389</v>
      </c>
      <c r="AJ20" s="997">
        <v>0.92845697444521225</v>
      </c>
      <c r="AK20" s="997">
        <v>72.482599947398711</v>
      </c>
      <c r="AL20" s="997">
        <v>76.125300258569084</v>
      </c>
      <c r="AM20" s="997">
        <v>1.2495391875645752</v>
      </c>
      <c r="AN20" s="973">
        <v>2156.5224080000035</v>
      </c>
      <c r="AO20" s="973">
        <v>3178</v>
      </c>
      <c r="AP20" s="1073"/>
      <c r="AQ20" s="1005">
        <v>74.404281807012211</v>
      </c>
      <c r="AR20" s="997">
        <v>1.0684731133344867</v>
      </c>
      <c r="AS20" s="997">
        <v>72.308426341218265</v>
      </c>
      <c r="AT20" s="997">
        <v>76.500137272806143</v>
      </c>
      <c r="AU20" s="997">
        <v>1.4360371303708879</v>
      </c>
      <c r="AV20" s="973">
        <v>2203.0756580000048</v>
      </c>
      <c r="AW20" s="973">
        <v>3270</v>
      </c>
      <c r="AX20" s="1073"/>
      <c r="AY20" s="1005">
        <v>73.097594725851451</v>
      </c>
      <c r="AZ20" s="997">
        <v>0.97868022411366917</v>
      </c>
      <c r="BA20" s="997">
        <v>71.178682673451831</v>
      </c>
      <c r="BB20" s="997">
        <v>75.016506778251085</v>
      </c>
      <c r="BC20" s="997">
        <v>1.3388678899547324</v>
      </c>
      <c r="BD20" s="973">
        <v>2822.0401419999994</v>
      </c>
      <c r="BE20" s="973">
        <v>4178</v>
      </c>
      <c r="BF20" s="1054"/>
      <c r="BG20" s="1005">
        <v>74.865769560722654</v>
      </c>
      <c r="BH20" s="997">
        <v>0.91891990089101128</v>
      </c>
      <c r="BI20" s="997">
        <v>73.064030412875468</v>
      </c>
      <c r="BJ20" s="997">
        <v>76.667508708569827</v>
      </c>
      <c r="BK20" s="997">
        <v>1.2274233021082983</v>
      </c>
      <c r="BL20" s="973">
        <v>2667.6810559999876</v>
      </c>
      <c r="BM20" s="973">
        <v>3811</v>
      </c>
      <c r="BN20" s="1054"/>
      <c r="BO20" s="1003">
        <v>75.778691890463875</v>
      </c>
      <c r="BP20" s="968">
        <v>0.95629918700548688</v>
      </c>
      <c r="BQ20" s="968">
        <v>73.903663331373352</v>
      </c>
      <c r="BR20" s="968">
        <v>77.653720449554413</v>
      </c>
      <c r="BS20" s="968">
        <v>1.2619631761231671</v>
      </c>
      <c r="BT20" s="1074">
        <v>2468.1916860000056</v>
      </c>
      <c r="BU20" s="1075">
        <v>3660</v>
      </c>
      <c r="BV20" s="986"/>
      <c r="BW20" s="1003">
        <v>76.594422103271427</v>
      </c>
      <c r="BX20" s="968">
        <v>0.993925955882621</v>
      </c>
      <c r="BY20" s="968">
        <v>74.64557780803419</v>
      </c>
      <c r="BZ20" s="968">
        <v>78.543266398508678</v>
      </c>
      <c r="CA20" s="968">
        <v>1.2976479599813695</v>
      </c>
      <c r="CB20" s="1074">
        <v>2405.7664480000094</v>
      </c>
      <c r="CC20" s="1075">
        <v>4339</v>
      </c>
      <c r="CD20" s="1075"/>
      <c r="CE20" s="1003">
        <v>75.521746078935976</v>
      </c>
      <c r="CF20" s="968">
        <v>1.008955188656079</v>
      </c>
      <c r="CG20" s="968">
        <v>73.54343182594117</v>
      </c>
      <c r="CH20" s="968">
        <v>77.500060331930769</v>
      </c>
      <c r="CI20" s="968">
        <v>1.335979689348695</v>
      </c>
      <c r="CJ20" s="1074">
        <v>2211.1993679999955</v>
      </c>
      <c r="CK20" s="1075">
        <v>3893</v>
      </c>
      <c r="CL20" s="1286"/>
      <c r="CM20" s="1003">
        <v>77.506252475969887</v>
      </c>
      <c r="CN20" s="968">
        <v>0.89236700604749342</v>
      </c>
      <c r="CO20" s="968">
        <v>75.756530780224722</v>
      </c>
      <c r="CP20" s="968">
        <v>79.255974171715053</v>
      </c>
      <c r="CQ20" s="968">
        <v>1.1513484106642413</v>
      </c>
      <c r="CR20" s="1074">
        <v>2335.6507199999892</v>
      </c>
      <c r="CS20" s="1075">
        <v>4021</v>
      </c>
      <c r="CT20" s="1286"/>
      <c r="CU20" s="975">
        <v>79.369884371423154</v>
      </c>
      <c r="CV20" s="975">
        <v>0.93932345565205833</v>
      </c>
      <c r="CW20" s="975">
        <v>77.528103134208067</v>
      </c>
      <c r="CX20" s="975">
        <v>81.211665608638228</v>
      </c>
      <c r="CY20" s="975">
        <v>1.1834759028454105</v>
      </c>
      <c r="CZ20" s="1073">
        <v>2192.946908999982</v>
      </c>
      <c r="DA20" s="1073">
        <v>4165</v>
      </c>
      <c r="DB20" s="1554"/>
      <c r="DC20" s="975">
        <v>76.164336365393581</v>
      </c>
      <c r="DD20" s="975">
        <v>1.0183244324458429</v>
      </c>
      <c r="DE20" s="975">
        <v>74.167651855059006</v>
      </c>
      <c r="DF20" s="975">
        <v>78.161020875728155</v>
      </c>
      <c r="DG20" s="975">
        <v>1.3370095257713477</v>
      </c>
      <c r="DH20" s="1073">
        <v>2174.3368800000039</v>
      </c>
      <c r="DI20" s="1073">
        <v>4001</v>
      </c>
      <c r="DJ20" s="1554"/>
      <c r="DK20" s="975">
        <v>77.920638981738449</v>
      </c>
      <c r="DL20" s="975">
        <v>0.92328784047879786</v>
      </c>
      <c r="DM20" s="975">
        <v>76.110297681003928</v>
      </c>
      <c r="DN20" s="975">
        <v>79.730980282472956</v>
      </c>
      <c r="DO20" s="975">
        <v>1.1849079429330405</v>
      </c>
      <c r="DP20" s="1073">
        <v>2102.5717619999973</v>
      </c>
      <c r="DQ20" s="1073">
        <v>3796</v>
      </c>
      <c r="DR20" s="1554"/>
      <c r="DS20" s="975">
        <v>79.860224969724626</v>
      </c>
      <c r="DT20" s="975">
        <v>1.0001937804597769</v>
      </c>
      <c r="DU20" s="975">
        <v>77.899088372138749</v>
      </c>
      <c r="DV20" s="975">
        <v>81.821361567310504</v>
      </c>
      <c r="DW20" s="975">
        <v>1.252430456887587</v>
      </c>
      <c r="DX20" s="1073">
        <v>1835.6622030000042</v>
      </c>
      <c r="DY20" s="1073">
        <v>3518</v>
      </c>
      <c r="DZ20" s="1554"/>
      <c r="EA20" s="975">
        <v>4.4000000000000004</v>
      </c>
      <c r="EB20" s="975">
        <v>2</v>
      </c>
      <c r="EC20" s="975"/>
      <c r="ED20" s="975" t="s">
        <v>232</v>
      </c>
      <c r="EE20" s="975" t="s">
        <v>229</v>
      </c>
      <c r="EF20" s="1033"/>
      <c r="EG20" s="1540"/>
    </row>
    <row r="21" spans="1:137" s="3" customFormat="1" ht="24" customHeight="1">
      <c r="A21" s="1022" t="s">
        <v>12</v>
      </c>
      <c r="B21" s="1149"/>
      <c r="C21" s="1167">
        <v>70.455333864567876</v>
      </c>
      <c r="D21" s="1167">
        <v>0.99506829039114097</v>
      </c>
      <c r="E21" s="1167">
        <v>68.502853796568587</v>
      </c>
      <c r="F21" s="1167">
        <v>72.407813932567151</v>
      </c>
      <c r="G21" s="1167">
        <v>1.4123391882634495</v>
      </c>
      <c r="H21" s="1168">
        <v>1857.4178110000032</v>
      </c>
      <c r="I21" s="930">
        <v>3670</v>
      </c>
      <c r="J21" s="1150"/>
      <c r="K21" s="1167">
        <v>70.500569038582697</v>
      </c>
      <c r="L21" s="1167">
        <v>1.019431712082971</v>
      </c>
      <c r="M21" s="1167">
        <v>68.500284115679563</v>
      </c>
      <c r="N21" s="1167">
        <v>72.500853961485817</v>
      </c>
      <c r="O21" s="1167">
        <v>1.4459907572165394</v>
      </c>
      <c r="P21" s="1168">
        <v>1672.2381039999927</v>
      </c>
      <c r="Q21" s="937">
        <v>3271</v>
      </c>
      <c r="R21" s="1150"/>
      <c r="S21" s="1167">
        <v>71.786593138190185</v>
      </c>
      <c r="T21" s="1167">
        <v>1.1634491561661986</v>
      </c>
      <c r="U21" s="1167">
        <v>69.503723400021599</v>
      </c>
      <c r="V21" s="1167">
        <v>74.069462876358784</v>
      </c>
      <c r="W21" s="1167">
        <v>1.6207053508258049</v>
      </c>
      <c r="X21" s="1168">
        <v>1757.1793560000076</v>
      </c>
      <c r="Y21" s="930">
        <v>3519</v>
      </c>
      <c r="Z21" s="1150"/>
      <c r="AA21" s="925">
        <v>72.828249601514599</v>
      </c>
      <c r="AB21" s="925">
        <v>0.87630190585691103</v>
      </c>
      <c r="AC21" s="925">
        <v>71.109216244056384</v>
      </c>
      <c r="AD21" s="925">
        <v>74.547282958972801</v>
      </c>
      <c r="AE21" s="925">
        <v>1.2032444973642298</v>
      </c>
      <c r="AF21" s="926">
        <v>1991.6824940000145</v>
      </c>
      <c r="AG21" s="950">
        <v>3630</v>
      </c>
      <c r="AH21" s="937"/>
      <c r="AI21" s="1076">
        <v>71.290812096640252</v>
      </c>
      <c r="AJ21" s="1076">
        <v>0.97629120226915778</v>
      </c>
      <c r="AK21" s="1076">
        <v>69.375625736807152</v>
      </c>
      <c r="AL21" s="1076">
        <v>73.205998456473353</v>
      </c>
      <c r="AM21" s="1076">
        <v>1.369448844187269</v>
      </c>
      <c r="AN21" s="1077">
        <v>1911.1438499999995</v>
      </c>
      <c r="AO21" s="1077">
        <v>3455</v>
      </c>
      <c r="AP21" s="1078"/>
      <c r="AQ21" s="1079">
        <v>71.412845949918264</v>
      </c>
      <c r="AR21" s="1076">
        <v>0.89931340975683982</v>
      </c>
      <c r="AS21" s="1076">
        <v>69.64880443892649</v>
      </c>
      <c r="AT21" s="1076">
        <v>73.176887460910052</v>
      </c>
      <c r="AU21" s="1076">
        <v>1.2593160205203515</v>
      </c>
      <c r="AV21" s="1077">
        <v>2005.1299720000011</v>
      </c>
      <c r="AW21" s="1077">
        <v>3395</v>
      </c>
      <c r="AX21" s="1078"/>
      <c r="AY21" s="1079">
        <v>72.864562337734668</v>
      </c>
      <c r="AZ21" s="1076">
        <v>0.91165384250290715</v>
      </c>
      <c r="BA21" s="1076">
        <v>71.077069852556932</v>
      </c>
      <c r="BB21" s="1076">
        <v>74.652054822912419</v>
      </c>
      <c r="BC21" s="1076">
        <v>1.2511621743877341</v>
      </c>
      <c r="BD21" s="1077">
        <v>3393.7520059999852</v>
      </c>
      <c r="BE21" s="1077">
        <v>6163</v>
      </c>
      <c r="BF21" s="1054"/>
      <c r="BG21" s="1079">
        <v>74.894808572170888</v>
      </c>
      <c r="BH21" s="1076">
        <v>0.81253349949103537</v>
      </c>
      <c r="BI21" s="1076">
        <v>73.301662734812538</v>
      </c>
      <c r="BJ21" s="1076">
        <v>76.487954409529252</v>
      </c>
      <c r="BK21" s="1076">
        <v>1.0848996278668015</v>
      </c>
      <c r="BL21" s="1077">
        <v>3100.7191530000187</v>
      </c>
      <c r="BM21" s="1077">
        <v>5673</v>
      </c>
      <c r="BN21" s="1054"/>
      <c r="BO21" s="1282">
        <v>74.770451177388324</v>
      </c>
      <c r="BP21" s="1035">
        <v>0.84442319186273707</v>
      </c>
      <c r="BQ21" s="1035">
        <v>73.11477937277354</v>
      </c>
      <c r="BR21" s="1035">
        <v>76.426122982003093</v>
      </c>
      <c r="BS21" s="1035">
        <v>1.1293541480168345</v>
      </c>
      <c r="BT21" s="1071">
        <v>2847.2459259999932</v>
      </c>
      <c r="BU21" s="1072">
        <v>5809</v>
      </c>
      <c r="BV21" s="1551"/>
      <c r="BW21" s="1282">
        <v>75.246309033889062</v>
      </c>
      <c r="BX21" s="1035">
        <v>0.86353337536640118</v>
      </c>
      <c r="BY21" s="1035">
        <v>73.553132512670899</v>
      </c>
      <c r="BZ21" s="1035">
        <v>76.939485555107211</v>
      </c>
      <c r="CA21" s="1035">
        <v>1.1476089478056488</v>
      </c>
      <c r="CB21" s="1071">
        <v>2954.8787289999968</v>
      </c>
      <c r="CC21" s="1072">
        <v>5699</v>
      </c>
      <c r="CD21" s="1072"/>
      <c r="CE21" s="1282">
        <v>76.720263957965955</v>
      </c>
      <c r="CF21" s="1035">
        <v>0.85260520288604391</v>
      </c>
      <c r="CG21" s="1035">
        <v>75.04851377122705</v>
      </c>
      <c r="CH21" s="1035">
        <v>78.392014144704874</v>
      </c>
      <c r="CI21" s="1035">
        <v>1.1113168267423785</v>
      </c>
      <c r="CJ21" s="1071">
        <v>2717.5693609999767</v>
      </c>
      <c r="CK21" s="1072">
        <v>5509</v>
      </c>
      <c r="CL21" s="1552"/>
      <c r="CM21" s="1282">
        <v>75.970487875511452</v>
      </c>
      <c r="CN21" s="1035">
        <v>0.80867874571686138</v>
      </c>
      <c r="CO21" s="1035">
        <v>74.384859163692539</v>
      </c>
      <c r="CP21" s="1035">
        <v>77.556116587330365</v>
      </c>
      <c r="CQ21" s="1035">
        <v>1.0644643312571553</v>
      </c>
      <c r="CR21" s="1071">
        <v>2531.2360020000169</v>
      </c>
      <c r="CS21" s="1072">
        <v>4967</v>
      </c>
      <c r="CT21" s="1552"/>
      <c r="CU21" s="1000">
        <v>76.415063549532064</v>
      </c>
      <c r="CV21" s="1000">
        <v>0.92433583843026312</v>
      </c>
      <c r="CW21" s="1000">
        <v>74.602669327006708</v>
      </c>
      <c r="CX21" s="1000">
        <v>78.227457772057406</v>
      </c>
      <c r="CY21" s="1000">
        <v>1.2096251648486962</v>
      </c>
      <c r="CZ21" s="1078">
        <v>2774.1711680000153</v>
      </c>
      <c r="DA21" s="1078">
        <v>5584</v>
      </c>
      <c r="DB21" s="1555"/>
      <c r="DC21" s="1000">
        <v>76.174074043376024</v>
      </c>
      <c r="DD21" s="1000">
        <v>0.88841137541813864</v>
      </c>
      <c r="DE21" s="1000">
        <v>74.432117182101592</v>
      </c>
      <c r="DF21" s="1000">
        <v>77.916030904650469</v>
      </c>
      <c r="DG21" s="1000">
        <v>1.166291007242501</v>
      </c>
      <c r="DH21" s="1078">
        <v>2698.8502070000254</v>
      </c>
      <c r="DI21" s="1078">
        <v>5472</v>
      </c>
      <c r="DJ21" s="1555"/>
      <c r="DK21" s="1000">
        <v>75.731683947198817</v>
      </c>
      <c r="DL21" s="1000">
        <v>0.93011422777925179</v>
      </c>
      <c r="DM21" s="1000">
        <v>73.907957773055358</v>
      </c>
      <c r="DN21" s="1000">
        <v>77.555410121342277</v>
      </c>
      <c r="DO21" s="1000">
        <v>1.228170534842115</v>
      </c>
      <c r="DP21" s="1078">
        <v>2711.4071350000049</v>
      </c>
      <c r="DQ21" s="1078">
        <v>5507</v>
      </c>
      <c r="DR21" s="1555"/>
      <c r="DS21" s="1000">
        <v>76.487219024896831</v>
      </c>
      <c r="DT21" s="1000">
        <v>1.0115266065502002</v>
      </c>
      <c r="DU21" s="1000">
        <v>74.503861513289891</v>
      </c>
      <c r="DV21" s="1000">
        <v>78.470576536503785</v>
      </c>
      <c r="DW21" s="1000">
        <v>1.3224779504938533</v>
      </c>
      <c r="DX21" s="1078">
        <v>2542.0543220000141</v>
      </c>
      <c r="DY21" s="1078">
        <v>5351</v>
      </c>
      <c r="DZ21" s="1555"/>
      <c r="EA21" s="1000">
        <v>-0.2</v>
      </c>
      <c r="EB21" s="1000">
        <v>0.8</v>
      </c>
      <c r="EC21" s="1000"/>
      <c r="ED21" s="1000" t="s">
        <v>229</v>
      </c>
      <c r="EE21" s="1000" t="s">
        <v>229</v>
      </c>
      <c r="EF21" s="1543"/>
      <c r="EG21" s="1540"/>
    </row>
    <row r="22" spans="1:137" s="3" customFormat="1" ht="24" customHeight="1">
      <c r="A22" s="1021" t="s">
        <v>52</v>
      </c>
      <c r="B22" s="1149"/>
      <c r="C22" s="1150">
        <v>72.045082466460215</v>
      </c>
      <c r="D22" s="1150">
        <v>1.1597296151220213</v>
      </c>
      <c r="E22" s="1150">
        <v>69.769511051251968</v>
      </c>
      <c r="F22" s="1150">
        <v>74.320653881668477</v>
      </c>
      <c r="G22" s="1150">
        <v>1.6097276530454669</v>
      </c>
      <c r="H22" s="1151">
        <v>995.82714800000008</v>
      </c>
      <c r="I22" s="916">
        <v>1970</v>
      </c>
      <c r="J22" s="1150"/>
      <c r="K22" s="1150">
        <v>69.204566464487684</v>
      </c>
      <c r="L22" s="1150">
        <v>1.3188620882957887</v>
      </c>
      <c r="M22" s="1150">
        <v>66.616752176058043</v>
      </c>
      <c r="N22" s="1150">
        <v>71.792380752917325</v>
      </c>
      <c r="O22" s="1150">
        <v>1.9057443109228385</v>
      </c>
      <c r="P22" s="1151">
        <v>860.6909810000077</v>
      </c>
      <c r="Q22" s="923">
        <v>1742</v>
      </c>
      <c r="R22" s="1150"/>
      <c r="S22" s="1150">
        <v>73.0284332711784</v>
      </c>
      <c r="T22" s="1150">
        <v>1.3613079333674802</v>
      </c>
      <c r="U22" s="1150">
        <v>70.357333576840304</v>
      </c>
      <c r="V22" s="1150">
        <v>75.699532965516482</v>
      </c>
      <c r="W22" s="1150">
        <v>1.8640793351166383</v>
      </c>
      <c r="X22" s="1151">
        <v>892.23290000000225</v>
      </c>
      <c r="Y22" s="916">
        <v>1816</v>
      </c>
      <c r="Z22" s="1150"/>
      <c r="AA22" s="910">
        <v>72.803392124965683</v>
      </c>
      <c r="AB22" s="910">
        <v>1.2396711066468531</v>
      </c>
      <c r="AC22" s="910">
        <v>70.371540761457368</v>
      </c>
      <c r="AD22" s="910">
        <v>75.235243488473998</v>
      </c>
      <c r="AE22" s="910">
        <v>1.70276558614052</v>
      </c>
      <c r="AF22" s="911">
        <v>1084.4322179999949</v>
      </c>
      <c r="AG22" s="949">
        <v>1984</v>
      </c>
      <c r="AH22" s="923"/>
      <c r="AI22" s="997">
        <v>71.343511211804383</v>
      </c>
      <c r="AJ22" s="997">
        <v>1.388668382631282</v>
      </c>
      <c r="AK22" s="997">
        <v>68.619366265536911</v>
      </c>
      <c r="AL22" s="997">
        <v>74.067656158071856</v>
      </c>
      <c r="AM22" s="997">
        <v>1.9464536564630357</v>
      </c>
      <c r="AN22" s="973">
        <v>1034.75854</v>
      </c>
      <c r="AO22" s="973">
        <v>1881</v>
      </c>
      <c r="AP22" s="1073"/>
      <c r="AQ22" s="1005">
        <v>69.850878872711945</v>
      </c>
      <c r="AR22" s="997">
        <v>1.1860893211357828</v>
      </c>
      <c r="AS22" s="997">
        <v>67.524314211796565</v>
      </c>
      <c r="AT22" s="997">
        <v>72.17744353362734</v>
      </c>
      <c r="AU22" s="997">
        <v>1.6980306336548359</v>
      </c>
      <c r="AV22" s="973">
        <v>1101.8955729999948</v>
      </c>
      <c r="AW22" s="973">
        <v>1882</v>
      </c>
      <c r="AX22" s="1073"/>
      <c r="AY22" s="1005">
        <v>71.126323207493442</v>
      </c>
      <c r="AZ22" s="997">
        <v>1.1141161866574842</v>
      </c>
      <c r="BA22" s="997">
        <v>68.941859962323932</v>
      </c>
      <c r="BB22" s="997">
        <v>73.310786452662938</v>
      </c>
      <c r="BC22" s="997">
        <v>1.5663908050010205</v>
      </c>
      <c r="BD22" s="973">
        <v>1957.9874189999946</v>
      </c>
      <c r="BE22" s="973">
        <v>3623</v>
      </c>
      <c r="BF22" s="1054"/>
      <c r="BG22" s="1005">
        <v>74.713514640397577</v>
      </c>
      <c r="BH22" s="997">
        <v>1.0393803693115711</v>
      </c>
      <c r="BI22" s="997">
        <v>72.675586961307488</v>
      </c>
      <c r="BJ22" s="997">
        <v>76.751442319487666</v>
      </c>
      <c r="BK22" s="997">
        <v>1.3911544307802894</v>
      </c>
      <c r="BL22" s="973">
        <v>1808.8911269999996</v>
      </c>
      <c r="BM22" s="973">
        <v>3397</v>
      </c>
      <c r="BN22" s="1054"/>
      <c r="BO22" s="1003">
        <v>74.806118564458103</v>
      </c>
      <c r="BP22" s="968">
        <v>1.0801710624247518</v>
      </c>
      <c r="BQ22" s="968">
        <v>72.688212768583</v>
      </c>
      <c r="BR22" s="968">
        <v>76.924024360333206</v>
      </c>
      <c r="BS22" s="968">
        <v>1.4439608459219841</v>
      </c>
      <c r="BT22" s="1074">
        <v>1612.396251999992</v>
      </c>
      <c r="BU22" s="1075">
        <v>3475</v>
      </c>
      <c r="BV22" s="986"/>
      <c r="BW22" s="1003">
        <v>74.266077079797526</v>
      </c>
      <c r="BX22" s="968">
        <v>1.1878170834468778</v>
      </c>
      <c r="BY22" s="968">
        <v>71.93705998032442</v>
      </c>
      <c r="BZ22" s="968">
        <v>76.595094179270632</v>
      </c>
      <c r="CA22" s="968">
        <v>1.5994073339441239</v>
      </c>
      <c r="CB22" s="1074">
        <v>1697.2992199999974</v>
      </c>
      <c r="CC22" s="1075">
        <v>3367</v>
      </c>
      <c r="CD22" s="1075"/>
      <c r="CE22" s="1003">
        <v>76.830919269524614</v>
      </c>
      <c r="CF22" s="968">
        <v>1.2342213627632392</v>
      </c>
      <c r="CG22" s="968">
        <v>74.410913167412701</v>
      </c>
      <c r="CH22" s="968">
        <v>79.250925371636527</v>
      </c>
      <c r="CI22" s="968">
        <v>1.6064123330785132</v>
      </c>
      <c r="CJ22" s="1074">
        <v>1503.395982999999</v>
      </c>
      <c r="CK22" s="1075">
        <v>3290</v>
      </c>
      <c r="CL22" s="1286"/>
      <c r="CM22" s="1003">
        <v>75.180407150244989</v>
      </c>
      <c r="CN22" s="968">
        <v>1.12336347750757</v>
      </c>
      <c r="CO22" s="968">
        <v>72.977755734983987</v>
      </c>
      <c r="CP22" s="968">
        <v>77.383058565505991</v>
      </c>
      <c r="CQ22" s="968">
        <v>1.4942237214312684</v>
      </c>
      <c r="CR22" s="1074">
        <v>1380.5070900000028</v>
      </c>
      <c r="CS22" s="1075">
        <v>2848</v>
      </c>
      <c r="CT22" s="1286"/>
      <c r="CU22" s="975">
        <v>75.704043521738583</v>
      </c>
      <c r="CV22" s="975">
        <v>1.3244654360610886</v>
      </c>
      <c r="CW22" s="975">
        <v>73.107094010045785</v>
      </c>
      <c r="CX22" s="975">
        <v>78.300993033431382</v>
      </c>
      <c r="CY22" s="975">
        <v>1.7495306385857254</v>
      </c>
      <c r="CZ22" s="1073">
        <v>1639.8990109999959</v>
      </c>
      <c r="DA22" s="1073">
        <v>3214</v>
      </c>
      <c r="DB22" s="1554"/>
      <c r="DC22" s="975">
        <v>74.836837618551883</v>
      </c>
      <c r="DD22" s="975">
        <v>1.2213800779647863</v>
      </c>
      <c r="DE22" s="975">
        <v>72.442010778302006</v>
      </c>
      <c r="DF22" s="975">
        <v>77.231664458801774</v>
      </c>
      <c r="DG22" s="975">
        <v>1.6320573087150452</v>
      </c>
      <c r="DH22" s="1073">
        <v>1532.980811999998</v>
      </c>
      <c r="DI22" s="1073">
        <v>3059</v>
      </c>
      <c r="DJ22" s="1554"/>
      <c r="DK22" s="975">
        <v>75.696569093155347</v>
      </c>
      <c r="DL22" s="975">
        <v>1.2320335422883624</v>
      </c>
      <c r="DM22" s="975">
        <v>73.280853096789329</v>
      </c>
      <c r="DN22" s="975">
        <v>78.112285089521365</v>
      </c>
      <c r="DO22" s="975">
        <v>1.6275949584612888</v>
      </c>
      <c r="DP22" s="1073">
        <v>1545.5502700000002</v>
      </c>
      <c r="DQ22" s="1073">
        <v>3148</v>
      </c>
      <c r="DR22" s="1554"/>
      <c r="DS22" s="975">
        <v>76.537160575860824</v>
      </c>
      <c r="DT22" s="975">
        <v>1.4413854991831656</v>
      </c>
      <c r="DU22" s="975">
        <v>73.710954385718082</v>
      </c>
      <c r="DV22" s="975">
        <v>79.36336676600358</v>
      </c>
      <c r="DW22" s="975">
        <v>1.8832492456452143</v>
      </c>
      <c r="DX22" s="1073">
        <v>1412.324049999999</v>
      </c>
      <c r="DY22" s="1073">
        <v>3005</v>
      </c>
      <c r="DZ22" s="1554"/>
      <c r="EA22" s="975">
        <v>-0.3</v>
      </c>
      <c r="EB22" s="975">
        <v>0.8</v>
      </c>
      <c r="EC22" s="975"/>
      <c r="ED22" s="975" t="s">
        <v>229</v>
      </c>
      <c r="EE22" s="975" t="s">
        <v>229</v>
      </c>
      <c r="EF22" s="1033"/>
      <c r="EG22" s="1540"/>
    </row>
    <row r="23" spans="1:137" s="3" customFormat="1" ht="24" customHeight="1">
      <c r="A23" s="1388" t="s">
        <v>53</v>
      </c>
      <c r="B23" s="1263"/>
      <c r="C23" s="1245">
        <v>68.61790121325852</v>
      </c>
      <c r="D23" s="1245">
        <v>1.6761307314827218</v>
      </c>
      <c r="E23" s="1245">
        <v>65.329069807230411</v>
      </c>
      <c r="F23" s="1245">
        <v>71.906732619286615</v>
      </c>
      <c r="G23" s="1245">
        <v>2.442701834137206</v>
      </c>
      <c r="H23" s="1246">
        <v>861.59066299999961</v>
      </c>
      <c r="I23" s="854">
        <v>1700</v>
      </c>
      <c r="J23" s="1245"/>
      <c r="K23" s="1245">
        <v>71.875052041802817</v>
      </c>
      <c r="L23" s="1245">
        <v>1.5544959502642584</v>
      </c>
      <c r="M23" s="1245">
        <v>68.824887155648597</v>
      </c>
      <c r="N23" s="1245">
        <v>74.925216927957052</v>
      </c>
      <c r="O23" s="1245">
        <v>2.1627754083018367</v>
      </c>
      <c r="P23" s="1246">
        <v>811.54712300000006</v>
      </c>
      <c r="Q23" s="861">
        <v>1529</v>
      </c>
      <c r="R23" s="1245"/>
      <c r="S23" s="1245">
        <v>70.505576705895393</v>
      </c>
      <c r="T23" s="1245">
        <v>1.8936940745840454</v>
      </c>
      <c r="U23" s="1245">
        <v>66.789851894626068</v>
      </c>
      <c r="V23" s="1245">
        <v>74.221301517164704</v>
      </c>
      <c r="W23" s="1245">
        <v>2.6858784270120046</v>
      </c>
      <c r="X23" s="1246">
        <v>864.94645599999092</v>
      </c>
      <c r="Y23" s="854">
        <v>1703</v>
      </c>
      <c r="Z23" s="1245"/>
      <c r="AA23" s="848">
        <v>72.857961632628871</v>
      </c>
      <c r="AB23" s="848">
        <v>1.226261958813412</v>
      </c>
      <c r="AC23" s="848">
        <v>70.452414870613154</v>
      </c>
      <c r="AD23" s="848">
        <v>75.263508394644589</v>
      </c>
      <c r="AE23" s="848">
        <v>1.6830857346745207</v>
      </c>
      <c r="AF23" s="849">
        <v>907.25027600000158</v>
      </c>
      <c r="AG23" s="945">
        <v>1646</v>
      </c>
      <c r="AH23" s="861"/>
      <c r="AI23" s="995">
        <v>71.228589625720829</v>
      </c>
      <c r="AJ23" s="995">
        <v>1.3571848435452816</v>
      </c>
      <c r="AK23" s="995">
        <v>68.566205806130142</v>
      </c>
      <c r="AL23" s="995">
        <v>73.890973445311516</v>
      </c>
      <c r="AM23" s="995">
        <v>1.9053933970569572</v>
      </c>
      <c r="AN23" s="992">
        <v>876.38530999999773</v>
      </c>
      <c r="AO23" s="992">
        <v>1574</v>
      </c>
      <c r="AP23" s="1007"/>
      <c r="AQ23" s="1006">
        <v>73.318358637933073</v>
      </c>
      <c r="AR23" s="995">
        <v>1.3522810515418251</v>
      </c>
      <c r="AS23" s="995">
        <v>70.665801827852377</v>
      </c>
      <c r="AT23" s="995">
        <v>75.97091544801377</v>
      </c>
      <c r="AU23" s="995">
        <v>1.8443962421741793</v>
      </c>
      <c r="AV23" s="992">
        <v>903.23439899999994</v>
      </c>
      <c r="AW23" s="992">
        <v>1513</v>
      </c>
      <c r="AX23" s="1007"/>
      <c r="AY23" s="1006">
        <v>75.235041717879795</v>
      </c>
      <c r="AZ23" s="995">
        <v>1.52234070451107</v>
      </c>
      <c r="BA23" s="995">
        <v>72.250166930621859</v>
      </c>
      <c r="BB23" s="995">
        <v>78.219916505137718</v>
      </c>
      <c r="BC23" s="995">
        <v>2.0234463486039136</v>
      </c>
      <c r="BD23" s="992">
        <v>1435.7645870000101</v>
      </c>
      <c r="BE23" s="992">
        <v>2540</v>
      </c>
      <c r="BF23" s="1247"/>
      <c r="BG23" s="1006">
        <v>75.148666653869668</v>
      </c>
      <c r="BH23" s="995">
        <v>1.298195952873654</v>
      </c>
      <c r="BI23" s="995">
        <v>72.603275627294593</v>
      </c>
      <c r="BJ23" s="995">
        <v>77.694057680444743</v>
      </c>
      <c r="BK23" s="995">
        <v>1.7275036413527709</v>
      </c>
      <c r="BL23" s="992">
        <v>1291.8280259999901</v>
      </c>
      <c r="BM23" s="992">
        <v>2276</v>
      </c>
      <c r="BN23" s="1247"/>
      <c r="BO23" s="1004">
        <v>74.723878738295767</v>
      </c>
      <c r="BP23" s="1002">
        <v>1.3420729139786722</v>
      </c>
      <c r="BQ23" s="1002">
        <v>72.092458492115625</v>
      </c>
      <c r="BR23" s="1002">
        <v>77.355298984475922</v>
      </c>
      <c r="BS23" s="1002">
        <v>1.7960428937033535</v>
      </c>
      <c r="BT23" s="1065">
        <v>1234.8496739999975</v>
      </c>
      <c r="BU23" s="1066">
        <v>2334</v>
      </c>
      <c r="BV23" s="988"/>
      <c r="BW23" s="1004">
        <v>76.569284574753439</v>
      </c>
      <c r="BX23" s="1002">
        <v>1.2472933321078108</v>
      </c>
      <c r="BY23" s="1002">
        <v>74.123649182721465</v>
      </c>
      <c r="BZ23" s="1002">
        <v>79.014919966785413</v>
      </c>
      <c r="CA23" s="1002">
        <v>1.6289734702824565</v>
      </c>
      <c r="CB23" s="1065">
        <v>1257.5795090000049</v>
      </c>
      <c r="CC23" s="1066">
        <v>2332</v>
      </c>
      <c r="CD23" s="1066"/>
      <c r="CE23" s="1004">
        <v>76.583249958227881</v>
      </c>
      <c r="CF23" s="1002">
        <v>1.1437643492729868</v>
      </c>
      <c r="CG23" s="1002">
        <v>74.340607926476181</v>
      </c>
      <c r="CH23" s="1002">
        <v>78.825891989979581</v>
      </c>
      <c r="CI23" s="1002">
        <v>1.4934915270595723</v>
      </c>
      <c r="CJ23" s="1065">
        <v>1214.1733780000031</v>
      </c>
      <c r="CK23" s="1066">
        <v>2219</v>
      </c>
      <c r="CL23" s="1546"/>
      <c r="CM23" s="1004">
        <v>76.918332351764221</v>
      </c>
      <c r="CN23" s="1002">
        <v>1.1566786929242183</v>
      </c>
      <c r="CO23" s="1002">
        <v>74.65035763922991</v>
      </c>
      <c r="CP23" s="1002">
        <v>79.186307064298532</v>
      </c>
      <c r="CQ23" s="1002">
        <v>1.5037750527851745</v>
      </c>
      <c r="CR23" s="1065">
        <v>1150.7289119999937</v>
      </c>
      <c r="CS23" s="1066">
        <v>2119</v>
      </c>
      <c r="CT23" s="1546"/>
      <c r="CU23" s="966">
        <v>77.443036451083941</v>
      </c>
      <c r="CV23" s="966">
        <v>1.1919018489577753</v>
      </c>
      <c r="CW23" s="966">
        <v>75.106011383942914</v>
      </c>
      <c r="CX23" s="966">
        <v>79.780061518224983</v>
      </c>
      <c r="CY23" s="966">
        <v>1.539069106246405</v>
      </c>
      <c r="CZ23" s="1007">
        <v>1134.2721569999931</v>
      </c>
      <c r="DA23" s="1007">
        <v>2370</v>
      </c>
      <c r="DB23" s="1544"/>
      <c r="DC23" s="966">
        <v>77.932382297418727</v>
      </c>
      <c r="DD23" s="966">
        <v>1.2683107433733067</v>
      </c>
      <c r="DE23" s="966">
        <v>75.445535930095502</v>
      </c>
      <c r="DF23" s="966">
        <v>80.419228664741937</v>
      </c>
      <c r="DG23" s="966">
        <v>1.6274502408164107</v>
      </c>
      <c r="DH23" s="1007">
        <v>1165.8693949999956</v>
      </c>
      <c r="DI23" s="1007">
        <v>2413</v>
      </c>
      <c r="DJ23" s="1544"/>
      <c r="DK23" s="966">
        <v>75.778234920802461</v>
      </c>
      <c r="DL23" s="966">
        <v>1.4179151521101554</v>
      </c>
      <c r="DM23" s="966">
        <v>72.998050618287309</v>
      </c>
      <c r="DN23" s="966">
        <v>78.558419223317628</v>
      </c>
      <c r="DO23" s="966">
        <v>1.8711377397376043</v>
      </c>
      <c r="DP23" s="1007">
        <v>1165.8568649999975</v>
      </c>
      <c r="DQ23" s="1007">
        <v>2359</v>
      </c>
      <c r="DR23" s="1544"/>
      <c r="DS23" s="966">
        <v>76.424784959644029</v>
      </c>
      <c r="DT23" s="966">
        <v>1.3908536919566301</v>
      </c>
      <c r="DU23" s="966">
        <v>73.697659346115714</v>
      </c>
      <c r="DV23" s="966">
        <v>79.151910573172358</v>
      </c>
      <c r="DW23" s="966">
        <v>1.819898731401165</v>
      </c>
      <c r="DX23" s="1007">
        <v>1129.7302720000002</v>
      </c>
      <c r="DY23" s="1007">
        <v>2346</v>
      </c>
      <c r="DZ23" s="1544"/>
      <c r="EA23" s="966">
        <v>-0.2</v>
      </c>
      <c r="EB23" s="966">
        <v>0.6</v>
      </c>
      <c r="EC23" s="966"/>
      <c r="ED23" s="966" t="s">
        <v>229</v>
      </c>
      <c r="EE23" s="966" t="s">
        <v>229</v>
      </c>
      <c r="EF23" s="1033"/>
      <c r="EG23" s="1540"/>
    </row>
    <row r="24" spans="1:137" s="3" customFormat="1" ht="5.0999999999999996" customHeight="1">
      <c r="A24" s="951"/>
      <c r="B24" s="1263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1245"/>
      <c r="T24" s="1245"/>
      <c r="U24" s="1245"/>
      <c r="V24" s="1245"/>
      <c r="W24" s="1245"/>
      <c r="X24" s="1246"/>
      <c r="Y24" s="854"/>
      <c r="Z24" s="1245"/>
      <c r="AA24" s="848"/>
      <c r="AB24" s="848"/>
      <c r="AC24" s="848"/>
      <c r="AD24" s="848"/>
      <c r="AE24" s="848"/>
      <c r="AF24" s="849"/>
      <c r="AG24" s="945"/>
      <c r="AH24" s="861"/>
      <c r="AI24" s="995"/>
      <c r="AJ24" s="995"/>
      <c r="AK24" s="995"/>
      <c r="AL24" s="995"/>
      <c r="AM24" s="995"/>
      <c r="AN24" s="992"/>
      <c r="AO24" s="992"/>
      <c r="AP24" s="1007"/>
      <c r="AQ24" s="1006"/>
      <c r="AR24" s="995"/>
      <c r="AS24" s="995"/>
      <c r="AT24" s="995"/>
      <c r="AU24" s="995"/>
      <c r="AV24" s="992"/>
      <c r="AW24" s="992"/>
      <c r="AX24" s="1007"/>
      <c r="AY24" s="1006"/>
      <c r="AZ24" s="995"/>
      <c r="BA24" s="995"/>
      <c r="BB24" s="995"/>
      <c r="BC24" s="995"/>
      <c r="BD24" s="992"/>
      <c r="BE24" s="992"/>
      <c r="BF24" s="1247"/>
      <c r="BG24" s="1006"/>
      <c r="BH24" s="995"/>
      <c r="BI24" s="995"/>
      <c r="BJ24" s="995"/>
      <c r="BK24" s="995"/>
      <c r="BL24" s="992"/>
      <c r="BM24" s="992"/>
      <c r="BN24" s="1247"/>
      <c r="BO24" s="1027"/>
      <c r="BP24" s="1029"/>
      <c r="BQ24" s="1029"/>
      <c r="BR24" s="1029"/>
      <c r="BS24" s="1029"/>
      <c r="BT24" s="1059"/>
      <c r="BU24" s="1060"/>
      <c r="BV24" s="1061"/>
      <c r="BW24" s="1027"/>
      <c r="BX24" s="1029"/>
      <c r="BY24" s="1029"/>
      <c r="BZ24" s="1029"/>
      <c r="CA24" s="1029"/>
      <c r="CB24" s="1059"/>
      <c r="CC24" s="1060"/>
      <c r="CD24" s="1060"/>
      <c r="CE24" s="1027"/>
      <c r="CF24" s="1029"/>
      <c r="CG24" s="1029"/>
      <c r="CH24" s="1029"/>
      <c r="CI24" s="1029"/>
      <c r="CJ24" s="1059"/>
      <c r="CK24" s="1060"/>
      <c r="CL24" s="1257"/>
      <c r="CM24" s="1027"/>
      <c r="CN24" s="1029"/>
      <c r="CO24" s="1029"/>
      <c r="CP24" s="1029"/>
      <c r="CQ24" s="1029"/>
      <c r="CR24" s="1059"/>
      <c r="CS24" s="1060"/>
      <c r="CT24" s="1257"/>
      <c r="CU24" s="966"/>
      <c r="CV24" s="966"/>
      <c r="CW24" s="966"/>
      <c r="CX24" s="966"/>
      <c r="CY24" s="966"/>
      <c r="CZ24" s="1007"/>
      <c r="DA24" s="1007"/>
      <c r="DB24" s="1544"/>
      <c r="DC24" s="966"/>
      <c r="DD24" s="966"/>
      <c r="DE24" s="966"/>
      <c r="DF24" s="966"/>
      <c r="DG24" s="966"/>
      <c r="DH24" s="1007"/>
      <c r="DI24" s="1007"/>
      <c r="DJ24" s="1544"/>
      <c r="DK24" s="966"/>
      <c r="DL24" s="966"/>
      <c r="DM24" s="966"/>
      <c r="DN24" s="966"/>
      <c r="DO24" s="966"/>
      <c r="DP24" s="1007"/>
      <c r="DQ24" s="1007"/>
      <c r="DR24" s="1544"/>
      <c r="DS24" s="966"/>
      <c r="DT24" s="966"/>
      <c r="DU24" s="966"/>
      <c r="DV24" s="966"/>
      <c r="DW24" s="966"/>
      <c r="DX24" s="1007"/>
      <c r="DY24" s="1007"/>
      <c r="DZ24" s="1544"/>
      <c r="EA24" s="966"/>
      <c r="EB24" s="966"/>
      <c r="EC24" s="966"/>
      <c r="ED24" s="966"/>
      <c r="EE24" s="966"/>
      <c r="EF24" s="1033"/>
      <c r="EG24" s="1540"/>
    </row>
    <row r="25" spans="1:137" s="3" customFormat="1" ht="24" customHeight="1">
      <c r="A25" s="1266" t="s">
        <v>238</v>
      </c>
      <c r="B25" s="1267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1252"/>
      <c r="T25" s="1252"/>
      <c r="U25" s="1252"/>
      <c r="V25" s="1252"/>
      <c r="W25" s="1252"/>
      <c r="X25" s="1253"/>
      <c r="Y25" s="869"/>
      <c r="Z25" s="1252"/>
      <c r="AA25" s="1497"/>
      <c r="AB25" s="1497"/>
      <c r="AC25" s="1497"/>
      <c r="AD25" s="1497"/>
      <c r="AE25" s="1497"/>
      <c r="AF25" s="1498"/>
      <c r="AG25" s="946"/>
      <c r="AH25" s="876"/>
      <c r="AI25" s="863"/>
      <c r="AJ25" s="863"/>
      <c r="AK25" s="863"/>
      <c r="AL25" s="863"/>
      <c r="AM25" s="863"/>
      <c r="AN25" s="864"/>
      <c r="AO25" s="864"/>
      <c r="AP25" s="1008"/>
      <c r="AQ25" s="862"/>
      <c r="AR25" s="863"/>
      <c r="AS25" s="863"/>
      <c r="AT25" s="863"/>
      <c r="AU25" s="863"/>
      <c r="AV25" s="864"/>
      <c r="AW25" s="864"/>
      <c r="AX25" s="1008"/>
      <c r="AY25" s="862"/>
      <c r="AZ25" s="863"/>
      <c r="BA25" s="863"/>
      <c r="BB25" s="863"/>
      <c r="BC25" s="863"/>
      <c r="BD25" s="864"/>
      <c r="BE25" s="864"/>
      <c r="BF25" s="1057"/>
      <c r="BG25" s="862"/>
      <c r="BH25" s="863"/>
      <c r="BI25" s="863"/>
      <c r="BJ25" s="863"/>
      <c r="BK25" s="863"/>
      <c r="BL25" s="864"/>
      <c r="BM25" s="864"/>
      <c r="BN25" s="1057"/>
      <c r="BO25" s="1268"/>
      <c r="BP25" s="1034"/>
      <c r="BQ25" s="1034"/>
      <c r="BR25" s="1034"/>
      <c r="BS25" s="1034"/>
      <c r="BT25" s="1068"/>
      <c r="BU25" s="1080"/>
      <c r="BV25" s="1548"/>
      <c r="BW25" s="1268"/>
      <c r="BX25" s="1034"/>
      <c r="BY25" s="1034"/>
      <c r="BZ25" s="1034"/>
      <c r="CA25" s="1034"/>
      <c r="CB25" s="1068"/>
      <c r="CC25" s="1080"/>
      <c r="CD25" s="1080"/>
      <c r="CE25" s="1268"/>
      <c r="CF25" s="1034"/>
      <c r="CG25" s="1034"/>
      <c r="CH25" s="1034"/>
      <c r="CI25" s="1034"/>
      <c r="CJ25" s="1068"/>
      <c r="CK25" s="1080"/>
      <c r="CL25" s="1556"/>
      <c r="CM25" s="1268"/>
      <c r="CN25" s="1034"/>
      <c r="CO25" s="1034"/>
      <c r="CP25" s="1034"/>
      <c r="CQ25" s="1034"/>
      <c r="CR25" s="1068"/>
      <c r="CS25" s="1080"/>
      <c r="CT25" s="1556"/>
      <c r="CU25" s="1001"/>
      <c r="CV25" s="1001"/>
      <c r="CW25" s="1001"/>
      <c r="CX25" s="1001"/>
      <c r="CY25" s="1001"/>
      <c r="CZ25" s="1008"/>
      <c r="DA25" s="1008"/>
      <c r="DB25" s="1545"/>
      <c r="DC25" s="1001"/>
      <c r="DD25" s="1001"/>
      <c r="DE25" s="1001"/>
      <c r="DF25" s="1001"/>
      <c r="DG25" s="1001"/>
      <c r="DH25" s="1008"/>
      <c r="DI25" s="1008"/>
      <c r="DJ25" s="1545"/>
      <c r="DK25" s="1001"/>
      <c r="DL25" s="1001"/>
      <c r="DM25" s="1001"/>
      <c r="DN25" s="1001"/>
      <c r="DO25" s="1001"/>
      <c r="DP25" s="1008"/>
      <c r="DQ25" s="1008"/>
      <c r="DR25" s="1545"/>
      <c r="DS25" s="1001"/>
      <c r="DT25" s="1001"/>
      <c r="DU25" s="1001"/>
      <c r="DV25" s="1001"/>
      <c r="DW25" s="1001"/>
      <c r="DX25" s="1008"/>
      <c r="DY25" s="1008"/>
      <c r="DZ25" s="1545"/>
      <c r="EA25" s="1001"/>
      <c r="EB25" s="1001"/>
      <c r="EC25" s="1001"/>
      <c r="ED25" s="1001"/>
      <c r="EE25" s="1001"/>
      <c r="EF25" s="1033"/>
      <c r="EG25" s="1540"/>
    </row>
    <row r="26" spans="1:137" s="3" customFormat="1" ht="24" customHeight="1">
      <c r="A26" s="1419" t="s">
        <v>84</v>
      </c>
      <c r="B26" s="1263"/>
      <c r="C26" s="1245">
        <v>70.303235729224923</v>
      </c>
      <c r="D26" s="1245">
        <v>0.81254857670021718</v>
      </c>
      <c r="E26" s="1245">
        <v>68.708887968766447</v>
      </c>
      <c r="F26" s="1245">
        <v>71.897583489683399</v>
      </c>
      <c r="G26" s="1245">
        <v>1.1557769258726198</v>
      </c>
      <c r="H26" s="1246">
        <v>4830.0558570000621</v>
      </c>
      <c r="I26" s="854">
        <v>5971</v>
      </c>
      <c r="J26" s="1245"/>
      <c r="K26" s="1245">
        <v>72.182255004961277</v>
      </c>
      <c r="L26" s="1245">
        <v>0.78978965561380621</v>
      </c>
      <c r="M26" s="1245">
        <v>70.632563817543542</v>
      </c>
      <c r="N26" s="1245">
        <v>73.731946192378999</v>
      </c>
      <c r="O26" s="1245">
        <v>1.0941604076507749</v>
      </c>
      <c r="P26" s="1246">
        <v>4572.3576380000359</v>
      </c>
      <c r="Q26" s="861">
        <v>5518</v>
      </c>
      <c r="R26" s="1245"/>
      <c r="S26" s="1245">
        <v>72.976609185456653</v>
      </c>
      <c r="T26" s="1245">
        <v>0.81574818974727936</v>
      </c>
      <c r="U26" s="1245">
        <v>71.375983282321911</v>
      </c>
      <c r="V26" s="1245">
        <v>74.577235088591394</v>
      </c>
      <c r="W26" s="1245">
        <v>1.1178214483413516</v>
      </c>
      <c r="X26" s="1246">
        <v>4303.1625859999858</v>
      </c>
      <c r="Y26" s="854">
        <v>5391</v>
      </c>
      <c r="Z26" s="1245"/>
      <c r="AA26" s="848">
        <v>74.117186040757673</v>
      </c>
      <c r="AB26" s="848">
        <v>0.80323009416169067</v>
      </c>
      <c r="AC26" s="848">
        <v>72.541496981599437</v>
      </c>
      <c r="AD26" s="848">
        <v>75.692875099915909</v>
      </c>
      <c r="AE26" s="848">
        <v>1.0837298838085778</v>
      </c>
      <c r="AF26" s="849">
        <v>4614.3221710000053</v>
      </c>
      <c r="AG26" s="945">
        <v>5409</v>
      </c>
      <c r="AH26" s="861"/>
      <c r="AI26" s="995">
        <v>71.863117192789062</v>
      </c>
      <c r="AJ26" s="995">
        <v>0.83951201111107288</v>
      </c>
      <c r="AK26" s="995">
        <v>70.216249999006124</v>
      </c>
      <c r="AL26" s="995">
        <v>73.509984386572</v>
      </c>
      <c r="AM26" s="995">
        <v>1.1682098465877735</v>
      </c>
      <c r="AN26" s="992">
        <v>4016.3441939999998</v>
      </c>
      <c r="AO26" s="992">
        <v>5032</v>
      </c>
      <c r="AP26" s="1007"/>
      <c r="AQ26" s="1006">
        <v>72.397944901617251</v>
      </c>
      <c r="AR26" s="995">
        <v>0.87734722010260702</v>
      </c>
      <c r="AS26" s="995">
        <v>70.676991006097438</v>
      </c>
      <c r="AT26" s="995">
        <v>74.118898797137064</v>
      </c>
      <c r="AU26" s="995">
        <v>1.211839951113044</v>
      </c>
      <c r="AV26" s="992">
        <v>4001.2852270000158</v>
      </c>
      <c r="AW26" s="992">
        <v>4976</v>
      </c>
      <c r="AX26" s="1007"/>
      <c r="AY26" s="1006">
        <v>72.51013096682486</v>
      </c>
      <c r="AZ26" s="995">
        <v>0.8268206149903663</v>
      </c>
      <c r="BA26" s="995">
        <v>70.888972181569571</v>
      </c>
      <c r="BB26" s="995">
        <v>74.131289752080136</v>
      </c>
      <c r="BC26" s="995">
        <v>1.1402828873232302</v>
      </c>
      <c r="BD26" s="992">
        <v>5877.7487409999958</v>
      </c>
      <c r="BE26" s="992">
        <v>7152</v>
      </c>
      <c r="BF26" s="1247"/>
      <c r="BG26" s="1006">
        <v>73.929063037297865</v>
      </c>
      <c r="BH26" s="995">
        <v>0.8194267652381626</v>
      </c>
      <c r="BI26" s="995">
        <v>72.322401477033665</v>
      </c>
      <c r="BJ26" s="995">
        <v>75.535724597562066</v>
      </c>
      <c r="BK26" s="995">
        <v>1.1083959833560375</v>
      </c>
      <c r="BL26" s="992">
        <v>4996.4706479999813</v>
      </c>
      <c r="BM26" s="992">
        <v>6311</v>
      </c>
      <c r="BN26" s="1247"/>
      <c r="BO26" s="1003">
        <v>74.27666046103171</v>
      </c>
      <c r="BP26" s="968">
        <v>0.9905758461463019</v>
      </c>
      <c r="BQ26" s="968">
        <v>72.334425199611445</v>
      </c>
      <c r="BR26" s="968">
        <v>76.218895722451961</v>
      </c>
      <c r="BS26" s="968">
        <v>1.3336300259029481</v>
      </c>
      <c r="BT26" s="1074">
        <v>4593.9170970000187</v>
      </c>
      <c r="BU26" s="1075">
        <v>5855</v>
      </c>
      <c r="BV26" s="986"/>
      <c r="BW26" s="1003">
        <v>76.28287643351149</v>
      </c>
      <c r="BX26" s="968">
        <v>0.92045584371679945</v>
      </c>
      <c r="BY26" s="968">
        <v>74.478088954697412</v>
      </c>
      <c r="BZ26" s="968">
        <v>78.087663912325567</v>
      </c>
      <c r="CA26" s="968">
        <v>1.2066349445003861</v>
      </c>
      <c r="CB26" s="1074">
        <v>4685.2020139999831</v>
      </c>
      <c r="CC26" s="1075">
        <v>6105</v>
      </c>
      <c r="CD26" s="1075"/>
      <c r="CE26" s="1003">
        <v>73.965665622126977</v>
      </c>
      <c r="CF26" s="968">
        <v>1.1507760614364446</v>
      </c>
      <c r="CG26" s="968">
        <v>71.709275338454063</v>
      </c>
      <c r="CH26" s="968">
        <v>76.222055905799891</v>
      </c>
      <c r="CI26" s="968">
        <v>1.5558246542598377</v>
      </c>
      <c r="CJ26" s="1074">
        <v>4101.2953989999924</v>
      </c>
      <c r="CK26" s="1075">
        <v>5400</v>
      </c>
      <c r="CL26" s="1286"/>
      <c r="CM26" s="1003">
        <v>75.825462201998178</v>
      </c>
      <c r="CN26" s="968">
        <v>0.9222879518626701</v>
      </c>
      <c r="CO26" s="968">
        <v>74.017072572885652</v>
      </c>
      <c r="CP26" s="968">
        <v>77.633851831110718</v>
      </c>
      <c r="CQ26" s="968">
        <v>1.2163301417216623</v>
      </c>
      <c r="CR26" s="1074">
        <v>3893.4368129999793</v>
      </c>
      <c r="CS26" s="1075">
        <v>5196</v>
      </c>
      <c r="CT26" s="1286"/>
      <c r="CU26" s="995">
        <v>75.505842042502152</v>
      </c>
      <c r="CV26" s="995">
        <v>1.0505938549252434</v>
      </c>
      <c r="CW26" s="995">
        <v>73.4458870416004</v>
      </c>
      <c r="CX26" s="995">
        <v>77.565797043403919</v>
      </c>
      <c r="CY26" s="995">
        <v>1.3914073752516596</v>
      </c>
      <c r="CZ26" s="992">
        <v>3893.949760000015</v>
      </c>
      <c r="DA26" s="992">
        <v>4997</v>
      </c>
      <c r="DB26" s="1544"/>
      <c r="DC26" s="995">
        <v>75.354642478568124</v>
      </c>
      <c r="DD26" s="995">
        <v>1.0853321571298213</v>
      </c>
      <c r="DE26" s="995">
        <v>73.226572250984361</v>
      </c>
      <c r="DF26" s="995">
        <v>77.482712706151887</v>
      </c>
      <c r="DG26" s="995">
        <v>1.4402989934409209</v>
      </c>
      <c r="DH26" s="992">
        <v>3623.5601420000121</v>
      </c>
      <c r="DI26" s="992">
        <v>4734</v>
      </c>
      <c r="DJ26" s="1544"/>
      <c r="DK26" s="995">
        <v>75.202304816482481</v>
      </c>
      <c r="DL26" s="995">
        <v>1.2314484208841805</v>
      </c>
      <c r="DM26" s="995">
        <v>72.787736099867686</v>
      </c>
      <c r="DN26" s="995">
        <v>77.616873533097277</v>
      </c>
      <c r="DO26" s="995">
        <v>1.6375142010465051</v>
      </c>
      <c r="DP26" s="992">
        <v>3476.996307999993</v>
      </c>
      <c r="DQ26" s="992">
        <v>4491</v>
      </c>
      <c r="DR26" s="1544"/>
      <c r="DS26" s="995">
        <v>74.797691297393456</v>
      </c>
      <c r="DT26" s="995">
        <v>1.3019470605646155</v>
      </c>
      <c r="DU26" s="995">
        <v>72.244889951819289</v>
      </c>
      <c r="DV26" s="995">
        <v>77.350492642967623</v>
      </c>
      <c r="DW26" s="995">
        <v>1.7406246609779863</v>
      </c>
      <c r="DX26" s="992">
        <v>3129.0822730000014</v>
      </c>
      <c r="DY26" s="992">
        <v>4017</v>
      </c>
      <c r="DZ26" s="1544"/>
      <c r="EA26" s="966">
        <v>0.8</v>
      </c>
      <c r="EB26" s="966">
        <v>-0.4</v>
      </c>
      <c r="EC26" s="966"/>
      <c r="ED26" s="966" t="s">
        <v>229</v>
      </c>
      <c r="EE26" s="966" t="s">
        <v>229</v>
      </c>
      <c r="EF26" s="1033"/>
      <c r="EG26" s="1540"/>
    </row>
    <row r="27" spans="1:137" s="3" customFormat="1" ht="24" customHeight="1">
      <c r="A27" s="1557" t="s">
        <v>55</v>
      </c>
      <c r="B27" s="1146"/>
      <c r="C27" s="1147">
        <v>74.353760126509073</v>
      </c>
      <c r="D27" s="1147">
        <v>0.81597521011409357</v>
      </c>
      <c r="E27" s="1147">
        <v>72.752688773805176</v>
      </c>
      <c r="F27" s="1147">
        <v>75.95483147921297</v>
      </c>
      <c r="G27" s="1147">
        <v>1.0974229261919692</v>
      </c>
      <c r="H27" s="1148">
        <v>5634.264843999993</v>
      </c>
      <c r="I27" s="884">
        <v>5690</v>
      </c>
      <c r="J27" s="1147"/>
      <c r="K27" s="1147">
        <v>74.942347746377493</v>
      </c>
      <c r="L27" s="1147">
        <v>0.85744241601497417</v>
      </c>
      <c r="M27" s="1147">
        <v>73.259911231323514</v>
      </c>
      <c r="N27" s="1147">
        <v>76.624784261431472</v>
      </c>
      <c r="O27" s="1147">
        <v>1.144136048308442</v>
      </c>
      <c r="P27" s="1148">
        <v>5420.4767439999914</v>
      </c>
      <c r="Q27" s="891">
        <v>5253</v>
      </c>
      <c r="R27" s="1147"/>
      <c r="S27" s="1147">
        <v>78.156518381058362</v>
      </c>
      <c r="T27" s="1147">
        <v>0.75555730897718254</v>
      </c>
      <c r="U27" s="1147">
        <v>76.673996427284465</v>
      </c>
      <c r="V27" s="1147">
        <v>79.639040334832259</v>
      </c>
      <c r="W27" s="1147">
        <v>0.96672334518971592</v>
      </c>
      <c r="X27" s="1148">
        <v>5286.8846099999892</v>
      </c>
      <c r="Y27" s="884">
        <v>5240</v>
      </c>
      <c r="Z27" s="1147"/>
      <c r="AA27" s="878">
        <v>76.868667690878411</v>
      </c>
      <c r="AB27" s="878">
        <v>0.81543048749251024</v>
      </c>
      <c r="AC27" s="878">
        <v>75.269045232774431</v>
      </c>
      <c r="AD27" s="878">
        <v>78.468290148982391</v>
      </c>
      <c r="AE27" s="878">
        <v>1.0608099658650294</v>
      </c>
      <c r="AF27" s="879">
        <v>5717.6354319999718</v>
      </c>
      <c r="AG27" s="947">
        <v>5705</v>
      </c>
      <c r="AH27" s="891"/>
      <c r="AI27" s="999">
        <v>75.421171313993156</v>
      </c>
      <c r="AJ27" s="999">
        <v>0.77900905566979883</v>
      </c>
      <c r="AK27" s="999">
        <v>73.892992514330132</v>
      </c>
      <c r="AL27" s="999">
        <v>76.94935011365618</v>
      </c>
      <c r="AM27" s="999">
        <v>1.0328784903467372</v>
      </c>
      <c r="AN27" s="993">
        <v>5671.040609000007</v>
      </c>
      <c r="AO27" s="993">
        <v>5606</v>
      </c>
      <c r="AP27" s="1062"/>
      <c r="AQ27" s="1063">
        <v>76.961625392528532</v>
      </c>
      <c r="AR27" s="999">
        <v>0.73120746628911426</v>
      </c>
      <c r="AS27" s="999">
        <v>75.527330841055218</v>
      </c>
      <c r="AT27" s="999">
        <v>78.395919944001847</v>
      </c>
      <c r="AU27" s="999">
        <v>0.95009358567951996</v>
      </c>
      <c r="AV27" s="993">
        <v>6190.4652749999404</v>
      </c>
      <c r="AW27" s="993">
        <v>6227</v>
      </c>
      <c r="AX27" s="1062"/>
      <c r="AY27" s="1063">
        <v>75.690162839029711</v>
      </c>
      <c r="AZ27" s="999">
        <v>0.74725543549733797</v>
      </c>
      <c r="BA27" s="999">
        <v>74.225008618001496</v>
      </c>
      <c r="BB27" s="999">
        <v>77.155317060057911</v>
      </c>
      <c r="BC27" s="999">
        <v>0.98725568484576576</v>
      </c>
      <c r="BD27" s="993">
        <v>8871.9841589999469</v>
      </c>
      <c r="BE27" s="993">
        <v>10670</v>
      </c>
      <c r="BF27" s="1064"/>
      <c r="BG27" s="1063">
        <v>79.003995958462767</v>
      </c>
      <c r="BH27" s="999">
        <v>0.7120237991633378</v>
      </c>
      <c r="BI27" s="999">
        <v>77.607920901314102</v>
      </c>
      <c r="BJ27" s="999">
        <v>80.400071015611431</v>
      </c>
      <c r="BK27" s="999">
        <v>0.90125036148512305</v>
      </c>
      <c r="BL27" s="993">
        <v>8267.7300859999668</v>
      </c>
      <c r="BM27" s="993">
        <v>9786</v>
      </c>
      <c r="BN27" s="1064"/>
      <c r="BO27" s="1004">
        <v>76.905721856581096</v>
      </c>
      <c r="BP27" s="1002">
        <v>0.8203631189014049</v>
      </c>
      <c r="BQ27" s="1002">
        <v>75.297224957633219</v>
      </c>
      <c r="BR27" s="1002">
        <v>78.514218755528987</v>
      </c>
      <c r="BS27" s="1002">
        <v>1.0667127218846895</v>
      </c>
      <c r="BT27" s="1065">
        <v>8228.252497000005</v>
      </c>
      <c r="BU27" s="1066">
        <v>9854</v>
      </c>
      <c r="BV27" s="988"/>
      <c r="BW27" s="1004">
        <v>77.925843492431838</v>
      </c>
      <c r="BX27" s="1002">
        <v>0.89385169720498703</v>
      </c>
      <c r="BY27" s="1002">
        <v>76.17322020034851</v>
      </c>
      <c r="BZ27" s="1002">
        <v>79.678466784515152</v>
      </c>
      <c r="CA27" s="1002">
        <v>1.1470542468902476</v>
      </c>
      <c r="CB27" s="1065">
        <v>7965.6958959999347</v>
      </c>
      <c r="CC27" s="1066">
        <v>10029</v>
      </c>
      <c r="CD27" s="1066"/>
      <c r="CE27" s="1004">
        <v>76.488012973105199</v>
      </c>
      <c r="CF27" s="1002">
        <v>0.88572679769858886</v>
      </c>
      <c r="CG27" s="1002">
        <v>74.751319443157101</v>
      </c>
      <c r="CH27" s="1002">
        <v>78.224706503053298</v>
      </c>
      <c r="CI27" s="1002">
        <v>1.1579942572309063</v>
      </c>
      <c r="CJ27" s="1065">
        <v>7990.4384000000309</v>
      </c>
      <c r="CK27" s="1066">
        <v>9754</v>
      </c>
      <c r="CL27" s="1546"/>
      <c r="CM27" s="1004">
        <v>79.180483535390309</v>
      </c>
      <c r="CN27" s="1002">
        <v>0.76734468192898886</v>
      </c>
      <c r="CO27" s="1002">
        <v>77.675901195403654</v>
      </c>
      <c r="CP27" s="1002">
        <v>80.685065875376978</v>
      </c>
      <c r="CQ27" s="1002">
        <v>0.96910835557857933</v>
      </c>
      <c r="CR27" s="1065">
        <v>7489.752048999967</v>
      </c>
      <c r="CS27" s="1066">
        <v>8861</v>
      </c>
      <c r="CT27" s="1546"/>
      <c r="CU27" s="999">
        <v>78.754168930263901</v>
      </c>
      <c r="CV27" s="999">
        <v>0.86981194911102422</v>
      </c>
      <c r="CW27" s="999">
        <v>77.04868258459814</v>
      </c>
      <c r="CX27" s="999">
        <v>80.459655275929663</v>
      </c>
      <c r="CY27" s="999">
        <v>1.1044646409528296</v>
      </c>
      <c r="CZ27" s="993">
        <v>7821.4360010000046</v>
      </c>
      <c r="DA27" s="993">
        <v>9847</v>
      </c>
      <c r="DB27" s="1547"/>
      <c r="DC27" s="999">
        <v>80.346564942843912</v>
      </c>
      <c r="DD27" s="999">
        <v>0.80020451953216387</v>
      </c>
      <c r="DE27" s="999">
        <v>78.777560096900984</v>
      </c>
      <c r="DF27" s="999">
        <v>81.91556978878684</v>
      </c>
      <c r="DG27" s="999">
        <v>0.99594117072883559</v>
      </c>
      <c r="DH27" s="993">
        <v>7541.6659820000195</v>
      </c>
      <c r="DI27" s="993">
        <v>9910</v>
      </c>
      <c r="DJ27" s="1547"/>
      <c r="DK27" s="999">
        <v>77.703776079996956</v>
      </c>
      <c r="DL27" s="999">
        <v>0.91913143940189801</v>
      </c>
      <c r="DM27" s="999">
        <v>75.901584463685907</v>
      </c>
      <c r="DN27" s="999">
        <v>79.505967696308005</v>
      </c>
      <c r="DO27" s="999">
        <v>1.1828658602841147</v>
      </c>
      <c r="DP27" s="993">
        <v>7517.1667230000457</v>
      </c>
      <c r="DQ27" s="993">
        <v>9699</v>
      </c>
      <c r="DR27" s="1547"/>
      <c r="DS27" s="999">
        <v>80.202619872286405</v>
      </c>
      <c r="DT27" s="999">
        <v>0.95249475647076842</v>
      </c>
      <c r="DU27" s="999">
        <v>78.335009452768716</v>
      </c>
      <c r="DV27" s="999">
        <v>82.070230291804108</v>
      </c>
      <c r="DW27" s="999">
        <v>1.1876105269223229</v>
      </c>
      <c r="DX27" s="993">
        <v>7294.8493320000034</v>
      </c>
      <c r="DY27" s="993">
        <v>9286</v>
      </c>
      <c r="DZ27" s="1547"/>
      <c r="EA27" s="977">
        <v>3.7</v>
      </c>
      <c r="EB27" s="977">
        <v>2.5</v>
      </c>
      <c r="EC27" s="977"/>
      <c r="ED27" s="977" t="s">
        <v>232</v>
      </c>
      <c r="EE27" s="977" t="s">
        <v>231</v>
      </c>
      <c r="EF27" s="1033"/>
      <c r="EG27" s="1540"/>
    </row>
    <row r="28" spans="1:137" s="3" customFormat="1" ht="24" customHeight="1">
      <c r="A28" s="1558" t="s">
        <v>4</v>
      </c>
      <c r="B28" s="1559"/>
      <c r="C28" s="1560">
        <v>75.412976809098382</v>
      </c>
      <c r="D28" s="1560">
        <v>1.0697790249526877</v>
      </c>
      <c r="E28" s="1560">
        <v>73.313902561075864</v>
      </c>
      <c r="F28" s="1560">
        <v>77.512051057120885</v>
      </c>
      <c r="G28" s="1560">
        <v>1.4185609297200183</v>
      </c>
      <c r="H28" s="1561">
        <v>3363.5112660000136</v>
      </c>
      <c r="I28" s="1154">
        <v>2976</v>
      </c>
      <c r="J28" s="1560"/>
      <c r="K28" s="1560">
        <v>76.635831369664487</v>
      </c>
      <c r="L28" s="1560">
        <v>1.0733220394988447</v>
      </c>
      <c r="M28" s="1560">
        <v>74.529805171359968</v>
      </c>
      <c r="N28" s="1560">
        <v>78.741857567969006</v>
      </c>
      <c r="O28" s="1560">
        <v>1.4005485688822426</v>
      </c>
      <c r="P28" s="1561">
        <v>3046.8845490000026</v>
      </c>
      <c r="Q28" s="1014">
        <v>2855</v>
      </c>
      <c r="R28" s="1560"/>
      <c r="S28" s="1560">
        <v>73.976106207592679</v>
      </c>
      <c r="T28" s="1560">
        <v>1.1605498411348514</v>
      </c>
      <c r="U28" s="1560">
        <v>71.698925380290035</v>
      </c>
      <c r="V28" s="1560">
        <v>76.253287034895337</v>
      </c>
      <c r="W28" s="1560">
        <v>1.5688171500647812</v>
      </c>
      <c r="X28" s="1561">
        <v>3082.4734199999793</v>
      </c>
      <c r="Y28" s="1154">
        <v>2849</v>
      </c>
      <c r="Z28" s="1560"/>
      <c r="AA28" s="1562">
        <v>75.038383852707142</v>
      </c>
      <c r="AB28" s="1562">
        <v>1.0357425526138311</v>
      </c>
      <c r="AC28" s="1562">
        <v>73.006577250687926</v>
      </c>
      <c r="AD28" s="1562">
        <v>77.070190454726358</v>
      </c>
      <c r="AE28" s="1562">
        <v>1.3802836620880456</v>
      </c>
      <c r="AF28" s="965">
        <v>3291.9682649999986</v>
      </c>
      <c r="AG28" s="971">
        <v>3121</v>
      </c>
      <c r="AH28" s="1014"/>
      <c r="AI28" s="1156">
        <v>74.103554642724134</v>
      </c>
      <c r="AJ28" s="1156">
        <v>1.02560294310839</v>
      </c>
      <c r="AK28" s="1156">
        <v>72.091633647553323</v>
      </c>
      <c r="AL28" s="1156">
        <v>76.115475637894946</v>
      </c>
      <c r="AM28" s="1156">
        <v>1.3840131530169302</v>
      </c>
      <c r="AN28" s="986">
        <v>3281.5622850000095</v>
      </c>
      <c r="AO28" s="986">
        <v>3085</v>
      </c>
      <c r="AP28" s="1075"/>
      <c r="AQ28" s="1285">
        <v>73.199807462206806</v>
      </c>
      <c r="AR28" s="1156">
        <v>0.95057843555734156</v>
      </c>
      <c r="AS28" s="1156">
        <v>71.335207422238341</v>
      </c>
      <c r="AT28" s="1156">
        <v>75.064407502175257</v>
      </c>
      <c r="AU28" s="1156">
        <v>1.2986078358855342</v>
      </c>
      <c r="AV28" s="986">
        <v>3913.3449489999966</v>
      </c>
      <c r="AW28" s="986">
        <v>3585</v>
      </c>
      <c r="AX28" s="1075"/>
      <c r="AY28" s="1285">
        <v>75.018931394535926</v>
      </c>
      <c r="AZ28" s="1156">
        <v>1.0384820410290909</v>
      </c>
      <c r="BA28" s="1156">
        <v>72.982765080318217</v>
      </c>
      <c r="BB28" s="1156">
        <v>77.055097708753635</v>
      </c>
      <c r="BC28" s="1156">
        <v>1.3842933000039102</v>
      </c>
      <c r="BD28" s="986">
        <v>5935.7882900000022</v>
      </c>
      <c r="BE28" s="986">
        <v>6202</v>
      </c>
      <c r="BF28" s="1155"/>
      <c r="BG28" s="1285">
        <v>74.040524099997597</v>
      </c>
      <c r="BH28" s="1156">
        <v>1.1619399962662591</v>
      </c>
      <c r="BI28" s="1156">
        <v>71.762292040062448</v>
      </c>
      <c r="BJ28" s="1156">
        <v>76.318756159932747</v>
      </c>
      <c r="BK28" s="1156">
        <v>1.5693297831022468</v>
      </c>
      <c r="BL28" s="986">
        <v>5770.2581430000173</v>
      </c>
      <c r="BM28" s="986">
        <v>5903</v>
      </c>
      <c r="BN28" s="1563"/>
      <c r="BO28" s="1003">
        <v>74.210495540039446</v>
      </c>
      <c r="BP28" s="968">
        <v>1.1834440164666882</v>
      </c>
      <c r="BQ28" s="968">
        <v>71.890101087014443</v>
      </c>
      <c r="BR28" s="968">
        <v>76.530889993064449</v>
      </c>
      <c r="BS28" s="968">
        <v>1.5947124565799109</v>
      </c>
      <c r="BT28" s="1074">
        <v>5950.8061870000111</v>
      </c>
      <c r="BU28" s="1075">
        <v>6395</v>
      </c>
      <c r="BV28" s="986"/>
      <c r="BW28" s="1003">
        <v>74.260949546493393</v>
      </c>
      <c r="BX28" s="968">
        <v>1.17031311841883</v>
      </c>
      <c r="BY28" s="968">
        <v>71.966253416491938</v>
      </c>
      <c r="BZ28" s="968">
        <v>76.555645676494848</v>
      </c>
      <c r="CA28" s="968">
        <v>1.575946881323028</v>
      </c>
      <c r="CB28" s="1074">
        <v>6695.2779089999312</v>
      </c>
      <c r="CC28" s="1075">
        <v>7050</v>
      </c>
      <c r="CD28" s="1075"/>
      <c r="CE28" s="1003">
        <v>76.269314627588471</v>
      </c>
      <c r="CF28" s="968">
        <v>1.1397466319788647</v>
      </c>
      <c r="CG28" s="968">
        <v>74.034550356392288</v>
      </c>
      <c r="CH28" s="968">
        <v>78.504078898784655</v>
      </c>
      <c r="CI28" s="968">
        <v>1.4943711472222809</v>
      </c>
      <c r="CJ28" s="1074">
        <v>6342.9056910000218</v>
      </c>
      <c r="CK28" s="1075">
        <v>6753</v>
      </c>
      <c r="CL28" s="1286"/>
      <c r="CM28" s="1003">
        <v>76.008857245901623</v>
      </c>
      <c r="CN28" s="968">
        <v>1.1415451307884696</v>
      </c>
      <c r="CO28" s="968">
        <v>73.770555887293881</v>
      </c>
      <c r="CP28" s="968">
        <v>78.24715860450938</v>
      </c>
      <c r="CQ28" s="968">
        <v>1.5018580362225107</v>
      </c>
      <c r="CR28" s="1074">
        <v>5522.6078789999447</v>
      </c>
      <c r="CS28" s="1075">
        <v>5576</v>
      </c>
      <c r="CT28" s="1286"/>
      <c r="CU28" s="1156">
        <v>78.848106529794038</v>
      </c>
      <c r="CV28" s="1156">
        <v>1.0291236471888117</v>
      </c>
      <c r="CW28" s="1156">
        <v>76.830249302060977</v>
      </c>
      <c r="CX28" s="1156">
        <v>80.865963757527098</v>
      </c>
      <c r="CY28" s="1156">
        <v>1.3051976673655956</v>
      </c>
      <c r="CZ28" s="986">
        <v>5982.0287189999954</v>
      </c>
      <c r="DA28" s="986">
        <v>6650</v>
      </c>
      <c r="DB28" s="1564"/>
      <c r="DC28" s="1156">
        <v>76.500040439289322</v>
      </c>
      <c r="DD28" s="1156">
        <v>1.1449389412203796</v>
      </c>
      <c r="DE28" s="1156">
        <v>74.255095924187358</v>
      </c>
      <c r="DF28" s="1156">
        <v>78.744984954391271</v>
      </c>
      <c r="DG28" s="1156">
        <v>1.4966514195884733</v>
      </c>
      <c r="DH28" s="986">
        <v>6008.52546300004</v>
      </c>
      <c r="DI28" s="986">
        <v>6276</v>
      </c>
      <c r="DJ28" s="1564"/>
      <c r="DK28" s="1156">
        <v>78.20960695273115</v>
      </c>
      <c r="DL28" s="1156">
        <v>1.1036181689608129</v>
      </c>
      <c r="DM28" s="1156">
        <v>76.045682048797957</v>
      </c>
      <c r="DN28" s="1156">
        <v>80.373531856664343</v>
      </c>
      <c r="DO28" s="1156">
        <v>1.4111030753905016</v>
      </c>
      <c r="DP28" s="986">
        <v>5661.6393899999957</v>
      </c>
      <c r="DQ28" s="986">
        <v>6503</v>
      </c>
      <c r="DR28" s="1564"/>
      <c r="DS28" s="1156">
        <v>75.64753421049484</v>
      </c>
      <c r="DT28" s="1156">
        <v>1.3223610255153986</v>
      </c>
      <c r="DU28" s="1156">
        <v>73.054706047568928</v>
      </c>
      <c r="DV28" s="1156">
        <v>78.240362373420751</v>
      </c>
      <c r="DW28" s="1156">
        <v>1.7480556892123296</v>
      </c>
      <c r="DX28" s="986">
        <v>5690.4455629999866</v>
      </c>
      <c r="DY28" s="986">
        <v>6461</v>
      </c>
      <c r="DZ28" s="1564"/>
      <c r="EA28" s="968">
        <v>-0.7</v>
      </c>
      <c r="EB28" s="968">
        <v>-2.6</v>
      </c>
      <c r="EC28" s="968"/>
      <c r="ED28" s="968" t="s">
        <v>229</v>
      </c>
      <c r="EE28" s="1564" t="s">
        <v>229</v>
      </c>
      <c r="EF28" s="1033"/>
      <c r="EG28" s="1540"/>
    </row>
    <row r="29" spans="1:137" s="3" customFormat="1" ht="6.75" customHeight="1">
      <c r="A29" s="951"/>
      <c r="B29" s="1263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1245"/>
      <c r="T29" s="1245"/>
      <c r="U29" s="1245"/>
      <c r="V29" s="1245"/>
      <c r="W29" s="1245"/>
      <c r="X29" s="1246"/>
      <c r="Y29" s="854"/>
      <c r="Z29" s="1245"/>
      <c r="AA29" s="861"/>
      <c r="AB29" s="861"/>
      <c r="AC29" s="861"/>
      <c r="AD29" s="861"/>
      <c r="AE29" s="861"/>
      <c r="AF29" s="861"/>
      <c r="AG29" s="1501"/>
      <c r="AH29" s="861"/>
      <c r="AI29" s="995"/>
      <c r="AJ29" s="995"/>
      <c r="AK29" s="995"/>
      <c r="AL29" s="995"/>
      <c r="AM29" s="995"/>
      <c r="AN29" s="992"/>
      <c r="AO29" s="992"/>
      <c r="AP29" s="1007"/>
      <c r="AQ29" s="1006"/>
      <c r="AR29" s="995"/>
      <c r="AS29" s="995"/>
      <c r="AT29" s="995"/>
      <c r="AU29" s="995"/>
      <c r="AV29" s="992"/>
      <c r="AW29" s="992"/>
      <c r="AX29" s="1007"/>
      <c r="AY29" s="1006"/>
      <c r="AZ29" s="995"/>
      <c r="BA29" s="995"/>
      <c r="BB29" s="995"/>
      <c r="BC29" s="995"/>
      <c r="BD29" s="992"/>
      <c r="BE29" s="992"/>
      <c r="BF29" s="1247"/>
      <c r="BG29" s="1006"/>
      <c r="BH29" s="995"/>
      <c r="BI29" s="995"/>
      <c r="BJ29" s="995"/>
      <c r="BK29" s="995"/>
      <c r="BL29" s="992"/>
      <c r="BM29" s="992"/>
      <c r="BN29" s="1247"/>
      <c r="BO29" s="1027"/>
      <c r="BP29" s="1029"/>
      <c r="BQ29" s="1029"/>
      <c r="BR29" s="1029"/>
      <c r="BS29" s="1029"/>
      <c r="BT29" s="1059"/>
      <c r="BU29" s="1060"/>
      <c r="BV29" s="1061"/>
      <c r="BW29" s="1027"/>
      <c r="BX29" s="1029"/>
      <c r="BY29" s="1029"/>
      <c r="BZ29" s="1029"/>
      <c r="CA29" s="1029"/>
      <c r="CB29" s="1059"/>
      <c r="CC29" s="1060"/>
      <c r="CD29" s="1060"/>
      <c r="CE29" s="1027"/>
      <c r="CF29" s="1029"/>
      <c r="CG29" s="1029"/>
      <c r="CH29" s="1029"/>
      <c r="CI29" s="1029"/>
      <c r="CJ29" s="1059"/>
      <c r="CK29" s="1060"/>
      <c r="CL29" s="1257"/>
      <c r="CM29" s="1027"/>
      <c r="CN29" s="1029"/>
      <c r="CO29" s="1029"/>
      <c r="CP29" s="1029"/>
      <c r="CQ29" s="1029"/>
      <c r="CR29" s="1059"/>
      <c r="CS29" s="1060"/>
      <c r="CT29" s="1257"/>
      <c r="CU29" s="1178"/>
      <c r="CV29" s="1178"/>
      <c r="CW29" s="1178"/>
      <c r="CX29" s="1178"/>
      <c r="CY29" s="1178"/>
      <c r="CZ29" s="1031"/>
      <c r="DA29" s="1031"/>
      <c r="DB29" s="1544"/>
      <c r="DC29" s="1178"/>
      <c r="DD29" s="1178"/>
      <c r="DE29" s="1178"/>
      <c r="DF29" s="1178"/>
      <c r="DG29" s="1178"/>
      <c r="DH29" s="1031"/>
      <c r="DI29" s="1031"/>
      <c r="DJ29" s="1544"/>
      <c r="DK29" s="1178"/>
      <c r="DL29" s="1178"/>
      <c r="DM29" s="1178"/>
      <c r="DN29" s="1178"/>
      <c r="DO29" s="1178"/>
      <c r="DP29" s="1031"/>
      <c r="DQ29" s="1031"/>
      <c r="DR29" s="1544"/>
      <c r="DS29" s="1178"/>
      <c r="DT29" s="1178"/>
      <c r="DU29" s="1178"/>
      <c r="DV29" s="1178"/>
      <c r="DW29" s="1178"/>
      <c r="DX29" s="1031"/>
      <c r="DY29" s="1031"/>
      <c r="DZ29" s="1544"/>
      <c r="EA29" s="1179"/>
      <c r="EB29" s="1179"/>
      <c r="EC29" s="1179"/>
      <c r="ED29" s="1179"/>
      <c r="EE29" s="1179"/>
      <c r="EF29" s="1033"/>
      <c r="EG29" s="1540"/>
    </row>
    <row r="30" spans="1:137" s="3" customFormat="1" ht="24" customHeight="1">
      <c r="A30" s="1266" t="s">
        <v>83</v>
      </c>
      <c r="B30" s="1267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1252"/>
      <c r="T30" s="1252"/>
      <c r="U30" s="1252"/>
      <c r="V30" s="1252"/>
      <c r="W30" s="1252"/>
      <c r="X30" s="1253"/>
      <c r="Y30" s="869"/>
      <c r="Z30" s="1252"/>
      <c r="AA30" s="876"/>
      <c r="AB30" s="876"/>
      <c r="AC30" s="876"/>
      <c r="AD30" s="876"/>
      <c r="AE30" s="876"/>
      <c r="AF30" s="876"/>
      <c r="AG30" s="1502"/>
      <c r="AH30" s="876"/>
      <c r="AI30" s="863"/>
      <c r="AJ30" s="863"/>
      <c r="AK30" s="863"/>
      <c r="AL30" s="863"/>
      <c r="AM30" s="863"/>
      <c r="AN30" s="864"/>
      <c r="AO30" s="864"/>
      <c r="AP30" s="1008"/>
      <c r="AQ30" s="862"/>
      <c r="AR30" s="863"/>
      <c r="AS30" s="863"/>
      <c r="AT30" s="863"/>
      <c r="AU30" s="863"/>
      <c r="AV30" s="864"/>
      <c r="AW30" s="864"/>
      <c r="AX30" s="1008"/>
      <c r="AY30" s="862"/>
      <c r="AZ30" s="863"/>
      <c r="BA30" s="863"/>
      <c r="BB30" s="863"/>
      <c r="BC30" s="863"/>
      <c r="BD30" s="864"/>
      <c r="BE30" s="864"/>
      <c r="BF30" s="1057"/>
      <c r="BG30" s="862"/>
      <c r="BH30" s="863"/>
      <c r="BI30" s="863"/>
      <c r="BJ30" s="863"/>
      <c r="BK30" s="863"/>
      <c r="BL30" s="864"/>
      <c r="BM30" s="864"/>
      <c r="BN30" s="1057"/>
      <c r="BO30" s="1268"/>
      <c r="BP30" s="1034"/>
      <c r="BQ30" s="1034"/>
      <c r="BR30" s="1034"/>
      <c r="BS30" s="1034"/>
      <c r="BT30" s="1068"/>
      <c r="BU30" s="1080"/>
      <c r="BV30" s="1548"/>
      <c r="BW30" s="1268"/>
      <c r="BX30" s="1034"/>
      <c r="BY30" s="1034"/>
      <c r="BZ30" s="1034"/>
      <c r="CA30" s="1034"/>
      <c r="CB30" s="1068"/>
      <c r="CC30" s="1080"/>
      <c r="CD30" s="1080"/>
      <c r="CE30" s="1268"/>
      <c r="CF30" s="1034"/>
      <c r="CG30" s="1034"/>
      <c r="CH30" s="1034"/>
      <c r="CI30" s="1034"/>
      <c r="CJ30" s="1068"/>
      <c r="CK30" s="1080"/>
      <c r="CL30" s="1556"/>
      <c r="CM30" s="1268"/>
      <c r="CN30" s="1034"/>
      <c r="CO30" s="1034"/>
      <c r="CP30" s="1034"/>
      <c r="CQ30" s="1034"/>
      <c r="CR30" s="1068"/>
      <c r="CS30" s="1080"/>
      <c r="CT30" s="1556"/>
      <c r="CU30" s="1001"/>
      <c r="CV30" s="1001"/>
      <c r="CW30" s="1001"/>
      <c r="CX30" s="1001"/>
      <c r="CY30" s="1001"/>
      <c r="CZ30" s="1008"/>
      <c r="DA30" s="1008"/>
      <c r="DB30" s="1545"/>
      <c r="DC30" s="1001"/>
      <c r="DD30" s="1001"/>
      <c r="DE30" s="1001"/>
      <c r="DF30" s="1001"/>
      <c r="DG30" s="1001"/>
      <c r="DH30" s="1008"/>
      <c r="DI30" s="1008"/>
      <c r="DJ30" s="1545"/>
      <c r="DK30" s="1001"/>
      <c r="DL30" s="1001"/>
      <c r="DM30" s="1001"/>
      <c r="DN30" s="1001"/>
      <c r="DO30" s="1001"/>
      <c r="DP30" s="1008"/>
      <c r="DQ30" s="1008"/>
      <c r="DR30" s="1545"/>
      <c r="DS30" s="1001"/>
      <c r="DT30" s="1001"/>
      <c r="DU30" s="1001"/>
      <c r="DV30" s="1001"/>
      <c r="DW30" s="1001"/>
      <c r="DX30" s="1008"/>
      <c r="DY30" s="1008"/>
      <c r="DZ30" s="1545"/>
      <c r="EA30" s="1565"/>
      <c r="EB30" s="1566"/>
      <c r="EC30" s="1566"/>
      <c r="ED30" s="1566"/>
      <c r="EE30" s="1566"/>
      <c r="EF30" s="1033"/>
      <c r="EG30" s="1540"/>
    </row>
    <row r="31" spans="1:137" s="3" customFormat="1" ht="24" customHeight="1">
      <c r="A31" s="1419" t="s">
        <v>13</v>
      </c>
      <c r="B31" s="1263"/>
      <c r="C31" s="1245">
        <v>68.296413050141751</v>
      </c>
      <c r="D31" s="1245">
        <v>1.1523630653976511</v>
      </c>
      <c r="E31" s="1245">
        <v>66.0352959609789</v>
      </c>
      <c r="F31" s="1245">
        <v>70.557530139304589</v>
      </c>
      <c r="G31" s="1245">
        <v>1.68729661476015</v>
      </c>
      <c r="H31" s="1246">
        <v>2525.2660219999784</v>
      </c>
      <c r="I31" s="854">
        <v>3382</v>
      </c>
      <c r="J31" s="1245"/>
      <c r="K31" s="1245">
        <v>69.216323841765345</v>
      </c>
      <c r="L31" s="1245">
        <v>1.0282055223283488</v>
      </c>
      <c r="M31" s="1245">
        <v>67.1988233269376</v>
      </c>
      <c r="N31" s="1245">
        <v>71.233824356593104</v>
      </c>
      <c r="O31" s="1245">
        <v>1.4854957115014051</v>
      </c>
      <c r="P31" s="1246">
        <v>2437.142345000002</v>
      </c>
      <c r="Q31" s="861">
        <v>3286</v>
      </c>
      <c r="R31" s="1245"/>
      <c r="S31" s="1245">
        <v>71.770288637290435</v>
      </c>
      <c r="T31" s="1245">
        <v>1.102068911931501</v>
      </c>
      <c r="U31" s="1245">
        <v>69.607856566158816</v>
      </c>
      <c r="V31" s="1245">
        <v>73.932720708422053</v>
      </c>
      <c r="W31" s="1245">
        <v>1.5355503410346987</v>
      </c>
      <c r="X31" s="1246">
        <v>2358.6208780000093</v>
      </c>
      <c r="Y31" s="854">
        <v>3353</v>
      </c>
      <c r="Z31" s="1245"/>
      <c r="AA31" s="848">
        <v>72.860022218939548</v>
      </c>
      <c r="AB31" s="848">
        <v>0.97882245769664278</v>
      </c>
      <c r="AC31" s="848">
        <v>70.939875241552386</v>
      </c>
      <c r="AD31" s="848">
        <v>74.78016919632671</v>
      </c>
      <c r="AE31" s="848">
        <v>1.3434287115029226</v>
      </c>
      <c r="AF31" s="849">
        <v>2476.898578999997</v>
      </c>
      <c r="AG31" s="945">
        <v>3290</v>
      </c>
      <c r="AH31" s="861"/>
      <c r="AI31" s="995">
        <v>71.604253077922465</v>
      </c>
      <c r="AJ31" s="995">
        <v>0.88731135560248908</v>
      </c>
      <c r="AK31" s="995">
        <v>69.863618110378837</v>
      </c>
      <c r="AL31" s="995">
        <v>73.344888045466078</v>
      </c>
      <c r="AM31" s="995">
        <v>1.2391880614087032</v>
      </c>
      <c r="AN31" s="992">
        <v>2521.1038679999797</v>
      </c>
      <c r="AO31" s="992">
        <v>3721</v>
      </c>
      <c r="AP31" s="1007"/>
      <c r="AQ31" s="1006">
        <v>72.779749513725648</v>
      </c>
      <c r="AR31" s="995">
        <v>0.94925750287058741</v>
      </c>
      <c r="AS31" s="995">
        <v>70.917740539416144</v>
      </c>
      <c r="AT31" s="995">
        <v>74.641758488035151</v>
      </c>
      <c r="AU31" s="995">
        <v>1.3042879498940367</v>
      </c>
      <c r="AV31" s="992">
        <v>2715.9851500000195</v>
      </c>
      <c r="AW31" s="992">
        <v>3985</v>
      </c>
      <c r="AX31" s="1007"/>
      <c r="AY31" s="1006">
        <v>72.773160316863866</v>
      </c>
      <c r="AZ31" s="995">
        <v>0.86292506341896291</v>
      </c>
      <c r="BA31" s="995">
        <v>71.081211032804319</v>
      </c>
      <c r="BB31" s="995">
        <v>74.465109600923412</v>
      </c>
      <c r="BC31" s="995">
        <v>1.1857737930600709</v>
      </c>
      <c r="BD31" s="992">
        <v>4140.9368149999927</v>
      </c>
      <c r="BE31" s="992">
        <v>6233</v>
      </c>
      <c r="BF31" s="1247"/>
      <c r="BG31" s="1006">
        <v>74.200718492779842</v>
      </c>
      <c r="BH31" s="995">
        <v>0.83640925346116524</v>
      </c>
      <c r="BI31" s="995">
        <v>72.560759129486698</v>
      </c>
      <c r="BJ31" s="995">
        <v>75.840677856072986</v>
      </c>
      <c r="BK31" s="995">
        <v>1.1272252755107117</v>
      </c>
      <c r="BL31" s="992">
        <v>3686.6096279999983</v>
      </c>
      <c r="BM31" s="992">
        <v>5480</v>
      </c>
      <c r="BN31" s="1247"/>
      <c r="BO31" s="1003">
        <v>75.140932756044009</v>
      </c>
      <c r="BP31" s="968">
        <v>0.85250662394152166</v>
      </c>
      <c r="BQ31" s="968">
        <v>73.469411658436883</v>
      </c>
      <c r="BR31" s="968">
        <v>76.812453853651135</v>
      </c>
      <c r="BS31" s="968">
        <v>1.1345435738857657</v>
      </c>
      <c r="BT31" s="1074">
        <v>3830.2704789999875</v>
      </c>
      <c r="BU31" s="1075">
        <v>6066</v>
      </c>
      <c r="BV31" s="986"/>
      <c r="BW31" s="1003">
        <v>76.292669432511346</v>
      </c>
      <c r="BX31" s="968">
        <v>0.75271096676552096</v>
      </c>
      <c r="BY31" s="968">
        <v>74.816788392418317</v>
      </c>
      <c r="BZ31" s="968">
        <v>77.76855047260436</v>
      </c>
      <c r="CA31" s="968">
        <v>0.98660981764620348</v>
      </c>
      <c r="CB31" s="1074">
        <v>3957.5681890000146</v>
      </c>
      <c r="CC31" s="1075">
        <v>6828</v>
      </c>
      <c r="CD31" s="1075"/>
      <c r="CE31" s="1003">
        <v>75.257259082822287</v>
      </c>
      <c r="CF31" s="968">
        <v>0.79540754960033544</v>
      </c>
      <c r="CG31" s="968">
        <v>73.697659499009262</v>
      </c>
      <c r="CH31" s="968">
        <v>76.816858666635326</v>
      </c>
      <c r="CI31" s="968">
        <v>1.0569180425837348</v>
      </c>
      <c r="CJ31" s="1074">
        <v>3726.0115929999906</v>
      </c>
      <c r="CK31" s="1075">
        <v>6233</v>
      </c>
      <c r="CL31" s="1286"/>
      <c r="CM31" s="1003">
        <v>77.166784124009951</v>
      </c>
      <c r="CN31" s="968">
        <v>0.73927974070131686</v>
      </c>
      <c r="CO31" s="968">
        <v>75.717230529173079</v>
      </c>
      <c r="CP31" s="968">
        <v>78.616337718846822</v>
      </c>
      <c r="CQ31" s="968">
        <v>0.9580284433173557</v>
      </c>
      <c r="CR31" s="1074">
        <v>3706.1383669999873</v>
      </c>
      <c r="CS31" s="1075">
        <v>6187</v>
      </c>
      <c r="CT31" s="1286"/>
      <c r="CU31" s="966">
        <v>77.692294383313381</v>
      </c>
      <c r="CV31" s="966">
        <v>0.82829952958447162</v>
      </c>
      <c r="CW31" s="966">
        <v>76.068203636719858</v>
      </c>
      <c r="CX31" s="966">
        <v>79.316385129906891</v>
      </c>
      <c r="CY31" s="966">
        <v>1.0661282900178739</v>
      </c>
      <c r="CZ31" s="1007">
        <v>3668.4273500000272</v>
      </c>
      <c r="DA31" s="1007">
        <v>6677</v>
      </c>
      <c r="DB31" s="1544"/>
      <c r="DC31" s="966">
        <v>78.25440520156009</v>
      </c>
      <c r="DD31" s="966">
        <v>0.78697855262979854</v>
      </c>
      <c r="DE31" s="966">
        <v>76.711333233594701</v>
      </c>
      <c r="DF31" s="966">
        <v>79.797477169525493</v>
      </c>
      <c r="DG31" s="966">
        <v>1.0056667744170766</v>
      </c>
      <c r="DH31" s="1007">
        <v>3708.5240090000048</v>
      </c>
      <c r="DI31" s="1007">
        <v>6604</v>
      </c>
      <c r="DJ31" s="1544"/>
      <c r="DK31" s="966">
        <v>77.025146416044819</v>
      </c>
      <c r="DL31" s="966">
        <v>0.8099039971999209</v>
      </c>
      <c r="DM31" s="966">
        <v>75.437123059211004</v>
      </c>
      <c r="DN31" s="966">
        <v>78.613169772878649</v>
      </c>
      <c r="DO31" s="966">
        <v>1.051479983985091</v>
      </c>
      <c r="DP31" s="1007">
        <v>3650.5602959999942</v>
      </c>
      <c r="DQ31" s="1007">
        <v>6414</v>
      </c>
      <c r="DR31" s="1544"/>
      <c r="DS31" s="966">
        <v>79.568551163405971</v>
      </c>
      <c r="DT31" s="966">
        <v>0.82714754862435202</v>
      </c>
      <c r="DU31" s="966">
        <v>77.946716114136834</v>
      </c>
      <c r="DV31" s="966">
        <v>81.190386212675094</v>
      </c>
      <c r="DW31" s="966">
        <v>1.0395407941080645</v>
      </c>
      <c r="DX31" s="1007">
        <v>3473.7577039999928</v>
      </c>
      <c r="DY31" s="1007">
        <v>6235</v>
      </c>
      <c r="DZ31" s="1544"/>
      <c r="EA31" s="975">
        <v>4.3</v>
      </c>
      <c r="EB31" s="975">
        <v>2.6</v>
      </c>
      <c r="EC31" s="975"/>
      <c r="ED31" s="975" t="s">
        <v>232</v>
      </c>
      <c r="EE31" s="975" t="s">
        <v>230</v>
      </c>
      <c r="EF31" s="1033"/>
      <c r="EG31" s="1540"/>
    </row>
    <row r="32" spans="1:137" s="3" customFormat="1" ht="24" customHeight="1">
      <c r="A32" s="1018" t="s">
        <v>14</v>
      </c>
      <c r="B32" s="1149"/>
      <c r="C32" s="1150">
        <v>72.251456373612072</v>
      </c>
      <c r="D32" s="1150">
        <v>0.93579603974376024</v>
      </c>
      <c r="E32" s="1150">
        <v>70.415277758580388</v>
      </c>
      <c r="F32" s="1150">
        <v>74.087634988643771</v>
      </c>
      <c r="G32" s="1150">
        <v>1.2951933244151668</v>
      </c>
      <c r="H32" s="1151">
        <v>2893.4270129999932</v>
      </c>
      <c r="I32" s="916">
        <v>3755</v>
      </c>
      <c r="J32" s="1150"/>
      <c r="K32" s="1150">
        <v>75.272577478329097</v>
      </c>
      <c r="L32" s="1150">
        <v>0.92879255694859508</v>
      </c>
      <c r="M32" s="1150">
        <v>73.450140795078539</v>
      </c>
      <c r="N32" s="1150">
        <v>77.095014161579641</v>
      </c>
      <c r="O32" s="1150">
        <v>1.2339056108660469</v>
      </c>
      <c r="P32" s="1151">
        <v>2692.8473859999876</v>
      </c>
      <c r="Q32" s="923">
        <v>3241</v>
      </c>
      <c r="R32" s="1150"/>
      <c r="S32" s="1150">
        <v>76.975184831880156</v>
      </c>
      <c r="T32" s="1150">
        <v>0.89842289609334758</v>
      </c>
      <c r="U32" s="1150">
        <v>75.212338186885646</v>
      </c>
      <c r="V32" s="1150">
        <v>78.738031476874681</v>
      </c>
      <c r="W32" s="1150">
        <v>1.1671591280431137</v>
      </c>
      <c r="X32" s="1151">
        <v>2764.1940070000001</v>
      </c>
      <c r="Y32" s="916">
        <v>3523</v>
      </c>
      <c r="Z32" s="1150"/>
      <c r="AA32" s="910">
        <v>76.58463996404187</v>
      </c>
      <c r="AB32" s="910">
        <v>0.86070862244486712</v>
      </c>
      <c r="AC32" s="910">
        <v>74.896195806673774</v>
      </c>
      <c r="AD32" s="910">
        <v>78.273084121409966</v>
      </c>
      <c r="AE32" s="910">
        <v>1.1238658598499496</v>
      </c>
      <c r="AF32" s="911">
        <v>2915.6216900000063</v>
      </c>
      <c r="AG32" s="949">
        <v>3587</v>
      </c>
      <c r="AH32" s="923"/>
      <c r="AI32" s="997">
        <v>74.968644726676615</v>
      </c>
      <c r="AJ32" s="997">
        <v>0.94650307484045859</v>
      </c>
      <c r="AK32" s="997">
        <v>73.111893611577685</v>
      </c>
      <c r="AL32" s="997">
        <v>76.825395841775546</v>
      </c>
      <c r="AM32" s="997">
        <v>1.2625319269025785</v>
      </c>
      <c r="AN32" s="973">
        <v>2862.6675990000131</v>
      </c>
      <c r="AO32" s="973">
        <v>3697</v>
      </c>
      <c r="AP32" s="1073"/>
      <c r="AQ32" s="1005">
        <v>75.280996923209528</v>
      </c>
      <c r="AR32" s="997">
        <v>0.90812903548179302</v>
      </c>
      <c r="AS32" s="997">
        <v>73.499663187332104</v>
      </c>
      <c r="AT32" s="997">
        <v>77.062330659086953</v>
      </c>
      <c r="AU32" s="997">
        <v>1.2063190879474286</v>
      </c>
      <c r="AV32" s="973">
        <v>3095.7927050000271</v>
      </c>
      <c r="AW32" s="973">
        <v>3777</v>
      </c>
      <c r="AX32" s="1073"/>
      <c r="AY32" s="1005">
        <v>75.144927306915505</v>
      </c>
      <c r="AZ32" s="997">
        <v>0.97592925421684218</v>
      </c>
      <c r="BA32" s="997">
        <v>73.231409119805832</v>
      </c>
      <c r="BB32" s="997">
        <v>77.058445494025179</v>
      </c>
      <c r="BC32" s="997">
        <v>1.2987293875883867</v>
      </c>
      <c r="BD32" s="973">
        <v>4411.6684330000198</v>
      </c>
      <c r="BE32" s="973">
        <v>6257</v>
      </c>
      <c r="BF32" s="1054"/>
      <c r="BG32" s="1005">
        <v>77.603487300005568</v>
      </c>
      <c r="BH32" s="997">
        <v>0.85185595829427441</v>
      </c>
      <c r="BI32" s="997">
        <v>75.933241365732655</v>
      </c>
      <c r="BJ32" s="997">
        <v>79.273733234278481</v>
      </c>
      <c r="BK32" s="997">
        <v>1.097703193415914</v>
      </c>
      <c r="BL32" s="973">
        <v>4148.0085960000079</v>
      </c>
      <c r="BM32" s="973">
        <v>5890</v>
      </c>
      <c r="BN32" s="1054"/>
      <c r="BO32" s="1003">
        <v>76.48246014685698</v>
      </c>
      <c r="BP32" s="968">
        <v>0.94607374032056579</v>
      </c>
      <c r="BQ32" s="968">
        <v>74.627480757340379</v>
      </c>
      <c r="BR32" s="968">
        <v>78.33743953637358</v>
      </c>
      <c r="BS32" s="968">
        <v>1.2369813137600079</v>
      </c>
      <c r="BT32" s="1074">
        <v>4251.3392440000243</v>
      </c>
      <c r="BU32" s="1075">
        <v>5983</v>
      </c>
      <c r="BV32" s="986"/>
      <c r="BW32" s="1003">
        <v>77.698795858725987</v>
      </c>
      <c r="BX32" s="968">
        <v>1.0609718474324703</v>
      </c>
      <c r="BY32" s="968">
        <v>75.618491063345175</v>
      </c>
      <c r="BZ32" s="968">
        <v>79.779100654106799</v>
      </c>
      <c r="CA32" s="968">
        <v>1.3654932945956555</v>
      </c>
      <c r="CB32" s="1074">
        <v>4330.7035569999853</v>
      </c>
      <c r="CC32" s="1075">
        <v>5940</v>
      </c>
      <c r="CD32" s="1075"/>
      <c r="CE32" s="1003">
        <v>77.781165709131955</v>
      </c>
      <c r="CF32" s="968">
        <v>1.0293506031248367</v>
      </c>
      <c r="CG32" s="968">
        <v>75.762861038730193</v>
      </c>
      <c r="CH32" s="968">
        <v>79.79947037953373</v>
      </c>
      <c r="CI32" s="968">
        <v>1.3233931296095052</v>
      </c>
      <c r="CJ32" s="1074">
        <v>4075.3580549999856</v>
      </c>
      <c r="CK32" s="1075">
        <v>5841</v>
      </c>
      <c r="CL32" s="1286"/>
      <c r="CM32" s="1003">
        <v>78.407517734901077</v>
      </c>
      <c r="CN32" s="968">
        <v>1.0070061132452033</v>
      </c>
      <c r="CO32" s="968">
        <v>76.43301572826887</v>
      </c>
      <c r="CP32" s="968">
        <v>80.382019741533284</v>
      </c>
      <c r="CQ32" s="968">
        <v>1.2843234199173743</v>
      </c>
      <c r="CR32" s="1074">
        <v>3784.3191299999703</v>
      </c>
      <c r="CS32" s="1075">
        <v>5081</v>
      </c>
      <c r="CT32" s="1286"/>
      <c r="CU32" s="975">
        <v>79.032293174265064</v>
      </c>
      <c r="CV32" s="975">
        <v>0.99684134733184004</v>
      </c>
      <c r="CW32" s="975">
        <v>77.07773356122793</v>
      </c>
      <c r="CX32" s="975">
        <v>80.986852787302197</v>
      </c>
      <c r="CY32" s="975">
        <v>1.2613088995580823</v>
      </c>
      <c r="CZ32" s="1073">
        <v>3980.4218360000191</v>
      </c>
      <c r="DA32" s="1073">
        <v>5589</v>
      </c>
      <c r="DB32" s="1554"/>
      <c r="DC32" s="975">
        <v>79.357372581258119</v>
      </c>
      <c r="DD32" s="975">
        <v>1.0319445021979841</v>
      </c>
      <c r="DE32" s="975">
        <v>77.333982453894919</v>
      </c>
      <c r="DF32" s="975">
        <v>81.380762708621319</v>
      </c>
      <c r="DG32" s="975">
        <v>1.3003763464337517</v>
      </c>
      <c r="DH32" s="1073">
        <v>3761.1145580000107</v>
      </c>
      <c r="DI32" s="1073">
        <v>5489</v>
      </c>
      <c r="DJ32" s="1554"/>
      <c r="DK32" s="975">
        <v>79.326839030044596</v>
      </c>
      <c r="DL32" s="975">
        <v>1.0996097731834142</v>
      </c>
      <c r="DM32" s="975">
        <v>77.170773608395663</v>
      </c>
      <c r="DN32" s="975">
        <v>81.482904451693528</v>
      </c>
      <c r="DO32" s="975">
        <v>1.3861762130304263</v>
      </c>
      <c r="DP32" s="1073">
        <v>3777.2818590000002</v>
      </c>
      <c r="DQ32" s="1073">
        <v>5363</v>
      </c>
      <c r="DR32" s="1554"/>
      <c r="DS32" s="975">
        <v>80.526628494816649</v>
      </c>
      <c r="DT32" s="975">
        <v>1.1998987858964536</v>
      </c>
      <c r="DU32" s="975">
        <v>78.173918981527464</v>
      </c>
      <c r="DV32" s="975">
        <v>82.879338008105833</v>
      </c>
      <c r="DW32" s="975">
        <v>1.490064601392928</v>
      </c>
      <c r="DX32" s="1073">
        <v>3608.0628350000047</v>
      </c>
      <c r="DY32" s="1073">
        <v>5103</v>
      </c>
      <c r="DZ32" s="1554"/>
      <c r="EA32" s="975">
        <v>2.7</v>
      </c>
      <c r="EB32" s="975">
        <v>1.2</v>
      </c>
      <c r="EC32" s="975"/>
      <c r="ED32" s="975" t="s">
        <v>231</v>
      </c>
      <c r="EE32" s="975" t="s">
        <v>229</v>
      </c>
      <c r="EF32" s="1033"/>
      <c r="EG32" s="1540"/>
    </row>
    <row r="33" spans="1:137" s="3" customFormat="1" ht="24" customHeight="1">
      <c r="A33" s="1018" t="s">
        <v>15</v>
      </c>
      <c r="B33" s="1149"/>
      <c r="C33" s="1150">
        <v>75.25740544051871</v>
      </c>
      <c r="D33" s="1150">
        <v>1.0413006217392557</v>
      </c>
      <c r="E33" s="1150">
        <v>73.214210286604214</v>
      </c>
      <c r="F33" s="1150">
        <v>77.300600594433206</v>
      </c>
      <c r="G33" s="1150">
        <v>1.3836520348316683</v>
      </c>
      <c r="H33" s="1151">
        <v>3067.8129739999899</v>
      </c>
      <c r="I33" s="916">
        <v>3387</v>
      </c>
      <c r="J33" s="1150"/>
      <c r="K33" s="1150">
        <v>76.348815042878513</v>
      </c>
      <c r="L33" s="1150">
        <v>1.011236826068034</v>
      </c>
      <c r="M33" s="1150">
        <v>74.364609771752257</v>
      </c>
      <c r="N33" s="1150">
        <v>78.33302031400477</v>
      </c>
      <c r="O33" s="1150">
        <v>1.3244957704976952</v>
      </c>
      <c r="P33" s="1151">
        <v>2896.9395920000102</v>
      </c>
      <c r="Q33" s="923">
        <v>3150</v>
      </c>
      <c r="R33" s="1150"/>
      <c r="S33" s="1150">
        <v>76.486194127825186</v>
      </c>
      <c r="T33" s="1150">
        <v>1.0664130760061143</v>
      </c>
      <c r="U33" s="1150">
        <v>74.393724399604523</v>
      </c>
      <c r="V33" s="1150">
        <v>78.578663856045836</v>
      </c>
      <c r="W33" s="1150">
        <v>1.3942556407289719</v>
      </c>
      <c r="X33" s="1151">
        <v>2827.3694339999806</v>
      </c>
      <c r="Y33" s="916">
        <v>2959</v>
      </c>
      <c r="Z33" s="1150"/>
      <c r="AA33" s="910">
        <v>77.279320259341318</v>
      </c>
      <c r="AB33" s="910">
        <v>1.0784064996800748</v>
      </c>
      <c r="AC33" s="910" t="s">
        <v>249</v>
      </c>
      <c r="AD33" s="910">
        <v>79.394820332386345</v>
      </c>
      <c r="AE33" s="910">
        <v>1.3954658193952216</v>
      </c>
      <c r="AF33" s="911">
        <v>3115.5124409999739</v>
      </c>
      <c r="AG33" s="949">
        <v>3245</v>
      </c>
      <c r="AH33" s="923"/>
      <c r="AI33" s="997">
        <v>74.03286004237674</v>
      </c>
      <c r="AJ33" s="997">
        <v>1.2164130321734772</v>
      </c>
      <c r="AK33" s="997">
        <v>71.646627695176306</v>
      </c>
      <c r="AL33" s="997">
        <v>76.419092389577173</v>
      </c>
      <c r="AM33" s="997">
        <v>1.643071781202559</v>
      </c>
      <c r="AN33" s="973">
        <v>2882.0578170000126</v>
      </c>
      <c r="AO33" s="973">
        <v>2776</v>
      </c>
      <c r="AP33" s="1073"/>
      <c r="AQ33" s="1005">
        <v>76.592817055864472</v>
      </c>
      <c r="AR33" s="997">
        <v>0.92957110369850438</v>
      </c>
      <c r="AS33" s="997">
        <v>74.769423791011462</v>
      </c>
      <c r="AT33" s="997">
        <v>78.416210320717468</v>
      </c>
      <c r="AU33" s="997">
        <v>1.2136531066881944</v>
      </c>
      <c r="AV33" s="973">
        <v>3069.7048710000108</v>
      </c>
      <c r="AW33" s="973">
        <v>3024</v>
      </c>
      <c r="AX33" s="1073"/>
      <c r="AY33" s="1005">
        <v>75.034188921784633</v>
      </c>
      <c r="AZ33" s="997">
        <v>1.0836431680742806</v>
      </c>
      <c r="BA33" s="997">
        <v>72.909474551877494</v>
      </c>
      <c r="BB33" s="997">
        <v>77.158903291691757</v>
      </c>
      <c r="BC33" s="997">
        <v>1.4441992159119177</v>
      </c>
      <c r="BD33" s="973">
        <v>4320.782648000004</v>
      </c>
      <c r="BE33" s="973">
        <v>4854</v>
      </c>
      <c r="BF33" s="1054"/>
      <c r="BG33" s="1005">
        <v>78.585090717610655</v>
      </c>
      <c r="BH33" s="997">
        <v>0.94333332904946787</v>
      </c>
      <c r="BI33" s="997">
        <v>76.735483818500725</v>
      </c>
      <c r="BJ33" s="997">
        <v>80.434697616720598</v>
      </c>
      <c r="BK33" s="997">
        <v>1.2003973278331663</v>
      </c>
      <c r="BL33" s="973">
        <v>4066.8866560000088</v>
      </c>
      <c r="BM33" s="973">
        <v>4657</v>
      </c>
      <c r="BN33" s="1054"/>
      <c r="BO33" s="1003">
        <v>76.686054070855661</v>
      </c>
      <c r="BP33" s="968">
        <v>1.1760659964260123</v>
      </c>
      <c r="BQ33" s="968">
        <v>74.380125800039949</v>
      </c>
      <c r="BR33" s="968">
        <v>78.991982341671374</v>
      </c>
      <c r="BS33" s="968">
        <v>1.5336113073954254</v>
      </c>
      <c r="BT33" s="1074">
        <v>3843.8388109999983</v>
      </c>
      <c r="BU33" s="1075">
        <v>4448</v>
      </c>
      <c r="BV33" s="986"/>
      <c r="BW33" s="1003">
        <v>77.494158355709772</v>
      </c>
      <c r="BX33" s="968">
        <v>1.2853169370503137</v>
      </c>
      <c r="BY33" s="968">
        <v>74.973968028133584</v>
      </c>
      <c r="BZ33" s="968">
        <v>80.014348683285959</v>
      </c>
      <c r="CA33" s="968">
        <v>1.658598485772975</v>
      </c>
      <c r="CB33" s="1074">
        <v>4010.79196799998</v>
      </c>
      <c r="CC33" s="1075">
        <v>4495</v>
      </c>
      <c r="CD33" s="1075"/>
      <c r="CE33" s="1003">
        <v>75.291797630015779</v>
      </c>
      <c r="CF33" s="968">
        <v>1.3637402487793411</v>
      </c>
      <c r="CG33" s="968">
        <v>72.617836683210541</v>
      </c>
      <c r="CH33" s="968">
        <v>77.965758576821003</v>
      </c>
      <c r="CI33" s="968">
        <v>1.811273328179474</v>
      </c>
      <c r="CJ33" s="1074">
        <v>3965.0966319999784</v>
      </c>
      <c r="CK33" s="1075">
        <v>4328</v>
      </c>
      <c r="CL33" s="1286"/>
      <c r="CM33" s="1003">
        <v>76.678085950574555</v>
      </c>
      <c r="CN33" s="968">
        <v>1.1625148345410261</v>
      </c>
      <c r="CO33" s="968">
        <v>74.3986679377645</v>
      </c>
      <c r="CP33" s="968">
        <v>78.95750396338461</v>
      </c>
      <c r="CQ33" s="968">
        <v>1.5160978787216521</v>
      </c>
      <c r="CR33" s="1074">
        <v>3505.6605700000059</v>
      </c>
      <c r="CS33" s="1075">
        <v>3801</v>
      </c>
      <c r="CT33" s="1286"/>
      <c r="CU33" s="975">
        <v>77.8106420364972</v>
      </c>
      <c r="CV33" s="975">
        <v>1.3313165369505029</v>
      </c>
      <c r="CW33" s="975">
        <v>75.200259208520791</v>
      </c>
      <c r="CX33" s="975">
        <v>80.421024864473608</v>
      </c>
      <c r="CY33" s="975">
        <v>1.7109697364096379</v>
      </c>
      <c r="CZ33" s="1073">
        <v>3683.1677480000121</v>
      </c>
      <c r="DA33" s="1073">
        <v>4049</v>
      </c>
      <c r="DB33" s="1554"/>
      <c r="DC33" s="975">
        <v>77.712828391745887</v>
      </c>
      <c r="DD33" s="975">
        <v>1.3855130618403608</v>
      </c>
      <c r="DE33" s="975">
        <v>74.996177016900262</v>
      </c>
      <c r="DF33" s="975">
        <v>80.429479766591513</v>
      </c>
      <c r="DG33" s="975">
        <v>1.7828627403136961</v>
      </c>
      <c r="DH33" s="1073">
        <v>3536.9171910000159</v>
      </c>
      <c r="DI33" s="1073">
        <v>4017</v>
      </c>
      <c r="DJ33" s="1554"/>
      <c r="DK33" s="975">
        <v>78.767108867240623</v>
      </c>
      <c r="DL33" s="975">
        <v>1.3672944672461753</v>
      </c>
      <c r="DM33" s="975">
        <v>76.086179328476277</v>
      </c>
      <c r="DN33" s="975">
        <v>81.448038406004969</v>
      </c>
      <c r="DO33" s="975">
        <v>1.7358698153447594</v>
      </c>
      <c r="DP33" s="1073">
        <v>3458.2783400000003</v>
      </c>
      <c r="DQ33" s="1073">
        <v>3938</v>
      </c>
      <c r="DR33" s="1554"/>
      <c r="DS33" s="975">
        <v>76.063827757476616</v>
      </c>
      <c r="DT33" s="975">
        <v>1.5702609577289139</v>
      </c>
      <c r="DU33" s="975">
        <v>72.984928156094554</v>
      </c>
      <c r="DV33" s="975">
        <v>79.142727358858664</v>
      </c>
      <c r="DW33" s="975">
        <v>2.0643990764382312</v>
      </c>
      <c r="DX33" s="1073">
        <v>3291.1906089999966</v>
      </c>
      <c r="DY33" s="1073">
        <v>3813</v>
      </c>
      <c r="DZ33" s="1554"/>
      <c r="EA33" s="975">
        <v>0.8</v>
      </c>
      <c r="EB33" s="975">
        <v>-2.7</v>
      </c>
      <c r="EC33" s="975"/>
      <c r="ED33" s="975" t="s">
        <v>229</v>
      </c>
      <c r="EE33" s="975" t="s">
        <v>229</v>
      </c>
      <c r="EF33" s="1033"/>
      <c r="EG33" s="1540"/>
    </row>
    <row r="34" spans="1:137" s="3" customFormat="1" ht="24" customHeight="1">
      <c r="A34" s="1018" t="s">
        <v>42</v>
      </c>
      <c r="B34" s="1149"/>
      <c r="C34" s="1150">
        <v>75.951716111501483</v>
      </c>
      <c r="D34" s="1150">
        <v>1.2537959013846336</v>
      </c>
      <c r="E34" s="1150">
        <v>73.491571887801598</v>
      </c>
      <c r="F34" s="1150">
        <v>78.411860335201382</v>
      </c>
      <c r="G34" s="1150">
        <v>1.6507802135029959</v>
      </c>
      <c r="H34" s="1151">
        <v>2803.8585170000047</v>
      </c>
      <c r="I34" s="916">
        <v>2438</v>
      </c>
      <c r="J34" s="1150"/>
      <c r="K34" s="1150">
        <v>74.900688254131637</v>
      </c>
      <c r="L34" s="1150">
        <v>1.2656390996452132</v>
      </c>
      <c r="M34" s="1150">
        <v>72.417305817769929</v>
      </c>
      <c r="N34" s="1150">
        <v>77.38407069049336</v>
      </c>
      <c r="O34" s="1150">
        <v>1.6897563015055455</v>
      </c>
      <c r="P34" s="1151">
        <v>2657.5869520000033</v>
      </c>
      <c r="Q34" s="923">
        <v>2379</v>
      </c>
      <c r="R34" s="1150"/>
      <c r="S34" s="1150">
        <v>75.850466061377958</v>
      </c>
      <c r="T34" s="1150">
        <v>1.1513539414297176</v>
      </c>
      <c r="U34" s="1150">
        <v>73.591329031727156</v>
      </c>
      <c r="V34" s="1150">
        <v>78.109603091028745</v>
      </c>
      <c r="W34" s="1150">
        <v>1.5179259946775354</v>
      </c>
      <c r="X34" s="1151">
        <v>2497.736148999988</v>
      </c>
      <c r="Y34" s="916">
        <v>2204</v>
      </c>
      <c r="Z34" s="1150"/>
      <c r="AA34" s="910">
        <v>76.075713589055937</v>
      </c>
      <c r="AB34" s="910">
        <v>1.1910068103325562</v>
      </c>
      <c r="AC34" s="910">
        <v>73.739326526289602</v>
      </c>
      <c r="AD34" s="910">
        <v>78.412100651822271</v>
      </c>
      <c r="AE34" s="910">
        <v>1.5655545694465773</v>
      </c>
      <c r="AF34" s="911">
        <v>2681.7633470000042</v>
      </c>
      <c r="AG34" s="949">
        <v>2488</v>
      </c>
      <c r="AH34" s="923"/>
      <c r="AI34" s="997">
        <v>76.141411115500986</v>
      </c>
      <c r="AJ34" s="997">
        <v>1.3072931670932071</v>
      </c>
      <c r="AK34" s="997">
        <v>73.576899588509207</v>
      </c>
      <c r="AL34" s="997">
        <v>78.70592264249278</v>
      </c>
      <c r="AM34" s="997">
        <v>1.7169279475397932</v>
      </c>
      <c r="AN34" s="973">
        <v>2573.7149919999933</v>
      </c>
      <c r="AO34" s="973">
        <v>2144</v>
      </c>
      <c r="AP34" s="1073"/>
      <c r="AQ34" s="1005">
        <v>73.668403611393487</v>
      </c>
      <c r="AR34" s="997">
        <v>1.1638175858600992</v>
      </c>
      <c r="AS34" s="997">
        <v>71.385525906684776</v>
      </c>
      <c r="AT34" s="997">
        <v>75.951281316102197</v>
      </c>
      <c r="AU34" s="997">
        <v>1.5798056273885432</v>
      </c>
      <c r="AV34" s="973">
        <v>2751.4047660000056</v>
      </c>
      <c r="AW34" s="973">
        <v>2247</v>
      </c>
      <c r="AX34" s="1073"/>
      <c r="AY34" s="1005">
        <v>74.990221370387104</v>
      </c>
      <c r="AZ34" s="997">
        <v>1.2561989107158325</v>
      </c>
      <c r="BA34" s="997">
        <v>72.527174533850726</v>
      </c>
      <c r="BB34" s="997">
        <v>77.453268206923497</v>
      </c>
      <c r="BC34" s="997">
        <v>1.6751502899441939</v>
      </c>
      <c r="BD34" s="973">
        <v>4061.3052720000069</v>
      </c>
      <c r="BE34" s="973">
        <v>3817</v>
      </c>
      <c r="BF34" s="1054"/>
      <c r="BG34" s="1005">
        <v>76.685315993667459</v>
      </c>
      <c r="BH34" s="997">
        <v>1.2647120987825822</v>
      </c>
      <c r="BI34" s="997">
        <v>74.205577229795793</v>
      </c>
      <c r="BJ34" s="997">
        <v>79.165054757539124</v>
      </c>
      <c r="BK34" s="997">
        <v>1.649223299656247</v>
      </c>
      <c r="BL34" s="973">
        <v>3691.6440289999882</v>
      </c>
      <c r="BM34" s="973">
        <v>3542</v>
      </c>
      <c r="BN34" s="1054"/>
      <c r="BO34" s="1400">
        <v>76.881095284270074</v>
      </c>
      <c r="BP34" s="1028">
        <v>1.3927402137709757</v>
      </c>
      <c r="BQ34" s="1028">
        <v>74.150330988221953</v>
      </c>
      <c r="BR34" s="1028">
        <v>79.611859580318196</v>
      </c>
      <c r="BS34" s="1028">
        <v>1.8115509523131512</v>
      </c>
      <c r="BT34" s="1401">
        <v>3642.1462710000083</v>
      </c>
      <c r="BU34" s="1402">
        <v>3375</v>
      </c>
      <c r="BV34" s="1081"/>
      <c r="BW34" s="1400">
        <v>75.793039357950448</v>
      </c>
      <c r="BX34" s="1028">
        <v>1.4361887982636286</v>
      </c>
      <c r="BY34" s="1028">
        <v>72.977026424779567</v>
      </c>
      <c r="BZ34" s="1028">
        <v>78.609052291121344</v>
      </c>
      <c r="CA34" s="1028">
        <v>1.8948821823609543</v>
      </c>
      <c r="CB34" s="1401">
        <v>3671.6790229999901</v>
      </c>
      <c r="CC34" s="1402">
        <v>3404</v>
      </c>
      <c r="CD34" s="1402"/>
      <c r="CE34" s="1400">
        <v>75.425417953690385</v>
      </c>
      <c r="CF34" s="1028">
        <v>1.5592862800550196</v>
      </c>
      <c r="CG34" s="1028">
        <v>72.368039085912343</v>
      </c>
      <c r="CH34" s="1028">
        <v>78.482796821468426</v>
      </c>
      <c r="CI34" s="1028">
        <v>2.067322027983177</v>
      </c>
      <c r="CJ34" s="1401">
        <v>3471.0861100000006</v>
      </c>
      <c r="CK34" s="1402">
        <v>3230</v>
      </c>
      <c r="CL34" s="1567"/>
      <c r="CM34" s="1400">
        <v>79.578686286178154</v>
      </c>
      <c r="CN34" s="1028">
        <v>1.3254227564298846</v>
      </c>
      <c r="CO34" s="1028">
        <v>76.979844176100968</v>
      </c>
      <c r="CP34" s="1028">
        <v>82.177528396255354</v>
      </c>
      <c r="CQ34" s="1028">
        <v>1.6655499333872443</v>
      </c>
      <c r="CR34" s="1401">
        <v>3047.2745080000032</v>
      </c>
      <c r="CS34" s="1402">
        <v>2665</v>
      </c>
      <c r="CT34" s="1567"/>
      <c r="CU34" s="975">
        <v>78.671336446584505</v>
      </c>
      <c r="CV34" s="975">
        <v>1.4923644206222904</v>
      </c>
      <c r="CW34" s="975">
        <v>75.745178505514602</v>
      </c>
      <c r="CX34" s="975">
        <v>81.597494387654407</v>
      </c>
      <c r="CY34" s="975">
        <v>1.896960809399191</v>
      </c>
      <c r="CZ34" s="1073">
        <v>3355.8583649999991</v>
      </c>
      <c r="DA34" s="1073">
        <v>3064</v>
      </c>
      <c r="DB34" s="1554"/>
      <c r="DC34" s="975">
        <v>77.909117846448254</v>
      </c>
      <c r="DD34" s="975">
        <v>1.5371456464671216</v>
      </c>
      <c r="DE34" s="975">
        <v>74.895152154731065</v>
      </c>
      <c r="DF34" s="975">
        <v>80.923083538165429</v>
      </c>
      <c r="DG34" s="975">
        <v>1.9729983973078673</v>
      </c>
      <c r="DH34" s="1073">
        <v>3298.254962999998</v>
      </c>
      <c r="DI34" s="1073">
        <v>2891</v>
      </c>
      <c r="DJ34" s="1554"/>
      <c r="DK34" s="975">
        <v>77.624594234879737</v>
      </c>
      <c r="DL34" s="975">
        <v>1.6534992316353334</v>
      </c>
      <c r="DM34" s="975">
        <v>74.382487257482623</v>
      </c>
      <c r="DN34" s="975">
        <v>80.866701212276865</v>
      </c>
      <c r="DO34" s="975">
        <v>2.1301228662556437</v>
      </c>
      <c r="DP34" s="1073">
        <v>3169.0661320000077</v>
      </c>
      <c r="DQ34" s="1073">
        <v>3038</v>
      </c>
      <c r="DR34" s="1554"/>
      <c r="DS34" s="975">
        <v>75.516661837683628</v>
      </c>
      <c r="DT34" s="975">
        <v>1.8160513238452816</v>
      </c>
      <c r="DU34" s="975">
        <v>71.955827143580578</v>
      </c>
      <c r="DV34" s="975">
        <v>79.077496531786679</v>
      </c>
      <c r="DW34" s="975">
        <v>2.4048352769468586</v>
      </c>
      <c r="DX34" s="1073">
        <v>3065.7076050000005</v>
      </c>
      <c r="DY34" s="1073">
        <v>2840</v>
      </c>
      <c r="DZ34" s="1554"/>
      <c r="EA34" s="975">
        <v>0.1</v>
      </c>
      <c r="EB34" s="975">
        <v>-2.1</v>
      </c>
      <c r="EC34" s="975"/>
      <c r="ED34" s="975" t="s">
        <v>229</v>
      </c>
      <c r="EE34" s="975" t="s">
        <v>229</v>
      </c>
      <c r="EF34" s="1033"/>
      <c r="EG34" s="1033"/>
    </row>
    <row r="35" spans="1:137" s="3" customFormat="1" ht="24" customHeight="1">
      <c r="A35" s="1419" t="s">
        <v>16</v>
      </c>
      <c r="B35" s="1263"/>
      <c r="C35" s="1245">
        <v>73.614852542259413</v>
      </c>
      <c r="D35" s="1245">
        <v>1.3205594777943819</v>
      </c>
      <c r="E35" s="1245">
        <v>71.02370770938812</v>
      </c>
      <c r="F35" s="1245">
        <v>76.205997375130707</v>
      </c>
      <c r="G35" s="1245">
        <v>1.793876415138236</v>
      </c>
      <c r="H35" s="1246">
        <v>2537.4674410000048</v>
      </c>
      <c r="I35" s="854">
        <v>1675</v>
      </c>
      <c r="J35" s="1245"/>
      <c r="K35" s="1245">
        <v>75.639467349513907</v>
      </c>
      <c r="L35" s="1245">
        <v>1.2876227533926317</v>
      </c>
      <c r="M35" s="1245">
        <v>73.112949536235732</v>
      </c>
      <c r="N35" s="1245">
        <v>78.165985162792083</v>
      </c>
      <c r="O35" s="1245">
        <v>1.7023159978676217</v>
      </c>
      <c r="P35" s="1246">
        <v>2355.2026559999936</v>
      </c>
      <c r="Q35" s="861">
        <v>1570</v>
      </c>
      <c r="R35" s="1245"/>
      <c r="S35" s="1245">
        <v>75.295178574266586</v>
      </c>
      <c r="T35" s="1245">
        <v>1.4084432585989597</v>
      </c>
      <c r="U35" s="1245">
        <v>72.53159197837428</v>
      </c>
      <c r="V35" s="1245">
        <v>78.058765170158892</v>
      </c>
      <c r="W35" s="1245">
        <v>1.8705623457812199</v>
      </c>
      <c r="X35" s="1246">
        <v>2224.600148</v>
      </c>
      <c r="Y35" s="854">
        <v>1441</v>
      </c>
      <c r="Z35" s="1245"/>
      <c r="AA35" s="848">
        <v>73.944743368495566</v>
      </c>
      <c r="AB35" s="848">
        <v>1.4888487675627904</v>
      </c>
      <c r="AC35" s="848">
        <v>71.02408248832981</v>
      </c>
      <c r="AD35" s="848">
        <v>76.865404248661335</v>
      </c>
      <c r="AE35" s="848">
        <v>2.0134612681570547</v>
      </c>
      <c r="AF35" s="849">
        <v>2434.129811000008</v>
      </c>
      <c r="AG35" s="945">
        <v>1625</v>
      </c>
      <c r="AH35" s="861"/>
      <c r="AI35" s="995">
        <v>72.815544398745615</v>
      </c>
      <c r="AJ35" s="995">
        <v>1.5293482909611602</v>
      </c>
      <c r="AK35" s="995">
        <v>69.815428265900067</v>
      </c>
      <c r="AL35" s="995">
        <v>75.815660531591149</v>
      </c>
      <c r="AM35" s="995">
        <v>2.1003046857499101</v>
      </c>
      <c r="AN35" s="992">
        <v>2129.4028120000016</v>
      </c>
      <c r="AO35" s="992">
        <v>1385</v>
      </c>
      <c r="AP35" s="1007"/>
      <c r="AQ35" s="1063">
        <v>74.442432170812708</v>
      </c>
      <c r="AR35" s="999">
        <v>1.3346805333456995</v>
      </c>
      <c r="AS35" s="999">
        <v>71.824399525918579</v>
      </c>
      <c r="AT35" s="999">
        <v>77.060464815706837</v>
      </c>
      <c r="AU35" s="999">
        <v>1.7929029109140249</v>
      </c>
      <c r="AV35" s="993">
        <v>2472.207958999993</v>
      </c>
      <c r="AW35" s="993">
        <v>1755</v>
      </c>
      <c r="AX35" s="1062"/>
      <c r="AY35" s="1006">
        <v>75.019858081885786</v>
      </c>
      <c r="AZ35" s="995">
        <v>1.4199702582302716</v>
      </c>
      <c r="BA35" s="995">
        <v>72.235702465545671</v>
      </c>
      <c r="BB35" s="995">
        <v>77.804013698225887</v>
      </c>
      <c r="BC35" s="995">
        <v>1.8927925145903948</v>
      </c>
      <c r="BD35" s="992">
        <v>3750.8280219999942</v>
      </c>
      <c r="BE35" s="992">
        <v>2863</v>
      </c>
      <c r="BF35" s="1247"/>
      <c r="BG35" s="1006">
        <v>73.129269359673316</v>
      </c>
      <c r="BH35" s="995">
        <v>1.6976696946675702</v>
      </c>
      <c r="BI35" s="995">
        <v>69.800624560457976</v>
      </c>
      <c r="BJ35" s="995">
        <v>76.457914158888642</v>
      </c>
      <c r="BK35" s="995">
        <v>2.3214640451525415</v>
      </c>
      <c r="BL35" s="992">
        <v>3441.3099679999923</v>
      </c>
      <c r="BM35" s="992">
        <v>2431</v>
      </c>
      <c r="BN35" s="1247"/>
      <c r="BO35" s="956">
        <v>71.09569495991181</v>
      </c>
      <c r="BP35" s="966">
        <v>1.9430896097610635</v>
      </c>
      <c r="BQ35" s="966">
        <v>67.285853269485727</v>
      </c>
      <c r="BR35" s="966">
        <v>74.905536650337879</v>
      </c>
      <c r="BS35" s="966">
        <v>2.7330622632730419</v>
      </c>
      <c r="BT35" s="1043">
        <v>3205.3809760000063</v>
      </c>
      <c r="BU35" s="1007">
        <v>2232</v>
      </c>
      <c r="BV35" s="992"/>
      <c r="BW35" s="956">
        <v>73.414993922252449</v>
      </c>
      <c r="BX35" s="966">
        <v>2.0133382438715106</v>
      </c>
      <c r="BY35" s="966">
        <v>69.467332904115878</v>
      </c>
      <c r="BZ35" s="966">
        <v>77.362654940389021</v>
      </c>
      <c r="CA35" s="966">
        <v>2.742407424297638</v>
      </c>
      <c r="CB35" s="1043">
        <v>3375.4330820000073</v>
      </c>
      <c r="CC35" s="1007">
        <v>2517</v>
      </c>
      <c r="CD35" s="1007"/>
      <c r="CE35" s="956">
        <v>75.241608556738953</v>
      </c>
      <c r="CF35" s="966">
        <v>1.8539312201630718</v>
      </c>
      <c r="CG35" s="966">
        <v>71.606503055367824</v>
      </c>
      <c r="CH35" s="966">
        <v>78.876714058110096</v>
      </c>
      <c r="CI35" s="966">
        <v>2.4639707413552174</v>
      </c>
      <c r="CJ35" s="1043">
        <v>3197.0871000000034</v>
      </c>
      <c r="CK35" s="1007">
        <v>2275</v>
      </c>
      <c r="CL35" s="1056"/>
      <c r="CM35" s="956">
        <v>74.767797623446867</v>
      </c>
      <c r="CN35" s="966">
        <v>1.826853966845897</v>
      </c>
      <c r="CO35" s="966">
        <v>71.18576691289158</v>
      </c>
      <c r="CP35" s="966">
        <v>78.349828334002154</v>
      </c>
      <c r="CQ35" s="966">
        <v>2.4433700401962932</v>
      </c>
      <c r="CR35" s="1043">
        <v>2862.4041660000175</v>
      </c>
      <c r="CS35" s="1007">
        <v>1899</v>
      </c>
      <c r="CT35" s="1056"/>
      <c r="CU35" s="966">
        <v>76.911566382428248</v>
      </c>
      <c r="CV35" s="966">
        <v>1.7453799697202104</v>
      </c>
      <c r="CW35" s="966">
        <v>73.489307456922973</v>
      </c>
      <c r="CX35" s="966">
        <v>80.333825307933509</v>
      </c>
      <c r="CY35" s="966">
        <v>2.2693335369632677</v>
      </c>
      <c r="CZ35" s="1007">
        <v>3009.5391809999928</v>
      </c>
      <c r="DA35" s="1007">
        <v>2115</v>
      </c>
      <c r="DB35" s="1544"/>
      <c r="DC35" s="966">
        <v>76.036071354842676</v>
      </c>
      <c r="DD35" s="966">
        <v>1.9292847834733058</v>
      </c>
      <c r="DE35" s="966">
        <v>72.253216971261708</v>
      </c>
      <c r="DF35" s="966">
        <v>79.818925738423658</v>
      </c>
      <c r="DG35" s="966">
        <v>2.537328335218402</v>
      </c>
      <c r="DH35" s="1007">
        <v>2868.9408659999945</v>
      </c>
      <c r="DI35" s="1007">
        <v>1919</v>
      </c>
      <c r="DJ35" s="1544"/>
      <c r="DK35" s="966">
        <v>72.738209710342218</v>
      </c>
      <c r="DL35" s="966">
        <v>2.106684820076441</v>
      </c>
      <c r="DM35" s="966">
        <v>68.607516799410902</v>
      </c>
      <c r="DN35" s="966">
        <v>76.86890262127352</v>
      </c>
      <c r="DO35" s="966">
        <v>2.8962560784293041</v>
      </c>
      <c r="DP35" s="1007">
        <v>2600.6157939999985</v>
      </c>
      <c r="DQ35" s="1007">
        <v>1940</v>
      </c>
      <c r="DR35" s="1544"/>
      <c r="DS35" s="966">
        <v>75.040509272182248</v>
      </c>
      <c r="DT35" s="966">
        <v>2.3393026193035875</v>
      </c>
      <c r="DU35" s="966">
        <v>70.453706125460158</v>
      </c>
      <c r="DV35" s="966">
        <v>79.627312418904353</v>
      </c>
      <c r="DW35" s="966">
        <v>3.1173863850238743</v>
      </c>
      <c r="DX35" s="1007">
        <v>2675.6584150000008</v>
      </c>
      <c r="DY35" s="1007">
        <v>1773</v>
      </c>
      <c r="DZ35" s="1544"/>
      <c r="EA35" s="1033">
        <v>-0.2</v>
      </c>
      <c r="EB35" s="1033">
        <v>2.2999999999999998</v>
      </c>
      <c r="EC35" s="1033"/>
      <c r="ED35" s="1033" t="s">
        <v>229</v>
      </c>
      <c r="EE35" s="1033" t="s">
        <v>229</v>
      </c>
      <c r="EF35" s="1033"/>
      <c r="EG35" s="1540"/>
    </row>
    <row r="36" spans="1:137" ht="5.0999999999999996" customHeight="1" thickBot="1">
      <c r="B36" s="1568"/>
      <c r="C36" s="1534"/>
      <c r="D36" s="1534"/>
      <c r="E36" s="1534"/>
      <c r="F36" s="1534"/>
      <c r="G36" s="1534"/>
      <c r="H36" s="1534"/>
      <c r="I36" s="939"/>
      <c r="J36" s="939"/>
      <c r="K36" s="939"/>
      <c r="L36" s="939"/>
      <c r="M36" s="939"/>
      <c r="N36" s="939"/>
      <c r="O36" s="939"/>
      <c r="P36" s="939"/>
      <c r="Q36" s="939"/>
      <c r="R36" s="939"/>
      <c r="S36" s="939"/>
      <c r="T36" s="939"/>
      <c r="U36" s="939"/>
      <c r="V36" s="939"/>
      <c r="W36" s="939"/>
      <c r="X36" s="939"/>
      <c r="Y36" s="939"/>
      <c r="Z36" s="939"/>
      <c r="AA36" s="939"/>
      <c r="AB36" s="939"/>
      <c r="AC36" s="939"/>
      <c r="AD36" s="939"/>
      <c r="AE36" s="939"/>
      <c r="AF36" s="939"/>
      <c r="AG36" s="939"/>
      <c r="AH36" s="939"/>
      <c r="AI36" s="1530"/>
      <c r="AJ36" s="1530"/>
      <c r="AK36" s="1530"/>
      <c r="AL36" s="1530"/>
      <c r="AM36" s="1530"/>
      <c r="AN36" s="10"/>
      <c r="AP36" s="939"/>
      <c r="AQ36" s="1530"/>
      <c r="AR36" s="1530"/>
      <c r="AS36" s="1530"/>
      <c r="AT36" s="1530"/>
      <c r="AU36" s="1530"/>
      <c r="AV36" s="10"/>
      <c r="AW36" s="10"/>
      <c r="AX36" s="939"/>
      <c r="CU36" s="1033"/>
      <c r="CV36" s="1033"/>
      <c r="CW36" s="1033"/>
      <c r="CX36" s="1033"/>
      <c r="CY36" s="1033"/>
      <c r="CZ36" s="1569"/>
      <c r="DA36" s="1569"/>
      <c r="DB36" s="1033"/>
      <c r="DC36" s="1033"/>
      <c r="DD36" s="1033"/>
      <c r="DE36" s="1033"/>
      <c r="DF36" s="1033"/>
      <c r="DG36" s="1033"/>
      <c r="DH36" s="1569"/>
      <c r="DI36" s="1569"/>
      <c r="DJ36" s="1033"/>
      <c r="DK36" s="1033"/>
      <c r="DL36" s="1033"/>
      <c r="DM36" s="1033"/>
      <c r="DN36" s="1033"/>
      <c r="DO36" s="1033"/>
      <c r="DP36" s="1569"/>
      <c r="DQ36" s="1569"/>
      <c r="DR36" s="1033"/>
      <c r="DS36" s="1033"/>
      <c r="DT36" s="1033"/>
      <c r="DU36" s="1033"/>
      <c r="DV36" s="1033"/>
      <c r="DW36" s="1033"/>
      <c r="DX36" s="1569"/>
      <c r="DY36" s="1569"/>
      <c r="DZ36" s="1033"/>
      <c r="EA36" s="1033"/>
      <c r="EB36" s="1033"/>
      <c r="EC36" s="1033"/>
      <c r="ED36" s="1033"/>
      <c r="EE36" s="1033"/>
      <c r="EF36" s="1033"/>
      <c r="EG36" s="1570"/>
    </row>
    <row r="37" spans="1:137" ht="69" customHeight="1" thickTop="1">
      <c r="A37" s="3525" t="s">
        <v>396</v>
      </c>
      <c r="B37" s="3526"/>
      <c r="C37" s="3526"/>
      <c r="D37" s="3526"/>
      <c r="E37" s="3526"/>
      <c r="F37" s="3526"/>
      <c r="G37" s="3526"/>
      <c r="H37" s="3526"/>
      <c r="I37" s="3526"/>
      <c r="J37" s="3526"/>
      <c r="K37" s="3526"/>
      <c r="L37" s="3526"/>
      <c r="M37" s="3526"/>
      <c r="N37" s="3526"/>
      <c r="O37" s="3526"/>
      <c r="P37" s="3526"/>
      <c r="Q37" s="3526"/>
      <c r="R37" s="3526"/>
      <c r="S37" s="3526"/>
      <c r="T37" s="3526"/>
      <c r="U37" s="3526"/>
      <c r="V37" s="3526"/>
      <c r="W37" s="3526"/>
      <c r="X37" s="3526"/>
      <c r="Y37" s="3526"/>
      <c r="Z37" s="3526"/>
      <c r="AA37" s="3526"/>
      <c r="AB37" s="3526"/>
      <c r="AC37" s="3526"/>
      <c r="AD37" s="3526"/>
      <c r="AE37" s="3526"/>
      <c r="AF37" s="3526"/>
      <c r="AG37" s="3526"/>
      <c r="AH37" s="3526"/>
      <c r="AI37" s="3526"/>
      <c r="AJ37" s="3526"/>
      <c r="AK37" s="3526"/>
      <c r="AL37" s="3526"/>
      <c r="AM37" s="3526"/>
      <c r="AN37" s="3526"/>
      <c r="AO37" s="3526"/>
      <c r="AP37" s="3526"/>
      <c r="AQ37" s="3526"/>
      <c r="AR37" s="3526"/>
      <c r="AS37" s="3526"/>
      <c r="AT37" s="3526"/>
      <c r="AU37" s="3526"/>
      <c r="AV37" s="3526"/>
      <c r="AW37" s="3526"/>
      <c r="AX37" s="3526"/>
      <c r="AY37" s="3526"/>
      <c r="AZ37" s="3526"/>
      <c r="BA37" s="3526"/>
      <c r="BB37" s="3526"/>
      <c r="BC37" s="3526"/>
      <c r="BD37" s="3526"/>
      <c r="BE37" s="3526"/>
      <c r="BF37" s="3526"/>
      <c r="BG37" s="3526"/>
      <c r="BH37" s="3526"/>
      <c r="BI37" s="3526"/>
      <c r="BJ37" s="3526"/>
      <c r="BK37" s="3526"/>
      <c r="BL37" s="3526"/>
      <c r="BM37" s="3526"/>
      <c r="BN37" s="3526"/>
      <c r="BO37" s="3526"/>
      <c r="BP37" s="3526"/>
      <c r="BQ37" s="3526"/>
      <c r="BR37" s="3526"/>
      <c r="BS37" s="3526"/>
      <c r="BT37" s="3526"/>
      <c r="BU37" s="3526"/>
      <c r="BV37" s="3526"/>
      <c r="BW37" s="3526"/>
      <c r="BX37" s="3526"/>
      <c r="BY37" s="3526"/>
      <c r="BZ37" s="3526"/>
      <c r="CA37" s="3526"/>
      <c r="CB37" s="3526"/>
      <c r="CC37" s="3526"/>
      <c r="CD37" s="3526"/>
      <c r="CE37" s="3526"/>
      <c r="CF37" s="3526"/>
      <c r="CG37" s="3526"/>
      <c r="CH37" s="3526"/>
      <c r="CI37" s="3526"/>
      <c r="CJ37" s="3526"/>
      <c r="CK37" s="3526"/>
      <c r="CL37" s="3526"/>
      <c r="CM37" s="3526"/>
      <c r="CN37" s="3526"/>
      <c r="CO37" s="3526"/>
      <c r="CP37" s="3526"/>
      <c r="CQ37" s="3526"/>
      <c r="CR37" s="3526"/>
      <c r="CS37" s="3526"/>
      <c r="CT37" s="3526"/>
      <c r="CU37" s="3526"/>
      <c r="CV37" s="3526"/>
      <c r="CW37" s="3526"/>
      <c r="CX37" s="3526"/>
      <c r="CY37" s="3526"/>
      <c r="CZ37" s="3526"/>
      <c r="DA37" s="3526"/>
      <c r="DB37" s="3526"/>
      <c r="DC37" s="3526"/>
      <c r="DD37" s="3526"/>
      <c r="DE37" s="3526"/>
      <c r="DF37" s="3526"/>
      <c r="DG37" s="3526"/>
      <c r="DH37" s="3526"/>
      <c r="DI37" s="3526"/>
      <c r="DJ37" s="3526"/>
      <c r="DK37" s="3526"/>
      <c r="DL37" s="3526"/>
      <c r="DM37" s="3526"/>
      <c r="DN37" s="3526"/>
      <c r="DO37" s="3526"/>
      <c r="DP37" s="3526"/>
      <c r="DQ37" s="3526"/>
      <c r="DR37" s="3526"/>
      <c r="DS37" s="3526"/>
      <c r="DT37" s="3526"/>
      <c r="DU37" s="3526"/>
      <c r="DV37" s="3526"/>
      <c r="DW37" s="3526"/>
      <c r="DX37" s="3526"/>
      <c r="DY37" s="3526"/>
      <c r="DZ37" s="3526"/>
      <c r="EA37" s="3526"/>
      <c r="EB37" s="3526"/>
      <c r="EC37" s="3526"/>
      <c r="ED37" s="3526"/>
      <c r="EE37" s="3526"/>
      <c r="EF37" s="3526"/>
      <c r="EG37" s="1571"/>
    </row>
    <row r="38" spans="1:137" ht="12.75" customHeight="1">
      <c r="A38" s="3527"/>
      <c r="B38" s="3527"/>
      <c r="C38" s="3527"/>
      <c r="D38" s="3527"/>
      <c r="E38" s="3527"/>
      <c r="F38" s="3527"/>
      <c r="G38" s="3527"/>
      <c r="H38" s="3527"/>
      <c r="I38" s="3527"/>
      <c r="J38" s="3527"/>
      <c r="K38" s="3527"/>
      <c r="L38" s="3527"/>
      <c r="M38" s="3527"/>
      <c r="N38" s="3527"/>
      <c r="O38" s="3527"/>
      <c r="P38" s="3527"/>
      <c r="Q38" s="3527"/>
      <c r="R38" s="352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P38" s="7"/>
      <c r="AQ38" s="7"/>
      <c r="AR38" s="7"/>
      <c r="AS38" s="7"/>
      <c r="AT38" s="7"/>
      <c r="AU38" s="7"/>
      <c r="AV38" s="7"/>
      <c r="AW38" s="7"/>
      <c r="AX38" s="7"/>
      <c r="CU38" s="1033"/>
      <c r="CV38" s="1033"/>
      <c r="CW38" s="1033"/>
      <c r="CX38" s="1033"/>
      <c r="CY38" s="1033"/>
      <c r="CZ38" s="1569"/>
      <c r="DA38" s="1569"/>
      <c r="DB38" s="1033"/>
      <c r="DC38" s="1033"/>
      <c r="DD38" s="1033"/>
      <c r="DE38" s="1033"/>
      <c r="DF38" s="1033"/>
      <c r="DG38" s="1033"/>
      <c r="DH38" s="1569"/>
      <c r="DI38" s="1569"/>
      <c r="DJ38" s="1033"/>
      <c r="DK38" s="1033"/>
      <c r="DL38" s="1033"/>
      <c r="DM38" s="1033"/>
      <c r="DN38" s="1033"/>
      <c r="DO38" s="1033"/>
      <c r="DP38" s="1569"/>
      <c r="DQ38" s="1569"/>
      <c r="DR38" s="1033"/>
      <c r="DS38" s="1033"/>
      <c r="DT38" s="1033"/>
      <c r="DU38" s="1033"/>
      <c r="DV38" s="1033"/>
      <c r="DW38" s="1033"/>
      <c r="DX38" s="1569"/>
      <c r="DY38" s="1569"/>
      <c r="DZ38" s="1033"/>
      <c r="EA38" s="1131"/>
      <c r="EB38" s="1033"/>
      <c r="EC38" s="1033"/>
      <c r="ED38" s="1033"/>
      <c r="EE38" s="1033"/>
      <c r="EF38" s="1033"/>
      <c r="EG38" s="1570"/>
    </row>
    <row r="39" spans="1:137" ht="14.25" customHeight="1">
      <c r="A39" s="1456"/>
      <c r="CU39" s="1033"/>
      <c r="CV39" s="1033"/>
      <c r="CW39" s="1033"/>
      <c r="CX39" s="1033"/>
      <c r="CY39" s="1033"/>
      <c r="CZ39" s="1569"/>
      <c r="DA39" s="1569"/>
      <c r="DB39" s="1033"/>
      <c r="DC39" s="1033"/>
      <c r="DD39" s="1033"/>
      <c r="DE39" s="1033"/>
      <c r="DF39" s="1033"/>
      <c r="DG39" s="1033"/>
      <c r="DH39" s="1569"/>
      <c r="DI39" s="1569"/>
      <c r="DJ39" s="1033"/>
      <c r="DK39" s="1033"/>
      <c r="DL39" s="1033"/>
      <c r="DM39" s="1033"/>
      <c r="DN39" s="1033"/>
      <c r="DO39" s="1033"/>
      <c r="DP39" s="1569"/>
      <c r="DQ39" s="1569"/>
      <c r="DR39" s="1033"/>
      <c r="DS39" s="1033"/>
      <c r="DT39" s="1033"/>
      <c r="DU39" s="1033"/>
      <c r="DV39" s="1033"/>
      <c r="DW39" s="1033"/>
      <c r="DX39" s="1569"/>
      <c r="DY39" s="1569"/>
      <c r="DZ39" s="1033"/>
      <c r="EA39" s="1033"/>
      <c r="EB39" s="1033"/>
      <c r="EC39" s="1033"/>
      <c r="ED39" s="1033"/>
      <c r="EE39" s="1033"/>
      <c r="EF39" s="1033"/>
      <c r="EG39" s="1540"/>
    </row>
    <row r="40" spans="1:137" ht="13.5" customHeight="1">
      <c r="A40" s="1457"/>
      <c r="CU40" s="1572"/>
      <c r="CV40" s="1572"/>
      <c r="CW40" s="1572"/>
      <c r="CX40" s="1572"/>
      <c r="CY40" s="1572"/>
      <c r="CZ40" s="1572"/>
      <c r="DA40" s="1572"/>
      <c r="DB40" s="1572"/>
      <c r="DC40" s="1572"/>
      <c r="DD40" s="1572"/>
      <c r="DE40" s="1572"/>
      <c r="DF40" s="1572"/>
      <c r="DG40" s="1572"/>
      <c r="DH40" s="1572"/>
      <c r="DI40" s="1572"/>
      <c r="DJ40" s="1572"/>
      <c r="DK40" s="1572"/>
      <c r="DL40" s="1572"/>
      <c r="DM40" s="1572"/>
      <c r="DN40" s="1572"/>
      <c r="DO40" s="1572"/>
      <c r="DP40" s="1572"/>
      <c r="DQ40" s="1572"/>
      <c r="DR40" s="1572"/>
      <c r="DS40" s="1572"/>
      <c r="DT40" s="1572"/>
      <c r="DU40" s="1572"/>
      <c r="DV40" s="1572"/>
      <c r="DW40" s="1572"/>
      <c r="DX40" s="1572"/>
      <c r="DY40" s="1572"/>
      <c r="DZ40" s="1572"/>
      <c r="EA40" s="778"/>
      <c r="EB40" s="778"/>
      <c r="EC40" s="778"/>
      <c r="ED40" s="778"/>
      <c r="EE40" s="778"/>
      <c r="EG40" s="1573"/>
    </row>
    <row r="41" spans="1:137"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2"/>
      <c r="DF41" s="1462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2"/>
      <c r="DR41" s="1462"/>
      <c r="DS41" s="1462"/>
      <c r="DT41" s="1462"/>
      <c r="DU41" s="1462"/>
      <c r="DV41" s="1462"/>
      <c r="DW41" s="1462"/>
      <c r="DX41" s="1462"/>
      <c r="DY41" s="1462"/>
      <c r="DZ41" s="1462"/>
      <c r="EA41" s="1462"/>
      <c r="EB41" s="1462"/>
      <c r="EC41" s="1462"/>
      <c r="ED41" s="1462"/>
      <c r="EE41" s="1462"/>
      <c r="EF41" s="1462"/>
      <c r="EG41" s="1462"/>
    </row>
    <row r="42" spans="1:137" ht="13.5" customHeight="1">
      <c r="CU42" s="1033"/>
      <c r="CV42" s="1033"/>
      <c r="CW42" s="1033"/>
      <c r="CX42" s="1033"/>
      <c r="CY42" s="1033"/>
      <c r="CZ42" s="1458"/>
      <c r="DA42" s="1131"/>
      <c r="DB42" s="1135"/>
      <c r="DC42" s="1033"/>
      <c r="DD42" s="1033"/>
      <c r="DE42" s="1033"/>
      <c r="DF42" s="1033"/>
      <c r="DG42" s="1033"/>
      <c r="DH42" s="1458"/>
      <c r="DI42" s="1131"/>
      <c r="DJ42" s="1135"/>
      <c r="DK42" s="1033"/>
      <c r="DL42" s="1033"/>
      <c r="DM42" s="1033"/>
      <c r="DN42" s="1033"/>
      <c r="DO42" s="1033"/>
      <c r="DP42" s="1458"/>
      <c r="DQ42" s="1131"/>
      <c r="DR42" s="1135"/>
      <c r="DS42" s="1033"/>
      <c r="DT42" s="1033"/>
      <c r="DU42" s="1033"/>
      <c r="DV42" s="1033"/>
      <c r="DW42" s="1033"/>
      <c r="DX42" s="1458"/>
      <c r="DY42" s="1131"/>
      <c r="DZ42" s="1135"/>
      <c r="EA42" s="778"/>
      <c r="EB42" s="778"/>
      <c r="EC42" s="778"/>
      <c r="ED42" s="778"/>
      <c r="EE42" s="778"/>
    </row>
    <row r="43" spans="1:137" ht="13.5" customHeight="1">
      <c r="CU43" s="1033"/>
      <c r="CV43" s="1033"/>
      <c r="CW43" s="1033"/>
      <c r="CX43" s="1033"/>
      <c r="CY43" s="1033"/>
      <c r="CZ43" s="1458"/>
      <c r="DA43" s="1131"/>
      <c r="DB43" s="1135"/>
      <c r="DC43" s="1033"/>
      <c r="DD43" s="1033"/>
      <c r="DE43" s="1033"/>
      <c r="DF43" s="1033"/>
      <c r="DG43" s="1033"/>
      <c r="DH43" s="1458"/>
      <c r="DI43" s="1131"/>
      <c r="DJ43" s="1135"/>
      <c r="DK43" s="1033"/>
      <c r="DL43" s="1033"/>
      <c r="DM43" s="1033"/>
      <c r="DN43" s="1033"/>
      <c r="DO43" s="1033"/>
      <c r="DP43" s="1458"/>
      <c r="DQ43" s="1131"/>
      <c r="DR43" s="1135"/>
      <c r="DS43" s="1033"/>
      <c r="DT43" s="1033"/>
      <c r="DU43" s="1033"/>
      <c r="DV43" s="1033"/>
      <c r="DW43" s="1033"/>
      <c r="DX43" s="1458"/>
      <c r="DY43" s="1131"/>
      <c r="DZ43" s="1135"/>
      <c r="EA43" s="778"/>
      <c r="EB43" s="778"/>
      <c r="EC43" s="778"/>
      <c r="ED43" s="778"/>
      <c r="EE43" s="778"/>
    </row>
    <row r="44" spans="1:137" ht="20.25">
      <c r="CU44" s="1033"/>
      <c r="CV44" s="1033"/>
      <c r="CW44" s="1033"/>
      <c r="CX44" s="1033"/>
      <c r="CY44" s="1033"/>
      <c r="CZ44" s="1458"/>
      <c r="DA44" s="1131"/>
      <c r="DB44" s="1135"/>
      <c r="DC44" s="1033"/>
      <c r="DD44" s="1033"/>
      <c r="DE44" s="1033"/>
      <c r="DF44" s="1033"/>
      <c r="DG44" s="1033"/>
      <c r="DH44" s="1458"/>
      <c r="DI44" s="1131"/>
      <c r="DJ44" s="1135"/>
      <c r="DK44" s="1033"/>
      <c r="DL44" s="1033"/>
      <c r="DM44" s="1033"/>
      <c r="DN44" s="1033"/>
      <c r="DO44" s="1033"/>
      <c r="DP44" s="1458"/>
      <c r="DQ44" s="1131"/>
      <c r="DR44" s="1135"/>
      <c r="DS44" s="1033"/>
      <c r="DT44" s="1033"/>
      <c r="DU44" s="1033"/>
      <c r="DV44" s="1033"/>
      <c r="DW44" s="1033"/>
      <c r="DX44" s="1458"/>
      <c r="DY44" s="1131"/>
      <c r="DZ44" s="1135"/>
      <c r="EA44" s="778"/>
      <c r="EB44" s="778"/>
      <c r="EC44" s="778"/>
      <c r="ED44" s="778"/>
      <c r="EE44" s="778"/>
    </row>
    <row r="45" spans="1:137" ht="20.25">
      <c r="CU45" s="1459"/>
      <c r="CV45" s="1033"/>
      <c r="CW45" s="1033"/>
      <c r="CX45" s="1033"/>
      <c r="CY45" s="1033"/>
      <c r="CZ45" s="1458"/>
      <c r="DA45" s="1131"/>
      <c r="DB45" s="1135"/>
      <c r="DC45" s="1459"/>
      <c r="DD45" s="1033"/>
      <c r="DE45" s="1033"/>
      <c r="DF45" s="1033"/>
      <c r="DG45" s="1033"/>
      <c r="DH45" s="1458"/>
      <c r="DI45" s="1131"/>
      <c r="DJ45" s="1135"/>
      <c r="DK45" s="1459"/>
      <c r="DL45" s="1033"/>
      <c r="DM45" s="1033"/>
      <c r="DN45" s="1033"/>
      <c r="DO45" s="1033"/>
      <c r="DP45" s="1458"/>
      <c r="DQ45" s="1131"/>
      <c r="DR45" s="1135"/>
      <c r="DS45" s="1459"/>
      <c r="DT45" s="1033"/>
      <c r="DU45" s="1033"/>
      <c r="DV45" s="1033"/>
      <c r="DW45" s="1033"/>
      <c r="DX45" s="1458"/>
      <c r="DY45" s="1131"/>
      <c r="DZ45" s="1135"/>
      <c r="EA45" s="778"/>
      <c r="EB45" s="778"/>
      <c r="EC45" s="778"/>
      <c r="ED45" s="778"/>
      <c r="EE45" s="778"/>
    </row>
    <row r="46" spans="1:137" ht="14.25" customHeight="1">
      <c r="CU46" s="1460"/>
      <c r="CV46" s="1460"/>
      <c r="CW46" s="1460"/>
      <c r="CX46" s="1460"/>
      <c r="CY46" s="1460"/>
      <c r="CZ46" s="1460"/>
      <c r="DA46" s="1460"/>
      <c r="DB46" s="1461"/>
      <c r="DC46" s="1460"/>
      <c r="DD46" s="1460"/>
      <c r="DE46" s="1460"/>
      <c r="DF46" s="1460"/>
      <c r="DG46" s="1460"/>
      <c r="DH46" s="1460"/>
      <c r="DI46" s="1460"/>
      <c r="DJ46" s="1461"/>
      <c r="DK46" s="1460"/>
      <c r="DL46" s="1460"/>
      <c r="DM46" s="1460"/>
      <c r="DN46" s="1460"/>
      <c r="DO46" s="1460"/>
      <c r="DP46" s="1460"/>
      <c r="DQ46" s="1460"/>
      <c r="DR46" s="1461"/>
      <c r="DS46" s="1460"/>
      <c r="DT46" s="1460"/>
      <c r="DU46" s="1460"/>
      <c r="DV46" s="1460"/>
      <c r="DW46" s="1460"/>
      <c r="DX46" s="1460"/>
      <c r="DY46" s="1460"/>
      <c r="DZ46" s="1461"/>
      <c r="EA46" s="778"/>
      <c r="EB46" s="778"/>
      <c r="EC46" s="778"/>
      <c r="ED46" s="778"/>
      <c r="EE46" s="778"/>
    </row>
    <row r="47" spans="1:137" ht="12.95" customHeight="1">
      <c r="CU47" s="1033"/>
      <c r="CV47" s="1033"/>
      <c r="CW47" s="1033"/>
      <c r="CX47" s="1033"/>
      <c r="CY47" s="1033"/>
      <c r="CZ47" s="1458"/>
      <c r="DA47" s="1131"/>
      <c r="DB47" s="1135"/>
      <c r="DC47" s="1033"/>
      <c r="DD47" s="1033"/>
      <c r="DE47" s="1033"/>
      <c r="DF47" s="1033"/>
      <c r="DG47" s="1033"/>
      <c r="DH47" s="1458"/>
      <c r="DI47" s="1131"/>
      <c r="DJ47" s="1135"/>
      <c r="DK47" s="1033"/>
      <c r="DL47" s="1033"/>
      <c r="DM47" s="1033"/>
      <c r="DN47" s="1033"/>
      <c r="DO47" s="1033"/>
      <c r="DP47" s="1458"/>
      <c r="DQ47" s="1131"/>
      <c r="DR47" s="1135"/>
      <c r="DS47" s="1033"/>
      <c r="DT47" s="1033"/>
      <c r="DU47" s="1033"/>
      <c r="DV47" s="1033"/>
      <c r="DW47" s="1033"/>
      <c r="DX47" s="1458"/>
      <c r="DY47" s="1131"/>
      <c r="DZ47" s="1135"/>
      <c r="EA47" s="778"/>
      <c r="EB47" s="778"/>
      <c r="EC47" s="778"/>
      <c r="ED47" s="778"/>
      <c r="EE47" s="778"/>
    </row>
    <row r="48" spans="1:137" ht="12.95" customHeight="1"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2"/>
      <c r="DF48" s="1462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2"/>
      <c r="DR48" s="1462"/>
      <c r="DS48" s="1462"/>
      <c r="DT48" s="1462"/>
      <c r="DU48" s="1462"/>
      <c r="DV48" s="1462"/>
      <c r="DW48" s="1462"/>
      <c r="DX48" s="1462"/>
      <c r="DY48" s="1462"/>
      <c r="DZ48" s="1462"/>
      <c r="EA48" s="778"/>
      <c r="EB48" s="778"/>
      <c r="EC48" s="778"/>
      <c r="ED48" s="778"/>
      <c r="EE48" s="778"/>
    </row>
    <row r="49" spans="99:135" ht="14.25" customHeight="1"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2"/>
      <c r="DF49" s="1462"/>
      <c r="DG49" s="1462"/>
      <c r="DH49" s="1462"/>
      <c r="DI49" s="1462"/>
      <c r="DJ49" s="1462"/>
      <c r="DK49" s="1462"/>
      <c r="DL49" s="1462"/>
      <c r="DM49" s="1462"/>
      <c r="DN49" s="1462"/>
      <c r="DO49" s="1462"/>
      <c r="DP49" s="1462"/>
      <c r="DQ49" s="1462"/>
      <c r="DR49" s="1462"/>
      <c r="DS49" s="1462"/>
      <c r="DT49" s="1462"/>
      <c r="DU49" s="1462"/>
      <c r="DV49" s="1462"/>
      <c r="DW49" s="1462"/>
      <c r="DX49" s="1462"/>
      <c r="DY49" s="1462"/>
      <c r="DZ49" s="1462"/>
      <c r="EA49" s="778"/>
      <c r="EB49" s="778"/>
      <c r="EC49" s="778"/>
      <c r="ED49" s="778"/>
      <c r="EE49" s="778"/>
    </row>
    <row r="50" spans="99:135" ht="13.5" customHeight="1">
      <c r="CU50" s="1536"/>
      <c r="CV50" s="1536"/>
      <c r="CW50" s="1536"/>
      <c r="CX50" s="1536"/>
      <c r="CY50" s="1536"/>
      <c r="CZ50" s="1536"/>
      <c r="DA50" s="1536"/>
      <c r="DB50" s="1462"/>
      <c r="DC50" s="1536"/>
      <c r="DD50" s="1536"/>
      <c r="DE50" s="1536"/>
      <c r="DF50" s="1536"/>
      <c r="DG50" s="1536"/>
      <c r="DH50" s="1536"/>
      <c r="DI50" s="1536"/>
      <c r="DJ50" s="1462"/>
      <c r="DK50" s="1536"/>
      <c r="DL50" s="1536"/>
      <c r="DM50" s="1536"/>
      <c r="DN50" s="1536"/>
      <c r="DO50" s="1536"/>
      <c r="DP50" s="1536"/>
      <c r="DQ50" s="1536"/>
      <c r="DR50" s="1462"/>
      <c r="DS50" s="1536"/>
      <c r="DT50" s="1536"/>
      <c r="DU50" s="1536"/>
      <c r="DV50" s="1536"/>
      <c r="DW50" s="1536"/>
      <c r="DX50" s="1536"/>
      <c r="DY50" s="1536"/>
      <c r="DZ50" s="1462"/>
      <c r="EA50" s="778"/>
      <c r="EB50" s="778"/>
      <c r="EC50" s="778"/>
      <c r="ED50" s="778"/>
      <c r="EE50" s="778"/>
    </row>
    <row r="51" spans="99:135">
      <c r="CU51" s="1536"/>
      <c r="CV51" s="1536"/>
      <c r="CW51" s="1536"/>
      <c r="CX51" s="1536"/>
      <c r="CY51" s="1536"/>
      <c r="CZ51" s="1536"/>
      <c r="DA51" s="1536"/>
      <c r="DB51" s="1462"/>
      <c r="DC51" s="1536"/>
      <c r="DD51" s="1536"/>
      <c r="DE51" s="1536"/>
      <c r="DF51" s="1536"/>
      <c r="DG51" s="1536"/>
      <c r="DH51" s="1536"/>
      <c r="DI51" s="1536"/>
      <c r="DJ51" s="1462"/>
      <c r="DK51" s="1536"/>
      <c r="DL51" s="1536"/>
      <c r="DM51" s="1536"/>
      <c r="DN51" s="1536"/>
      <c r="DO51" s="1536"/>
      <c r="DP51" s="1536"/>
      <c r="DQ51" s="1536"/>
      <c r="DR51" s="1462"/>
      <c r="DS51" s="1536"/>
      <c r="DT51" s="1536"/>
      <c r="DU51" s="1536"/>
      <c r="DV51" s="1536"/>
      <c r="DW51" s="1536"/>
      <c r="DX51" s="1536"/>
      <c r="DY51" s="1536"/>
      <c r="DZ51" s="1462"/>
      <c r="EA51" s="778"/>
      <c r="EB51" s="778"/>
      <c r="EC51" s="778"/>
      <c r="ED51" s="778"/>
      <c r="EE51" s="778"/>
    </row>
    <row r="52" spans="99:135">
      <c r="CU52" s="1536"/>
      <c r="CV52" s="1536"/>
      <c r="CW52" s="1536"/>
      <c r="CX52" s="1536"/>
      <c r="CY52" s="1536"/>
      <c r="CZ52" s="1536"/>
      <c r="DA52" s="1536"/>
      <c r="DB52" s="1462"/>
      <c r="DC52" s="1536"/>
      <c r="DD52" s="1536"/>
      <c r="DE52" s="1536"/>
      <c r="DF52" s="1536"/>
      <c r="DG52" s="1536"/>
      <c r="DH52" s="1536"/>
      <c r="DI52" s="1536"/>
      <c r="DJ52" s="1462"/>
      <c r="DK52" s="1536"/>
      <c r="DL52" s="1536"/>
      <c r="DM52" s="1536"/>
      <c r="DN52" s="1536"/>
      <c r="DO52" s="1536"/>
      <c r="DP52" s="1536"/>
      <c r="DQ52" s="1536"/>
      <c r="DR52" s="1462"/>
      <c r="DS52" s="1536"/>
      <c r="DT52" s="1536"/>
      <c r="DU52" s="1536"/>
      <c r="DV52" s="1536"/>
      <c r="DW52" s="1536"/>
      <c r="DX52" s="1536"/>
      <c r="DY52" s="1536"/>
      <c r="DZ52" s="1462"/>
      <c r="EA52" s="778"/>
      <c r="EB52" s="778"/>
      <c r="EC52" s="778"/>
      <c r="ED52" s="778"/>
      <c r="EE52" s="778"/>
    </row>
    <row r="53" spans="99:135">
      <c r="CU53" s="1536"/>
      <c r="CV53" s="1536"/>
      <c r="CW53" s="1536"/>
      <c r="CX53" s="1536"/>
      <c r="CY53" s="1536"/>
      <c r="CZ53" s="1536"/>
      <c r="DA53" s="1536"/>
      <c r="DB53" s="1462"/>
      <c r="DC53" s="1536"/>
      <c r="DD53" s="1536"/>
      <c r="DE53" s="1536"/>
      <c r="DF53" s="1536"/>
      <c r="DG53" s="1536"/>
      <c r="DH53" s="1536"/>
      <c r="DI53" s="1536"/>
      <c r="DJ53" s="1462"/>
      <c r="DK53" s="1536"/>
      <c r="DL53" s="1536"/>
      <c r="DM53" s="1536"/>
      <c r="DN53" s="1536"/>
      <c r="DO53" s="1536"/>
      <c r="DP53" s="1536"/>
      <c r="DQ53" s="1536"/>
      <c r="DR53" s="1462"/>
      <c r="DS53" s="1536"/>
      <c r="DT53" s="1536"/>
      <c r="DU53" s="1536"/>
      <c r="DV53" s="1536"/>
      <c r="DW53" s="1536"/>
      <c r="DX53" s="1536"/>
      <c r="DY53" s="1536"/>
      <c r="DZ53" s="1462"/>
      <c r="EA53" s="778"/>
      <c r="EB53" s="778"/>
      <c r="EC53" s="778"/>
      <c r="ED53" s="778"/>
      <c r="EE53" s="778"/>
    </row>
    <row r="54" spans="99:135">
      <c r="CU54" s="1536"/>
      <c r="CV54" s="1536"/>
      <c r="CW54" s="1536"/>
      <c r="CX54" s="1536"/>
      <c r="CY54" s="1536"/>
      <c r="CZ54" s="1536"/>
      <c r="DA54" s="1536"/>
      <c r="DB54" s="1462"/>
      <c r="DC54" s="1536"/>
      <c r="DD54" s="1536"/>
      <c r="DE54" s="1536"/>
      <c r="DF54" s="1536"/>
      <c r="DG54" s="1536"/>
      <c r="DH54" s="1536"/>
      <c r="DI54" s="1536"/>
      <c r="DJ54" s="1462"/>
      <c r="DK54" s="1536"/>
      <c r="DL54" s="1536"/>
      <c r="DM54" s="1536"/>
      <c r="DN54" s="1536"/>
      <c r="DO54" s="1536"/>
      <c r="DP54" s="1536"/>
      <c r="DQ54" s="1536"/>
      <c r="DR54" s="1462"/>
      <c r="DS54" s="1536"/>
      <c r="DT54" s="1536"/>
      <c r="DU54" s="1536"/>
      <c r="DV54" s="1536"/>
      <c r="DW54" s="1536"/>
      <c r="DX54" s="1536"/>
      <c r="DY54" s="1536"/>
      <c r="DZ54" s="1462"/>
      <c r="EA54" s="778"/>
      <c r="EB54" s="778"/>
      <c r="EC54" s="778"/>
      <c r="ED54" s="778"/>
      <c r="EE54" s="778"/>
    </row>
    <row r="55" spans="99:135">
      <c r="CU55" s="1536"/>
      <c r="CV55" s="1536"/>
      <c r="CW55" s="1536"/>
      <c r="CX55" s="1536"/>
      <c r="CY55" s="1536"/>
      <c r="CZ55" s="1536"/>
      <c r="DA55" s="1536"/>
      <c r="DB55" s="1462"/>
      <c r="DC55" s="1536"/>
      <c r="DD55" s="1536"/>
      <c r="DE55" s="1536"/>
      <c r="DF55" s="1536"/>
      <c r="DG55" s="1536"/>
      <c r="DH55" s="1536"/>
      <c r="DI55" s="1536"/>
      <c r="DJ55" s="1462"/>
      <c r="DK55" s="1536"/>
      <c r="DL55" s="1536"/>
      <c r="DM55" s="1536"/>
      <c r="DN55" s="1536"/>
      <c r="DO55" s="1536"/>
      <c r="DP55" s="1536"/>
      <c r="DQ55" s="1536"/>
      <c r="DR55" s="1462"/>
      <c r="DS55" s="1536"/>
      <c r="DT55" s="1536"/>
      <c r="DU55" s="1536"/>
      <c r="DV55" s="1536"/>
      <c r="DW55" s="1536"/>
      <c r="DX55" s="1536"/>
      <c r="DY55" s="1536"/>
      <c r="DZ55" s="1462"/>
      <c r="EA55" s="778"/>
      <c r="EB55" s="778"/>
      <c r="EC55" s="778"/>
      <c r="ED55" s="778"/>
      <c r="EE55" s="778"/>
    </row>
    <row r="56" spans="99:135">
      <c r="CU56" s="1536"/>
      <c r="CV56" s="1536"/>
      <c r="CW56" s="1536"/>
      <c r="CX56" s="1536"/>
      <c r="CY56" s="1536"/>
      <c r="CZ56" s="1536"/>
      <c r="DA56" s="1536"/>
      <c r="DB56" s="1462"/>
      <c r="DC56" s="1536"/>
      <c r="DD56" s="1536"/>
      <c r="DE56" s="1536"/>
      <c r="DF56" s="1536"/>
      <c r="DG56" s="1536"/>
      <c r="DH56" s="1536"/>
      <c r="DI56" s="1536"/>
      <c r="DJ56" s="1462"/>
      <c r="DK56" s="1536"/>
      <c r="DL56" s="1536"/>
      <c r="DM56" s="1536"/>
      <c r="DN56" s="1536"/>
      <c r="DO56" s="1536"/>
      <c r="DP56" s="1536"/>
      <c r="DQ56" s="1536"/>
      <c r="DR56" s="1462"/>
      <c r="DS56" s="1536"/>
      <c r="DT56" s="1536"/>
      <c r="DU56" s="1536"/>
      <c r="DV56" s="1536"/>
      <c r="DW56" s="1536"/>
      <c r="DX56" s="1536"/>
      <c r="DY56" s="1536"/>
      <c r="DZ56" s="1462"/>
      <c r="EA56" s="778"/>
      <c r="EB56" s="778"/>
      <c r="EC56" s="778"/>
      <c r="ED56" s="778"/>
      <c r="EE56" s="778"/>
    </row>
    <row r="57" spans="99:135">
      <c r="CU57" s="1536"/>
      <c r="CV57" s="1536"/>
      <c r="CW57" s="1536"/>
      <c r="CX57" s="1536"/>
      <c r="CY57" s="1536"/>
      <c r="CZ57" s="1536"/>
      <c r="DA57" s="1536"/>
      <c r="DB57" s="1462"/>
      <c r="DC57" s="1536"/>
      <c r="DD57" s="1536"/>
      <c r="DE57" s="1536"/>
      <c r="DF57" s="1536"/>
      <c r="DG57" s="1536"/>
      <c r="DH57" s="1536"/>
      <c r="DI57" s="1536"/>
      <c r="DJ57" s="1462"/>
      <c r="DK57" s="1536"/>
      <c r="DL57" s="1536"/>
      <c r="DM57" s="1536"/>
      <c r="DN57" s="1536"/>
      <c r="DO57" s="1536"/>
      <c r="DP57" s="1536"/>
      <c r="DQ57" s="1536"/>
      <c r="DR57" s="1462"/>
      <c r="DS57" s="1536"/>
      <c r="DT57" s="1536"/>
      <c r="DU57" s="1536"/>
      <c r="DV57" s="1536"/>
      <c r="DW57" s="1536"/>
      <c r="DX57" s="1536"/>
      <c r="DY57" s="1536"/>
      <c r="DZ57" s="1462"/>
      <c r="EA57" s="778"/>
      <c r="EB57" s="778"/>
      <c r="EC57" s="778"/>
      <c r="ED57" s="778"/>
      <c r="EE57" s="778"/>
    </row>
    <row r="58" spans="99:135">
      <c r="CU58" s="1536"/>
      <c r="CV58" s="1536"/>
      <c r="CW58" s="1536"/>
      <c r="CX58" s="1536"/>
      <c r="CY58" s="1536"/>
      <c r="CZ58" s="1536"/>
      <c r="DA58" s="1536"/>
      <c r="DB58" s="1462"/>
      <c r="DC58" s="1536"/>
      <c r="DD58" s="1536"/>
      <c r="DE58" s="1536"/>
      <c r="DF58" s="1536"/>
      <c r="DG58" s="1536"/>
      <c r="DH58" s="1536"/>
      <c r="DI58" s="1536"/>
      <c r="DJ58" s="1462"/>
      <c r="DK58" s="1536"/>
      <c r="DL58" s="1536"/>
      <c r="DM58" s="1536"/>
      <c r="DN58" s="1536"/>
      <c r="DO58" s="1536"/>
      <c r="DP58" s="1536"/>
      <c r="DQ58" s="1536"/>
      <c r="DR58" s="1462"/>
      <c r="DS58" s="1536"/>
      <c r="DT58" s="1536"/>
      <c r="DU58" s="1536"/>
      <c r="DV58" s="1536"/>
      <c r="DW58" s="1536"/>
      <c r="DX58" s="1536"/>
      <c r="DY58" s="1536"/>
      <c r="DZ58" s="1462"/>
      <c r="EA58" s="778"/>
      <c r="EB58" s="778"/>
      <c r="EC58" s="778"/>
      <c r="ED58" s="778"/>
      <c r="EE58" s="778"/>
    </row>
    <row r="59" spans="99:135">
      <c r="CU59" s="1536"/>
      <c r="CV59" s="1536"/>
      <c r="CW59" s="1536"/>
      <c r="CX59" s="1536"/>
      <c r="CY59" s="1536"/>
      <c r="CZ59" s="1536"/>
      <c r="DA59" s="1536"/>
      <c r="DB59" s="1462"/>
      <c r="DC59" s="1536"/>
      <c r="DD59" s="1536"/>
      <c r="DE59" s="1536"/>
      <c r="DF59" s="1536"/>
      <c r="DG59" s="1536"/>
      <c r="DH59" s="1536"/>
      <c r="DI59" s="1536"/>
      <c r="DJ59" s="1462"/>
      <c r="DK59" s="1536"/>
      <c r="DL59" s="1536"/>
      <c r="DM59" s="1536"/>
      <c r="DN59" s="1536"/>
      <c r="DO59" s="1536"/>
      <c r="DP59" s="1536"/>
      <c r="DQ59" s="1536"/>
      <c r="DR59" s="1462"/>
      <c r="DS59" s="1536"/>
      <c r="DT59" s="1536"/>
      <c r="DU59" s="1536"/>
      <c r="DV59" s="1536"/>
      <c r="DW59" s="1536"/>
      <c r="DX59" s="1536"/>
      <c r="DY59" s="1536"/>
      <c r="DZ59" s="1462"/>
      <c r="EA59" s="778"/>
      <c r="EB59" s="778"/>
      <c r="EC59" s="778"/>
      <c r="ED59" s="778"/>
      <c r="EE59" s="778"/>
    </row>
    <row r="60" spans="99:135">
      <c r="CU60" s="1536"/>
      <c r="CV60" s="1536"/>
      <c r="CW60" s="1536"/>
      <c r="CX60" s="1536"/>
      <c r="CY60" s="1536"/>
      <c r="CZ60" s="1536"/>
      <c r="DA60" s="1536"/>
      <c r="DB60" s="1462"/>
      <c r="DC60" s="1536"/>
      <c r="DD60" s="1536"/>
      <c r="DE60" s="1536"/>
      <c r="DF60" s="1536"/>
      <c r="DG60" s="1536"/>
      <c r="DH60" s="1536"/>
      <c r="DI60" s="1536"/>
      <c r="DJ60" s="1462"/>
      <c r="DK60" s="1536"/>
      <c r="DL60" s="1536"/>
      <c r="DM60" s="1536"/>
      <c r="DN60" s="1536"/>
      <c r="DO60" s="1536"/>
      <c r="DP60" s="1536"/>
      <c r="DQ60" s="1536"/>
      <c r="DR60" s="1462"/>
      <c r="DS60" s="1536"/>
      <c r="DT60" s="1536"/>
      <c r="DU60" s="1536"/>
      <c r="DV60" s="1536"/>
      <c r="DW60" s="1536"/>
      <c r="DX60" s="1536"/>
      <c r="DY60" s="1536"/>
      <c r="DZ60" s="1462"/>
      <c r="EA60" s="778"/>
      <c r="EB60" s="778"/>
      <c r="EC60" s="778"/>
      <c r="ED60" s="778"/>
      <c r="EE60" s="778"/>
    </row>
    <row r="61" spans="99:135">
      <c r="CU61" s="1536"/>
      <c r="CV61" s="1536"/>
      <c r="CW61" s="1536"/>
      <c r="CX61" s="1536"/>
      <c r="CY61" s="1536"/>
      <c r="CZ61" s="1536"/>
      <c r="DA61" s="1536"/>
      <c r="DB61" s="1462"/>
      <c r="DC61" s="1536"/>
      <c r="DD61" s="1536"/>
      <c r="DE61" s="1536"/>
      <c r="DF61" s="1536"/>
      <c r="DG61" s="1536"/>
      <c r="DH61" s="1536"/>
      <c r="DI61" s="1536"/>
      <c r="DJ61" s="1462"/>
      <c r="DK61" s="1536"/>
      <c r="DL61" s="1536"/>
      <c r="DM61" s="1536"/>
      <c r="DN61" s="1536"/>
      <c r="DO61" s="1536"/>
      <c r="DP61" s="1536"/>
      <c r="DQ61" s="1536"/>
      <c r="DR61" s="1462"/>
      <c r="DS61" s="1536"/>
      <c r="DT61" s="1536"/>
      <c r="DU61" s="1536"/>
      <c r="DV61" s="1536"/>
      <c r="DW61" s="1536"/>
      <c r="DX61" s="1536"/>
      <c r="DY61" s="1536"/>
      <c r="DZ61" s="1462"/>
      <c r="EA61" s="778"/>
      <c r="EB61" s="778"/>
      <c r="EC61" s="778"/>
      <c r="ED61" s="778"/>
      <c r="EE61" s="778"/>
    </row>
    <row r="62" spans="99:135" ht="13.5" customHeight="1">
      <c r="CU62" s="1536"/>
      <c r="CV62" s="1536"/>
      <c r="CW62" s="1536"/>
      <c r="CX62" s="1536"/>
      <c r="CY62" s="1536"/>
      <c r="CZ62" s="1536"/>
      <c r="DA62" s="1536"/>
      <c r="DB62" s="1462"/>
      <c r="DC62" s="1536"/>
      <c r="DD62" s="1536"/>
      <c r="DE62" s="1536"/>
      <c r="DF62" s="1536"/>
      <c r="DG62" s="1536"/>
      <c r="DH62" s="1536"/>
      <c r="DI62" s="1536"/>
      <c r="DJ62" s="1462"/>
      <c r="DK62" s="1536"/>
      <c r="DL62" s="1536"/>
      <c r="DM62" s="1536"/>
      <c r="DN62" s="1536"/>
      <c r="DO62" s="1536"/>
      <c r="DP62" s="1536"/>
      <c r="DQ62" s="1536"/>
      <c r="DR62" s="1462"/>
      <c r="DS62" s="1536"/>
      <c r="DT62" s="1536"/>
      <c r="DU62" s="1536"/>
      <c r="DV62" s="1536"/>
      <c r="DW62" s="1536"/>
      <c r="DX62" s="1536"/>
      <c r="DY62" s="1536"/>
      <c r="DZ62" s="1462"/>
      <c r="EA62" s="778"/>
      <c r="EB62" s="778"/>
      <c r="EC62" s="778"/>
      <c r="ED62" s="778"/>
      <c r="EE62" s="778"/>
    </row>
    <row r="63" spans="99:135" ht="13.5" customHeight="1">
      <c r="CU63" s="1536"/>
      <c r="CV63" s="1536"/>
      <c r="CW63" s="1536"/>
      <c r="CX63" s="1536"/>
      <c r="CY63" s="1536"/>
      <c r="CZ63" s="1536"/>
      <c r="DA63" s="1536"/>
      <c r="DB63" s="1462"/>
      <c r="DC63" s="1536"/>
      <c r="DD63" s="1536"/>
      <c r="DE63" s="1536"/>
      <c r="DF63" s="1536"/>
      <c r="DG63" s="1536"/>
      <c r="DH63" s="1536"/>
      <c r="DI63" s="1536"/>
      <c r="DJ63" s="1462"/>
      <c r="DK63" s="1536"/>
      <c r="DL63" s="1536"/>
      <c r="DM63" s="1536"/>
      <c r="DN63" s="1536"/>
      <c r="DO63" s="1536"/>
      <c r="DP63" s="1536"/>
      <c r="DQ63" s="1536"/>
      <c r="DR63" s="1462"/>
      <c r="DS63" s="1536"/>
      <c r="DT63" s="1536"/>
      <c r="DU63" s="1536"/>
      <c r="DV63" s="1536"/>
      <c r="DW63" s="1536"/>
      <c r="DX63" s="1536"/>
      <c r="DY63" s="1536"/>
      <c r="DZ63" s="1462"/>
      <c r="EA63" s="778"/>
      <c r="EB63" s="778"/>
      <c r="EC63" s="778"/>
      <c r="ED63" s="778"/>
      <c r="EE63" s="778"/>
    </row>
    <row r="64" spans="99:135">
      <c r="CU64" s="1536"/>
      <c r="CV64" s="1536"/>
      <c r="CW64" s="1536"/>
      <c r="CX64" s="1536"/>
      <c r="CY64" s="1536"/>
      <c r="CZ64" s="1536"/>
      <c r="DA64" s="1536"/>
      <c r="DB64" s="1462"/>
      <c r="DC64" s="1536"/>
      <c r="DD64" s="1536"/>
      <c r="DE64" s="1536"/>
      <c r="DF64" s="1536"/>
      <c r="DG64" s="1536"/>
      <c r="DH64" s="1536"/>
      <c r="DI64" s="1536"/>
      <c r="DJ64" s="1462"/>
      <c r="DK64" s="1536"/>
      <c r="DL64" s="1536"/>
      <c r="DM64" s="1536"/>
      <c r="DN64" s="1536"/>
      <c r="DO64" s="1536"/>
      <c r="DP64" s="1536"/>
      <c r="DQ64" s="1536"/>
      <c r="DR64" s="1462"/>
      <c r="DS64" s="1536"/>
      <c r="DT64" s="1536"/>
      <c r="DU64" s="1536"/>
      <c r="DV64" s="1536"/>
      <c r="DW64" s="1536"/>
      <c r="DX64" s="1536"/>
      <c r="DY64" s="1536"/>
      <c r="DZ64" s="1462"/>
      <c r="EA64" s="778"/>
      <c r="EB64" s="778"/>
      <c r="EC64" s="778"/>
      <c r="ED64" s="778"/>
      <c r="EE64" s="778"/>
    </row>
    <row r="65" spans="99:135">
      <c r="CU65" s="1536"/>
      <c r="CV65" s="1536"/>
      <c r="CW65" s="1536"/>
      <c r="CX65" s="1536"/>
      <c r="CY65" s="1536"/>
      <c r="CZ65" s="1536"/>
      <c r="DA65" s="1536"/>
      <c r="DB65" s="1462"/>
      <c r="DC65" s="1536"/>
      <c r="DD65" s="1536"/>
      <c r="DE65" s="1536"/>
      <c r="DF65" s="1536"/>
      <c r="DG65" s="1536"/>
      <c r="DH65" s="1536"/>
      <c r="DI65" s="1536"/>
      <c r="DJ65" s="1462"/>
      <c r="DK65" s="1536"/>
      <c r="DL65" s="1536"/>
      <c r="DM65" s="1536"/>
      <c r="DN65" s="1536"/>
      <c r="DO65" s="1536"/>
      <c r="DP65" s="1536"/>
      <c r="DQ65" s="1536"/>
      <c r="DR65" s="1462"/>
      <c r="DS65" s="1536"/>
      <c r="DT65" s="1536"/>
      <c r="DU65" s="1536"/>
      <c r="DV65" s="1536"/>
      <c r="DW65" s="1536"/>
      <c r="DX65" s="1536"/>
      <c r="DY65" s="1536"/>
      <c r="DZ65" s="1462"/>
      <c r="EA65" s="778"/>
      <c r="EB65" s="778"/>
      <c r="EC65" s="778"/>
      <c r="ED65" s="778"/>
      <c r="EE65" s="778"/>
    </row>
    <row r="66" spans="99:135">
      <c r="CU66" s="1536"/>
      <c r="CV66" s="1536"/>
      <c r="CW66" s="1536"/>
      <c r="CX66" s="1536"/>
      <c r="CY66" s="1536"/>
      <c r="CZ66" s="1536"/>
      <c r="DA66" s="1536"/>
      <c r="DB66" s="1462"/>
      <c r="DC66" s="1536"/>
      <c r="DD66" s="1536"/>
      <c r="DE66" s="1536"/>
      <c r="DF66" s="1536"/>
      <c r="DG66" s="1536"/>
      <c r="DH66" s="1536"/>
      <c r="DI66" s="1536"/>
      <c r="DJ66" s="1462"/>
      <c r="DK66" s="1536"/>
      <c r="DL66" s="1536"/>
      <c r="DM66" s="1536"/>
      <c r="DN66" s="1536"/>
      <c r="DO66" s="1536"/>
      <c r="DP66" s="1536"/>
      <c r="DQ66" s="1536"/>
      <c r="DR66" s="1462"/>
      <c r="DS66" s="1536"/>
      <c r="DT66" s="1536"/>
      <c r="DU66" s="1536"/>
      <c r="DV66" s="1536"/>
      <c r="DW66" s="1536"/>
      <c r="DX66" s="1536"/>
      <c r="DY66" s="1536"/>
      <c r="DZ66" s="1462"/>
      <c r="EA66" s="778"/>
      <c r="EB66" s="778"/>
      <c r="EC66" s="778"/>
      <c r="ED66" s="778"/>
      <c r="EE66" s="778"/>
    </row>
    <row r="74" spans="99:135" ht="13.5" customHeight="1"/>
    <row r="75" spans="99:135" ht="13.5" customHeight="1"/>
    <row r="92" ht="13.5" customHeight="1"/>
    <row r="93" ht="13.5" customHeight="1"/>
    <row r="104" ht="13.5" customHeight="1"/>
    <row r="105" ht="13.5" customHeight="1"/>
    <row r="118" ht="30" customHeight="1"/>
    <row r="120" ht="13.5" customHeight="1"/>
    <row r="121" ht="13.5" customHeight="1"/>
  </sheetData>
  <mergeCells count="122">
    <mergeCell ref="A37:EF37"/>
    <mergeCell ref="A38:R38"/>
    <mergeCell ref="DD5:DD6"/>
    <mergeCell ref="DE5:DF5"/>
    <mergeCell ref="DG5:DG6"/>
    <mergeCell ref="DH5:DH6"/>
    <mergeCell ref="DI5:DI6"/>
    <mergeCell ref="DR5:DR6"/>
    <mergeCell ref="CW5:CX5"/>
    <mergeCell ref="CY5:CY6"/>
    <mergeCell ref="CZ5:CZ6"/>
    <mergeCell ref="DA5:DA6"/>
    <mergeCell ref="DB5:DB6"/>
    <mergeCell ref="DC5:DC6"/>
    <mergeCell ref="CO5:CP5"/>
    <mergeCell ref="CQ5:CQ6"/>
    <mergeCell ref="CR5:CR6"/>
    <mergeCell ref="CS5:CS6"/>
    <mergeCell ref="CU5:CU6"/>
    <mergeCell ref="CV5:CV6"/>
    <mergeCell ref="CG5:CH5"/>
    <mergeCell ref="CI5:CI6"/>
    <mergeCell ref="CJ5:CJ6"/>
    <mergeCell ref="CK5:CK6"/>
    <mergeCell ref="CM5:CM6"/>
    <mergeCell ref="CN5:CN6"/>
    <mergeCell ref="BY5:BZ5"/>
    <mergeCell ref="CA5:CA6"/>
    <mergeCell ref="CB5:CB6"/>
    <mergeCell ref="CC5:CC6"/>
    <mergeCell ref="CE5:CE6"/>
    <mergeCell ref="CF5:CF6"/>
    <mergeCell ref="BQ5:BR5"/>
    <mergeCell ref="BS5:BS6"/>
    <mergeCell ref="BT5:BT6"/>
    <mergeCell ref="BU5:BU6"/>
    <mergeCell ref="BW5:BW6"/>
    <mergeCell ref="BX5:BX6"/>
    <mergeCell ref="BI5:BJ5"/>
    <mergeCell ref="BK5:BK6"/>
    <mergeCell ref="BL5:BL6"/>
    <mergeCell ref="BM5:BM6"/>
    <mergeCell ref="BO5:BO6"/>
    <mergeCell ref="BP5:BP6"/>
    <mergeCell ref="BA5:BB5"/>
    <mergeCell ref="BC5:BC6"/>
    <mergeCell ref="BD5:BD6"/>
    <mergeCell ref="BE5:BE6"/>
    <mergeCell ref="BG5:BG6"/>
    <mergeCell ref="BH5:BH6"/>
    <mergeCell ref="Y5:Y6"/>
    <mergeCell ref="AA5:AA6"/>
    <mergeCell ref="AB5:AB6"/>
    <mergeCell ref="AS5:AT5"/>
    <mergeCell ref="AU5:AU6"/>
    <mergeCell ref="AV5:AV6"/>
    <mergeCell ref="AW5:AW6"/>
    <mergeCell ref="AY5:AY6"/>
    <mergeCell ref="AZ5:AZ6"/>
    <mergeCell ref="AK5:AL5"/>
    <mergeCell ref="AM5:AM6"/>
    <mergeCell ref="AN5:AN6"/>
    <mergeCell ref="AO5:AO6"/>
    <mergeCell ref="AQ5:AQ6"/>
    <mergeCell ref="AR5:AR6"/>
    <mergeCell ref="ED4:EE5"/>
    <mergeCell ref="C5:C6"/>
    <mergeCell ref="D5:D6"/>
    <mergeCell ref="E5:F5"/>
    <mergeCell ref="G5:G6"/>
    <mergeCell ref="H5:H6"/>
    <mergeCell ref="I5:I6"/>
    <mergeCell ref="K5:K6"/>
    <mergeCell ref="L5:L6"/>
    <mergeCell ref="BO4:BU4"/>
    <mergeCell ref="BW4:CC4"/>
    <mergeCell ref="CE4:CK4"/>
    <mergeCell ref="CM4:CS4"/>
    <mergeCell ref="CU4:DA4"/>
    <mergeCell ref="DC4:DI4"/>
    <mergeCell ref="AC5:AD5"/>
    <mergeCell ref="AE5:AE6"/>
    <mergeCell ref="AF5:AF6"/>
    <mergeCell ref="AG5:AG6"/>
    <mergeCell ref="AI5:AI6"/>
    <mergeCell ref="AJ5:AJ6"/>
    <mergeCell ref="U5:V5"/>
    <mergeCell ref="W5:W6"/>
    <mergeCell ref="X5:X6"/>
    <mergeCell ref="DJ5:DJ6"/>
    <mergeCell ref="DK5:DK6"/>
    <mergeCell ref="DL5:DL6"/>
    <mergeCell ref="DM5:DN5"/>
    <mergeCell ref="DO5:DO6"/>
    <mergeCell ref="DP5:DP6"/>
    <mergeCell ref="DQ5:DQ6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M5:N5"/>
    <mergeCell ref="O5:O6"/>
    <mergeCell ref="P5:P6"/>
    <mergeCell ref="Q5:Q6"/>
    <mergeCell ref="S5:S6"/>
    <mergeCell ref="T5:T6"/>
    <mergeCell ref="EA4:EB5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1:EG56"/>
  <sheetViews>
    <sheetView showGridLines="0" view="pageBreakPreview" zoomScale="70" zoomScaleNormal="6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5.42578125" style="1177" customWidth="1"/>
    <col min="2" max="2" width="1.28515625" style="1177" customWidth="1"/>
    <col min="3" max="3" width="11.85546875" style="1173" hidden="1" customWidth="1"/>
    <col min="4" max="6" width="8.7109375" style="1173" hidden="1" customWidth="1"/>
    <col min="7" max="7" width="12" style="1173" hidden="1" customWidth="1"/>
    <col min="8" max="8" width="8.7109375" style="1173" hidden="1" customWidth="1"/>
    <col min="9" max="9" width="12" style="1173" hidden="1" customWidth="1"/>
    <col min="10" max="10" width="1.7109375" style="1173" hidden="1" customWidth="1"/>
    <col min="11" max="11" width="11.85546875" style="1173" hidden="1" customWidth="1"/>
    <col min="12" max="12" width="10.7109375" style="1173" hidden="1" customWidth="1"/>
    <col min="13" max="14" width="8.7109375" style="1173" hidden="1" customWidth="1"/>
    <col min="15" max="15" width="12" style="1173" hidden="1" customWidth="1"/>
    <col min="16" max="16" width="10.7109375" style="1173" hidden="1" customWidth="1"/>
    <col min="17" max="17" width="12" style="1173" hidden="1" customWidth="1"/>
    <col min="18" max="18" width="1.7109375" style="1173" hidden="1" customWidth="1"/>
    <col min="19" max="19" width="11.85546875" style="1173" hidden="1" customWidth="1"/>
    <col min="20" max="20" width="10.7109375" style="1173" hidden="1" customWidth="1"/>
    <col min="21" max="21" width="10.28515625" style="1173" hidden="1" customWidth="1"/>
    <col min="22" max="22" width="10.5703125" style="1173" hidden="1" customWidth="1"/>
    <col min="23" max="23" width="11.5703125" style="1173" hidden="1" customWidth="1"/>
    <col min="24" max="24" width="10.7109375" style="1173" hidden="1" customWidth="1"/>
    <col min="25" max="25" width="11.28515625" style="1173" hidden="1" customWidth="1"/>
    <col min="26" max="26" width="1.7109375" style="1173" hidden="1" customWidth="1"/>
    <col min="27" max="27" width="11.85546875" style="1173" hidden="1" customWidth="1"/>
    <col min="28" max="28" width="15.85546875" style="1173" hidden="1" customWidth="1"/>
    <col min="29" max="29" width="12.140625" style="1173" hidden="1" customWidth="1"/>
    <col min="30" max="30" width="13.5703125" style="1173" hidden="1" customWidth="1"/>
    <col min="31" max="31" width="17.28515625" style="1173" hidden="1" customWidth="1"/>
    <col min="32" max="32" width="14.7109375" style="1173" hidden="1" customWidth="1"/>
    <col min="33" max="33" width="15.85546875" style="1173" hidden="1" customWidth="1"/>
    <col min="34" max="34" width="0.5703125" style="1173" hidden="1" customWidth="1"/>
    <col min="35" max="35" width="11.28515625" style="2" hidden="1" customWidth="1"/>
    <col min="36" max="36" width="11.42578125" style="2" hidden="1" customWidth="1"/>
    <col min="37" max="37" width="9.5703125" style="2" hidden="1" customWidth="1"/>
    <col min="38" max="38" width="11.85546875" style="2" hidden="1" customWidth="1"/>
    <col min="39" max="39" width="11.5703125" style="2" hidden="1" customWidth="1"/>
    <col min="40" max="40" width="8.85546875" style="2" hidden="1" customWidth="1"/>
    <col min="41" max="41" width="11.28515625" style="10" hidden="1" customWidth="1"/>
    <col min="42" max="42" width="1.28515625" style="1173" hidden="1" customWidth="1"/>
    <col min="43" max="43" width="11.28515625" style="2" hidden="1" customWidth="1"/>
    <col min="44" max="44" width="11.42578125" style="2" hidden="1" customWidth="1"/>
    <col min="45" max="46" width="12" style="2" hidden="1" customWidth="1"/>
    <col min="47" max="47" width="11.5703125" style="2" hidden="1" customWidth="1"/>
    <col min="48" max="48" width="8.7109375" style="2" hidden="1" customWidth="1"/>
    <col min="49" max="49" width="11.28515625" style="10" hidden="1" customWidth="1"/>
    <col min="50" max="50" width="1.28515625" style="10" hidden="1" customWidth="1"/>
    <col min="51" max="51" width="11.28515625" style="2" hidden="1" customWidth="1"/>
    <col min="52" max="54" width="9.7109375" style="2" hidden="1" customWidth="1"/>
    <col min="55" max="55" width="11.5703125" style="2" hidden="1" customWidth="1"/>
    <col min="56" max="56" width="9.7109375" style="2" hidden="1" customWidth="1"/>
    <col min="57" max="57" width="11.28515625" style="2" hidden="1" customWidth="1"/>
    <col min="58" max="58" width="1.28515625" style="2" hidden="1" customWidth="1"/>
    <col min="59" max="59" width="14.140625" style="2" hidden="1" customWidth="1"/>
    <col min="60" max="60" width="16.42578125" style="2" hidden="1" customWidth="1"/>
    <col min="61" max="61" width="12.140625" style="2" hidden="1" customWidth="1"/>
    <col min="62" max="62" width="13.5703125" style="2" hidden="1" customWidth="1"/>
    <col min="63" max="63" width="11.5703125" style="2" hidden="1" customWidth="1"/>
    <col min="64" max="64" width="16.42578125" style="2" hidden="1" customWidth="1"/>
    <col min="65" max="65" width="13" style="10" hidden="1" customWidth="1"/>
    <col min="66" max="66" width="1.28515625" style="630" hidden="1" customWidth="1"/>
    <col min="67" max="67" width="11.28515625" style="2" hidden="1" customWidth="1"/>
    <col min="68" max="68" width="11.42578125" style="2" hidden="1" customWidth="1"/>
    <col min="69" max="70" width="11.28515625" style="2" hidden="1" customWidth="1"/>
    <col min="71" max="71" width="11.5703125" style="2" hidden="1" customWidth="1"/>
    <col min="72" max="72" width="11.85546875" style="2" hidden="1" customWidth="1"/>
    <col min="73" max="73" width="11.28515625" style="10" hidden="1" customWidth="1"/>
    <col min="74" max="74" width="1.28515625" style="10" customWidth="1"/>
    <col min="75" max="75" width="12.7109375" style="10" hidden="1" customWidth="1"/>
    <col min="76" max="76" width="10.28515625" style="10" hidden="1" customWidth="1"/>
    <col min="77" max="78" width="11.28515625" style="10" hidden="1" customWidth="1"/>
    <col min="79" max="79" width="11.5703125" style="10" hidden="1" customWidth="1"/>
    <col min="80" max="80" width="8.5703125" style="10" hidden="1" customWidth="1"/>
    <col min="81" max="81" width="11.28515625" style="10" hidden="1" customWidth="1"/>
    <col min="82" max="82" width="1.28515625" style="10" customWidth="1"/>
    <col min="83" max="83" width="12.7109375" style="10" customWidth="1"/>
    <col min="84" max="84" width="10.28515625" style="10" hidden="1" customWidth="1"/>
    <col min="85" max="86" width="11.28515625" style="10" hidden="1" customWidth="1"/>
    <col min="87" max="87" width="11.5703125" style="10" hidden="1" customWidth="1"/>
    <col min="88" max="88" width="8.5703125" style="10" hidden="1" customWidth="1"/>
    <col min="89" max="89" width="11.28515625" style="10" hidden="1" customWidth="1"/>
    <col min="90" max="90" width="1.28515625" style="10" customWidth="1"/>
    <col min="91" max="91" width="12.7109375" style="10" customWidth="1"/>
    <col min="92" max="92" width="10.28515625" style="10" hidden="1" customWidth="1"/>
    <col min="93" max="94" width="11.28515625" style="10" hidden="1" customWidth="1"/>
    <col min="95" max="95" width="11.5703125" style="10" hidden="1" customWidth="1"/>
    <col min="96" max="96" width="8.5703125" style="10" hidden="1" customWidth="1"/>
    <col min="97" max="97" width="11.28515625" style="10" hidden="1" customWidth="1"/>
    <col min="98" max="98" width="1.28515625" style="10" customWidth="1"/>
    <col min="99" max="99" width="12.7109375" style="10" customWidth="1"/>
    <col min="100" max="105" width="11.7109375" style="10" hidden="1" customWidth="1"/>
    <col min="106" max="106" width="1.28515625" style="10" customWidth="1"/>
    <col min="107" max="107" width="12.7109375" style="10" customWidth="1"/>
    <col min="108" max="113" width="11.7109375" style="10" hidden="1" customWidth="1"/>
    <col min="114" max="114" width="1.28515625" style="10" customWidth="1"/>
    <col min="115" max="115" width="12.7109375" style="10" customWidth="1"/>
    <col min="116" max="116" width="10.28515625" style="10" hidden="1" customWidth="1"/>
    <col min="117" max="119" width="12.7109375" style="10" hidden="1" customWidth="1"/>
    <col min="120" max="120" width="10.7109375" style="10" hidden="1" customWidth="1"/>
    <col min="121" max="121" width="11.28515625" style="10" hidden="1" customWidth="1"/>
    <col min="122" max="122" width="1.28515625" style="10" customWidth="1"/>
    <col min="123" max="123" width="12.7109375" style="10" customWidth="1"/>
    <col min="124" max="124" width="10.28515625" style="10" hidden="1" customWidth="1"/>
    <col min="125" max="126" width="12.7109375" style="10" customWidth="1"/>
    <col min="127" max="127" width="14.28515625" style="10" customWidth="1"/>
    <col min="128" max="128" width="10.42578125" style="10" hidden="1" customWidth="1"/>
    <col min="129" max="129" width="15.7109375" style="10" customWidth="1"/>
    <col min="130" max="130" width="1.28515625" style="10" customWidth="1"/>
    <col min="131" max="131" width="8.7109375" style="2" customWidth="1"/>
    <col min="132" max="132" width="9.7109375" style="2" customWidth="1"/>
    <col min="133" max="133" width="1.28515625" style="2" customWidth="1"/>
    <col min="134" max="135" width="8.7109375" style="2" customWidth="1"/>
    <col min="136" max="136" width="1.7109375" style="10" customWidth="1"/>
    <col min="137" max="137" width="2" style="585" customWidth="1"/>
    <col min="138" max="16384" width="11.42578125" style="1173"/>
  </cols>
  <sheetData>
    <row r="1" spans="1:137" ht="45" customHeight="1">
      <c r="A1" s="3499" t="s">
        <v>431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  <c r="EF1" s="1659"/>
      <c r="EG1" s="1574"/>
    </row>
    <row r="2" spans="1:137" ht="6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  <c r="EF2" s="1659"/>
      <c r="EG2" s="1574"/>
    </row>
    <row r="3" spans="1:137" ht="6" customHeight="1" thickBot="1">
      <c r="A3" s="3529"/>
      <c r="B3" s="3529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1232"/>
      <c r="CW3" s="1232"/>
      <c r="CX3" s="1232"/>
      <c r="CY3" s="1232"/>
      <c r="CZ3" s="1232"/>
      <c r="DA3" s="1232"/>
      <c r="DB3" s="1232"/>
      <c r="DC3" s="1232"/>
      <c r="DD3" s="1232"/>
      <c r="DE3" s="1232"/>
      <c r="DF3" s="1232"/>
      <c r="DG3" s="1232"/>
      <c r="DH3" s="1232"/>
      <c r="DI3" s="1232"/>
      <c r="DJ3" s="1232"/>
      <c r="DK3" s="1232"/>
      <c r="DL3" s="1232"/>
      <c r="DM3" s="1232"/>
      <c r="DN3" s="1232"/>
      <c r="DO3" s="1232"/>
      <c r="DP3" s="1232"/>
      <c r="DQ3" s="1232"/>
      <c r="DR3" s="1232"/>
      <c r="DS3" s="1232"/>
      <c r="DT3" s="1232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1232"/>
      <c r="EG3" s="1536"/>
    </row>
    <row r="4" spans="1:137" s="1468" customFormat="1" ht="22.1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466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440">
        <v>2014</v>
      </c>
      <c r="AR4" s="3440"/>
      <c r="AS4" s="3440"/>
      <c r="AT4" s="3440"/>
      <c r="AU4" s="3440"/>
      <c r="AV4" s="3440"/>
      <c r="AW4" s="3440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440">
        <v>2018</v>
      </c>
      <c r="BX4" s="3440"/>
      <c r="BY4" s="3440"/>
      <c r="BZ4" s="3440"/>
      <c r="CA4" s="3440"/>
      <c r="CB4" s="3440"/>
      <c r="CC4" s="3440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440">
        <v>2021</v>
      </c>
      <c r="CV4" s="3440"/>
      <c r="CW4" s="3440"/>
      <c r="CX4" s="3440"/>
      <c r="CY4" s="3440"/>
      <c r="CZ4" s="3440"/>
      <c r="DA4" s="3440"/>
      <c r="DB4" s="1010"/>
      <c r="DC4" s="3440">
        <v>2022</v>
      </c>
      <c r="DD4" s="3440"/>
      <c r="DE4" s="3440"/>
      <c r="DF4" s="3440"/>
      <c r="DG4" s="3440"/>
      <c r="DH4" s="3440"/>
      <c r="DI4" s="3440"/>
      <c r="DJ4" s="1010"/>
      <c r="DK4" s="3440">
        <v>2023</v>
      </c>
      <c r="DL4" s="3440"/>
      <c r="DM4" s="3440"/>
      <c r="DN4" s="3440"/>
      <c r="DO4" s="3440"/>
      <c r="DP4" s="3440"/>
      <c r="DQ4" s="3440"/>
      <c r="DR4" s="1010"/>
      <c r="DS4" s="3440">
        <v>2024</v>
      </c>
      <c r="DT4" s="3440"/>
      <c r="DU4" s="3440"/>
      <c r="DV4" s="3440"/>
      <c r="DW4" s="3440"/>
      <c r="DX4" s="3440"/>
      <c r="DY4" s="3440"/>
      <c r="DZ4" s="1010"/>
      <c r="EA4" s="3441" t="s">
        <v>227</v>
      </c>
      <c r="EB4" s="3441"/>
      <c r="EC4" s="1656"/>
      <c r="ED4" s="3441" t="s">
        <v>208</v>
      </c>
      <c r="EE4" s="3441"/>
      <c r="EF4" s="1010"/>
      <c r="EG4" s="1575"/>
    </row>
    <row r="5" spans="1:137" s="1576" customFormat="1" ht="33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9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2391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153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153"/>
      <c r="EA5" s="3442"/>
      <c r="EB5" s="3442"/>
      <c r="EC5" s="441"/>
      <c r="ED5" s="3442"/>
      <c r="EE5" s="3442"/>
      <c r="EF5" s="153"/>
      <c r="EG5" s="587"/>
    </row>
    <row r="6" spans="1:137" s="1576" customFormat="1" ht="33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71"/>
      <c r="K6" s="3375"/>
      <c r="L6" s="3377"/>
      <c r="M6" s="143" t="s">
        <v>3</v>
      </c>
      <c r="N6" s="143" t="s">
        <v>4</v>
      </c>
      <c r="O6" s="3375"/>
      <c r="P6" s="3377"/>
      <c r="Q6" s="3375"/>
      <c r="R6" s="1471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57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57"/>
      <c r="EA6" s="1472" t="s">
        <v>432</v>
      </c>
      <c r="EB6" s="1472" t="s">
        <v>433</v>
      </c>
      <c r="EC6" s="1473"/>
      <c r="ED6" s="1472" t="s">
        <v>432</v>
      </c>
      <c r="EE6" s="1472" t="s">
        <v>433</v>
      </c>
      <c r="EF6" s="757"/>
      <c r="EG6" s="587"/>
    </row>
    <row r="7" spans="1:137" s="1576" customFormat="1" ht="8.1" customHeight="1" thickTop="1">
      <c r="C7" s="1577"/>
      <c r="D7" s="1577"/>
      <c r="E7" s="1577"/>
      <c r="F7" s="1577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588"/>
    </row>
    <row r="8" spans="1:137" s="1480" customFormat="1" ht="23.1" customHeight="1">
      <c r="A8" s="1475" t="s">
        <v>5</v>
      </c>
      <c r="B8" s="1475"/>
      <c r="C8" s="1476">
        <v>73.196559787208699</v>
      </c>
      <c r="D8" s="1476"/>
      <c r="E8" s="1476">
        <v>72.162178972959836</v>
      </c>
      <c r="F8" s="1476">
        <v>74.230940601457547</v>
      </c>
      <c r="G8" s="1476">
        <v>0.72020488807187422</v>
      </c>
      <c r="H8" s="1476"/>
      <c r="I8" s="834">
        <v>14637</v>
      </c>
      <c r="J8" s="1477"/>
      <c r="K8" s="1476">
        <v>74.370227896133898</v>
      </c>
      <c r="L8" s="1476">
        <v>0.51815216203152936</v>
      </c>
      <c r="M8" s="1476">
        <v>73.353532079046175</v>
      </c>
      <c r="N8" s="1476">
        <v>75.38692371322162</v>
      </c>
      <c r="O8" s="1476">
        <v>0.69671987929791623</v>
      </c>
      <c r="P8" s="1476">
        <v>13039.718930999818</v>
      </c>
      <c r="Q8" s="842">
        <v>13626</v>
      </c>
      <c r="R8" s="1477"/>
      <c r="S8" s="1476">
        <v>75.380748514537842</v>
      </c>
      <c r="T8" s="1476">
        <v>0.50696890117994764</v>
      </c>
      <c r="U8" s="1476">
        <v>74.385996009400472</v>
      </c>
      <c r="V8" s="1476">
        <v>76.375501019675212</v>
      </c>
      <c r="W8" s="1476">
        <v>0.6725442651742497</v>
      </c>
      <c r="X8" s="1476">
        <v>12672.520616000204</v>
      </c>
      <c r="Y8" s="952">
        <v>13480</v>
      </c>
      <c r="Z8" s="842"/>
      <c r="AA8" s="1239">
        <v>75.494507314945736</v>
      </c>
      <c r="AB8" s="1239">
        <v>0.53164445056339871</v>
      </c>
      <c r="AC8" s="1239">
        <v>74.451585305170653</v>
      </c>
      <c r="AD8" s="1239">
        <v>76.537429324720819</v>
      </c>
      <c r="AE8" s="1239">
        <v>0.70421606746236554</v>
      </c>
      <c r="AF8" s="991">
        <v>13623.925867999851</v>
      </c>
      <c r="AG8" s="991">
        <v>14235</v>
      </c>
      <c r="AH8" s="842"/>
      <c r="AI8" s="961">
        <v>73.985880456543171</v>
      </c>
      <c r="AJ8" s="961">
        <v>0.50516866746423172</v>
      </c>
      <c r="AK8" s="961">
        <v>72.994893198751797</v>
      </c>
      <c r="AL8" s="961">
        <v>74.976867714334546</v>
      </c>
      <c r="AM8" s="961">
        <v>0.68279064106150744</v>
      </c>
      <c r="AN8" s="1038">
        <v>12968.947088000165</v>
      </c>
      <c r="AO8" s="991">
        <v>13723</v>
      </c>
      <c r="AP8" s="1011"/>
      <c r="AQ8" s="974">
        <v>74.62333008355256</v>
      </c>
      <c r="AR8" s="961">
        <v>0.48725792095614151</v>
      </c>
      <c r="AS8" s="961">
        <v>73.667552943124292</v>
      </c>
      <c r="AT8" s="961">
        <v>75.579107223980813</v>
      </c>
      <c r="AU8" s="961">
        <v>0.65295654912556123</v>
      </c>
      <c r="AV8" s="1038">
        <v>14105.095451000163</v>
      </c>
      <c r="AW8" s="991">
        <v>14788</v>
      </c>
      <c r="AX8" s="991"/>
      <c r="AY8" s="974">
        <v>74.593950861916341</v>
      </c>
      <c r="AZ8" s="961">
        <v>0.4882472268699144</v>
      </c>
      <c r="BA8" s="961">
        <v>73.636637671042507</v>
      </c>
      <c r="BB8" s="961">
        <v>75.551264052790174</v>
      </c>
      <c r="BC8" s="961">
        <v>0.65453997439246414</v>
      </c>
      <c r="BD8" s="1038">
        <v>20685.521189999941</v>
      </c>
      <c r="BE8" s="991">
        <v>24024</v>
      </c>
      <c r="BF8" s="1479"/>
      <c r="BG8" s="974">
        <v>76.167179443796201</v>
      </c>
      <c r="BH8" s="961">
        <v>0.5223682276992635</v>
      </c>
      <c r="BI8" s="961">
        <v>75.142964727666183</v>
      </c>
      <c r="BJ8" s="961">
        <v>77.191394159926233</v>
      </c>
      <c r="BK8" s="961">
        <v>0.68581800128849357</v>
      </c>
      <c r="BL8" s="1038">
        <v>19034.458876999764</v>
      </c>
      <c r="BM8" s="991">
        <v>22000</v>
      </c>
      <c r="BN8" s="961"/>
      <c r="BO8" s="974">
        <v>75.408012603560465</v>
      </c>
      <c r="BP8" s="961">
        <v>0.54109092345069199</v>
      </c>
      <c r="BQ8" s="961">
        <v>74.347088419663919</v>
      </c>
      <c r="BR8" s="961">
        <v>76.468936787456997</v>
      </c>
      <c r="BS8" s="961">
        <v>0.71755096675912644</v>
      </c>
      <c r="BT8" s="1038">
        <v>18772.975781000128</v>
      </c>
      <c r="BU8" s="991">
        <v>22104</v>
      </c>
      <c r="BV8" s="991"/>
      <c r="BW8" s="974">
        <v>76.259616722343054</v>
      </c>
      <c r="BX8" s="961">
        <v>0.60135023329008863</v>
      </c>
      <c r="BY8" s="961">
        <v>75.080516846088926</v>
      </c>
      <c r="BZ8" s="961">
        <v>77.438716598597196</v>
      </c>
      <c r="CA8" s="961">
        <v>0.78855659015383028</v>
      </c>
      <c r="CB8" s="991">
        <v>19346.175818999985</v>
      </c>
      <c r="CC8" s="991">
        <v>23184</v>
      </c>
      <c r="CD8" s="991"/>
      <c r="CE8" s="974">
        <v>75.851598327080978</v>
      </c>
      <c r="CF8" s="961">
        <v>0.59777416940254313</v>
      </c>
      <c r="CG8" s="961">
        <v>74.679509444742834</v>
      </c>
      <c r="CH8" s="961">
        <v>77.023687209419137</v>
      </c>
      <c r="CI8" s="961">
        <v>0.78808381443047615</v>
      </c>
      <c r="CJ8" s="991">
        <v>18434.639489999572</v>
      </c>
      <c r="CK8" s="991">
        <v>21907</v>
      </c>
      <c r="CL8" s="991"/>
      <c r="CM8" s="974">
        <v>77.371742286937874</v>
      </c>
      <c r="CN8" s="961">
        <v>0.54841466803367966</v>
      </c>
      <c r="CO8" s="961">
        <v>76.296430182814262</v>
      </c>
      <c r="CP8" s="961">
        <v>78.447054391061471</v>
      </c>
      <c r="CQ8" s="961">
        <v>0.7088048579801266</v>
      </c>
      <c r="CR8" s="991">
        <v>16905.796741000122</v>
      </c>
      <c r="CS8" s="991">
        <v>19633</v>
      </c>
      <c r="CT8" s="991"/>
      <c r="CU8" s="974">
        <v>78.071194346578181</v>
      </c>
      <c r="CV8" s="961">
        <v>0.57378597741571369</v>
      </c>
      <c r="CW8" s="961">
        <v>76.946141798361154</v>
      </c>
      <c r="CX8" s="961">
        <v>79.196246894795223</v>
      </c>
      <c r="CY8" s="961">
        <v>0.73495222177405095</v>
      </c>
      <c r="CZ8" s="991">
        <v>17697.414479999843</v>
      </c>
      <c r="DA8" s="991">
        <v>21494</v>
      </c>
      <c r="DB8" s="991"/>
      <c r="DC8" s="974">
        <v>77.947527581178619</v>
      </c>
      <c r="DD8" s="961">
        <v>0.5653031976495837</v>
      </c>
      <c r="DE8" s="961">
        <v>76.839106627673161</v>
      </c>
      <c r="DF8" s="961">
        <v>79.055948534684077</v>
      </c>
      <c r="DG8" s="961">
        <v>0.72523557217494483</v>
      </c>
      <c r="DH8" s="991">
        <v>17173.751587000017</v>
      </c>
      <c r="DI8" s="991">
        <v>20920</v>
      </c>
      <c r="DJ8" s="991"/>
      <c r="DK8" s="974">
        <v>77.353521303517297</v>
      </c>
      <c r="DL8" s="961">
        <v>0.62497345606794064</v>
      </c>
      <c r="DM8" s="961">
        <v>76.128101440091115</v>
      </c>
      <c r="DN8" s="961">
        <v>78.578941166943466</v>
      </c>
      <c r="DO8" s="961">
        <v>0.8079444161509981</v>
      </c>
      <c r="DP8" s="991">
        <v>16655.802421000091</v>
      </c>
      <c r="DQ8" s="991">
        <v>20693</v>
      </c>
      <c r="DR8" s="991"/>
      <c r="DS8" s="974">
        <v>77.544562862871658</v>
      </c>
      <c r="DT8" s="961">
        <v>0.68825824902927069</v>
      </c>
      <c r="DU8" s="961">
        <v>76.195055930183869</v>
      </c>
      <c r="DV8" s="961">
        <v>78.894069795559446</v>
      </c>
      <c r="DW8" s="961">
        <v>0.88756480611848121</v>
      </c>
      <c r="DX8" s="991">
        <v>16114.377167999934</v>
      </c>
      <c r="DY8" s="991">
        <v>19764</v>
      </c>
      <c r="DZ8" s="991"/>
      <c r="EA8" s="974">
        <v>1.5999999999999943</v>
      </c>
      <c r="EB8" s="961">
        <v>9.9999999999994316E-2</v>
      </c>
      <c r="EC8" s="961"/>
      <c r="ED8" s="961" t="s">
        <v>231</v>
      </c>
      <c r="EE8" s="961" t="s">
        <v>229</v>
      </c>
      <c r="EF8" s="991"/>
      <c r="EG8" s="2331"/>
    </row>
    <row r="9" spans="1:137" s="1576" customFormat="1" ht="5.0999999999999996" customHeight="1">
      <c r="A9" s="1468"/>
      <c r="B9" s="1468"/>
      <c r="C9" s="1481"/>
      <c r="D9" s="1481"/>
      <c r="E9" s="1481"/>
      <c r="F9" s="1481"/>
      <c r="G9" s="1481"/>
      <c r="H9" s="1481"/>
      <c r="I9" s="972"/>
      <c r="J9" s="1481"/>
      <c r="K9" s="1481"/>
      <c r="L9" s="1481"/>
      <c r="M9" s="1481"/>
      <c r="N9" s="1481"/>
      <c r="O9" s="1481"/>
      <c r="P9" s="1481"/>
      <c r="Q9" s="850"/>
      <c r="R9" s="1481"/>
      <c r="S9" s="1481"/>
      <c r="T9" s="1481"/>
      <c r="U9" s="1481"/>
      <c r="V9" s="1481"/>
      <c r="W9" s="1481"/>
      <c r="X9" s="1481"/>
      <c r="Y9" s="1483"/>
      <c r="Z9" s="850"/>
      <c r="AA9" s="995"/>
      <c r="AB9" s="995"/>
      <c r="AC9" s="995"/>
      <c r="AD9" s="995"/>
      <c r="AE9" s="995"/>
      <c r="AF9" s="992"/>
      <c r="AG9" s="995"/>
      <c r="AH9" s="850"/>
      <c r="AI9" s="963"/>
      <c r="AJ9" s="963"/>
      <c r="AK9" s="963"/>
      <c r="AL9" s="963"/>
      <c r="AM9" s="963"/>
      <c r="AN9" s="1041"/>
      <c r="AO9" s="1041"/>
      <c r="AP9" s="1247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1041"/>
      <c r="DK9" s="954"/>
      <c r="DL9" s="963"/>
      <c r="DM9" s="963"/>
      <c r="DN9" s="963"/>
      <c r="DO9" s="963"/>
      <c r="DP9" s="1041"/>
      <c r="DQ9" s="1041"/>
      <c r="DR9" s="1041"/>
      <c r="DS9" s="954"/>
      <c r="DT9" s="963"/>
      <c r="DU9" s="963"/>
      <c r="DV9" s="963"/>
      <c r="DW9" s="963"/>
      <c r="DX9" s="1041"/>
      <c r="DY9" s="1041"/>
      <c r="DZ9" s="1041"/>
      <c r="EA9" s="954"/>
      <c r="EB9" s="963"/>
      <c r="EC9" s="963"/>
      <c r="ED9" s="963"/>
      <c r="EE9" s="963"/>
      <c r="EF9" s="1041"/>
      <c r="EG9" s="2331"/>
    </row>
    <row r="10" spans="1:137" s="1470" customFormat="1" ht="20.25" customHeight="1">
      <c r="A10" s="1012" t="s">
        <v>18</v>
      </c>
      <c r="B10" s="1012"/>
      <c r="C10" s="852">
        <v>77.323161501886446</v>
      </c>
      <c r="D10" s="852"/>
      <c r="E10" s="852">
        <v>73.518652380571993</v>
      </c>
      <c r="F10" s="852">
        <v>81.127670623200913</v>
      </c>
      <c r="G10" s="852">
        <v>2.5075829303648831</v>
      </c>
      <c r="H10" s="852"/>
      <c r="I10" s="854">
        <v>662</v>
      </c>
      <c r="J10" s="1485"/>
      <c r="K10" s="852">
        <v>77.948608086418375</v>
      </c>
      <c r="L10" s="852">
        <v>1.9899841928271786</v>
      </c>
      <c r="M10" s="852">
        <v>74.043946959490654</v>
      </c>
      <c r="N10" s="852">
        <v>81.853269213346096</v>
      </c>
      <c r="O10" s="852">
        <v>2.5529438455411113</v>
      </c>
      <c r="P10" s="852">
        <v>185.76634600000017</v>
      </c>
      <c r="Q10" s="861">
        <v>565</v>
      </c>
      <c r="R10" s="1485"/>
      <c r="S10" s="852">
        <v>72.745602244049891</v>
      </c>
      <c r="T10" s="852">
        <v>2.1593945681704385</v>
      </c>
      <c r="U10" s="852">
        <v>68.508531387695484</v>
      </c>
      <c r="V10" s="852">
        <v>76.982673100404298</v>
      </c>
      <c r="W10" s="852">
        <v>2.9684193979534519</v>
      </c>
      <c r="X10" s="852">
        <v>193.44456799999975</v>
      </c>
      <c r="Y10" s="953">
        <v>610</v>
      </c>
      <c r="Z10" s="861"/>
      <c r="AA10" s="995">
        <v>75.539999999999992</v>
      </c>
      <c r="AB10" s="995">
        <v>2.0009999999999999</v>
      </c>
      <c r="AC10" s="995">
        <v>71.61</v>
      </c>
      <c r="AD10" s="995">
        <v>79.459999999999994</v>
      </c>
      <c r="AE10" s="995">
        <v>2.6</v>
      </c>
      <c r="AF10" s="992">
        <v>226.96600000000001</v>
      </c>
      <c r="AG10" s="992">
        <v>600</v>
      </c>
      <c r="AH10" s="861"/>
      <c r="AI10" s="966">
        <v>72.355390827970638</v>
      </c>
      <c r="AJ10" s="966">
        <v>2.444576668507819</v>
      </c>
      <c r="AK10" s="966">
        <v>67.559875022634458</v>
      </c>
      <c r="AL10" s="966">
        <v>77.150906633306818</v>
      </c>
      <c r="AM10" s="966">
        <v>3.3785688122671456</v>
      </c>
      <c r="AN10" s="992">
        <v>187.94774299999983</v>
      </c>
      <c r="AO10" s="992">
        <v>514</v>
      </c>
      <c r="AP10" s="1007"/>
      <c r="AQ10" s="956">
        <v>72.84449210147325</v>
      </c>
      <c r="AR10" s="966">
        <v>1.9839313130002307</v>
      </c>
      <c r="AS10" s="966">
        <v>68.952926432464594</v>
      </c>
      <c r="AT10" s="966">
        <v>76.736057770481906</v>
      </c>
      <c r="AU10" s="966">
        <v>2.7235158839965425</v>
      </c>
      <c r="AV10" s="992">
        <v>212.28161600000061</v>
      </c>
      <c r="AW10" s="992">
        <v>546</v>
      </c>
      <c r="AX10" s="992"/>
      <c r="AY10" s="956">
        <v>74.915866814492404</v>
      </c>
      <c r="AZ10" s="966">
        <v>1.7850259767225909</v>
      </c>
      <c r="BA10" s="966">
        <v>71.415941326898661</v>
      </c>
      <c r="BB10" s="966">
        <v>78.415792302086146</v>
      </c>
      <c r="BC10" s="966">
        <v>2.3827074992573927</v>
      </c>
      <c r="BD10" s="992">
        <v>307.03788099999952</v>
      </c>
      <c r="BE10" s="992">
        <v>967</v>
      </c>
      <c r="BF10" s="1247"/>
      <c r="BG10" s="1027">
        <v>76.093683153842704</v>
      </c>
      <c r="BH10" s="1029">
        <v>2.0391339800606834</v>
      </c>
      <c r="BI10" s="1029">
        <v>72.095524537386197</v>
      </c>
      <c r="BJ10" s="1029">
        <v>80.091841770299226</v>
      </c>
      <c r="BK10" s="1029">
        <v>2.6797677488393563</v>
      </c>
      <c r="BL10" s="1061">
        <v>300.23229199999992</v>
      </c>
      <c r="BM10" s="1061">
        <v>897</v>
      </c>
      <c r="BN10" s="966"/>
      <c r="BO10" s="1027">
        <v>77.7550717384525</v>
      </c>
      <c r="BP10" s="1029">
        <v>1.8958781124870514</v>
      </c>
      <c r="BQ10" s="1029">
        <v>74.03779825984661</v>
      </c>
      <c r="BR10" s="1029">
        <v>81.47234521705839</v>
      </c>
      <c r="BS10" s="1029">
        <v>2.4382693888628695</v>
      </c>
      <c r="BT10" s="1061">
        <v>253.02127899999974</v>
      </c>
      <c r="BU10" s="1061">
        <v>911</v>
      </c>
      <c r="BV10" s="992"/>
      <c r="BW10" s="1027">
        <v>77.147308545210464</v>
      </c>
      <c r="BX10" s="1029">
        <v>2.028026028280622</v>
      </c>
      <c r="BY10" s="1029">
        <v>73.170848395019888</v>
      </c>
      <c r="BZ10" s="1029">
        <v>81.123768695401026</v>
      </c>
      <c r="CA10" s="1029">
        <v>2.6287709403266382</v>
      </c>
      <c r="CB10" s="1061">
        <v>279.91114799999986</v>
      </c>
      <c r="CC10" s="1061">
        <v>958</v>
      </c>
      <c r="CD10" s="992"/>
      <c r="CE10" s="1027">
        <v>79.306606383015009</v>
      </c>
      <c r="CF10" s="1029">
        <v>1.898313715035008</v>
      </c>
      <c r="CG10" s="1029">
        <v>75.584477668744228</v>
      </c>
      <c r="CH10" s="1029">
        <v>83.028735097285789</v>
      </c>
      <c r="CI10" s="1029">
        <v>2.39363881725945</v>
      </c>
      <c r="CJ10" s="1061">
        <v>257.39913900000084</v>
      </c>
      <c r="CK10" s="1061">
        <v>889</v>
      </c>
      <c r="CL10" s="992"/>
      <c r="CM10" s="1027">
        <v>78.705617183920353</v>
      </c>
      <c r="CN10" s="1029">
        <v>1.6745106637993754</v>
      </c>
      <c r="CO10" s="1029">
        <v>75.422295839282384</v>
      </c>
      <c r="CP10" s="1029">
        <v>81.988938528558322</v>
      </c>
      <c r="CQ10" s="1029">
        <v>2.1275618230479743</v>
      </c>
      <c r="CR10" s="1061">
        <v>255.54755200000037</v>
      </c>
      <c r="CS10" s="1061">
        <v>874</v>
      </c>
      <c r="CT10" s="992"/>
      <c r="CU10" s="1027">
        <v>77.599601136616599</v>
      </c>
      <c r="CV10" s="1029">
        <v>1.9556351091341351</v>
      </c>
      <c r="CW10" s="1029">
        <v>73.765083826131686</v>
      </c>
      <c r="CX10" s="1029">
        <v>81.434118447101497</v>
      </c>
      <c r="CY10" s="1029">
        <v>2.5201612901220671</v>
      </c>
      <c r="CZ10" s="1061">
        <v>251.89777799999985</v>
      </c>
      <c r="DA10" s="1061">
        <v>904</v>
      </c>
      <c r="DB10" s="992"/>
      <c r="DC10" s="1027">
        <v>78.951000362027102</v>
      </c>
      <c r="DD10" s="1029">
        <v>1.9723805615006595</v>
      </c>
      <c r="DE10" s="1029">
        <v>75.083645725180716</v>
      </c>
      <c r="DF10" s="1029">
        <v>82.818354998873488</v>
      </c>
      <c r="DG10" s="1029">
        <v>2.4982337810241493</v>
      </c>
      <c r="DH10" s="1061">
        <v>245.04513700000001</v>
      </c>
      <c r="DI10" s="1061">
        <v>883</v>
      </c>
      <c r="DJ10" s="992"/>
      <c r="DK10" s="1027">
        <v>77.905015197769018</v>
      </c>
      <c r="DL10" s="1029">
        <v>1.7941152573662307</v>
      </c>
      <c r="DM10" s="1029">
        <v>74.387194637061</v>
      </c>
      <c r="DN10" s="1029">
        <v>81.422835758477035</v>
      </c>
      <c r="DO10" s="1029">
        <v>2.3029521948127534</v>
      </c>
      <c r="DP10" s="1061">
        <v>265.33170999999965</v>
      </c>
      <c r="DQ10" s="1061">
        <v>874</v>
      </c>
      <c r="DR10" s="992"/>
      <c r="DS10" s="1027">
        <v>78.443596176526938</v>
      </c>
      <c r="DT10" s="1029">
        <v>1.7152956267703423</v>
      </c>
      <c r="DU10" s="1029">
        <v>75.080318884608602</v>
      </c>
      <c r="DV10" s="1029">
        <v>81.806873468445289</v>
      </c>
      <c r="DW10" s="1029">
        <v>2.1866611302601378</v>
      </c>
      <c r="DX10" s="1061">
        <v>243.80138000000025</v>
      </c>
      <c r="DY10" s="1061">
        <v>833</v>
      </c>
      <c r="DZ10" s="992"/>
      <c r="EA10" s="956">
        <v>-0.89999999999999147</v>
      </c>
      <c r="EB10" s="966">
        <v>0.5</v>
      </c>
      <c r="EC10" s="966"/>
      <c r="ED10" s="966" t="s">
        <v>229</v>
      </c>
      <c r="EE10" s="966" t="s">
        <v>229</v>
      </c>
      <c r="EF10" s="992"/>
      <c r="EG10" s="2331"/>
    </row>
    <row r="11" spans="1:137" s="1470" customFormat="1" ht="20.25" customHeight="1">
      <c r="A11" s="1013" t="s">
        <v>19</v>
      </c>
      <c r="B11" s="1013"/>
      <c r="C11" s="914">
        <v>78.622376708977228</v>
      </c>
      <c r="D11" s="914"/>
      <c r="E11" s="914">
        <v>75.148231022711769</v>
      </c>
      <c r="F11" s="914">
        <v>82.096522395242673</v>
      </c>
      <c r="G11" s="914">
        <v>2.2519987030798658</v>
      </c>
      <c r="H11" s="914"/>
      <c r="I11" s="916">
        <v>597</v>
      </c>
      <c r="J11" s="1174"/>
      <c r="K11" s="914">
        <v>80.130234328358739</v>
      </c>
      <c r="L11" s="914">
        <v>2.029930338592389</v>
      </c>
      <c r="M11" s="914">
        <v>76.147192597654254</v>
      </c>
      <c r="N11" s="914">
        <v>84.113276059063224</v>
      </c>
      <c r="O11" s="914">
        <v>2.533288908496278</v>
      </c>
      <c r="P11" s="914">
        <v>502.03215099999971</v>
      </c>
      <c r="Q11" s="923">
        <v>557</v>
      </c>
      <c r="R11" s="1174"/>
      <c r="S11" s="914">
        <v>75.302213766601994</v>
      </c>
      <c r="T11" s="914">
        <v>1.8652638609245435</v>
      </c>
      <c r="U11" s="914">
        <v>71.642273493977072</v>
      </c>
      <c r="V11" s="914">
        <v>78.962154039226903</v>
      </c>
      <c r="W11" s="914">
        <v>2.477037217930802</v>
      </c>
      <c r="X11" s="914">
        <v>556.43883099999641</v>
      </c>
      <c r="Y11" s="1486">
        <v>607</v>
      </c>
      <c r="Z11" s="923"/>
      <c r="AA11" s="997">
        <v>74.28</v>
      </c>
      <c r="AB11" s="997">
        <v>1.593</v>
      </c>
      <c r="AC11" s="997">
        <v>71.16</v>
      </c>
      <c r="AD11" s="997">
        <v>77.41</v>
      </c>
      <c r="AE11" s="997">
        <v>2.1</v>
      </c>
      <c r="AF11" s="973">
        <v>647.03700000000003</v>
      </c>
      <c r="AG11" s="973">
        <v>647</v>
      </c>
      <c r="AH11" s="923"/>
      <c r="AI11" s="975">
        <v>74.738969609985219</v>
      </c>
      <c r="AJ11" s="975">
        <v>1.7660226498320082</v>
      </c>
      <c r="AK11" s="975">
        <v>71.274570379250264</v>
      </c>
      <c r="AL11" s="975">
        <v>78.203368840720174</v>
      </c>
      <c r="AM11" s="975">
        <v>2.3629207882417278</v>
      </c>
      <c r="AN11" s="973">
        <v>561.23618399999975</v>
      </c>
      <c r="AO11" s="973">
        <v>661</v>
      </c>
      <c r="AP11" s="1073"/>
      <c r="AQ11" s="955">
        <v>72.400247200487627</v>
      </c>
      <c r="AR11" s="975">
        <v>1.8429097361201141</v>
      </c>
      <c r="AS11" s="975">
        <v>68.78530135373795</v>
      </c>
      <c r="AT11" s="975">
        <v>76.015193047237318</v>
      </c>
      <c r="AU11" s="975">
        <v>2.5454467455294845</v>
      </c>
      <c r="AV11" s="973">
        <v>576.40662999999881</v>
      </c>
      <c r="AW11" s="973">
        <v>655</v>
      </c>
      <c r="AX11" s="992"/>
      <c r="AY11" s="955">
        <v>75.386875709682315</v>
      </c>
      <c r="AZ11" s="975">
        <v>1.9085757763325857</v>
      </c>
      <c r="BA11" s="975">
        <v>71.644704395819929</v>
      </c>
      <c r="BB11" s="975">
        <v>79.129047023544686</v>
      </c>
      <c r="BC11" s="968">
        <v>2.531708282596274</v>
      </c>
      <c r="BD11" s="973">
        <v>751.21393699999908</v>
      </c>
      <c r="BE11" s="973">
        <v>836</v>
      </c>
      <c r="BF11" s="1054"/>
      <c r="BG11" s="1003">
        <v>75.017592030075747</v>
      </c>
      <c r="BH11" s="968">
        <v>2.0549973767328447</v>
      </c>
      <c r="BI11" s="968">
        <v>70.988329829101843</v>
      </c>
      <c r="BJ11" s="968">
        <v>79.046854231049636</v>
      </c>
      <c r="BK11" s="968">
        <v>2.7393539583474813</v>
      </c>
      <c r="BL11" s="986">
        <v>692.82225800000003</v>
      </c>
      <c r="BM11" s="986">
        <v>764</v>
      </c>
      <c r="BN11" s="968"/>
      <c r="BO11" s="1003">
        <v>75.683578813810897</v>
      </c>
      <c r="BP11" s="968">
        <v>2.3906976990711377</v>
      </c>
      <c r="BQ11" s="968">
        <v>70.996105978089801</v>
      </c>
      <c r="BR11" s="968">
        <v>80.371051649532006</v>
      </c>
      <c r="BS11" s="968">
        <v>3.1588063573902745</v>
      </c>
      <c r="BT11" s="986">
        <v>614.15562699999953</v>
      </c>
      <c r="BU11" s="986">
        <v>750</v>
      </c>
      <c r="BV11" s="986"/>
      <c r="BW11" s="1003">
        <v>71.7465947845551</v>
      </c>
      <c r="BX11" s="968">
        <v>2.1720717487132646</v>
      </c>
      <c r="BY11" s="968">
        <v>67.487696411620661</v>
      </c>
      <c r="BZ11" s="968">
        <v>76.005493157489553</v>
      </c>
      <c r="CA11" s="968">
        <v>3.0274213783046977</v>
      </c>
      <c r="CB11" s="986">
        <v>664.09902300000044</v>
      </c>
      <c r="CC11" s="986">
        <v>829</v>
      </c>
      <c r="CD11" s="986"/>
      <c r="CE11" s="1003">
        <v>77.38449109736078</v>
      </c>
      <c r="CF11" s="968">
        <v>2.0325273032928863</v>
      </c>
      <c r="CG11" s="968">
        <v>73.399202376004055</v>
      </c>
      <c r="CH11" s="968">
        <v>81.369779818717518</v>
      </c>
      <c r="CI11" s="968">
        <v>2.6265305547279176</v>
      </c>
      <c r="CJ11" s="986">
        <v>560.29261400000019</v>
      </c>
      <c r="CK11" s="986">
        <v>751</v>
      </c>
      <c r="CL11" s="986"/>
      <c r="CM11" s="1003">
        <v>77.868836737581788</v>
      </c>
      <c r="CN11" s="968">
        <v>2.0030110654314104</v>
      </c>
      <c r="CO11" s="968">
        <v>73.941403412221433</v>
      </c>
      <c r="CP11" s="968">
        <v>81.796270062942156</v>
      </c>
      <c r="CQ11" s="968">
        <v>2.5722884138895812</v>
      </c>
      <c r="CR11" s="986">
        <v>515.58511699999985</v>
      </c>
      <c r="CS11" s="986">
        <v>650</v>
      </c>
      <c r="CT11" s="986"/>
      <c r="CU11" s="1003">
        <v>80.596449262382322</v>
      </c>
      <c r="CV11" s="968">
        <v>2.3286981061333272</v>
      </c>
      <c r="CW11" s="968">
        <v>76.030447579780486</v>
      </c>
      <c r="CX11" s="968">
        <v>85.162450944984144</v>
      </c>
      <c r="CY11" s="968">
        <v>2.8893308916776639</v>
      </c>
      <c r="CZ11" s="986">
        <v>611.65843100000166</v>
      </c>
      <c r="DA11" s="986">
        <v>760</v>
      </c>
      <c r="DB11" s="986"/>
      <c r="DC11" s="1003">
        <v>78.32078487689914</v>
      </c>
      <c r="DD11" s="968">
        <v>1.9239113408246455</v>
      </c>
      <c r="DE11" s="968">
        <v>74.548466496738982</v>
      </c>
      <c r="DF11" s="968">
        <v>82.093103257059298</v>
      </c>
      <c r="DG11" s="968">
        <v>2.4564505371703786</v>
      </c>
      <c r="DH11" s="986">
        <v>627.46216699999945</v>
      </c>
      <c r="DI11" s="986">
        <v>713</v>
      </c>
      <c r="DJ11" s="986"/>
      <c r="DK11" s="1003">
        <v>79.371169454119766</v>
      </c>
      <c r="DL11" s="968">
        <v>2.0138569716349854</v>
      </c>
      <c r="DM11" s="968">
        <v>75.422489216294537</v>
      </c>
      <c r="DN11" s="968">
        <v>83.319849691944981</v>
      </c>
      <c r="DO11" s="968">
        <v>2.5372650869143216</v>
      </c>
      <c r="DP11" s="986">
        <v>582.85018499999978</v>
      </c>
      <c r="DQ11" s="986">
        <v>677</v>
      </c>
      <c r="DR11" s="986"/>
      <c r="DS11" s="1003">
        <v>77.126468671841536</v>
      </c>
      <c r="DT11" s="968">
        <v>2.7330547348951764</v>
      </c>
      <c r="DU11" s="968">
        <v>71.767613449462118</v>
      </c>
      <c r="DV11" s="968">
        <v>82.485323894220969</v>
      </c>
      <c r="DW11" s="968">
        <v>3.54360154426855</v>
      </c>
      <c r="DX11" s="986">
        <v>564.62357799999995</v>
      </c>
      <c r="DY11" s="986">
        <v>647</v>
      </c>
      <c r="DZ11" s="986"/>
      <c r="EA11" s="1003">
        <v>-0.3</v>
      </c>
      <c r="EB11" s="968">
        <v>-2.2999999999999998</v>
      </c>
      <c r="EC11" s="968"/>
      <c r="ED11" s="975" t="s">
        <v>229</v>
      </c>
      <c r="EE11" s="968" t="s">
        <v>229</v>
      </c>
      <c r="EF11" s="986"/>
      <c r="EG11" s="2331"/>
    </row>
    <row r="12" spans="1:137" s="1470" customFormat="1" ht="20.25" customHeight="1">
      <c r="A12" s="1013" t="s">
        <v>41</v>
      </c>
      <c r="B12" s="1013"/>
      <c r="C12" s="914">
        <v>77.536183797524885</v>
      </c>
      <c r="D12" s="914"/>
      <c r="E12" s="914">
        <v>73.717637684053599</v>
      </c>
      <c r="F12" s="914">
        <v>81.35472991099617</v>
      </c>
      <c r="G12" s="914">
        <v>2.5099200941410342</v>
      </c>
      <c r="H12" s="914"/>
      <c r="I12" s="916">
        <v>531</v>
      </c>
      <c r="J12" s="1174"/>
      <c r="K12" s="914">
        <v>76.453300534487013</v>
      </c>
      <c r="L12" s="914">
        <v>2.298340315553947</v>
      </c>
      <c r="M12" s="914">
        <v>71.943596327317124</v>
      </c>
      <c r="N12" s="914">
        <v>80.963004741656903</v>
      </c>
      <c r="O12" s="914">
        <v>3.0062015628968144</v>
      </c>
      <c r="P12" s="914">
        <v>228.87471799999994</v>
      </c>
      <c r="Q12" s="923">
        <v>495</v>
      </c>
      <c r="R12" s="1174"/>
      <c r="S12" s="914">
        <v>79.218362864272564</v>
      </c>
      <c r="T12" s="914">
        <v>2.0211320811373792</v>
      </c>
      <c r="U12" s="914">
        <v>75.252584694752684</v>
      </c>
      <c r="V12" s="914">
        <v>83.184141033792429</v>
      </c>
      <c r="W12" s="914">
        <v>2.5513429059374171</v>
      </c>
      <c r="X12" s="914">
        <v>233.35283299999949</v>
      </c>
      <c r="Y12" s="1486">
        <v>482</v>
      </c>
      <c r="Z12" s="923"/>
      <c r="AA12" s="997">
        <v>77.12</v>
      </c>
      <c r="AB12" s="997">
        <v>1.7069999999999999</v>
      </c>
      <c r="AC12" s="997">
        <v>73.77</v>
      </c>
      <c r="AD12" s="997">
        <v>80.47</v>
      </c>
      <c r="AE12" s="997">
        <v>2.1999999999999997</v>
      </c>
      <c r="AF12" s="973">
        <v>230.72300000000001</v>
      </c>
      <c r="AG12" s="973">
        <v>488</v>
      </c>
      <c r="AH12" s="923"/>
      <c r="AI12" s="975">
        <v>79.867414244620349</v>
      </c>
      <c r="AJ12" s="975">
        <v>1.9379233975693557</v>
      </c>
      <c r="AK12" s="975">
        <v>76.065798037488946</v>
      </c>
      <c r="AL12" s="975">
        <v>83.669030451751752</v>
      </c>
      <c r="AM12" s="975">
        <v>2.4264256153752828</v>
      </c>
      <c r="AN12" s="973">
        <v>179.61899400000038</v>
      </c>
      <c r="AO12" s="973">
        <v>467</v>
      </c>
      <c r="AP12" s="1073"/>
      <c r="AQ12" s="955">
        <v>75.741679475467748</v>
      </c>
      <c r="AR12" s="975">
        <v>2.029410366604341</v>
      </c>
      <c r="AS12" s="975">
        <v>71.760904708087082</v>
      </c>
      <c r="AT12" s="975">
        <v>79.722454242848414</v>
      </c>
      <c r="AU12" s="975">
        <v>2.6793839015170695</v>
      </c>
      <c r="AV12" s="973">
        <v>205.72963799999985</v>
      </c>
      <c r="AW12" s="973">
        <v>493</v>
      </c>
      <c r="AX12" s="992"/>
      <c r="AY12" s="955">
        <v>74.469431214692861</v>
      </c>
      <c r="AZ12" s="975">
        <v>2.0719801206901813</v>
      </c>
      <c r="BA12" s="975">
        <v>70.406870709267722</v>
      </c>
      <c r="BB12" s="975">
        <v>78.531991720118</v>
      </c>
      <c r="BC12" s="968">
        <v>2.7823230107891281</v>
      </c>
      <c r="BD12" s="973">
        <v>331.78228700000062</v>
      </c>
      <c r="BE12" s="973">
        <v>790</v>
      </c>
      <c r="BF12" s="1054"/>
      <c r="BG12" s="1003">
        <v>74.610915928934602</v>
      </c>
      <c r="BH12" s="968">
        <v>2.0911273524315925</v>
      </c>
      <c r="BI12" s="968">
        <v>70.510813177479577</v>
      </c>
      <c r="BJ12" s="968">
        <v>78.711018680389643</v>
      </c>
      <c r="BK12" s="968">
        <v>2.8027096657322224</v>
      </c>
      <c r="BL12" s="986">
        <v>296.43644799999964</v>
      </c>
      <c r="BM12" s="986">
        <v>754</v>
      </c>
      <c r="BN12" s="968"/>
      <c r="BO12" s="1003">
        <v>79.145370498487637</v>
      </c>
      <c r="BP12" s="968">
        <v>1.8435454691651125</v>
      </c>
      <c r="BQ12" s="968">
        <v>75.530706330999749</v>
      </c>
      <c r="BR12" s="968">
        <v>82.760034665975539</v>
      </c>
      <c r="BS12" s="968">
        <v>2.3293156094333276</v>
      </c>
      <c r="BT12" s="986">
        <v>306.1716679999999</v>
      </c>
      <c r="BU12" s="986">
        <v>792</v>
      </c>
      <c r="BV12" s="986"/>
      <c r="BW12" s="1003">
        <v>80.974275395749331</v>
      </c>
      <c r="BX12" s="968">
        <v>2.1959752813943187</v>
      </c>
      <c r="BY12" s="968">
        <v>76.668508075459414</v>
      </c>
      <c r="BZ12" s="968">
        <v>85.280042716039233</v>
      </c>
      <c r="CA12" s="968">
        <v>2.7119418737146175</v>
      </c>
      <c r="CB12" s="986">
        <v>294.86933699999958</v>
      </c>
      <c r="CC12" s="986">
        <v>822</v>
      </c>
      <c r="CD12" s="986"/>
      <c r="CE12" s="1003">
        <v>77.740938970190101</v>
      </c>
      <c r="CF12" s="968">
        <v>1.7497891279826341</v>
      </c>
      <c r="CG12" s="968">
        <v>74.31003063001468</v>
      </c>
      <c r="CH12" s="968">
        <v>81.171847310365521</v>
      </c>
      <c r="CI12" s="968">
        <v>2.2507949494327484</v>
      </c>
      <c r="CJ12" s="986">
        <v>244.45838900000049</v>
      </c>
      <c r="CK12" s="986">
        <v>747</v>
      </c>
      <c r="CL12" s="986"/>
      <c r="CM12" s="1003">
        <v>80.141756162830674</v>
      </c>
      <c r="CN12" s="968">
        <v>2.0496971479066604</v>
      </c>
      <c r="CO12" s="968">
        <v>76.122782416496975</v>
      </c>
      <c r="CP12" s="968">
        <v>84.16072990916436</v>
      </c>
      <c r="CQ12" s="968">
        <v>2.5575895089472707</v>
      </c>
      <c r="CR12" s="986">
        <v>281.26875899999931</v>
      </c>
      <c r="CS12" s="986">
        <v>802</v>
      </c>
      <c r="CT12" s="986"/>
      <c r="CU12" s="1003">
        <v>79.936163257006626</v>
      </c>
      <c r="CV12" s="968">
        <v>2.2073660885543931</v>
      </c>
      <c r="CW12" s="968">
        <v>75.608063685872025</v>
      </c>
      <c r="CX12" s="968">
        <v>84.264262828141213</v>
      </c>
      <c r="CY12" s="968">
        <v>2.7614111043300684</v>
      </c>
      <c r="CZ12" s="986">
        <v>248.08157900000035</v>
      </c>
      <c r="DA12" s="986">
        <v>784</v>
      </c>
      <c r="DB12" s="986"/>
      <c r="DC12" s="1003">
        <v>76.538899054010813</v>
      </c>
      <c r="DD12" s="968">
        <v>2.2621822597773447</v>
      </c>
      <c r="DE12" s="968">
        <v>72.103314348650883</v>
      </c>
      <c r="DF12" s="968">
        <v>80.974483759370742</v>
      </c>
      <c r="DG12" s="968">
        <v>2.955598117737495</v>
      </c>
      <c r="DH12" s="986">
        <v>238.92865099999989</v>
      </c>
      <c r="DI12" s="986">
        <v>740</v>
      </c>
      <c r="DJ12" s="986"/>
      <c r="DK12" s="1003">
        <v>79.667018973106536</v>
      </c>
      <c r="DL12" s="968">
        <v>1.7731211187478595</v>
      </c>
      <c r="DM12" s="968">
        <v>76.190362775826586</v>
      </c>
      <c r="DN12" s="968">
        <v>83.143675170386501</v>
      </c>
      <c r="DO12" s="968">
        <v>2.2256652019908238</v>
      </c>
      <c r="DP12" s="986">
        <v>255.43671599999931</v>
      </c>
      <c r="DQ12" s="986">
        <v>769</v>
      </c>
      <c r="DR12" s="986"/>
      <c r="DS12" s="1003">
        <v>80.495579950430297</v>
      </c>
      <c r="DT12" s="968">
        <v>2.437531448598846</v>
      </c>
      <c r="DU12" s="968">
        <v>75.716173974304084</v>
      </c>
      <c r="DV12" s="968">
        <v>85.274985926556496</v>
      </c>
      <c r="DW12" s="968">
        <v>3.0281556454402758</v>
      </c>
      <c r="DX12" s="986">
        <v>231.99909500000055</v>
      </c>
      <c r="DY12" s="986">
        <v>672</v>
      </c>
      <c r="DZ12" s="986"/>
      <c r="EA12" s="1003">
        <v>2.8</v>
      </c>
      <c r="EB12" s="966">
        <v>0.8</v>
      </c>
      <c r="EC12" s="966"/>
      <c r="ED12" s="966" t="s">
        <v>229</v>
      </c>
      <c r="EE12" s="966" t="s">
        <v>229</v>
      </c>
      <c r="EF12" s="992"/>
      <c r="EG12" s="2331"/>
    </row>
    <row r="13" spans="1:137" s="1470" customFormat="1" ht="20.25" customHeight="1">
      <c r="A13" s="1013" t="s">
        <v>20</v>
      </c>
      <c r="B13" s="1013"/>
      <c r="C13" s="914">
        <v>75.689614089881616</v>
      </c>
      <c r="D13" s="914"/>
      <c r="E13" s="914">
        <v>71.217753758141683</v>
      </c>
      <c r="F13" s="914">
        <v>80.161474421621548</v>
      </c>
      <c r="G13" s="914">
        <v>3.0110517370628602</v>
      </c>
      <c r="H13" s="914"/>
      <c r="I13" s="916">
        <v>497</v>
      </c>
      <c r="J13" s="1174"/>
      <c r="K13" s="914">
        <v>71.279747845564856</v>
      </c>
      <c r="L13" s="914">
        <v>2.1781260713883439</v>
      </c>
      <c r="M13" s="914">
        <v>67.005922841751641</v>
      </c>
      <c r="N13" s="914">
        <v>75.553572849378071</v>
      </c>
      <c r="O13" s="914">
        <v>3.055743233137532</v>
      </c>
      <c r="P13" s="914">
        <v>543.51389800000095</v>
      </c>
      <c r="Q13" s="923">
        <v>461</v>
      </c>
      <c r="R13" s="1174"/>
      <c r="S13" s="914">
        <v>75.256009997793967</v>
      </c>
      <c r="T13" s="914">
        <v>1.8497596551906506</v>
      </c>
      <c r="U13" s="914">
        <v>71.626491408743831</v>
      </c>
      <c r="V13" s="914">
        <v>78.885528586844089</v>
      </c>
      <c r="W13" s="914">
        <v>2.4579560559281233</v>
      </c>
      <c r="X13" s="914">
        <v>566.39213800000107</v>
      </c>
      <c r="Y13" s="1486">
        <v>481</v>
      </c>
      <c r="Z13" s="923"/>
      <c r="AA13" s="997">
        <v>79.03</v>
      </c>
      <c r="AB13" s="997">
        <v>1.8149999999999999</v>
      </c>
      <c r="AC13" s="997">
        <v>75.47</v>
      </c>
      <c r="AD13" s="997">
        <v>82.59</v>
      </c>
      <c r="AE13" s="997">
        <v>2.2999999999999998</v>
      </c>
      <c r="AF13" s="973">
        <v>502.50099999999998</v>
      </c>
      <c r="AG13" s="973">
        <v>501</v>
      </c>
      <c r="AH13" s="923"/>
      <c r="AI13" s="975">
        <v>76.558980771279792</v>
      </c>
      <c r="AJ13" s="975">
        <v>2.2475428877652344</v>
      </c>
      <c r="AK13" s="975">
        <v>72.149985307853342</v>
      </c>
      <c r="AL13" s="975">
        <v>80.967976234706242</v>
      </c>
      <c r="AM13" s="975">
        <v>2.9357011615394621</v>
      </c>
      <c r="AN13" s="973">
        <v>501.26617299999862</v>
      </c>
      <c r="AO13" s="973">
        <v>458</v>
      </c>
      <c r="AP13" s="1073"/>
      <c r="AQ13" s="955">
        <v>74.813308344790457</v>
      </c>
      <c r="AR13" s="975">
        <v>1.565895253658431</v>
      </c>
      <c r="AS13" s="975">
        <v>71.741738189881559</v>
      </c>
      <c r="AT13" s="975">
        <v>77.884878499699369</v>
      </c>
      <c r="AU13" s="975">
        <v>2.0930704553817128</v>
      </c>
      <c r="AV13" s="973">
        <v>619.76082900000074</v>
      </c>
      <c r="AW13" s="973">
        <v>518</v>
      </c>
      <c r="AX13" s="992"/>
      <c r="AY13" s="955">
        <v>78.267163521256975</v>
      </c>
      <c r="AZ13" s="975">
        <v>2.0954063871783828</v>
      </c>
      <c r="BA13" s="975">
        <v>74.158670806311974</v>
      </c>
      <c r="BB13" s="975">
        <v>82.375656236201976</v>
      </c>
      <c r="BC13" s="968">
        <v>2.6772484052131014</v>
      </c>
      <c r="BD13" s="973">
        <v>834.12251400000093</v>
      </c>
      <c r="BE13" s="973">
        <v>793</v>
      </c>
      <c r="BF13" s="1054"/>
      <c r="BG13" s="1003">
        <v>76.694615643194822</v>
      </c>
      <c r="BH13" s="968">
        <v>2.0286076142695961</v>
      </c>
      <c r="BI13" s="968">
        <v>72.717096219895367</v>
      </c>
      <c r="BJ13" s="968">
        <v>80.672135066494263</v>
      </c>
      <c r="BK13" s="968">
        <v>2.6450456753147522</v>
      </c>
      <c r="BL13" s="986">
        <v>730.99719099999868</v>
      </c>
      <c r="BM13" s="986">
        <v>720</v>
      </c>
      <c r="BN13" s="968"/>
      <c r="BO13" s="1003">
        <v>76.179545465943605</v>
      </c>
      <c r="BP13" s="968">
        <v>2.0670321656042137</v>
      </c>
      <c r="BQ13" s="968">
        <v>72.126687954683987</v>
      </c>
      <c r="BR13" s="968">
        <v>80.232402977203208</v>
      </c>
      <c r="BS13" s="968">
        <v>2.7133689928988738</v>
      </c>
      <c r="BT13" s="986">
        <v>830.28304399999831</v>
      </c>
      <c r="BU13" s="986">
        <v>764</v>
      </c>
      <c r="BV13" s="986"/>
      <c r="BW13" s="1003">
        <v>77.576584706781375</v>
      </c>
      <c r="BX13" s="968">
        <v>2.3036987603102164</v>
      </c>
      <c r="BY13" s="968">
        <v>73.059598144146648</v>
      </c>
      <c r="BZ13" s="968">
        <v>82.093571269416088</v>
      </c>
      <c r="CA13" s="968">
        <v>2.9695800208498198</v>
      </c>
      <c r="CB13" s="986">
        <v>768.59538899999939</v>
      </c>
      <c r="CC13" s="986">
        <v>767</v>
      </c>
      <c r="CD13" s="986"/>
      <c r="CE13" s="1003">
        <v>77.267989802393018</v>
      </c>
      <c r="CF13" s="968">
        <v>2.0527416662163516</v>
      </c>
      <c r="CG13" s="968">
        <v>73.243065661409801</v>
      </c>
      <c r="CH13" s="968">
        <v>81.29291394337622</v>
      </c>
      <c r="CI13" s="968">
        <v>2.6566520902977828</v>
      </c>
      <c r="CJ13" s="986">
        <v>706.23901099999864</v>
      </c>
      <c r="CK13" s="986">
        <v>773</v>
      </c>
      <c r="CL13" s="986"/>
      <c r="CM13" s="1003">
        <v>80.456105457847499</v>
      </c>
      <c r="CN13" s="968">
        <v>2.1342839581516144</v>
      </c>
      <c r="CO13" s="968">
        <v>76.271276882663713</v>
      </c>
      <c r="CP13" s="968">
        <v>84.640934033031272</v>
      </c>
      <c r="CQ13" s="968">
        <v>2.6527308847552993</v>
      </c>
      <c r="CR13" s="986">
        <v>625.09745300000031</v>
      </c>
      <c r="CS13" s="986">
        <v>587</v>
      </c>
      <c r="CT13" s="986"/>
      <c r="CU13" s="1003">
        <v>80.692655267028073</v>
      </c>
      <c r="CV13" s="968">
        <v>2.1950379594406098</v>
      </c>
      <c r="CW13" s="968">
        <v>76.388728111428435</v>
      </c>
      <c r="CX13" s="968">
        <v>84.996582422627725</v>
      </c>
      <c r="CY13" s="968">
        <v>2.7202450485447427</v>
      </c>
      <c r="CZ13" s="986">
        <v>701.84797999999944</v>
      </c>
      <c r="DA13" s="986">
        <v>661</v>
      </c>
      <c r="DB13" s="986"/>
      <c r="DC13" s="1003">
        <v>79.082873689267231</v>
      </c>
      <c r="DD13" s="968">
        <v>2.2088524803186069</v>
      </c>
      <c r="DE13" s="968">
        <v>74.751855604516678</v>
      </c>
      <c r="DF13" s="968">
        <v>83.413891774017785</v>
      </c>
      <c r="DG13" s="968">
        <v>2.7930857558333546</v>
      </c>
      <c r="DH13" s="986">
        <v>725.68143800000064</v>
      </c>
      <c r="DI13" s="986">
        <v>705</v>
      </c>
      <c r="DJ13" s="986"/>
      <c r="DK13" s="1003">
        <v>78.801069539883983</v>
      </c>
      <c r="DL13" s="968">
        <v>2.387931257329972</v>
      </c>
      <c r="DM13" s="968">
        <v>74.118921255317005</v>
      </c>
      <c r="DN13" s="968">
        <v>83.483217824450961</v>
      </c>
      <c r="DO13" s="968">
        <v>3.030328485733758</v>
      </c>
      <c r="DP13" s="986">
        <v>694.94257399999969</v>
      </c>
      <c r="DQ13" s="986">
        <v>720</v>
      </c>
      <c r="DR13" s="986"/>
      <c r="DS13" s="1003">
        <v>77.044305341194686</v>
      </c>
      <c r="DT13" s="968">
        <v>2.6646598168646207</v>
      </c>
      <c r="DU13" s="968">
        <v>71.819555908572269</v>
      </c>
      <c r="DV13" s="968">
        <v>82.269054773817089</v>
      </c>
      <c r="DW13" s="968">
        <v>3.4586071028404199</v>
      </c>
      <c r="DX13" s="986">
        <v>682.16075500000193</v>
      </c>
      <c r="DY13" s="986">
        <v>662</v>
      </c>
      <c r="DZ13" s="986"/>
      <c r="EA13" s="1003">
        <v>-0.3</v>
      </c>
      <c r="EB13" s="968">
        <v>-1.8</v>
      </c>
      <c r="EC13" s="968"/>
      <c r="ED13" s="975" t="s">
        <v>229</v>
      </c>
      <c r="EE13" s="968" t="s">
        <v>229</v>
      </c>
      <c r="EF13" s="986"/>
      <c r="EG13" s="2331"/>
    </row>
    <row r="14" spans="1:137" s="1470" customFormat="1" ht="20.25" customHeight="1">
      <c r="A14" s="1013" t="s">
        <v>21</v>
      </c>
      <c r="B14" s="1013"/>
      <c r="C14" s="914">
        <v>68.981556758454346</v>
      </c>
      <c r="D14" s="914"/>
      <c r="E14" s="914">
        <v>64.368494220107436</v>
      </c>
      <c r="F14" s="914">
        <v>73.594619296801255</v>
      </c>
      <c r="G14" s="914">
        <v>3.4081808268830853</v>
      </c>
      <c r="H14" s="914"/>
      <c r="I14" s="916">
        <v>565</v>
      </c>
      <c r="J14" s="1174"/>
      <c r="K14" s="914">
        <v>69.732357551553861</v>
      </c>
      <c r="L14" s="914">
        <v>2.3498779534253451</v>
      </c>
      <c r="M14" s="914">
        <v>65.121528414901888</v>
      </c>
      <c r="N14" s="914">
        <v>74.343186688205833</v>
      </c>
      <c r="O14" s="914">
        <v>3.3698530150627071</v>
      </c>
      <c r="P14" s="914">
        <v>364.1745940000007</v>
      </c>
      <c r="Q14" s="923">
        <v>583</v>
      </c>
      <c r="R14" s="1174"/>
      <c r="S14" s="914">
        <v>72.625547291243038</v>
      </c>
      <c r="T14" s="914">
        <v>2.1225709378402011</v>
      </c>
      <c r="U14" s="914">
        <v>68.460730173597256</v>
      </c>
      <c r="V14" s="914">
        <v>76.790364408888806</v>
      </c>
      <c r="W14" s="914">
        <v>2.922622984620364</v>
      </c>
      <c r="X14" s="914">
        <v>398.91077699999897</v>
      </c>
      <c r="Y14" s="1486">
        <v>602</v>
      </c>
      <c r="Z14" s="923"/>
      <c r="AA14" s="997">
        <v>72.37</v>
      </c>
      <c r="AB14" s="997">
        <v>2.16</v>
      </c>
      <c r="AC14" s="997">
        <v>68.13</v>
      </c>
      <c r="AD14" s="997">
        <v>76.599999999999994</v>
      </c>
      <c r="AE14" s="997">
        <v>3</v>
      </c>
      <c r="AF14" s="973">
        <v>434.834</v>
      </c>
      <c r="AG14" s="973">
        <v>594</v>
      </c>
      <c r="AH14" s="923"/>
      <c r="AI14" s="975">
        <v>71.223169540830185</v>
      </c>
      <c r="AJ14" s="975">
        <v>1.9361550009550119</v>
      </c>
      <c r="AK14" s="975">
        <v>67.425022389925743</v>
      </c>
      <c r="AL14" s="975">
        <v>75.021316691734626</v>
      </c>
      <c r="AM14" s="975">
        <v>2.7184342025737429</v>
      </c>
      <c r="AN14" s="973">
        <v>311.25865000000073</v>
      </c>
      <c r="AO14" s="973">
        <v>547</v>
      </c>
      <c r="AP14" s="1073"/>
      <c r="AQ14" s="955">
        <v>68.980901378946285</v>
      </c>
      <c r="AR14" s="975">
        <v>2.0837321045548642</v>
      </c>
      <c r="AS14" s="975">
        <v>64.893572211670872</v>
      </c>
      <c r="AT14" s="975">
        <v>73.068230546221713</v>
      </c>
      <c r="AU14" s="975">
        <v>3.0207377156582673</v>
      </c>
      <c r="AV14" s="973">
        <v>303.12010400000173</v>
      </c>
      <c r="AW14" s="973">
        <v>556</v>
      </c>
      <c r="AX14" s="992"/>
      <c r="AY14" s="955">
        <v>74.491164970490857</v>
      </c>
      <c r="AZ14" s="975">
        <v>1.7594030913370546</v>
      </c>
      <c r="BA14" s="975">
        <v>71.041478633921216</v>
      </c>
      <c r="BB14" s="975">
        <v>77.940851307060484</v>
      </c>
      <c r="BC14" s="968">
        <v>2.3618949871894603</v>
      </c>
      <c r="BD14" s="973">
        <v>404.85258099999959</v>
      </c>
      <c r="BE14" s="973">
        <v>1034</v>
      </c>
      <c r="BF14" s="1054"/>
      <c r="BG14" s="1003">
        <v>77.567586184066727</v>
      </c>
      <c r="BH14" s="968">
        <v>1.956232845223163</v>
      </c>
      <c r="BI14" s="968">
        <v>73.73197298630545</v>
      </c>
      <c r="BJ14" s="968">
        <v>81.403199381828003</v>
      </c>
      <c r="BK14" s="968">
        <v>2.5219720523222828</v>
      </c>
      <c r="BL14" s="986">
        <v>350.77864399999942</v>
      </c>
      <c r="BM14" s="986">
        <v>896</v>
      </c>
      <c r="BN14" s="968"/>
      <c r="BO14" s="1003">
        <v>73.635681916113697</v>
      </c>
      <c r="BP14" s="968">
        <v>1.8838614111238889</v>
      </c>
      <c r="BQ14" s="968">
        <v>69.941969743998655</v>
      </c>
      <c r="BR14" s="968">
        <v>77.329394088228725</v>
      </c>
      <c r="BS14" s="968">
        <v>2.5583539964632878</v>
      </c>
      <c r="BT14" s="986">
        <v>332.69045199999863</v>
      </c>
      <c r="BU14" s="986">
        <v>871</v>
      </c>
      <c r="BV14" s="986"/>
      <c r="BW14" s="1003">
        <v>76.214768373287839</v>
      </c>
      <c r="BX14" s="968">
        <v>2.0649814785734018</v>
      </c>
      <c r="BY14" s="968">
        <v>72.165847676056742</v>
      </c>
      <c r="BZ14" s="968">
        <v>80.263689070518922</v>
      </c>
      <c r="CA14" s="968">
        <v>2.7094243315933868</v>
      </c>
      <c r="CB14" s="986">
        <v>346.48300799999913</v>
      </c>
      <c r="CC14" s="986">
        <v>910</v>
      </c>
      <c r="CD14" s="986"/>
      <c r="CE14" s="1003">
        <v>75.843794089452558</v>
      </c>
      <c r="CF14" s="968">
        <v>1.8772156429675675</v>
      </c>
      <c r="CG14" s="968">
        <v>72.163033532212921</v>
      </c>
      <c r="CH14" s="968">
        <v>79.524554646692181</v>
      </c>
      <c r="CI14" s="968">
        <v>2.475107773160083</v>
      </c>
      <c r="CJ14" s="986">
        <v>291.82291400000037</v>
      </c>
      <c r="CK14" s="986">
        <v>852</v>
      </c>
      <c r="CL14" s="986"/>
      <c r="CM14" s="1003">
        <v>75.447500299223279</v>
      </c>
      <c r="CN14" s="968">
        <v>1.6260769408455999</v>
      </c>
      <c r="CO14" s="968">
        <v>72.25914608726012</v>
      </c>
      <c r="CP14" s="968">
        <v>78.635854511186437</v>
      </c>
      <c r="CQ14" s="968">
        <v>2.1552429628504739</v>
      </c>
      <c r="CR14" s="986">
        <v>304.13756199999989</v>
      </c>
      <c r="CS14" s="986">
        <v>857</v>
      </c>
      <c r="CT14" s="986"/>
      <c r="CU14" s="1003">
        <v>79.953286514573179</v>
      </c>
      <c r="CV14" s="968">
        <v>1.8195134930159187</v>
      </c>
      <c r="CW14" s="968">
        <v>76.385670064529251</v>
      </c>
      <c r="CX14" s="968">
        <v>83.520902964617122</v>
      </c>
      <c r="CY14" s="968">
        <v>2.2757207018429115</v>
      </c>
      <c r="CZ14" s="986">
        <v>280.28266100000013</v>
      </c>
      <c r="DA14" s="986">
        <v>877</v>
      </c>
      <c r="DB14" s="986"/>
      <c r="DC14" s="1003">
        <v>77.400429830322409</v>
      </c>
      <c r="DD14" s="968">
        <v>1.7683583171588204</v>
      </c>
      <c r="DE14" s="968">
        <v>73.933112786664879</v>
      </c>
      <c r="DF14" s="968">
        <v>80.867746873979925</v>
      </c>
      <c r="DG14" s="968">
        <v>2.28468798046138</v>
      </c>
      <c r="DH14" s="986">
        <v>319.33577700000114</v>
      </c>
      <c r="DI14" s="986">
        <v>903</v>
      </c>
      <c r="DJ14" s="986"/>
      <c r="DK14" s="1003">
        <v>77.995053407160924</v>
      </c>
      <c r="DL14" s="968">
        <v>1.9946159281514357</v>
      </c>
      <c r="DM14" s="968">
        <v>74.084100142615711</v>
      </c>
      <c r="DN14" s="968">
        <v>81.906006671706137</v>
      </c>
      <c r="DO14" s="968">
        <v>2.5573620903095695</v>
      </c>
      <c r="DP14" s="986">
        <v>287.31493500000033</v>
      </c>
      <c r="DQ14" s="986">
        <v>835</v>
      </c>
      <c r="DR14" s="986"/>
      <c r="DS14" s="1003">
        <v>82.586588036246667</v>
      </c>
      <c r="DT14" s="968">
        <v>1.8360289447007967</v>
      </c>
      <c r="DU14" s="968">
        <v>78.986582089374551</v>
      </c>
      <c r="DV14" s="968">
        <v>86.186593983118783</v>
      </c>
      <c r="DW14" s="968">
        <v>2.2231563118880473</v>
      </c>
      <c r="DX14" s="986">
        <v>285.23752900000005</v>
      </c>
      <c r="DY14" s="986">
        <v>842</v>
      </c>
      <c r="DZ14" s="986"/>
      <c r="EA14" s="1003">
        <v>6.8</v>
      </c>
      <c r="EB14" s="968">
        <v>4.5999999999999996</v>
      </c>
      <c r="EC14" s="968"/>
      <c r="ED14" s="975" t="s">
        <v>232</v>
      </c>
      <c r="EE14" s="968" t="s">
        <v>231</v>
      </c>
      <c r="EF14" s="986"/>
      <c r="EG14" s="2331"/>
    </row>
    <row r="15" spans="1:137" s="1470" customFormat="1" ht="20.25" customHeight="1">
      <c r="A15" s="1013" t="s">
        <v>22</v>
      </c>
      <c r="B15" s="1013"/>
      <c r="C15" s="914">
        <v>69.638969292251247</v>
      </c>
      <c r="D15" s="914"/>
      <c r="E15" s="914">
        <v>65.411802412970033</v>
      </c>
      <c r="F15" s="914">
        <v>73.866136171532446</v>
      </c>
      <c r="G15" s="914">
        <v>3.0935941398712639</v>
      </c>
      <c r="H15" s="914"/>
      <c r="I15" s="916">
        <v>617</v>
      </c>
      <c r="J15" s="1174"/>
      <c r="K15" s="914">
        <v>79.446310449132099</v>
      </c>
      <c r="L15" s="914">
        <v>1.7548218712769121</v>
      </c>
      <c r="M15" s="914">
        <v>76.003074683664593</v>
      </c>
      <c r="N15" s="914">
        <v>82.889546214599591</v>
      </c>
      <c r="O15" s="914">
        <v>2.20881481009806</v>
      </c>
      <c r="P15" s="914">
        <v>707.95195499999943</v>
      </c>
      <c r="Q15" s="923">
        <v>562</v>
      </c>
      <c r="R15" s="1174"/>
      <c r="S15" s="914">
        <v>78.244912245892124</v>
      </c>
      <c r="T15" s="914">
        <v>1.732072580101049</v>
      </c>
      <c r="U15" s="914">
        <v>74.846314158070356</v>
      </c>
      <c r="V15" s="914">
        <v>81.643510333713877</v>
      </c>
      <c r="W15" s="914">
        <v>2.2136552146136292</v>
      </c>
      <c r="X15" s="914">
        <v>636.00145200000111</v>
      </c>
      <c r="Y15" s="1486">
        <v>520</v>
      </c>
      <c r="Z15" s="923"/>
      <c r="AA15" s="997">
        <v>76.59</v>
      </c>
      <c r="AB15" s="997">
        <v>1.68</v>
      </c>
      <c r="AC15" s="997">
        <v>73.3</v>
      </c>
      <c r="AD15" s="997">
        <v>79.89</v>
      </c>
      <c r="AE15" s="997">
        <v>2.1999999999999997</v>
      </c>
      <c r="AF15" s="973">
        <v>729.59900000000005</v>
      </c>
      <c r="AG15" s="973">
        <v>578</v>
      </c>
      <c r="AH15" s="923"/>
      <c r="AI15" s="975">
        <v>78.623416535681784</v>
      </c>
      <c r="AJ15" s="975">
        <v>1.7190246755049001</v>
      </c>
      <c r="AK15" s="975">
        <v>75.251213034214771</v>
      </c>
      <c r="AL15" s="975">
        <v>81.995620037148811</v>
      </c>
      <c r="AM15" s="975">
        <v>2.1864029207186038</v>
      </c>
      <c r="AN15" s="973">
        <v>639.28271899999993</v>
      </c>
      <c r="AO15" s="973">
        <v>537</v>
      </c>
      <c r="AP15" s="1073"/>
      <c r="AQ15" s="955">
        <v>76.634532016737936</v>
      </c>
      <c r="AR15" s="975">
        <v>2.3446538223891928</v>
      </c>
      <c r="AS15" s="975">
        <v>72.035393800041689</v>
      </c>
      <c r="AT15" s="975">
        <v>81.233670233434168</v>
      </c>
      <c r="AU15" s="975">
        <v>3.0595265093771191</v>
      </c>
      <c r="AV15" s="973">
        <v>718.69015900000056</v>
      </c>
      <c r="AW15" s="973">
        <v>568</v>
      </c>
      <c r="AX15" s="992"/>
      <c r="AY15" s="955">
        <v>74.738847814763005</v>
      </c>
      <c r="AZ15" s="975">
        <v>1.6425517137514305</v>
      </c>
      <c r="BA15" s="975">
        <v>71.518273614378217</v>
      </c>
      <c r="BB15" s="975">
        <v>77.95942201514778</v>
      </c>
      <c r="BC15" s="968">
        <v>2.1977214819024558</v>
      </c>
      <c r="BD15" s="973">
        <v>1157.8105299999991</v>
      </c>
      <c r="BE15" s="973">
        <v>825</v>
      </c>
      <c r="BF15" s="1054"/>
      <c r="BG15" s="1003">
        <v>76.448631755311808</v>
      </c>
      <c r="BH15" s="968">
        <v>1.8644635119774089</v>
      </c>
      <c r="BI15" s="968">
        <v>72.792951977340863</v>
      </c>
      <c r="BJ15" s="968">
        <v>80.104311533282754</v>
      </c>
      <c r="BK15" s="968">
        <v>2.4388448415204791</v>
      </c>
      <c r="BL15" s="986">
        <v>1074.4511289999973</v>
      </c>
      <c r="BM15" s="986">
        <v>754</v>
      </c>
      <c r="BN15" s="968"/>
      <c r="BO15" s="1003">
        <v>78.700348307025962</v>
      </c>
      <c r="BP15" s="968">
        <v>2.0774253437692356</v>
      </c>
      <c r="BQ15" s="968">
        <v>74.627112752844283</v>
      </c>
      <c r="BR15" s="968">
        <v>82.773583861207641</v>
      </c>
      <c r="BS15" s="968">
        <v>2.6396647390489045</v>
      </c>
      <c r="BT15" s="986">
        <v>972.53335399999878</v>
      </c>
      <c r="BU15" s="986">
        <v>786</v>
      </c>
      <c r="BV15" s="986"/>
      <c r="BW15" s="1003">
        <v>79.586526591299403</v>
      </c>
      <c r="BX15" s="968">
        <v>1.858194391876375</v>
      </c>
      <c r="BY15" s="968">
        <v>75.943064501777542</v>
      </c>
      <c r="BZ15" s="968">
        <v>83.229988680821251</v>
      </c>
      <c r="CA15" s="968">
        <v>2.3348102643287327</v>
      </c>
      <c r="CB15" s="986">
        <v>908.32206399999905</v>
      </c>
      <c r="CC15" s="986">
        <v>865</v>
      </c>
      <c r="CD15" s="986"/>
      <c r="CE15" s="1003">
        <v>80.237734511401825</v>
      </c>
      <c r="CF15" s="968">
        <v>1.6931376255577717</v>
      </c>
      <c r="CG15" s="968">
        <v>76.917905905946796</v>
      </c>
      <c r="CH15" s="968">
        <v>83.557563116856855</v>
      </c>
      <c r="CI15" s="968">
        <v>2.1101513344911003</v>
      </c>
      <c r="CJ15" s="986">
        <v>890.38389399999744</v>
      </c>
      <c r="CK15" s="986">
        <v>822</v>
      </c>
      <c r="CL15" s="986"/>
      <c r="CM15" s="1003">
        <v>76.11350541872136</v>
      </c>
      <c r="CN15" s="968">
        <v>1.9080682433391469</v>
      </c>
      <c r="CO15" s="968">
        <v>72.372232624335695</v>
      </c>
      <c r="CP15" s="968">
        <v>79.854778213107025</v>
      </c>
      <c r="CQ15" s="968">
        <v>2.5068721153261015</v>
      </c>
      <c r="CR15" s="986">
        <v>899.06854799999951</v>
      </c>
      <c r="CS15" s="986">
        <v>807</v>
      </c>
      <c r="CT15" s="986"/>
      <c r="CU15" s="1003">
        <v>77.97479731880658</v>
      </c>
      <c r="CV15" s="968">
        <v>2.0368419908187527</v>
      </c>
      <c r="CW15" s="968">
        <v>73.981053375451467</v>
      </c>
      <c r="CX15" s="968">
        <v>81.968541262161693</v>
      </c>
      <c r="CY15" s="968">
        <v>2.6121799105048664</v>
      </c>
      <c r="CZ15" s="986">
        <v>863.61811399999715</v>
      </c>
      <c r="DA15" s="986">
        <v>791</v>
      </c>
      <c r="DB15" s="986"/>
      <c r="DC15" s="1003">
        <v>79.59610102663882</v>
      </c>
      <c r="DD15" s="968">
        <v>2.0321688390099526</v>
      </c>
      <c r="DE15" s="968">
        <v>75.61151623818381</v>
      </c>
      <c r="DF15" s="968">
        <v>83.58068581509383</v>
      </c>
      <c r="DG15" s="968">
        <v>2.5531009845945052</v>
      </c>
      <c r="DH15" s="986">
        <v>876.0504070000004</v>
      </c>
      <c r="DI15" s="986">
        <v>844</v>
      </c>
      <c r="DJ15" s="986"/>
      <c r="DK15" s="1003">
        <v>78.48767869280411</v>
      </c>
      <c r="DL15" s="968">
        <v>2.0547250035158835</v>
      </c>
      <c r="DM15" s="968">
        <v>74.458866254867431</v>
      </c>
      <c r="DN15" s="968">
        <v>82.516491130740789</v>
      </c>
      <c r="DO15" s="968">
        <v>2.6178949839476706</v>
      </c>
      <c r="DP15" s="986">
        <v>818.16067399999918</v>
      </c>
      <c r="DQ15" s="986">
        <v>739</v>
      </c>
      <c r="DR15" s="986"/>
      <c r="DS15" s="1003">
        <v>81.045927005089155</v>
      </c>
      <c r="DT15" s="968">
        <v>1.9398171119782568</v>
      </c>
      <c r="DU15" s="968">
        <v>77.242417719943305</v>
      </c>
      <c r="DV15" s="968">
        <v>84.849436290235019</v>
      </c>
      <c r="DW15" s="968">
        <v>2.393478838062336</v>
      </c>
      <c r="DX15" s="986">
        <v>773.67215500000043</v>
      </c>
      <c r="DY15" s="986">
        <v>729</v>
      </c>
      <c r="DZ15" s="986"/>
      <c r="EA15" s="1003">
        <v>0.8</v>
      </c>
      <c r="EB15" s="968">
        <v>2.5</v>
      </c>
      <c r="EC15" s="968"/>
      <c r="ED15" s="975" t="s">
        <v>229</v>
      </c>
      <c r="EE15" s="968" t="s">
        <v>229</v>
      </c>
      <c r="EF15" s="986"/>
      <c r="EG15" s="2331"/>
    </row>
    <row r="16" spans="1:137" s="1470" customFormat="1" ht="20.25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117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4" t="s">
        <v>66</v>
      </c>
      <c r="Q16" s="923" t="s">
        <v>66</v>
      </c>
      <c r="R16" s="1174" t="s">
        <v>66</v>
      </c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4" t="s">
        <v>66</v>
      </c>
      <c r="Y16" s="1486" t="s">
        <v>66</v>
      </c>
      <c r="Z16" s="923" t="s">
        <v>66</v>
      </c>
      <c r="AA16" s="997" t="s">
        <v>66</v>
      </c>
      <c r="AB16" s="997" t="s">
        <v>66</v>
      </c>
      <c r="AC16" s="997" t="s">
        <v>66</v>
      </c>
      <c r="AD16" s="997" t="s">
        <v>66</v>
      </c>
      <c r="AE16" s="997" t="s">
        <v>66</v>
      </c>
      <c r="AF16" s="973" t="s">
        <v>66</v>
      </c>
      <c r="AG16" s="973" t="s">
        <v>66</v>
      </c>
      <c r="AH16" s="923" t="s">
        <v>66</v>
      </c>
      <c r="AI16" s="97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1073"/>
      <c r="AQ16" s="955">
        <v>70.959925398477495</v>
      </c>
      <c r="AR16" s="975">
        <v>2.0571359898951358</v>
      </c>
      <c r="AS16" s="975">
        <v>66.924765641534279</v>
      </c>
      <c r="AT16" s="975">
        <v>74.995085155420711</v>
      </c>
      <c r="AU16" s="975">
        <v>2.89901092531204</v>
      </c>
      <c r="AV16" s="973">
        <v>456.63732899999962</v>
      </c>
      <c r="AW16" s="973">
        <v>505</v>
      </c>
      <c r="AX16" s="992"/>
      <c r="AY16" s="955">
        <v>75.59829029963015</v>
      </c>
      <c r="AZ16" s="975">
        <v>1.8662158513717819</v>
      </c>
      <c r="BA16" s="975">
        <v>71.939174685212052</v>
      </c>
      <c r="BB16" s="975">
        <v>79.257405914048263</v>
      </c>
      <c r="BC16" s="968">
        <v>2.4685953134325209</v>
      </c>
      <c r="BD16" s="973">
        <v>697.55965500000138</v>
      </c>
      <c r="BE16" s="973">
        <v>935</v>
      </c>
      <c r="BF16" s="1054"/>
      <c r="BG16" s="1003">
        <v>77.418530690071393</v>
      </c>
      <c r="BH16" s="968">
        <v>1.8784838372551065</v>
      </c>
      <c r="BI16" s="968">
        <v>73.735361063535962</v>
      </c>
      <c r="BJ16" s="968">
        <v>81.101700316606824</v>
      </c>
      <c r="BK16" s="968">
        <v>2.4264007861053529</v>
      </c>
      <c r="BL16" s="986">
        <v>621.17670500000031</v>
      </c>
      <c r="BM16" s="986">
        <v>824</v>
      </c>
      <c r="BN16" s="968"/>
      <c r="BO16" s="1003">
        <v>76.348925890653945</v>
      </c>
      <c r="BP16" s="968">
        <v>2.1968026246719337</v>
      </c>
      <c r="BQ16" s="968">
        <v>72.04162571104888</v>
      </c>
      <c r="BR16" s="968">
        <v>80.656226070259024</v>
      </c>
      <c r="BS16" s="968">
        <v>2.8773196204726825</v>
      </c>
      <c r="BT16" s="986">
        <v>585.89649400000008</v>
      </c>
      <c r="BU16" s="986">
        <v>773</v>
      </c>
      <c r="BV16" s="986"/>
      <c r="BW16" s="1003">
        <v>80.097164840751319</v>
      </c>
      <c r="BX16" s="968">
        <v>2.2381787226479455</v>
      </c>
      <c r="BY16" s="968">
        <v>75.708646954144356</v>
      </c>
      <c r="BZ16" s="968">
        <v>84.485682727358295</v>
      </c>
      <c r="CA16" s="968">
        <v>2.79432952102347</v>
      </c>
      <c r="CB16" s="986">
        <v>615.86639300000024</v>
      </c>
      <c r="CC16" s="986">
        <v>797</v>
      </c>
      <c r="CD16" s="986"/>
      <c r="CE16" s="1003">
        <v>76.736951567447591</v>
      </c>
      <c r="CF16" s="968">
        <v>2.0672043506528608</v>
      </c>
      <c r="CG16" s="968">
        <v>72.683669641025546</v>
      </c>
      <c r="CH16" s="968">
        <v>80.79023349386965</v>
      </c>
      <c r="CI16" s="968">
        <v>2.6938838570305998</v>
      </c>
      <c r="CJ16" s="986">
        <v>632.35777299999995</v>
      </c>
      <c r="CK16" s="986">
        <v>759</v>
      </c>
      <c r="CL16" s="986"/>
      <c r="CM16" s="1003">
        <v>73.092083587143847</v>
      </c>
      <c r="CN16" s="968">
        <v>2.0974752168340749</v>
      </c>
      <c r="CO16" s="968">
        <v>68.979428291384238</v>
      </c>
      <c r="CP16" s="968">
        <v>77.20473888290347</v>
      </c>
      <c r="CQ16" s="968">
        <v>2.8696339109465465</v>
      </c>
      <c r="CR16" s="986">
        <v>552.52377299999864</v>
      </c>
      <c r="CS16" s="986">
        <v>694</v>
      </c>
      <c r="CT16" s="986"/>
      <c r="CU16" s="1003">
        <v>76.940633842431083</v>
      </c>
      <c r="CV16" s="968">
        <v>2.5115227120694517</v>
      </c>
      <c r="CW16" s="968">
        <v>72.016158274302086</v>
      </c>
      <c r="CX16" s="968">
        <v>81.865109410560081</v>
      </c>
      <c r="CY16" s="968">
        <v>3.2642344969666754</v>
      </c>
      <c r="CZ16" s="986">
        <v>580.60212100000149</v>
      </c>
      <c r="DA16" s="986">
        <v>766</v>
      </c>
      <c r="DB16" s="986"/>
      <c r="DC16" s="1003">
        <v>73.980394920224185</v>
      </c>
      <c r="DD16" s="968">
        <v>2.7903139090959397</v>
      </c>
      <c r="DE16" s="968">
        <v>68.509273552860435</v>
      </c>
      <c r="DF16" s="968">
        <v>79.451516287587921</v>
      </c>
      <c r="DG16" s="968">
        <v>3.7716937198089293</v>
      </c>
      <c r="DH16" s="986">
        <v>538.87197200000037</v>
      </c>
      <c r="DI16" s="986">
        <v>709</v>
      </c>
      <c r="DJ16" s="986"/>
      <c r="DK16" s="1003">
        <v>75.735703681011302</v>
      </c>
      <c r="DL16" s="968">
        <v>2.7155698801219876</v>
      </c>
      <c r="DM16" s="968">
        <v>70.411136310486725</v>
      </c>
      <c r="DN16" s="968">
        <v>81.060271051535878</v>
      </c>
      <c r="DO16" s="968">
        <v>3.5855874417693485</v>
      </c>
      <c r="DP16" s="986">
        <v>534.7068189999984</v>
      </c>
      <c r="DQ16" s="986">
        <v>683</v>
      </c>
      <c r="DR16" s="986"/>
      <c r="DS16" s="1003">
        <v>83.768387477309432</v>
      </c>
      <c r="DT16" s="968">
        <v>2.2477571847359954</v>
      </c>
      <c r="DU16" s="968">
        <v>79.361082649393012</v>
      </c>
      <c r="DV16" s="968">
        <v>88.175692305225866</v>
      </c>
      <c r="DW16" s="968">
        <v>2.6833000519973615</v>
      </c>
      <c r="DX16" s="986">
        <v>511.26460099999963</v>
      </c>
      <c r="DY16" s="986">
        <v>660</v>
      </c>
      <c r="DZ16" s="986"/>
      <c r="EA16" s="1003">
        <v>7.1</v>
      </c>
      <c r="EB16" s="968">
        <v>8.1</v>
      </c>
      <c r="EC16" s="968"/>
      <c r="ED16" s="975" t="s">
        <v>230</v>
      </c>
      <c r="EE16" s="968" t="s">
        <v>230</v>
      </c>
      <c r="EF16" s="986"/>
      <c r="EG16" s="2331"/>
    </row>
    <row r="17" spans="1:137" s="1470" customFormat="1" ht="20.25" customHeight="1">
      <c r="A17" s="1013" t="s">
        <v>23</v>
      </c>
      <c r="B17" s="1013"/>
      <c r="C17" s="914">
        <v>71.916045891809915</v>
      </c>
      <c r="D17" s="914"/>
      <c r="E17" s="914">
        <v>67.694180039311135</v>
      </c>
      <c r="F17" s="914">
        <v>76.13791174430871</v>
      </c>
      <c r="G17" s="914">
        <v>2.9918850708268159</v>
      </c>
      <c r="H17" s="914"/>
      <c r="I17" s="916">
        <v>481</v>
      </c>
      <c r="J17" s="1174"/>
      <c r="K17" s="914">
        <v>70.512802438548434</v>
      </c>
      <c r="L17" s="914">
        <v>2.2454226513025302</v>
      </c>
      <c r="M17" s="914">
        <v>66.106930989083395</v>
      </c>
      <c r="N17" s="914">
        <v>74.918673888013458</v>
      </c>
      <c r="O17" s="914">
        <v>3.1844183944602191</v>
      </c>
      <c r="P17" s="914">
        <v>640.73226900000122</v>
      </c>
      <c r="Q17" s="923">
        <v>577</v>
      </c>
      <c r="R17" s="1174"/>
      <c r="S17" s="914">
        <v>76.689774694287124</v>
      </c>
      <c r="T17" s="914">
        <v>2.4388371055452112</v>
      </c>
      <c r="U17" s="914">
        <v>71.904393747415298</v>
      </c>
      <c r="V17" s="914">
        <v>81.475155641158963</v>
      </c>
      <c r="W17" s="914">
        <v>3.1801333558056308</v>
      </c>
      <c r="X17" s="914">
        <v>608.80733300000077</v>
      </c>
      <c r="Y17" s="1486">
        <v>501</v>
      </c>
      <c r="Z17" s="923"/>
      <c r="AA17" s="997">
        <v>78.25</v>
      </c>
      <c r="AB17" s="997">
        <v>2.2069999999999999</v>
      </c>
      <c r="AC17" s="997">
        <v>73.92</v>
      </c>
      <c r="AD17" s="997">
        <v>82.58</v>
      </c>
      <c r="AE17" s="997">
        <v>2.8000000000000003</v>
      </c>
      <c r="AF17" s="973">
        <v>605.14200000000005</v>
      </c>
      <c r="AG17" s="973">
        <v>514</v>
      </c>
      <c r="AH17" s="923"/>
      <c r="AI17" s="975">
        <v>75.020420709887148</v>
      </c>
      <c r="AJ17" s="975">
        <v>1.99626248378539</v>
      </c>
      <c r="AK17" s="975">
        <v>71.10436096182616</v>
      </c>
      <c r="AL17" s="975">
        <v>78.936480457948136</v>
      </c>
      <c r="AM17" s="975">
        <v>2.6609587961458834</v>
      </c>
      <c r="AN17" s="973">
        <v>595.76650699999936</v>
      </c>
      <c r="AO17" s="973">
        <v>513</v>
      </c>
      <c r="AP17" s="1073"/>
      <c r="AQ17" s="955">
        <v>79.057115166649226</v>
      </c>
      <c r="AR17" s="975">
        <v>1.9369523407554674</v>
      </c>
      <c r="AS17" s="975">
        <v>75.257700750234363</v>
      </c>
      <c r="AT17" s="975">
        <v>82.856529583064088</v>
      </c>
      <c r="AU17" s="975">
        <v>2.4500670643906619</v>
      </c>
      <c r="AV17" s="973">
        <v>598.57365400000003</v>
      </c>
      <c r="AW17" s="973">
        <v>503</v>
      </c>
      <c r="AX17" s="992"/>
      <c r="AY17" s="955">
        <v>74.389988704719556</v>
      </c>
      <c r="AZ17" s="975">
        <v>2.2722982897645232</v>
      </c>
      <c r="BA17" s="975">
        <v>69.93466155347862</v>
      </c>
      <c r="BB17" s="975">
        <v>78.845315855960493</v>
      </c>
      <c r="BC17" s="968">
        <v>3.0545753929121928</v>
      </c>
      <c r="BD17" s="973">
        <v>789.40226799999982</v>
      </c>
      <c r="BE17" s="973">
        <v>790</v>
      </c>
      <c r="BF17" s="1054"/>
      <c r="BG17" s="1003">
        <v>76.056436818173779</v>
      </c>
      <c r="BH17" s="968">
        <v>1.917301350544685</v>
      </c>
      <c r="BI17" s="968">
        <v>72.297157148479968</v>
      </c>
      <c r="BJ17" s="968">
        <v>79.815716487867576</v>
      </c>
      <c r="BK17" s="968">
        <v>2.5208929457585945</v>
      </c>
      <c r="BL17" s="986">
        <v>750.34676599999909</v>
      </c>
      <c r="BM17" s="986">
        <v>714</v>
      </c>
      <c r="BN17" s="968"/>
      <c r="BO17" s="1003">
        <v>80.303433405167056</v>
      </c>
      <c r="BP17" s="968">
        <v>1.9597273434708147</v>
      </c>
      <c r="BQ17" s="968">
        <v>76.460969888550778</v>
      </c>
      <c r="BR17" s="968">
        <v>84.145896921783333</v>
      </c>
      <c r="BS17" s="968">
        <v>2.4404029321923333</v>
      </c>
      <c r="BT17" s="986">
        <v>674.95488800000066</v>
      </c>
      <c r="BU17" s="986">
        <v>680</v>
      </c>
      <c r="BV17" s="986"/>
      <c r="BW17" s="1003">
        <v>75.928447652236784</v>
      </c>
      <c r="BX17" s="968">
        <v>2.2116952063471409</v>
      </c>
      <c r="BY17" s="968">
        <v>71.591857426191623</v>
      </c>
      <c r="BZ17" s="968">
        <v>80.265037878281959</v>
      </c>
      <c r="CA17" s="968">
        <v>2.9128676730979981</v>
      </c>
      <c r="CB17" s="986">
        <v>727.91551399999923</v>
      </c>
      <c r="CC17" s="986">
        <v>796</v>
      </c>
      <c r="CD17" s="986"/>
      <c r="CE17" s="1003">
        <v>77.769019872912381</v>
      </c>
      <c r="CF17" s="968">
        <v>1.9770405685474151</v>
      </c>
      <c r="CG17" s="968">
        <v>73.892527061853031</v>
      </c>
      <c r="CH17" s="968">
        <v>81.645512683971731</v>
      </c>
      <c r="CI17" s="968">
        <v>2.5421955577918185</v>
      </c>
      <c r="CJ17" s="986">
        <v>689.96207600000014</v>
      </c>
      <c r="CK17" s="986">
        <v>749</v>
      </c>
      <c r="CL17" s="986"/>
      <c r="CM17" s="1003">
        <v>79.865356847602754</v>
      </c>
      <c r="CN17" s="968">
        <v>1.9125389482459403</v>
      </c>
      <c r="CO17" s="968">
        <v>76.115318052997807</v>
      </c>
      <c r="CP17" s="968">
        <v>83.615395642207702</v>
      </c>
      <c r="CQ17" s="968">
        <v>2.3947040666147692</v>
      </c>
      <c r="CR17" s="986">
        <v>623.36701500000038</v>
      </c>
      <c r="CS17" s="986">
        <v>625</v>
      </c>
      <c r="CT17" s="986"/>
      <c r="CU17" s="1003">
        <v>80.145243837156499</v>
      </c>
      <c r="CV17" s="968">
        <v>2.3113093175739521</v>
      </c>
      <c r="CW17" s="968">
        <v>75.613337273029416</v>
      </c>
      <c r="CX17" s="968">
        <v>84.677150401283583</v>
      </c>
      <c r="CY17" s="968">
        <v>2.8839007867643365</v>
      </c>
      <c r="CZ17" s="986">
        <v>585.28514299999972</v>
      </c>
      <c r="DA17" s="986">
        <v>742</v>
      </c>
      <c r="DB17" s="986"/>
      <c r="DC17" s="1003">
        <v>75.413871958296767</v>
      </c>
      <c r="DD17" s="968">
        <v>2.4809577070465103</v>
      </c>
      <c r="DE17" s="968">
        <v>70.54932224641658</v>
      </c>
      <c r="DF17" s="968">
        <v>80.278421670176954</v>
      </c>
      <c r="DG17" s="968">
        <v>3.2897895872770722</v>
      </c>
      <c r="DH17" s="986">
        <v>609.24380100000008</v>
      </c>
      <c r="DI17" s="986">
        <v>678</v>
      </c>
      <c r="DJ17" s="986"/>
      <c r="DK17" s="1003">
        <v>81.714547003839343</v>
      </c>
      <c r="DL17" s="968">
        <v>2.1082600253024339</v>
      </c>
      <c r="DM17" s="968">
        <v>77.580765501298004</v>
      </c>
      <c r="DN17" s="968">
        <v>85.848328506380682</v>
      </c>
      <c r="DO17" s="968">
        <v>2.5800302425997388</v>
      </c>
      <c r="DP17" s="986">
        <v>619.34136399999977</v>
      </c>
      <c r="DQ17" s="986">
        <v>668</v>
      </c>
      <c r="DR17" s="986"/>
      <c r="DS17" s="1003">
        <v>78.195784957366115</v>
      </c>
      <c r="DT17" s="968">
        <v>2.2704425488919902</v>
      </c>
      <c r="DU17" s="968">
        <v>73.743999651021369</v>
      </c>
      <c r="DV17" s="968">
        <v>82.647570263710861</v>
      </c>
      <c r="DW17" s="968">
        <v>2.9035357214329141</v>
      </c>
      <c r="DX17" s="986">
        <v>611.2515160000014</v>
      </c>
      <c r="DY17" s="986">
        <v>657</v>
      </c>
      <c r="DZ17" s="986"/>
      <c r="EA17" s="1003">
        <v>0.4</v>
      </c>
      <c r="EB17" s="968">
        <v>-3.5</v>
      </c>
      <c r="EC17" s="968"/>
      <c r="ED17" s="975" t="s">
        <v>229</v>
      </c>
      <c r="EE17" s="968" t="s">
        <v>229</v>
      </c>
      <c r="EF17" s="986"/>
      <c r="EG17" s="2331"/>
    </row>
    <row r="18" spans="1:137" s="1470" customFormat="1" ht="20.25" customHeight="1">
      <c r="A18" s="1013" t="s">
        <v>24</v>
      </c>
      <c r="B18" s="1013"/>
      <c r="C18" s="914">
        <v>71.451390650402175</v>
      </c>
      <c r="D18" s="914"/>
      <c r="E18" s="914">
        <v>65.516926422690489</v>
      </c>
      <c r="F18" s="914">
        <v>77.385854878113875</v>
      </c>
      <c r="G18" s="914">
        <v>4.2328912251162576</v>
      </c>
      <c r="H18" s="914"/>
      <c r="I18" s="916">
        <v>468</v>
      </c>
      <c r="J18" s="1174"/>
      <c r="K18" s="914">
        <v>70.594532126478853</v>
      </c>
      <c r="L18" s="914">
        <v>2.8381723793542699</v>
      </c>
      <c r="M18" s="914">
        <v>65.025592734332136</v>
      </c>
      <c r="N18" s="914">
        <v>76.163471518625585</v>
      </c>
      <c r="O18" s="914">
        <v>4.0203855650878628</v>
      </c>
      <c r="P18" s="914">
        <v>244.4992180000007</v>
      </c>
      <c r="Q18" s="923">
        <v>427</v>
      </c>
      <c r="R18" s="1174"/>
      <c r="S18" s="914">
        <v>69.734248188688824</v>
      </c>
      <c r="T18" s="914">
        <v>2.1421670772863659</v>
      </c>
      <c r="U18" s="914">
        <v>65.530980371681167</v>
      </c>
      <c r="V18" s="914">
        <v>73.937516005696494</v>
      </c>
      <c r="W18" s="914">
        <v>3.071901014104335</v>
      </c>
      <c r="X18" s="914">
        <v>249.53831800000026</v>
      </c>
      <c r="Y18" s="1486">
        <v>463</v>
      </c>
      <c r="Z18" s="923"/>
      <c r="AA18" s="997">
        <v>73.5</v>
      </c>
      <c r="AB18" s="997">
        <v>2.4830000000000001</v>
      </c>
      <c r="AC18" s="997">
        <v>68.63</v>
      </c>
      <c r="AD18" s="997">
        <v>78.36999999999999</v>
      </c>
      <c r="AE18" s="997">
        <v>3.4000000000000004</v>
      </c>
      <c r="AF18" s="973">
        <v>222.553</v>
      </c>
      <c r="AG18" s="973">
        <v>469</v>
      </c>
      <c r="AH18" s="923"/>
      <c r="AI18" s="975">
        <v>65.43863165997567</v>
      </c>
      <c r="AJ18" s="975">
        <v>2.5977505684078084</v>
      </c>
      <c r="AK18" s="975">
        <v>60.342635257160929</v>
      </c>
      <c r="AL18" s="975">
        <v>70.534628062790404</v>
      </c>
      <c r="AM18" s="975">
        <v>3.9697507458681698</v>
      </c>
      <c r="AN18" s="973">
        <v>180.82242400000064</v>
      </c>
      <c r="AO18" s="973">
        <v>426</v>
      </c>
      <c r="AP18" s="1073"/>
      <c r="AQ18" s="955">
        <v>73.732536083434468</v>
      </c>
      <c r="AR18" s="975">
        <v>2.4591686823616206</v>
      </c>
      <c r="AS18" s="975">
        <v>68.908772097317765</v>
      </c>
      <c r="AT18" s="975">
        <v>78.55630006955117</v>
      </c>
      <c r="AU18" s="975">
        <v>3.3352557947808386</v>
      </c>
      <c r="AV18" s="973">
        <v>179.47363000000038</v>
      </c>
      <c r="AW18" s="973">
        <v>416</v>
      </c>
      <c r="AX18" s="992"/>
      <c r="AY18" s="955">
        <v>72.370006004052513</v>
      </c>
      <c r="AZ18" s="975">
        <v>1.8292131411494925</v>
      </c>
      <c r="BA18" s="975">
        <v>68.783442122945772</v>
      </c>
      <c r="BB18" s="975">
        <v>75.956569885159254</v>
      </c>
      <c r="BC18" s="968">
        <v>2.5275846198590366</v>
      </c>
      <c r="BD18" s="973">
        <v>261.95473300000032</v>
      </c>
      <c r="BE18" s="973">
        <v>758</v>
      </c>
      <c r="BF18" s="1054"/>
      <c r="BG18" s="1003">
        <v>74.456459447769348</v>
      </c>
      <c r="BH18" s="968">
        <v>1.7555869734769005</v>
      </c>
      <c r="BI18" s="968">
        <v>71.014255427052376</v>
      </c>
      <c r="BJ18" s="968">
        <v>77.898663468486333</v>
      </c>
      <c r="BK18" s="968">
        <v>2.3578706085379086</v>
      </c>
      <c r="BL18" s="986">
        <v>246.17832000000001</v>
      </c>
      <c r="BM18" s="986">
        <v>713</v>
      </c>
      <c r="BN18" s="968"/>
      <c r="BO18" s="1003">
        <v>70.451127105976326</v>
      </c>
      <c r="BP18" s="968">
        <v>2.1007898841973636</v>
      </c>
      <c r="BQ18" s="968">
        <v>66.332080386033908</v>
      </c>
      <c r="BR18" s="968">
        <v>74.570173825918729</v>
      </c>
      <c r="BS18" s="968">
        <v>2.9819109650825655</v>
      </c>
      <c r="BT18" s="986">
        <v>208.20792800000032</v>
      </c>
      <c r="BU18" s="986">
        <v>653</v>
      </c>
      <c r="BV18" s="986"/>
      <c r="BW18" s="1003">
        <v>76.381526419762068</v>
      </c>
      <c r="BX18" s="968">
        <v>2.1979483491168441</v>
      </c>
      <c r="BY18" s="968">
        <v>72.071890399039901</v>
      </c>
      <c r="BZ18" s="968">
        <v>80.691162440484248</v>
      </c>
      <c r="CA18" s="968">
        <v>2.8775915488226906</v>
      </c>
      <c r="CB18" s="986">
        <v>212.52984800000064</v>
      </c>
      <c r="CC18" s="986">
        <v>816</v>
      </c>
      <c r="CD18" s="986"/>
      <c r="CE18" s="1003">
        <v>73.267743110808581</v>
      </c>
      <c r="CF18" s="968">
        <v>2.507097403576692</v>
      </c>
      <c r="CG18" s="968">
        <v>68.351938540985699</v>
      </c>
      <c r="CH18" s="968">
        <v>78.183547680631463</v>
      </c>
      <c r="CI18" s="968">
        <v>3.4218297126813511</v>
      </c>
      <c r="CJ18" s="986">
        <v>190.456639</v>
      </c>
      <c r="CK18" s="986">
        <v>688</v>
      </c>
      <c r="CL18" s="986"/>
      <c r="CM18" s="1003">
        <v>73.442749828286452</v>
      </c>
      <c r="CN18" s="968">
        <v>1.8828588864884972</v>
      </c>
      <c r="CO18" s="968">
        <v>69.750906650099552</v>
      </c>
      <c r="CP18" s="968">
        <v>77.134593006473366</v>
      </c>
      <c r="CQ18" s="968">
        <v>2.5637096798400578</v>
      </c>
      <c r="CR18" s="986">
        <v>212.55308300000021</v>
      </c>
      <c r="CS18" s="986">
        <v>728</v>
      </c>
      <c r="CT18" s="986"/>
      <c r="CU18" s="1003">
        <v>76.667135717978809</v>
      </c>
      <c r="CV18" s="968">
        <v>2.2151037559564877</v>
      </c>
      <c r="CW18" s="968">
        <v>72.323864492654991</v>
      </c>
      <c r="CX18" s="968">
        <v>81.010406943302627</v>
      </c>
      <c r="CY18" s="968">
        <v>2.8892480920440011</v>
      </c>
      <c r="CZ18" s="986">
        <v>183.56911299999973</v>
      </c>
      <c r="DA18" s="986">
        <v>720</v>
      </c>
      <c r="DB18" s="986"/>
      <c r="DC18" s="1003">
        <v>78.906615336926421</v>
      </c>
      <c r="DD18" s="968">
        <v>2.2881386409085631</v>
      </c>
      <c r="DE18" s="968">
        <v>74.420136532890538</v>
      </c>
      <c r="DF18" s="968">
        <v>83.393094140962305</v>
      </c>
      <c r="DG18" s="968">
        <v>2.8998058415487105</v>
      </c>
      <c r="DH18" s="986">
        <v>189.82263699999973</v>
      </c>
      <c r="DI18" s="986">
        <v>729</v>
      </c>
      <c r="DJ18" s="986"/>
      <c r="DK18" s="1003">
        <v>76.34401786014638</v>
      </c>
      <c r="DL18" s="968">
        <v>2.2194962693043134</v>
      </c>
      <c r="DM18" s="968">
        <v>71.992129329843522</v>
      </c>
      <c r="DN18" s="968">
        <v>80.695906390449252</v>
      </c>
      <c r="DO18" s="968">
        <v>2.9072301033070853</v>
      </c>
      <c r="DP18" s="986">
        <v>186.85893799999963</v>
      </c>
      <c r="DQ18" s="986">
        <v>697</v>
      </c>
      <c r="DR18" s="986"/>
      <c r="DS18" s="1003">
        <v>77.938357402195564</v>
      </c>
      <c r="DT18" s="968">
        <v>1.967235561601486</v>
      </c>
      <c r="DU18" s="968">
        <v>74.081087209857827</v>
      </c>
      <c r="DV18" s="968">
        <v>81.795627594533286</v>
      </c>
      <c r="DW18" s="968">
        <v>2.5240916375100153</v>
      </c>
      <c r="DX18" s="986">
        <v>159.55573499999994</v>
      </c>
      <c r="DY18" s="986">
        <v>653</v>
      </c>
      <c r="DZ18" s="986"/>
      <c r="EA18" s="1003">
        <v>4.5999999999999996</v>
      </c>
      <c r="EB18" s="966">
        <v>1.6</v>
      </c>
      <c r="EC18" s="966"/>
      <c r="ED18" s="966" t="s">
        <v>229</v>
      </c>
      <c r="EE18" s="966" t="s">
        <v>229</v>
      </c>
      <c r="EF18" s="992"/>
      <c r="EG18" s="2331"/>
    </row>
    <row r="19" spans="1:137" s="1470" customFormat="1" ht="20.25" customHeight="1">
      <c r="A19" s="1013" t="s">
        <v>25</v>
      </c>
      <c r="B19" s="1013"/>
      <c r="C19" s="914">
        <v>68.168505817838266</v>
      </c>
      <c r="D19" s="914"/>
      <c r="E19" s="914">
        <v>62.986527755441656</v>
      </c>
      <c r="F19" s="914">
        <v>73.350483880234876</v>
      </c>
      <c r="G19" s="914">
        <v>3.874164641518743</v>
      </c>
      <c r="H19" s="914"/>
      <c r="I19" s="916">
        <v>522</v>
      </c>
      <c r="J19" s="1174"/>
      <c r="K19" s="914">
        <v>71.943695395655794</v>
      </c>
      <c r="L19" s="914">
        <v>2.0847016945280354</v>
      </c>
      <c r="M19" s="914">
        <v>67.85318367339967</v>
      </c>
      <c r="N19" s="914">
        <v>76.034207117911919</v>
      </c>
      <c r="O19" s="914">
        <v>2.8976850341967793</v>
      </c>
      <c r="P19" s="914">
        <v>400.70598600000244</v>
      </c>
      <c r="Q19" s="923">
        <v>522</v>
      </c>
      <c r="R19" s="1174"/>
      <c r="S19" s="914">
        <v>75.537961187154608</v>
      </c>
      <c r="T19" s="914">
        <v>2.4252720496280968</v>
      </c>
      <c r="U19" s="914">
        <v>70.779197007750099</v>
      </c>
      <c r="V19" s="914">
        <v>80.296725366559102</v>
      </c>
      <c r="W19" s="914">
        <v>3.2106665463463946</v>
      </c>
      <c r="X19" s="914">
        <v>354.8159319999989</v>
      </c>
      <c r="Y19" s="1486">
        <v>469</v>
      </c>
      <c r="Z19" s="923"/>
      <c r="AA19" s="997">
        <v>74.350000000000009</v>
      </c>
      <c r="AB19" s="997">
        <v>2.2599999999999998</v>
      </c>
      <c r="AC19" s="997">
        <v>69.92</v>
      </c>
      <c r="AD19" s="997">
        <v>78.78</v>
      </c>
      <c r="AE19" s="997">
        <v>3</v>
      </c>
      <c r="AF19" s="973">
        <v>423.36700000000002</v>
      </c>
      <c r="AG19" s="973">
        <v>561</v>
      </c>
      <c r="AH19" s="923"/>
      <c r="AI19" s="975">
        <v>71.115662635865107</v>
      </c>
      <c r="AJ19" s="975">
        <v>2.3628254888239595</v>
      </c>
      <c r="AK19" s="975">
        <v>66.480517777093723</v>
      </c>
      <c r="AL19" s="975">
        <v>75.75080749463649</v>
      </c>
      <c r="AM19" s="975">
        <v>3.3225106836483831</v>
      </c>
      <c r="AN19" s="973">
        <v>299.54406399999965</v>
      </c>
      <c r="AO19" s="973">
        <v>493</v>
      </c>
      <c r="AP19" s="1073"/>
      <c r="AQ19" s="955">
        <v>77.433376982151586</v>
      </c>
      <c r="AR19" s="975">
        <v>1.7852987679177972</v>
      </c>
      <c r="AS19" s="975">
        <v>73.931437500362904</v>
      </c>
      <c r="AT19" s="975">
        <v>80.935316463940254</v>
      </c>
      <c r="AU19" s="975">
        <v>2.3055933209903903</v>
      </c>
      <c r="AV19" s="973">
        <v>343.46481500000124</v>
      </c>
      <c r="AW19" s="973">
        <v>500</v>
      </c>
      <c r="AX19" s="992"/>
      <c r="AY19" s="955">
        <v>78.01535693283985</v>
      </c>
      <c r="AZ19" s="975">
        <v>1.6044390999303744</v>
      </c>
      <c r="BA19" s="975">
        <v>74.86951066933139</v>
      </c>
      <c r="BB19" s="975">
        <v>81.16120319634831</v>
      </c>
      <c r="BC19" s="968">
        <v>2.0565683001509161</v>
      </c>
      <c r="BD19" s="973">
        <v>469.90177499999947</v>
      </c>
      <c r="BE19" s="973">
        <v>935</v>
      </c>
      <c r="BF19" s="1054"/>
      <c r="BG19" s="1003">
        <v>75.90356855861954</v>
      </c>
      <c r="BH19" s="968">
        <v>1.8025996321912212</v>
      </c>
      <c r="BI19" s="968">
        <v>72.36918615808095</v>
      </c>
      <c r="BJ19" s="968">
        <v>79.437950959158115</v>
      </c>
      <c r="BK19" s="968">
        <v>2.374854919764533</v>
      </c>
      <c r="BL19" s="986">
        <v>459.12539899999922</v>
      </c>
      <c r="BM19" s="986">
        <v>874</v>
      </c>
      <c r="BN19" s="968"/>
      <c r="BO19" s="1003">
        <v>75.059285837780891</v>
      </c>
      <c r="BP19" s="968">
        <v>1.7828771762979172</v>
      </c>
      <c r="BQ19" s="968">
        <v>71.563574800550754</v>
      </c>
      <c r="BR19" s="968">
        <v>78.554996875011014</v>
      </c>
      <c r="BS19" s="968">
        <v>2.3752919527519816</v>
      </c>
      <c r="BT19" s="986">
        <v>434.11716800000005</v>
      </c>
      <c r="BU19" s="986">
        <v>862</v>
      </c>
      <c r="BV19" s="986"/>
      <c r="BW19" s="1003">
        <v>72.334114863333369</v>
      </c>
      <c r="BX19" s="968">
        <v>2.2717216353515179</v>
      </c>
      <c r="BY19" s="968">
        <v>67.879827576419359</v>
      </c>
      <c r="BZ19" s="968">
        <v>76.788402150247364</v>
      </c>
      <c r="CA19" s="968">
        <v>3.1405950562105627</v>
      </c>
      <c r="CB19" s="986">
        <v>385.74292300000099</v>
      </c>
      <c r="CC19" s="986">
        <v>873</v>
      </c>
      <c r="CD19" s="986"/>
      <c r="CE19" s="1003">
        <v>69.110490790642217</v>
      </c>
      <c r="CF19" s="968">
        <v>2.266848431449362</v>
      </c>
      <c r="CG19" s="968">
        <v>64.665755670851041</v>
      </c>
      <c r="CH19" s="968">
        <v>73.555225910433393</v>
      </c>
      <c r="CI19" s="968">
        <v>3.2800352095839842</v>
      </c>
      <c r="CJ19" s="986">
        <v>414.76267599999846</v>
      </c>
      <c r="CK19" s="986">
        <v>868</v>
      </c>
      <c r="CL19" s="986"/>
      <c r="CM19" s="1003">
        <v>76.681440313011478</v>
      </c>
      <c r="CN19" s="968">
        <v>1.6937310738321258</v>
      </c>
      <c r="CO19" s="968">
        <v>73.360432267489784</v>
      </c>
      <c r="CP19" s="968">
        <v>80.002448358533158</v>
      </c>
      <c r="CQ19" s="968">
        <v>2.2087888111104377</v>
      </c>
      <c r="CR19" s="986">
        <v>432.99443599999972</v>
      </c>
      <c r="CS19" s="986">
        <v>830</v>
      </c>
      <c r="CT19" s="986"/>
      <c r="CU19" s="1003">
        <v>79.62238729396563</v>
      </c>
      <c r="CV19" s="968">
        <v>2.0468162948317099</v>
      </c>
      <c r="CW19" s="968">
        <v>75.609086204587186</v>
      </c>
      <c r="CX19" s="968">
        <v>83.635688383344089</v>
      </c>
      <c r="CY19" s="968">
        <v>2.5706542649554955</v>
      </c>
      <c r="CZ19" s="986">
        <v>422.1868000000004</v>
      </c>
      <c r="DA19" s="986">
        <v>843</v>
      </c>
      <c r="DB19" s="986"/>
      <c r="DC19" s="1003">
        <v>74.465743514518849</v>
      </c>
      <c r="DD19" s="968">
        <v>1.9558229912756582</v>
      </c>
      <c r="DE19" s="968">
        <v>70.630854212828595</v>
      </c>
      <c r="DF19" s="968">
        <v>78.300632816209088</v>
      </c>
      <c r="DG19" s="968">
        <v>2.6264734614438177</v>
      </c>
      <c r="DH19" s="986">
        <v>408.89077799999984</v>
      </c>
      <c r="DI19" s="986">
        <v>847</v>
      </c>
      <c r="DJ19" s="986"/>
      <c r="DK19" s="1003">
        <v>74.058223250995653</v>
      </c>
      <c r="DL19" s="968">
        <v>1.9405365186796264</v>
      </c>
      <c r="DM19" s="968">
        <v>70.253306461961031</v>
      </c>
      <c r="DN19" s="968">
        <v>77.863140040030288</v>
      </c>
      <c r="DO19" s="968">
        <v>2.6202850048168518</v>
      </c>
      <c r="DP19" s="986">
        <v>414.0282720000007</v>
      </c>
      <c r="DQ19" s="986">
        <v>869</v>
      </c>
      <c r="DR19" s="986"/>
      <c r="DS19" s="1003">
        <v>76.600566122954277</v>
      </c>
      <c r="DT19" s="968">
        <v>2.317882081529123</v>
      </c>
      <c r="DU19" s="968">
        <v>72.055763437932882</v>
      </c>
      <c r="DV19" s="968">
        <v>81.145368807975686</v>
      </c>
      <c r="DW19" s="968">
        <v>3.0259333564305626</v>
      </c>
      <c r="DX19" s="986">
        <v>339.47643099999874</v>
      </c>
      <c r="DY19" s="986">
        <v>791</v>
      </c>
      <c r="DZ19" s="986"/>
      <c r="EA19" s="1003">
        <v>7.5</v>
      </c>
      <c r="EB19" s="968">
        <v>2.5</v>
      </c>
      <c r="EC19" s="968"/>
      <c r="ED19" s="975" t="s">
        <v>230</v>
      </c>
      <c r="EE19" s="968" t="s">
        <v>229</v>
      </c>
      <c r="EF19" s="986"/>
      <c r="EG19" s="2331"/>
    </row>
    <row r="20" spans="1:137" s="1470" customFormat="1" ht="20.25" customHeight="1">
      <c r="A20" s="1013" t="s">
        <v>26</v>
      </c>
      <c r="B20" s="1013"/>
      <c r="C20" s="914">
        <v>75.837738365881592</v>
      </c>
      <c r="D20" s="914"/>
      <c r="E20" s="914">
        <v>72.507002620195422</v>
      </c>
      <c r="F20" s="914">
        <v>79.168474111567761</v>
      </c>
      <c r="G20" s="914">
        <v>2.2383143695681516</v>
      </c>
      <c r="H20" s="914"/>
      <c r="I20" s="916">
        <v>559</v>
      </c>
      <c r="J20" s="1174"/>
      <c r="K20" s="914">
        <v>78.980337207612763</v>
      </c>
      <c r="L20" s="914">
        <v>1.703366471569165</v>
      </c>
      <c r="M20" s="914">
        <v>75.638065007450734</v>
      </c>
      <c r="N20" s="914">
        <v>82.322609407774777</v>
      </c>
      <c r="O20" s="914">
        <v>2.1566968840505036</v>
      </c>
      <c r="P20" s="914">
        <v>352.733318</v>
      </c>
      <c r="Q20" s="923">
        <v>544</v>
      </c>
      <c r="R20" s="1174"/>
      <c r="S20" s="914">
        <v>78.721730417402995</v>
      </c>
      <c r="T20" s="914">
        <v>1.7904376646783924</v>
      </c>
      <c r="U20" s="914">
        <v>75.208610878737346</v>
      </c>
      <c r="V20" s="914">
        <v>82.234849956068658</v>
      </c>
      <c r="W20" s="914">
        <v>2.274388094856437</v>
      </c>
      <c r="X20" s="914">
        <v>363.01844799999986</v>
      </c>
      <c r="Y20" s="1486">
        <v>528</v>
      </c>
      <c r="Z20" s="923"/>
      <c r="AA20" s="997">
        <v>79.38</v>
      </c>
      <c r="AB20" s="997">
        <v>2.0219999999999998</v>
      </c>
      <c r="AC20" s="997">
        <v>75.41</v>
      </c>
      <c r="AD20" s="997">
        <v>83.34</v>
      </c>
      <c r="AE20" s="997">
        <v>2.5</v>
      </c>
      <c r="AF20" s="973">
        <v>349.89800000000002</v>
      </c>
      <c r="AG20" s="973">
        <v>562</v>
      </c>
      <c r="AH20" s="923"/>
      <c r="AI20" s="975">
        <v>78.476281407694145</v>
      </c>
      <c r="AJ20" s="975">
        <v>1.6688239142956542</v>
      </c>
      <c r="AK20" s="975">
        <v>75.2025565290988</v>
      </c>
      <c r="AL20" s="975">
        <v>81.750006286289505</v>
      </c>
      <c r="AM20" s="975">
        <v>2.1265328636380008</v>
      </c>
      <c r="AN20" s="973">
        <v>351.12562299999956</v>
      </c>
      <c r="AO20" s="973">
        <v>537</v>
      </c>
      <c r="AP20" s="1073"/>
      <c r="AQ20" s="955">
        <v>77.722557405533735</v>
      </c>
      <c r="AR20" s="975">
        <v>1.3951266071215067</v>
      </c>
      <c r="AS20" s="975">
        <v>74.985957215487758</v>
      </c>
      <c r="AT20" s="975">
        <v>80.459157595579697</v>
      </c>
      <c r="AU20" s="975">
        <v>1.7950086225831985</v>
      </c>
      <c r="AV20" s="973">
        <v>413.10860799999796</v>
      </c>
      <c r="AW20" s="973">
        <v>590</v>
      </c>
      <c r="AX20" s="992"/>
      <c r="AY20" s="955">
        <v>77.633992521960622</v>
      </c>
      <c r="AZ20" s="975">
        <v>1.7846986944940322</v>
      </c>
      <c r="BA20" s="975">
        <v>74.134708741226206</v>
      </c>
      <c r="BB20" s="975">
        <v>81.133276302695023</v>
      </c>
      <c r="BC20" s="968">
        <v>2.2988624396577158</v>
      </c>
      <c r="BD20" s="973">
        <v>590.72514899999953</v>
      </c>
      <c r="BE20" s="973">
        <v>926</v>
      </c>
      <c r="BF20" s="1054"/>
      <c r="BG20" s="1003">
        <v>79.048443289467414</v>
      </c>
      <c r="BH20" s="968">
        <v>1.7916591068311567</v>
      </c>
      <c r="BI20" s="968">
        <v>75.535512130566033</v>
      </c>
      <c r="BJ20" s="968">
        <v>82.561374448368809</v>
      </c>
      <c r="BK20" s="968">
        <v>2.2665330679192275</v>
      </c>
      <c r="BL20" s="986">
        <v>589.07698700000094</v>
      </c>
      <c r="BM20" s="986">
        <v>889</v>
      </c>
      <c r="BN20" s="968"/>
      <c r="BO20" s="1003">
        <v>76.44714004197462</v>
      </c>
      <c r="BP20" s="968">
        <v>1.8250244213446787</v>
      </c>
      <c r="BQ20" s="968">
        <v>72.868790339749779</v>
      </c>
      <c r="BR20" s="968">
        <v>80.025489744199447</v>
      </c>
      <c r="BS20" s="968">
        <v>2.3873024162089225</v>
      </c>
      <c r="BT20" s="986">
        <v>522.62599200000034</v>
      </c>
      <c r="BU20" s="986">
        <v>874</v>
      </c>
      <c r="BV20" s="986"/>
      <c r="BW20" s="1003">
        <v>76.480814324872654</v>
      </c>
      <c r="BX20" s="968">
        <v>1.902159136252823</v>
      </c>
      <c r="BY20" s="968">
        <v>72.751148186887733</v>
      </c>
      <c r="BZ20" s="968">
        <v>80.210480462857575</v>
      </c>
      <c r="CA20" s="968">
        <v>2.4871062802402899</v>
      </c>
      <c r="CB20" s="986">
        <v>499.15233299999971</v>
      </c>
      <c r="CC20" s="986">
        <v>828</v>
      </c>
      <c r="CD20" s="986"/>
      <c r="CE20" s="1003">
        <v>78.786300078018456</v>
      </c>
      <c r="CF20" s="968">
        <v>1.9475488559850178</v>
      </c>
      <c r="CG20" s="968">
        <v>74.96763329923823</v>
      </c>
      <c r="CH20" s="968">
        <v>82.604966856798683</v>
      </c>
      <c r="CI20" s="968">
        <v>2.4719384639924069</v>
      </c>
      <c r="CJ20" s="986">
        <v>482.27527199999912</v>
      </c>
      <c r="CK20" s="986">
        <v>799</v>
      </c>
      <c r="CL20" s="986"/>
      <c r="CM20" s="1003">
        <v>82.07355157938558</v>
      </c>
      <c r="CN20" s="968">
        <v>1.6278272675933674</v>
      </c>
      <c r="CO20" s="968">
        <v>78.881765388579126</v>
      </c>
      <c r="CP20" s="968">
        <v>85.265337770192033</v>
      </c>
      <c r="CQ20" s="968">
        <v>1.9833761745022727</v>
      </c>
      <c r="CR20" s="986">
        <v>439.47311900000079</v>
      </c>
      <c r="CS20" s="986">
        <v>710</v>
      </c>
      <c r="CT20" s="986"/>
      <c r="CU20" s="1003">
        <v>79.179117887121038</v>
      </c>
      <c r="CV20" s="968">
        <v>1.8850767476627597</v>
      </c>
      <c r="CW20" s="968">
        <v>75.482948092078928</v>
      </c>
      <c r="CX20" s="968">
        <v>82.875287682163133</v>
      </c>
      <c r="CY20" s="968">
        <v>2.3807751310770526</v>
      </c>
      <c r="CZ20" s="986">
        <v>480.28959800000001</v>
      </c>
      <c r="DA20" s="986">
        <v>764</v>
      </c>
      <c r="DB20" s="986"/>
      <c r="DC20" s="1003">
        <v>83.542369379749204</v>
      </c>
      <c r="DD20" s="968">
        <v>2.2561880307016469</v>
      </c>
      <c r="DE20" s="968">
        <v>79.118537887771481</v>
      </c>
      <c r="DF20" s="968">
        <v>87.966200871726926</v>
      </c>
      <c r="DG20" s="968">
        <v>2.7006512353581273</v>
      </c>
      <c r="DH20" s="986">
        <v>503.36214799999919</v>
      </c>
      <c r="DI20" s="986">
        <v>722</v>
      </c>
      <c r="DJ20" s="986"/>
      <c r="DK20" s="1003">
        <v>81.630484273537974</v>
      </c>
      <c r="DL20" s="968">
        <v>2.0420700182279878</v>
      </c>
      <c r="DM20" s="968">
        <v>77.626485161979545</v>
      </c>
      <c r="DN20" s="968">
        <v>85.634483385096402</v>
      </c>
      <c r="DO20" s="968">
        <v>2.5016022340197761</v>
      </c>
      <c r="DP20" s="986">
        <v>458.95761900000116</v>
      </c>
      <c r="DQ20" s="986">
        <v>723</v>
      </c>
      <c r="DR20" s="986"/>
      <c r="DS20" s="1003">
        <v>76.888313393202964</v>
      </c>
      <c r="DT20" s="968">
        <v>2.2638146118201323</v>
      </c>
      <c r="DU20" s="968">
        <v>72.449523858489727</v>
      </c>
      <c r="DV20" s="968">
        <v>81.327102927916201</v>
      </c>
      <c r="DW20" s="968">
        <v>2.9442895960574633</v>
      </c>
      <c r="DX20" s="986">
        <v>504.83011900000105</v>
      </c>
      <c r="DY20" s="986">
        <v>748</v>
      </c>
      <c r="DZ20" s="986"/>
      <c r="EA20" s="1003">
        <v>-1.9</v>
      </c>
      <c r="EB20" s="968">
        <v>-4.7</v>
      </c>
      <c r="EC20" s="968"/>
      <c r="ED20" s="975" t="s">
        <v>229</v>
      </c>
      <c r="EE20" s="968" t="s">
        <v>229</v>
      </c>
      <c r="EF20" s="986"/>
      <c r="EG20" s="2331"/>
    </row>
    <row r="21" spans="1:137" s="1470" customFormat="1" ht="20.25" customHeight="1">
      <c r="A21" s="1013" t="s">
        <v>27</v>
      </c>
      <c r="B21" s="1013"/>
      <c r="C21" s="914">
        <v>68.963273019245975</v>
      </c>
      <c r="D21" s="914"/>
      <c r="E21" s="914">
        <v>65.34916607656119</v>
      </c>
      <c r="F21" s="914">
        <v>72.57737996193076</v>
      </c>
      <c r="G21" s="914">
        <v>2.6708494724599938</v>
      </c>
      <c r="H21" s="914"/>
      <c r="I21" s="916">
        <v>546</v>
      </c>
      <c r="J21" s="1174"/>
      <c r="K21" s="914">
        <v>74.811032939413593</v>
      </c>
      <c r="L21" s="914">
        <v>2.1372438942216463</v>
      </c>
      <c r="M21" s="914">
        <v>70.617425179808819</v>
      </c>
      <c r="N21" s="914">
        <v>79.004640699018353</v>
      </c>
      <c r="O21" s="914">
        <v>2.8568565494243514</v>
      </c>
      <c r="P21" s="914">
        <v>606.65903700000035</v>
      </c>
      <c r="Q21" s="923">
        <v>546</v>
      </c>
      <c r="R21" s="1174"/>
      <c r="S21" s="914">
        <v>76.032795112706779</v>
      </c>
      <c r="T21" s="914">
        <v>1.8933661191990945</v>
      </c>
      <c r="U21" s="914">
        <v>72.317713801344453</v>
      </c>
      <c r="V21" s="914">
        <v>79.747876424069119</v>
      </c>
      <c r="W21" s="914">
        <v>2.4901966531579878</v>
      </c>
      <c r="X21" s="914">
        <v>624.16324600000007</v>
      </c>
      <c r="Y21" s="1486">
        <v>554</v>
      </c>
      <c r="Z21" s="923"/>
      <c r="AA21" s="997">
        <v>73.819999999999993</v>
      </c>
      <c r="AB21" s="997">
        <v>1.786</v>
      </c>
      <c r="AC21" s="997">
        <v>70.320000000000007</v>
      </c>
      <c r="AD21" s="997">
        <v>77.319999999999993</v>
      </c>
      <c r="AE21" s="997">
        <v>2.4</v>
      </c>
      <c r="AF21" s="973">
        <v>579.678</v>
      </c>
      <c r="AG21" s="973">
        <v>528</v>
      </c>
      <c r="AH21" s="923"/>
      <c r="AI21" s="975">
        <v>71.89934864030478</v>
      </c>
      <c r="AJ21" s="975">
        <v>2.5699976661890633</v>
      </c>
      <c r="AK21" s="975">
        <v>66.857794989459521</v>
      </c>
      <c r="AL21" s="975">
        <v>76.940902291150053</v>
      </c>
      <c r="AM21" s="975">
        <v>3.5744380370483544</v>
      </c>
      <c r="AN21" s="973">
        <v>559.07036099999925</v>
      </c>
      <c r="AO21" s="973">
        <v>496</v>
      </c>
      <c r="AP21" s="1073"/>
      <c r="AQ21" s="955">
        <v>72.987362000997479</v>
      </c>
      <c r="AR21" s="975">
        <v>2.040339620572114</v>
      </c>
      <c r="AS21" s="975">
        <v>68.985149037016868</v>
      </c>
      <c r="AT21" s="975">
        <v>76.98957496497809</v>
      </c>
      <c r="AU21" s="975">
        <v>2.7954697424798418</v>
      </c>
      <c r="AV21" s="973">
        <v>540.42265700000144</v>
      </c>
      <c r="AW21" s="973">
        <v>471</v>
      </c>
      <c r="AX21" s="992"/>
      <c r="AY21" s="955">
        <v>79.300028666603211</v>
      </c>
      <c r="AZ21" s="975">
        <v>2.026299691083564</v>
      </c>
      <c r="BA21" s="975">
        <v>75.327034420688747</v>
      </c>
      <c r="BB21" s="975">
        <v>83.273022912517675</v>
      </c>
      <c r="BC21" s="968">
        <v>2.5552319780395356</v>
      </c>
      <c r="BD21" s="973">
        <v>820.98670699999832</v>
      </c>
      <c r="BE21" s="973">
        <v>888</v>
      </c>
      <c r="BF21" s="1054"/>
      <c r="BG21" s="1003">
        <v>79.046579309489559</v>
      </c>
      <c r="BH21" s="968">
        <v>1.9008492219430879</v>
      </c>
      <c r="BI21" s="968">
        <v>75.319557559270748</v>
      </c>
      <c r="BJ21" s="968">
        <v>82.773601059708383</v>
      </c>
      <c r="BK21" s="968">
        <v>2.4047204047890918</v>
      </c>
      <c r="BL21" s="986">
        <v>707.54537499999935</v>
      </c>
      <c r="BM21" s="986">
        <v>793</v>
      </c>
      <c r="BN21" s="968"/>
      <c r="BO21" s="1003">
        <v>78.769923332743858</v>
      </c>
      <c r="BP21" s="968">
        <v>2.0519058740462768</v>
      </c>
      <c r="BQ21" s="968">
        <v>74.746724142906714</v>
      </c>
      <c r="BR21" s="968">
        <v>82.793122522580987</v>
      </c>
      <c r="BS21" s="968">
        <v>2.6049357257572963</v>
      </c>
      <c r="BT21" s="986">
        <v>716.73870700000009</v>
      </c>
      <c r="BU21" s="986">
        <v>767</v>
      </c>
      <c r="BV21" s="986"/>
      <c r="BW21" s="1003">
        <v>77.150040765244057</v>
      </c>
      <c r="BX21" s="968">
        <v>2.0409706266899379</v>
      </c>
      <c r="BY21" s="968">
        <v>73.148199441924007</v>
      </c>
      <c r="BZ21" s="968">
        <v>81.151882088564108</v>
      </c>
      <c r="CA21" s="968">
        <v>2.6454563166081839</v>
      </c>
      <c r="CB21" s="986">
        <v>761.74939400000176</v>
      </c>
      <c r="CC21" s="986">
        <v>825</v>
      </c>
      <c r="CD21" s="986"/>
      <c r="CE21" s="1003">
        <v>81.542040310041514</v>
      </c>
      <c r="CF21" s="968">
        <v>2.0115248176231786</v>
      </c>
      <c r="CG21" s="968">
        <v>77.59793232417816</v>
      </c>
      <c r="CH21" s="968">
        <v>85.486148295904883</v>
      </c>
      <c r="CI21" s="968">
        <v>2.4668561271889939</v>
      </c>
      <c r="CJ21" s="986">
        <v>776.39919800000041</v>
      </c>
      <c r="CK21" s="986">
        <v>811</v>
      </c>
      <c r="CL21" s="986"/>
      <c r="CM21" s="1003">
        <v>79.669158428056946</v>
      </c>
      <c r="CN21" s="968">
        <v>1.9870709785428435</v>
      </c>
      <c r="CO21" s="968">
        <v>75.772979861861785</v>
      </c>
      <c r="CP21" s="968">
        <v>83.565336994252121</v>
      </c>
      <c r="CQ21" s="968">
        <v>2.494153343338267</v>
      </c>
      <c r="CR21" s="986">
        <v>683.85547400000098</v>
      </c>
      <c r="CS21" s="986">
        <v>661</v>
      </c>
      <c r="CT21" s="986"/>
      <c r="CU21" s="1003">
        <v>81.249654057284459</v>
      </c>
      <c r="CV21" s="968">
        <v>2.2419423400499681</v>
      </c>
      <c r="CW21" s="968">
        <v>76.853758999010068</v>
      </c>
      <c r="CX21" s="968">
        <v>85.64554911555885</v>
      </c>
      <c r="CY21" s="968">
        <v>2.7593253978279138</v>
      </c>
      <c r="CZ21" s="986">
        <v>715.43636799999956</v>
      </c>
      <c r="DA21" s="986">
        <v>724</v>
      </c>
      <c r="DB21" s="986"/>
      <c r="DC21" s="1003">
        <v>81.346413289082548</v>
      </c>
      <c r="DD21" s="968">
        <v>2.3023455271480899</v>
      </c>
      <c r="DE21" s="968">
        <v>76.832078264778602</v>
      </c>
      <c r="DF21" s="968">
        <v>85.86074831338648</v>
      </c>
      <c r="DG21" s="968">
        <v>2.8302975313320746</v>
      </c>
      <c r="DH21" s="986">
        <v>646.71329899999978</v>
      </c>
      <c r="DI21" s="986">
        <v>693</v>
      </c>
      <c r="DJ21" s="986"/>
      <c r="DK21" s="1003">
        <v>76.146195764723075</v>
      </c>
      <c r="DL21" s="968">
        <v>2.7740492942240356</v>
      </c>
      <c r="DM21" s="968">
        <v>70.706964587365746</v>
      </c>
      <c r="DN21" s="968">
        <v>81.585426942080417</v>
      </c>
      <c r="DO21" s="968">
        <v>3.6430569726625706</v>
      </c>
      <c r="DP21" s="986">
        <v>709.61850500000116</v>
      </c>
      <c r="DQ21" s="986">
        <v>727</v>
      </c>
      <c r="DR21" s="986"/>
      <c r="DS21" s="1003">
        <v>75.347330722510776</v>
      </c>
      <c r="DT21" s="968">
        <v>2.6178164393016501</v>
      </c>
      <c r="DU21" s="968">
        <v>70.21442975354411</v>
      </c>
      <c r="DV21" s="968">
        <v>80.480231691477428</v>
      </c>
      <c r="DW21" s="968">
        <v>3.4743320223811871</v>
      </c>
      <c r="DX21" s="986">
        <v>645.78681200000153</v>
      </c>
      <c r="DY21" s="986">
        <v>711</v>
      </c>
      <c r="DZ21" s="986"/>
      <c r="EA21" s="1003">
        <v>-6.2</v>
      </c>
      <c r="EB21" s="1130">
        <v>-0.8</v>
      </c>
      <c r="EC21" s="1130"/>
      <c r="ED21" s="1129" t="s">
        <v>231</v>
      </c>
      <c r="EE21" s="1130" t="s">
        <v>229</v>
      </c>
      <c r="EF21" s="986"/>
      <c r="EG21" s="2331"/>
    </row>
    <row r="22" spans="1:137" s="1470" customFormat="1" ht="20.25" customHeight="1">
      <c r="A22" s="1013" t="s">
        <v>28</v>
      </c>
      <c r="B22" s="1013"/>
      <c r="C22" s="914">
        <v>66.721068599114744</v>
      </c>
      <c r="D22" s="914"/>
      <c r="E22" s="914">
        <v>62.415467267384138</v>
      </c>
      <c r="F22" s="914">
        <v>71.026669930845344</v>
      </c>
      <c r="G22" s="914">
        <v>3.2887972398253336</v>
      </c>
      <c r="H22" s="914"/>
      <c r="I22" s="916">
        <v>610</v>
      </c>
      <c r="J22" s="1174"/>
      <c r="K22" s="914">
        <v>72.885664802521646</v>
      </c>
      <c r="L22" s="914">
        <v>2.1235272303282606</v>
      </c>
      <c r="M22" s="914">
        <v>68.718971289014249</v>
      </c>
      <c r="N22" s="914">
        <v>77.052358316029029</v>
      </c>
      <c r="O22" s="914">
        <v>2.9135046460532421</v>
      </c>
      <c r="P22" s="914">
        <v>687.15914899999962</v>
      </c>
      <c r="Q22" s="923">
        <v>542</v>
      </c>
      <c r="R22" s="1174"/>
      <c r="S22" s="914">
        <v>71.978370331055345</v>
      </c>
      <c r="T22" s="914">
        <v>2.6347973497659232</v>
      </c>
      <c r="U22" s="914">
        <v>66.80848464751783</v>
      </c>
      <c r="V22" s="914">
        <v>77.148256014592846</v>
      </c>
      <c r="W22" s="914">
        <v>3.6605404340880581</v>
      </c>
      <c r="X22" s="914">
        <v>628.67573400000117</v>
      </c>
      <c r="Y22" s="1486">
        <v>490</v>
      </c>
      <c r="Z22" s="923"/>
      <c r="AA22" s="997">
        <v>75.539999999999992</v>
      </c>
      <c r="AB22" s="997">
        <v>2.1970000000000001</v>
      </c>
      <c r="AC22" s="997">
        <v>71.23</v>
      </c>
      <c r="AD22" s="997">
        <v>79.849999999999994</v>
      </c>
      <c r="AE22" s="997">
        <v>2.9000000000000004</v>
      </c>
      <c r="AF22" s="973">
        <v>796.14599999999996</v>
      </c>
      <c r="AG22" s="973">
        <v>557</v>
      </c>
      <c r="AH22" s="923"/>
      <c r="AI22" s="975">
        <v>72.282679170033362</v>
      </c>
      <c r="AJ22" s="975">
        <v>1.7731071088089096</v>
      </c>
      <c r="AK22" s="975">
        <v>68.804382385814549</v>
      </c>
      <c r="AL22" s="975">
        <v>75.76097595425216</v>
      </c>
      <c r="AM22" s="975">
        <v>2.4530179694058667</v>
      </c>
      <c r="AN22" s="973">
        <v>780.93441399999892</v>
      </c>
      <c r="AO22" s="973">
        <v>561</v>
      </c>
      <c r="AP22" s="1073"/>
      <c r="AQ22" s="955">
        <v>72.994314380086749</v>
      </c>
      <c r="AR22" s="975">
        <v>2.2182517936599808</v>
      </c>
      <c r="AS22" s="975">
        <v>68.643119120020273</v>
      </c>
      <c r="AT22" s="975">
        <v>77.345509640153239</v>
      </c>
      <c r="AU22" s="975">
        <v>3.0389377754949249</v>
      </c>
      <c r="AV22" s="973">
        <v>842.49441099999649</v>
      </c>
      <c r="AW22" s="973">
        <v>564</v>
      </c>
      <c r="AX22" s="992"/>
      <c r="AY22" s="955">
        <v>72.488177207431605</v>
      </c>
      <c r="AZ22" s="975">
        <v>2.0464960231098619</v>
      </c>
      <c r="BA22" s="975">
        <v>68.475583729832834</v>
      </c>
      <c r="BB22" s="975">
        <v>76.500770685030375</v>
      </c>
      <c r="BC22" s="968">
        <v>2.8232135252258099</v>
      </c>
      <c r="BD22" s="973">
        <v>1249.7161660000017</v>
      </c>
      <c r="BE22" s="973">
        <v>884</v>
      </c>
      <c r="BF22" s="1054"/>
      <c r="BG22" s="1003">
        <v>75.355004471811554</v>
      </c>
      <c r="BH22" s="968">
        <v>1.8753574817000542</v>
      </c>
      <c r="BI22" s="968">
        <v>71.677964734495163</v>
      </c>
      <c r="BJ22" s="968">
        <v>79.032044209127946</v>
      </c>
      <c r="BK22" s="968">
        <v>2.488696663008731</v>
      </c>
      <c r="BL22" s="986">
        <v>1205.6366440000011</v>
      </c>
      <c r="BM22" s="986">
        <v>812</v>
      </c>
      <c r="BN22" s="968"/>
      <c r="BO22" s="1003">
        <v>75.1463073671394</v>
      </c>
      <c r="BP22" s="968">
        <v>1.6998610391058488</v>
      </c>
      <c r="BQ22" s="968">
        <v>71.813367176330175</v>
      </c>
      <c r="BR22" s="968">
        <v>78.479247557948611</v>
      </c>
      <c r="BS22" s="968">
        <v>2.2620686214172889</v>
      </c>
      <c r="BT22" s="986">
        <v>1071.4781700000021</v>
      </c>
      <c r="BU22" s="986">
        <v>818</v>
      </c>
      <c r="BV22" s="986"/>
      <c r="BW22" s="1003">
        <v>75.720079955762387</v>
      </c>
      <c r="BX22" s="968">
        <v>2.274196690531233</v>
      </c>
      <c r="BY22" s="968">
        <v>71.260939694500706</v>
      </c>
      <c r="BZ22" s="968">
        <v>80.179220217024067</v>
      </c>
      <c r="CA22" s="968">
        <v>3.0034261610128743</v>
      </c>
      <c r="CB22" s="986">
        <v>1182.3292929999986</v>
      </c>
      <c r="CC22" s="986">
        <v>823</v>
      </c>
      <c r="CD22" s="986"/>
      <c r="CE22" s="1003">
        <v>71.920282759967336</v>
      </c>
      <c r="CF22" s="968">
        <v>2.2339354659525847</v>
      </c>
      <c r="CG22" s="968">
        <v>67.540081912344704</v>
      </c>
      <c r="CH22" s="968">
        <v>76.300483607589968</v>
      </c>
      <c r="CI22" s="968">
        <v>3.1061272011517311</v>
      </c>
      <c r="CJ22" s="986">
        <v>1075.7058819999997</v>
      </c>
      <c r="CK22" s="986">
        <v>772</v>
      </c>
      <c r="CL22" s="986"/>
      <c r="CM22" s="1003">
        <v>80.904371132324897</v>
      </c>
      <c r="CN22" s="968">
        <v>1.816228959524389</v>
      </c>
      <c r="CO22" s="968">
        <v>77.343173560715712</v>
      </c>
      <c r="CP22" s="968">
        <v>84.465568703934082</v>
      </c>
      <c r="CQ22" s="968">
        <v>2.2449083209037206</v>
      </c>
      <c r="CR22" s="986">
        <v>1046.5300430000013</v>
      </c>
      <c r="CS22" s="986">
        <v>741</v>
      </c>
      <c r="CT22" s="986"/>
      <c r="CU22" s="1003">
        <v>80.005033336007287</v>
      </c>
      <c r="CV22" s="968">
        <v>2.1319902340441512</v>
      </c>
      <c r="CW22" s="968">
        <v>75.824727194005845</v>
      </c>
      <c r="CX22" s="968">
        <v>84.185339478008714</v>
      </c>
      <c r="CY22" s="968">
        <v>2.6648201308662185</v>
      </c>
      <c r="CZ22" s="986">
        <v>1160.621899999998</v>
      </c>
      <c r="DA22" s="986">
        <v>782</v>
      </c>
      <c r="DB22" s="986"/>
      <c r="DC22" s="1003">
        <v>82.969546480223286</v>
      </c>
      <c r="DD22" s="968">
        <v>2.1278772792427691</v>
      </c>
      <c r="DE22" s="968">
        <v>78.797300908983985</v>
      </c>
      <c r="DF22" s="968">
        <v>87.141792051462588</v>
      </c>
      <c r="DG22" s="968">
        <v>2.5646485602400784</v>
      </c>
      <c r="DH22" s="986">
        <v>1040.8632970000021</v>
      </c>
      <c r="DI22" s="986">
        <v>737</v>
      </c>
      <c r="DJ22" s="986"/>
      <c r="DK22" s="1003">
        <v>81.249816726848877</v>
      </c>
      <c r="DL22" s="968">
        <v>2.3861674068852592</v>
      </c>
      <c r="DM22" s="968">
        <v>76.571126920958193</v>
      </c>
      <c r="DN22" s="968">
        <v>85.928506532739561</v>
      </c>
      <c r="DO22" s="968">
        <v>2.936828048372389</v>
      </c>
      <c r="DP22" s="986">
        <v>1013.0029889999977</v>
      </c>
      <c r="DQ22" s="986">
        <v>789</v>
      </c>
      <c r="DR22" s="986"/>
      <c r="DS22" s="1003">
        <v>81.919757653469034</v>
      </c>
      <c r="DT22" s="968">
        <v>2.2733579800511641</v>
      </c>
      <c r="DU22" s="968">
        <v>77.462255896116801</v>
      </c>
      <c r="DV22" s="968">
        <v>86.377259410821281</v>
      </c>
      <c r="DW22" s="968">
        <v>2.7751034001684385</v>
      </c>
      <c r="DX22" s="986">
        <v>1064.482330000001</v>
      </c>
      <c r="DY22" s="986">
        <v>751</v>
      </c>
      <c r="DZ22" s="986"/>
      <c r="EA22" s="1003">
        <v>10</v>
      </c>
      <c r="EB22" s="1130">
        <v>0.7</v>
      </c>
      <c r="EC22" s="1130"/>
      <c r="ED22" s="1129" t="s">
        <v>232</v>
      </c>
      <c r="EE22" s="1130" t="s">
        <v>229</v>
      </c>
      <c r="EF22" s="986"/>
      <c r="EG22" s="2331"/>
    </row>
    <row r="23" spans="1:137" s="1470" customFormat="1" ht="20.25" customHeight="1">
      <c r="A23" s="1013" t="s">
        <v>29</v>
      </c>
      <c r="B23" s="1013"/>
      <c r="C23" s="914">
        <v>74.66742267404527</v>
      </c>
      <c r="D23" s="914"/>
      <c r="E23" s="914">
        <v>70.56893203756465</v>
      </c>
      <c r="F23" s="914">
        <v>78.765913310525889</v>
      </c>
      <c r="G23" s="914">
        <v>2.7974289449300973</v>
      </c>
      <c r="H23" s="914"/>
      <c r="I23" s="916">
        <v>447</v>
      </c>
      <c r="J23" s="1174"/>
      <c r="K23" s="914">
        <v>72.770502874513369</v>
      </c>
      <c r="L23" s="914">
        <v>2.4207009721384778</v>
      </c>
      <c r="M23" s="914">
        <v>68.02070786614361</v>
      </c>
      <c r="N23" s="914">
        <v>77.520297882883128</v>
      </c>
      <c r="O23" s="914">
        <v>3.3264865247843258</v>
      </c>
      <c r="P23" s="914">
        <v>502.88496099999838</v>
      </c>
      <c r="Q23" s="923">
        <v>466</v>
      </c>
      <c r="R23" s="1174"/>
      <c r="S23" s="914">
        <v>78.386799820876078</v>
      </c>
      <c r="T23" s="914">
        <v>1.7146839664989675</v>
      </c>
      <c r="U23" s="914">
        <v>75.022320920446845</v>
      </c>
      <c r="V23" s="914">
        <v>81.751278721305312</v>
      </c>
      <c r="W23" s="914">
        <v>2.1874651987544342</v>
      </c>
      <c r="X23" s="914">
        <v>542.51603199999886</v>
      </c>
      <c r="Y23" s="1486">
        <v>487</v>
      </c>
      <c r="Z23" s="923"/>
      <c r="AA23" s="997">
        <v>76.400000000000006</v>
      </c>
      <c r="AB23" s="997">
        <v>2.0640000000000001</v>
      </c>
      <c r="AC23" s="997">
        <v>72.350000000000009</v>
      </c>
      <c r="AD23" s="997">
        <v>80.45</v>
      </c>
      <c r="AE23" s="997">
        <v>2.7</v>
      </c>
      <c r="AF23" s="973">
        <v>538.06600000000003</v>
      </c>
      <c r="AG23" s="973">
        <v>532</v>
      </c>
      <c r="AH23" s="923"/>
      <c r="AI23" s="975">
        <v>74.071862861010899</v>
      </c>
      <c r="AJ23" s="975">
        <v>2.0650774274848898</v>
      </c>
      <c r="AK23" s="975">
        <v>70.020809126299568</v>
      </c>
      <c r="AL23" s="975">
        <v>78.122916595722231</v>
      </c>
      <c r="AM23" s="975">
        <v>2.7879377508836511</v>
      </c>
      <c r="AN23" s="973">
        <v>485.84024500000015</v>
      </c>
      <c r="AO23" s="973">
        <v>481</v>
      </c>
      <c r="AP23" s="1073"/>
      <c r="AQ23" s="955">
        <v>71.902596428947092</v>
      </c>
      <c r="AR23" s="975">
        <v>2.6142954140070662</v>
      </c>
      <c r="AS23" s="975">
        <v>66.774544759450862</v>
      </c>
      <c r="AT23" s="975">
        <v>77.030648098443308</v>
      </c>
      <c r="AU23" s="975">
        <v>3.6358845769783406</v>
      </c>
      <c r="AV23" s="973">
        <v>526.72972299999844</v>
      </c>
      <c r="AW23" s="973">
        <v>513</v>
      </c>
      <c r="AX23" s="992"/>
      <c r="AY23" s="955">
        <v>72.484304121121227</v>
      </c>
      <c r="AZ23" s="975">
        <v>1.9057040682427675</v>
      </c>
      <c r="BA23" s="975">
        <v>68.747763405618514</v>
      </c>
      <c r="BB23" s="975">
        <v>76.220844836623939</v>
      </c>
      <c r="BC23" s="968">
        <v>2.6291265279422937</v>
      </c>
      <c r="BD23" s="973">
        <v>870.9873849999974</v>
      </c>
      <c r="BE23" s="973">
        <v>1004</v>
      </c>
      <c r="BF23" s="1054"/>
      <c r="BG23" s="1003">
        <v>72.093080080763187</v>
      </c>
      <c r="BH23" s="968">
        <v>1.8122534851762935</v>
      </c>
      <c r="BI23" s="968">
        <v>68.539769235173083</v>
      </c>
      <c r="BJ23" s="968">
        <v>75.646390926353291</v>
      </c>
      <c r="BK23" s="968">
        <v>2.5137689819135121</v>
      </c>
      <c r="BL23" s="986">
        <v>733.30056699999955</v>
      </c>
      <c r="BM23" s="986">
        <v>908</v>
      </c>
      <c r="BN23" s="968"/>
      <c r="BO23" s="1003">
        <v>74.597909706193548</v>
      </c>
      <c r="BP23" s="968">
        <v>2.0408021554097879</v>
      </c>
      <c r="BQ23" s="968">
        <v>70.596481725449152</v>
      </c>
      <c r="BR23" s="968">
        <v>78.599337686937929</v>
      </c>
      <c r="BS23" s="968">
        <v>2.7357363811500326</v>
      </c>
      <c r="BT23" s="986">
        <v>775.91322100000377</v>
      </c>
      <c r="BU23" s="986">
        <v>894</v>
      </c>
      <c r="BV23" s="986"/>
      <c r="BW23" s="1003">
        <v>77.950884117715546</v>
      </c>
      <c r="BX23" s="968">
        <v>2.121911174259306</v>
      </c>
      <c r="BY23" s="968">
        <v>73.790338291861531</v>
      </c>
      <c r="BZ23" s="968">
        <v>82.111429943569561</v>
      </c>
      <c r="CA23" s="968">
        <v>2.7221130308861614</v>
      </c>
      <c r="CB23" s="986">
        <v>736.37292699999921</v>
      </c>
      <c r="CC23" s="986">
        <v>910</v>
      </c>
      <c r="CD23" s="986"/>
      <c r="CE23" s="1003">
        <v>75.886333540947376</v>
      </c>
      <c r="CF23" s="968">
        <v>2.0242787459413347</v>
      </c>
      <c r="CG23" s="968">
        <v>71.917218222293457</v>
      </c>
      <c r="CH23" s="968">
        <v>79.85544885960131</v>
      </c>
      <c r="CI23" s="968">
        <v>2.6675142301466677</v>
      </c>
      <c r="CJ23" s="986">
        <v>712.30191099999865</v>
      </c>
      <c r="CK23" s="986">
        <v>839</v>
      </c>
      <c r="CL23" s="986"/>
      <c r="CM23" s="1003">
        <v>78.913748674681869</v>
      </c>
      <c r="CN23" s="968">
        <v>1.9841292173180318</v>
      </c>
      <c r="CO23" s="968">
        <v>75.023338209956023</v>
      </c>
      <c r="CP23" s="968">
        <v>82.804159139407716</v>
      </c>
      <c r="CQ23" s="968">
        <v>2.5143010573449107</v>
      </c>
      <c r="CR23" s="986">
        <v>680.83374699999945</v>
      </c>
      <c r="CS23" s="986">
        <v>714</v>
      </c>
      <c r="CT23" s="986"/>
      <c r="CU23" s="1003">
        <v>73.047807456610016</v>
      </c>
      <c r="CV23" s="968">
        <v>2.2719858931515149</v>
      </c>
      <c r="CW23" s="968">
        <v>68.593004412945973</v>
      </c>
      <c r="CX23" s="968">
        <v>77.502610500274059</v>
      </c>
      <c r="CY23" s="968">
        <v>3.1102725355597589</v>
      </c>
      <c r="CZ23" s="986">
        <v>794.81496599999969</v>
      </c>
      <c r="DA23" s="986">
        <v>812</v>
      </c>
      <c r="DB23" s="986"/>
      <c r="DC23" s="1003">
        <v>73.750279254296458</v>
      </c>
      <c r="DD23" s="968">
        <v>2.2227406561304197</v>
      </c>
      <c r="DE23" s="968">
        <v>69.392029862276132</v>
      </c>
      <c r="DF23" s="968">
        <v>78.108528646316785</v>
      </c>
      <c r="DG23" s="968">
        <v>3.0138742233995401</v>
      </c>
      <c r="DH23" s="986">
        <v>682.66630999999791</v>
      </c>
      <c r="DI23" s="986">
        <v>782</v>
      </c>
      <c r="DJ23" s="986"/>
      <c r="DK23" s="1003">
        <v>75.343119247483088</v>
      </c>
      <c r="DL23" s="968">
        <v>2.3647746303838089</v>
      </c>
      <c r="DM23" s="968">
        <v>70.706375436264963</v>
      </c>
      <c r="DN23" s="968">
        <v>79.979863058701213</v>
      </c>
      <c r="DO23" s="968">
        <v>3.1386736493031608</v>
      </c>
      <c r="DP23" s="986">
        <v>727.54327199999909</v>
      </c>
      <c r="DQ23" s="986">
        <v>823</v>
      </c>
      <c r="DR23" s="986"/>
      <c r="DS23" s="1003">
        <v>77.287596397365832</v>
      </c>
      <c r="DT23" s="968">
        <v>2.5324029143802806</v>
      </c>
      <c r="DU23" s="968">
        <v>72.322170564642391</v>
      </c>
      <c r="DV23" s="968">
        <v>82.253022230089272</v>
      </c>
      <c r="DW23" s="968">
        <v>3.2765968052107666</v>
      </c>
      <c r="DX23" s="986">
        <v>668.27954300000044</v>
      </c>
      <c r="DY23" s="986">
        <v>745</v>
      </c>
      <c r="DZ23" s="986"/>
      <c r="EA23" s="1003">
        <v>1.4</v>
      </c>
      <c r="EB23" s="1130">
        <v>2</v>
      </c>
      <c r="EC23" s="1130"/>
      <c r="ED23" s="1129" t="s">
        <v>229</v>
      </c>
      <c r="EE23" s="1130" t="s">
        <v>229</v>
      </c>
      <c r="EF23" s="986"/>
      <c r="EG23" s="2331"/>
    </row>
    <row r="24" spans="1:137" s="1470" customFormat="1" ht="20.25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117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4" t="s">
        <v>66</v>
      </c>
      <c r="Q24" s="923" t="s">
        <v>66</v>
      </c>
      <c r="R24" s="1174" t="s">
        <v>66</v>
      </c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4" t="s">
        <v>66</v>
      </c>
      <c r="Y24" s="1486" t="s">
        <v>66</v>
      </c>
      <c r="Z24" s="923" t="s">
        <v>66</v>
      </c>
      <c r="AA24" s="997" t="s">
        <v>66</v>
      </c>
      <c r="AB24" s="997" t="s">
        <v>66</v>
      </c>
      <c r="AC24" s="997" t="s">
        <v>66</v>
      </c>
      <c r="AD24" s="997" t="s">
        <v>66</v>
      </c>
      <c r="AE24" s="997" t="s">
        <v>66</v>
      </c>
      <c r="AF24" s="973" t="s">
        <v>66</v>
      </c>
      <c r="AG24" s="973" t="s">
        <v>66</v>
      </c>
      <c r="AH24" s="923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1073"/>
      <c r="AQ24" s="955">
        <v>75.908002311796977</v>
      </c>
      <c r="AR24" s="975">
        <v>1.2816517896854793</v>
      </c>
      <c r="AS24" s="975">
        <v>73.384078906739433</v>
      </c>
      <c r="AT24" s="975">
        <v>78.431925716854508</v>
      </c>
      <c r="AU24" s="975">
        <v>1.688427768683745</v>
      </c>
      <c r="AV24" s="973">
        <v>3750.4348069999846</v>
      </c>
      <c r="AW24" s="973">
        <v>1287</v>
      </c>
      <c r="AX24" s="992"/>
      <c r="AY24" s="955">
        <v>75.606313631762774</v>
      </c>
      <c r="AZ24" s="975">
        <v>1.3321798922027863</v>
      </c>
      <c r="BA24" s="975">
        <v>72.987202526568609</v>
      </c>
      <c r="BB24" s="975">
        <v>78.225424736956953</v>
      </c>
      <c r="BC24" s="968">
        <v>1.7619955638772573</v>
      </c>
      <c r="BD24" s="973">
        <v>5472.7001030000065</v>
      </c>
      <c r="BE24" s="973">
        <v>1748</v>
      </c>
      <c r="BF24" s="1054"/>
      <c r="BG24" s="978">
        <v>77.300766549652366</v>
      </c>
      <c r="BH24" s="977">
        <v>1.5618936656172759</v>
      </c>
      <c r="BI24" s="977">
        <v>74.230030330997593</v>
      </c>
      <c r="BJ24" s="977">
        <v>80.371502768307138</v>
      </c>
      <c r="BK24" s="1002">
        <v>2.0205409795180098</v>
      </c>
      <c r="BL24" s="993">
        <v>5075.5958059999975</v>
      </c>
      <c r="BM24" s="993">
        <v>1595</v>
      </c>
      <c r="BN24" s="968"/>
      <c r="BO24" s="978">
        <v>75.721468836648782</v>
      </c>
      <c r="BP24" s="977">
        <v>1.4384109647571721</v>
      </c>
      <c r="BQ24" s="977">
        <v>72.893503819552464</v>
      </c>
      <c r="BR24" s="977">
        <v>78.549433853745114</v>
      </c>
      <c r="BS24" s="1002">
        <v>1.8996078481522916</v>
      </c>
      <c r="BT24" s="993">
        <v>5616.5453989999796</v>
      </c>
      <c r="BU24" s="993">
        <v>1613</v>
      </c>
      <c r="BV24" s="992"/>
      <c r="BW24" s="978">
        <v>75.446467329964079</v>
      </c>
      <c r="BX24" s="977">
        <v>1.6357710579844582</v>
      </c>
      <c r="BY24" s="977">
        <v>72.233604827148639</v>
      </c>
      <c r="BZ24" s="977">
        <v>78.659329832779505</v>
      </c>
      <c r="CA24" s="1002">
        <v>2.1681214719178783</v>
      </c>
      <c r="CB24" s="993">
        <v>5908.3299559999796</v>
      </c>
      <c r="CC24" s="993">
        <v>2046</v>
      </c>
      <c r="CD24" s="992"/>
      <c r="CE24" s="978">
        <v>74.812192556144382</v>
      </c>
      <c r="CF24" s="977">
        <v>1.5538329942286511</v>
      </c>
      <c r="CG24" s="977">
        <v>71.760221104173922</v>
      </c>
      <c r="CH24" s="977">
        <v>77.864164008114855</v>
      </c>
      <c r="CI24" s="1002">
        <v>2.0769782854078827</v>
      </c>
      <c r="CJ24" s="993">
        <v>5972.1215090000187</v>
      </c>
      <c r="CK24" s="993">
        <v>1893</v>
      </c>
      <c r="CL24" s="992"/>
      <c r="CM24" s="978">
        <v>75.915481768395537</v>
      </c>
      <c r="CN24" s="977">
        <v>1.5026475982500171</v>
      </c>
      <c r="CO24" s="977">
        <v>72.963851300393372</v>
      </c>
      <c r="CP24" s="977">
        <v>78.867112236397702</v>
      </c>
      <c r="CQ24" s="1002">
        <v>1.9793691131860616</v>
      </c>
      <c r="CR24" s="993">
        <v>5065.2410949999967</v>
      </c>
      <c r="CS24" s="993">
        <v>1569</v>
      </c>
      <c r="CT24" s="992"/>
      <c r="CU24" s="978">
        <v>78.964275574938725</v>
      </c>
      <c r="CV24" s="977">
        <v>1.5586362932281255</v>
      </c>
      <c r="CW24" s="977">
        <v>75.902869691162437</v>
      </c>
      <c r="CX24" s="977">
        <v>82.025681458715013</v>
      </c>
      <c r="CY24" s="1002">
        <v>1.9738499237531122</v>
      </c>
      <c r="CZ24" s="993">
        <v>5037.489831999992</v>
      </c>
      <c r="DA24" s="993">
        <v>1814</v>
      </c>
      <c r="DB24" s="992"/>
      <c r="DC24" s="978">
        <v>78.735816368169594</v>
      </c>
      <c r="DD24" s="977">
        <v>1.5077324859980314</v>
      </c>
      <c r="DE24" s="977">
        <v>75.774426877660716</v>
      </c>
      <c r="DF24" s="977">
        <v>81.697205858678473</v>
      </c>
      <c r="DG24" s="1002">
        <v>1.9149258311463448</v>
      </c>
      <c r="DH24" s="993">
        <v>4947.5129740000002</v>
      </c>
      <c r="DI24" s="993">
        <v>1729</v>
      </c>
      <c r="DJ24" s="992"/>
      <c r="DK24" s="978">
        <v>76.041281732192999</v>
      </c>
      <c r="DL24" s="977">
        <v>1.7916063973050642</v>
      </c>
      <c r="DM24" s="977">
        <v>72.522232581048414</v>
      </c>
      <c r="DN24" s="977">
        <v>79.560330883337585</v>
      </c>
      <c r="DO24" s="1002">
        <v>2.3560970521444617</v>
      </c>
      <c r="DP24" s="993">
        <v>4574.6747039999973</v>
      </c>
      <c r="DQ24" s="993">
        <v>1581</v>
      </c>
      <c r="DR24" s="992"/>
      <c r="DS24" s="978">
        <v>75.199122202883515</v>
      </c>
      <c r="DT24" s="977">
        <v>1.9501672422684413</v>
      </c>
      <c r="DU24" s="977">
        <v>71.368556031152067</v>
      </c>
      <c r="DV24" s="977">
        <v>79.029688374614977</v>
      </c>
      <c r="DW24" s="1002">
        <v>2.5933377746178823</v>
      </c>
      <c r="DX24" s="993">
        <v>4648.4144490000135</v>
      </c>
      <c r="DY24" s="993">
        <v>1534</v>
      </c>
      <c r="DZ24" s="992"/>
      <c r="EA24" s="1003">
        <v>0.4</v>
      </c>
      <c r="EB24" s="1130">
        <v>-0.8</v>
      </c>
      <c r="EC24" s="1130"/>
      <c r="ED24" s="1129" t="s">
        <v>229</v>
      </c>
      <c r="EE24" s="1130" t="s">
        <v>229</v>
      </c>
      <c r="EF24" s="993"/>
      <c r="EG24" s="2331"/>
    </row>
    <row r="25" spans="1:137" s="1470" customFormat="1" ht="20.25" customHeight="1">
      <c r="A25" s="1013" t="s">
        <v>241</v>
      </c>
      <c r="B25" s="1013"/>
      <c r="C25" s="914" t="s">
        <v>66</v>
      </c>
      <c r="D25" s="914" t="s">
        <v>66</v>
      </c>
      <c r="E25" s="914" t="s">
        <v>66</v>
      </c>
      <c r="F25" s="914" t="s">
        <v>66</v>
      </c>
      <c r="G25" s="914" t="s">
        <v>66</v>
      </c>
      <c r="H25" s="914" t="s">
        <v>66</v>
      </c>
      <c r="I25" s="916" t="s">
        <v>66</v>
      </c>
      <c r="J25" s="1174" t="s">
        <v>66</v>
      </c>
      <c r="K25" s="914" t="s">
        <v>66</v>
      </c>
      <c r="L25" s="914" t="s">
        <v>66</v>
      </c>
      <c r="M25" s="914" t="s">
        <v>66</v>
      </c>
      <c r="N25" s="914" t="s">
        <v>66</v>
      </c>
      <c r="O25" s="914" t="s">
        <v>66</v>
      </c>
      <c r="P25" s="914" t="s">
        <v>66</v>
      </c>
      <c r="Q25" s="923" t="s">
        <v>66</v>
      </c>
      <c r="R25" s="1174" t="s">
        <v>66</v>
      </c>
      <c r="S25" s="914" t="s">
        <v>66</v>
      </c>
      <c r="T25" s="914" t="s">
        <v>66</v>
      </c>
      <c r="U25" s="914" t="s">
        <v>66</v>
      </c>
      <c r="V25" s="914" t="s">
        <v>66</v>
      </c>
      <c r="W25" s="914" t="s">
        <v>66</v>
      </c>
      <c r="X25" s="914" t="s">
        <v>66</v>
      </c>
      <c r="Y25" s="1486" t="s">
        <v>66</v>
      </c>
      <c r="Z25" s="923" t="s">
        <v>66</v>
      </c>
      <c r="AA25" s="997" t="s">
        <v>66</v>
      </c>
      <c r="AB25" s="997" t="s">
        <v>66</v>
      </c>
      <c r="AC25" s="997" t="s">
        <v>66</v>
      </c>
      <c r="AD25" s="997" t="s">
        <v>66</v>
      </c>
      <c r="AE25" s="997" t="s">
        <v>66</v>
      </c>
      <c r="AF25" s="973" t="s">
        <v>66</v>
      </c>
      <c r="AG25" s="973" t="s">
        <v>66</v>
      </c>
      <c r="AH25" s="923" t="s">
        <v>66</v>
      </c>
      <c r="AI25" s="975" t="s">
        <v>66</v>
      </c>
      <c r="AJ25" s="975" t="s">
        <v>66</v>
      </c>
      <c r="AK25" s="975" t="s">
        <v>66</v>
      </c>
      <c r="AL25" s="975" t="s">
        <v>66</v>
      </c>
      <c r="AM25" s="975" t="s">
        <v>66</v>
      </c>
      <c r="AN25" s="973" t="s">
        <v>66</v>
      </c>
      <c r="AO25" s="973" t="s">
        <v>66</v>
      </c>
      <c r="AP25" s="1073"/>
      <c r="AQ25" s="955">
        <v>80.806185485027811</v>
      </c>
      <c r="AR25" s="975">
        <v>1.659720614237167</v>
      </c>
      <c r="AS25" s="975">
        <v>77.537741015287992</v>
      </c>
      <c r="AT25" s="975">
        <v>84.074629954767644</v>
      </c>
      <c r="AU25" s="975">
        <v>2.0539524347980622</v>
      </c>
      <c r="AV25" s="973">
        <v>539.69264900000007</v>
      </c>
      <c r="AW25" s="973">
        <v>501</v>
      </c>
      <c r="AX25" s="992"/>
      <c r="AY25" s="955">
        <v>79.081228567423949</v>
      </c>
      <c r="AZ25" s="975">
        <v>1.6194682478747013</v>
      </c>
      <c r="BA25" s="975">
        <v>75.897298756334806</v>
      </c>
      <c r="BB25" s="975">
        <v>82.265158378513107</v>
      </c>
      <c r="BC25" s="968">
        <v>2.0478541838711535</v>
      </c>
      <c r="BD25" s="973">
        <v>631.73490100000004</v>
      </c>
      <c r="BE25" s="973">
        <v>884</v>
      </c>
      <c r="BF25" s="1054"/>
      <c r="BG25" s="978">
        <v>76.198710485719801</v>
      </c>
      <c r="BH25" s="977">
        <v>1.8692050842781309</v>
      </c>
      <c r="BI25" s="977">
        <v>72.523789536400216</v>
      </c>
      <c r="BJ25" s="977">
        <v>79.873631435039385</v>
      </c>
      <c r="BK25" s="1002">
        <v>2.4530665576400188</v>
      </c>
      <c r="BL25" s="993">
        <v>624.84255700000097</v>
      </c>
      <c r="BM25" s="993">
        <v>814</v>
      </c>
      <c r="BN25" s="968"/>
      <c r="BO25" s="978">
        <v>74.381179887730681</v>
      </c>
      <c r="BP25" s="977">
        <v>2.282110207822996</v>
      </c>
      <c r="BQ25" s="977">
        <v>69.894473382423044</v>
      </c>
      <c r="BR25" s="977">
        <v>78.867886393038305</v>
      </c>
      <c r="BS25" s="1002">
        <v>3.0681285390572763</v>
      </c>
      <c r="BT25" s="993">
        <v>629.91739000000143</v>
      </c>
      <c r="BU25" s="993">
        <v>806</v>
      </c>
      <c r="BV25" s="992"/>
      <c r="BW25" s="978">
        <v>78.906373865052814</v>
      </c>
      <c r="BX25" s="977">
        <v>2.1311318705635527</v>
      </c>
      <c r="BY25" s="977">
        <v>74.720559693768209</v>
      </c>
      <c r="BZ25" s="977">
        <v>83.092188036337419</v>
      </c>
      <c r="CA25" s="1002">
        <v>2.7008361507123047</v>
      </c>
      <c r="CB25" s="993">
        <v>567.40807500000017</v>
      </c>
      <c r="CC25" s="993">
        <v>798</v>
      </c>
      <c r="CD25" s="992"/>
      <c r="CE25" s="978">
        <v>78.273903760034628</v>
      </c>
      <c r="CF25" s="977">
        <v>2.2430980572480199</v>
      </c>
      <c r="CG25" s="977">
        <v>73.868107731684873</v>
      </c>
      <c r="CH25" s="977">
        <v>82.679699788384369</v>
      </c>
      <c r="CI25" s="1002">
        <v>2.8657035736006171</v>
      </c>
      <c r="CJ25" s="993">
        <v>550.0961870000001</v>
      </c>
      <c r="CK25" s="993">
        <v>750</v>
      </c>
      <c r="CL25" s="992"/>
      <c r="CM25" s="978">
        <v>78.287214399887489</v>
      </c>
      <c r="CN25" s="977">
        <v>1.9244069764143643</v>
      </c>
      <c r="CO25" s="977">
        <v>74.507127657636246</v>
      </c>
      <c r="CP25" s="977">
        <v>82.067301142138717</v>
      </c>
      <c r="CQ25" s="1002">
        <v>2.4581369910348094</v>
      </c>
      <c r="CR25" s="993">
        <v>527.36862099999985</v>
      </c>
      <c r="CS25" s="993">
        <v>630</v>
      </c>
      <c r="CT25" s="992"/>
      <c r="CU25" s="978">
        <v>74.413149364194666</v>
      </c>
      <c r="CV25" s="977">
        <v>2.4023634781399523</v>
      </c>
      <c r="CW25" s="977">
        <v>69.694531095839935</v>
      </c>
      <c r="CX25" s="977">
        <v>79.131767632549384</v>
      </c>
      <c r="CY25" s="1002">
        <v>3.2284125838865467</v>
      </c>
      <c r="CZ25" s="993">
        <v>524.75315899999975</v>
      </c>
      <c r="DA25" s="993">
        <v>753</v>
      </c>
      <c r="DB25" s="992"/>
      <c r="DC25" s="978">
        <v>76.734897002341214</v>
      </c>
      <c r="DD25" s="977">
        <v>2.3271360969593746</v>
      </c>
      <c r="DE25" s="977">
        <v>72.164088556864527</v>
      </c>
      <c r="DF25" s="977">
        <v>81.305705447817886</v>
      </c>
      <c r="DG25" s="1002">
        <v>3.032695928279376</v>
      </c>
      <c r="DH25" s="993">
        <v>487.69055100000014</v>
      </c>
      <c r="DI25" s="993">
        <v>739</v>
      </c>
      <c r="DJ25" s="992"/>
      <c r="DK25" s="978">
        <v>75.143413395543391</v>
      </c>
      <c r="DL25" s="977">
        <v>2.8959917120105736</v>
      </c>
      <c r="DM25" s="977">
        <v>69.455145486251439</v>
      </c>
      <c r="DN25" s="977">
        <v>80.831681304835328</v>
      </c>
      <c r="DO25" s="1002">
        <v>3.8539528365134514</v>
      </c>
      <c r="DP25" s="993">
        <v>514.99565100000052</v>
      </c>
      <c r="DQ25" s="993">
        <v>751</v>
      </c>
      <c r="DR25" s="992"/>
      <c r="DS25" s="978">
        <v>81.26214570487879</v>
      </c>
      <c r="DT25" s="977">
        <v>2.3668879541597252</v>
      </c>
      <c r="DU25" s="977">
        <v>76.613046523550793</v>
      </c>
      <c r="DV25" s="977">
        <v>85.911244886206802</v>
      </c>
      <c r="DW25" s="1002">
        <v>2.9126574663135218</v>
      </c>
      <c r="DX25" s="993">
        <v>493.21036199999992</v>
      </c>
      <c r="DY25" s="993">
        <v>683</v>
      </c>
      <c r="DZ25" s="992"/>
      <c r="EA25" s="1003">
        <v>3</v>
      </c>
      <c r="EB25" s="1130">
        <v>6.2</v>
      </c>
      <c r="EC25" s="1130"/>
      <c r="ED25" s="1129" t="s">
        <v>229</v>
      </c>
      <c r="EE25" s="1130" t="s">
        <v>231</v>
      </c>
      <c r="EF25" s="993"/>
      <c r="EG25" s="2331"/>
    </row>
    <row r="26" spans="1:137" s="1470" customFormat="1" ht="20.25" customHeight="1">
      <c r="A26" s="1013" t="s">
        <v>30</v>
      </c>
      <c r="B26" s="1013"/>
      <c r="C26" s="914">
        <v>67.132426758994058</v>
      </c>
      <c r="D26" s="914"/>
      <c r="E26" s="914">
        <v>63.051280328655309</v>
      </c>
      <c r="F26" s="914">
        <v>71.213573189332806</v>
      </c>
      <c r="G26" s="914">
        <v>3.0982475044001481</v>
      </c>
      <c r="H26" s="914"/>
      <c r="I26" s="916">
        <v>658</v>
      </c>
      <c r="J26" s="1174"/>
      <c r="K26" s="914">
        <v>64.342682369101055</v>
      </c>
      <c r="L26" s="914">
        <v>2.1662721223727042</v>
      </c>
      <c r="M26" s="914">
        <v>60.092116672617415</v>
      </c>
      <c r="N26" s="914">
        <v>68.593248065584703</v>
      </c>
      <c r="O26" s="914">
        <v>3.3667731008569226</v>
      </c>
      <c r="P26" s="914">
        <v>431.45412000000022</v>
      </c>
      <c r="Q26" s="923">
        <v>549</v>
      </c>
      <c r="R26" s="1174"/>
      <c r="S26" s="914">
        <v>63.255372502184848</v>
      </c>
      <c r="T26" s="914">
        <v>2.466588859272024</v>
      </c>
      <c r="U26" s="914">
        <v>58.415538261476939</v>
      </c>
      <c r="V26" s="914">
        <v>68.095206742892756</v>
      </c>
      <c r="W26" s="914">
        <v>3.8994140129153894</v>
      </c>
      <c r="X26" s="914">
        <v>421.94124300000186</v>
      </c>
      <c r="Y26" s="1486">
        <v>566</v>
      </c>
      <c r="Z26" s="923"/>
      <c r="AA26" s="997">
        <v>67.97</v>
      </c>
      <c r="AB26" s="997">
        <v>1.8429999999999997</v>
      </c>
      <c r="AC26" s="997">
        <v>64.349999999999994</v>
      </c>
      <c r="AD26" s="997">
        <v>71.58</v>
      </c>
      <c r="AE26" s="997">
        <v>2.7</v>
      </c>
      <c r="AF26" s="973">
        <v>500.41500000000002</v>
      </c>
      <c r="AG26" s="973">
        <v>662</v>
      </c>
      <c r="AH26" s="923"/>
      <c r="AI26" s="975">
        <v>66.527443076589535</v>
      </c>
      <c r="AJ26" s="975">
        <v>2.1000174327954122</v>
      </c>
      <c r="AK26" s="975">
        <v>62.4078476798949</v>
      </c>
      <c r="AL26" s="975">
        <v>70.647038473284169</v>
      </c>
      <c r="AM26" s="975">
        <v>3.1566182851455347</v>
      </c>
      <c r="AN26" s="973">
        <v>529.66191500000207</v>
      </c>
      <c r="AO26" s="973">
        <v>642</v>
      </c>
      <c r="AP26" s="1073"/>
      <c r="AQ26" s="955">
        <v>62.758636723689499</v>
      </c>
      <c r="AR26" s="975">
        <v>2.2439386252525368</v>
      </c>
      <c r="AS26" s="975">
        <v>58.357055650708958</v>
      </c>
      <c r="AT26" s="975">
        <v>67.16021779667004</v>
      </c>
      <c r="AU26" s="975">
        <v>3.5755056871806099</v>
      </c>
      <c r="AV26" s="973">
        <v>503.19686100000132</v>
      </c>
      <c r="AW26" s="973">
        <v>572</v>
      </c>
      <c r="AX26" s="992"/>
      <c r="AY26" s="955">
        <v>64.8653337950945</v>
      </c>
      <c r="AZ26" s="975">
        <v>2.0141835510667825</v>
      </c>
      <c r="BA26" s="975">
        <v>60.916095834975856</v>
      </c>
      <c r="BB26" s="975">
        <v>68.814571755213152</v>
      </c>
      <c r="BC26" s="968">
        <v>3.1051771928430387</v>
      </c>
      <c r="BD26" s="973">
        <v>889.99582399999701</v>
      </c>
      <c r="BE26" s="973">
        <v>1045</v>
      </c>
      <c r="BF26" s="1054"/>
      <c r="BG26" s="1003">
        <v>70.607599857782432</v>
      </c>
      <c r="BH26" s="968">
        <v>1.7018599987663512</v>
      </c>
      <c r="BI26" s="968">
        <v>67.270739070504561</v>
      </c>
      <c r="BJ26" s="968">
        <v>73.944460645060303</v>
      </c>
      <c r="BK26" s="968">
        <v>2.4103071088582979</v>
      </c>
      <c r="BL26" s="986">
        <v>825.61997600000029</v>
      </c>
      <c r="BM26" s="986">
        <v>1004</v>
      </c>
      <c r="BN26" s="968"/>
      <c r="BO26" s="1003">
        <v>65.819793821855328</v>
      </c>
      <c r="BP26" s="968">
        <v>1.7656600965507185</v>
      </c>
      <c r="BQ26" s="968">
        <v>62.357840542311074</v>
      </c>
      <c r="BR26" s="968">
        <v>69.281747101399574</v>
      </c>
      <c r="BS26" s="968">
        <v>2.6825670425671175</v>
      </c>
      <c r="BT26" s="986">
        <v>752.4268890000003</v>
      </c>
      <c r="BU26" s="986">
        <v>970</v>
      </c>
      <c r="BV26" s="986"/>
      <c r="BW26" s="1003">
        <v>70.550047203220785</v>
      </c>
      <c r="BX26" s="968">
        <v>1.8494203557892754</v>
      </c>
      <c r="BY26" s="968">
        <v>66.923788840066422</v>
      </c>
      <c r="BZ26" s="968">
        <v>74.176305566375163</v>
      </c>
      <c r="CA26" s="968">
        <v>2.6214303591633099</v>
      </c>
      <c r="CB26" s="986">
        <v>709.35095700000204</v>
      </c>
      <c r="CC26" s="986">
        <v>949</v>
      </c>
      <c r="CD26" s="986"/>
      <c r="CE26" s="1003">
        <v>74.224852653245946</v>
      </c>
      <c r="CF26" s="968">
        <v>1.9274658119398338</v>
      </c>
      <c r="CG26" s="968">
        <v>70.445563809903106</v>
      </c>
      <c r="CH26" s="968">
        <v>78.004141496588787</v>
      </c>
      <c r="CI26" s="968">
        <v>2.5967930457798536</v>
      </c>
      <c r="CJ26" s="986">
        <v>668.91192000000194</v>
      </c>
      <c r="CK26" s="986">
        <v>949</v>
      </c>
      <c r="CL26" s="986"/>
      <c r="CM26" s="1003">
        <v>70.82134081028066</v>
      </c>
      <c r="CN26" s="968">
        <v>1.8022772170254553</v>
      </c>
      <c r="CO26" s="968">
        <v>67.287499322411009</v>
      </c>
      <c r="CP26" s="968">
        <v>74.355182298150311</v>
      </c>
      <c r="CQ26" s="968">
        <v>2.5448222194119072</v>
      </c>
      <c r="CR26" s="986">
        <v>603.60178599999892</v>
      </c>
      <c r="CS26" s="986">
        <v>889</v>
      </c>
      <c r="CT26" s="986"/>
      <c r="CU26" s="1003">
        <v>72.575835690496575</v>
      </c>
      <c r="CV26" s="968">
        <v>1.8629120975282951</v>
      </c>
      <c r="CW26" s="968">
        <v>68.92312529860412</v>
      </c>
      <c r="CX26" s="968">
        <v>76.228546082389045</v>
      </c>
      <c r="CY26" s="968">
        <v>2.5668489791461453</v>
      </c>
      <c r="CZ26" s="986">
        <v>667.63096199999904</v>
      </c>
      <c r="DA26" s="986">
        <v>884</v>
      </c>
      <c r="DB26" s="986"/>
      <c r="DC26" s="1003">
        <v>69.707046866308957</v>
      </c>
      <c r="DD26" s="968">
        <v>1.8778224833686623</v>
      </c>
      <c r="DE26" s="968">
        <v>66.025097434245581</v>
      </c>
      <c r="DF26" s="968">
        <v>73.388996298372319</v>
      </c>
      <c r="DG26" s="968">
        <v>2.6938775457955284</v>
      </c>
      <c r="DH26" s="986">
        <v>650.33173600000021</v>
      </c>
      <c r="DI26" s="986">
        <v>905</v>
      </c>
      <c r="DJ26" s="986"/>
      <c r="DK26" s="1003">
        <v>71.888347248862573</v>
      </c>
      <c r="DL26" s="968">
        <v>2.2932180348092706</v>
      </c>
      <c r="DM26" s="968">
        <v>67.391908394158733</v>
      </c>
      <c r="DN26" s="968">
        <v>76.384786103566398</v>
      </c>
      <c r="DO26" s="968">
        <v>3.1899718418488945</v>
      </c>
      <c r="DP26" s="986">
        <v>603.93883099999971</v>
      </c>
      <c r="DQ26" s="986">
        <v>829</v>
      </c>
      <c r="DR26" s="986"/>
      <c r="DS26" s="1003">
        <v>68.63286578912016</v>
      </c>
      <c r="DT26" s="968">
        <v>2.6301960965598612</v>
      </c>
      <c r="DU26" s="968">
        <v>63.475691324967912</v>
      </c>
      <c r="DV26" s="968">
        <v>73.790040253272409</v>
      </c>
      <c r="DW26" s="968">
        <v>3.8322690832134922</v>
      </c>
      <c r="DX26" s="986">
        <v>589.66216600000007</v>
      </c>
      <c r="DY26" s="986">
        <v>805</v>
      </c>
      <c r="DZ26" s="986"/>
      <c r="EA26" s="1003">
        <v>-5.6</v>
      </c>
      <c r="EB26" s="968">
        <v>-3.3</v>
      </c>
      <c r="EC26" s="968"/>
      <c r="ED26" s="975" t="s">
        <v>231</v>
      </c>
      <c r="EE26" s="968" t="s">
        <v>229</v>
      </c>
      <c r="EF26" s="986"/>
      <c r="EG26" s="2331"/>
    </row>
    <row r="27" spans="1:137" s="1470" customFormat="1" ht="20.25" customHeight="1">
      <c r="A27" s="1013" t="s">
        <v>31</v>
      </c>
      <c r="B27" s="1013"/>
      <c r="C27" s="914">
        <v>70.854805620772439</v>
      </c>
      <c r="D27" s="914"/>
      <c r="E27" s="914">
        <v>67.28492393428813</v>
      </c>
      <c r="F27" s="914">
        <v>74.424687307256733</v>
      </c>
      <c r="G27" s="914">
        <v>2.5677384819792599</v>
      </c>
      <c r="H27" s="914"/>
      <c r="I27" s="916">
        <v>723</v>
      </c>
      <c r="J27" s="1174"/>
      <c r="K27" s="914">
        <v>76.438570719152366</v>
      </c>
      <c r="L27" s="914">
        <v>2.2738212358205034</v>
      </c>
      <c r="M27" s="914">
        <v>71.976976792379844</v>
      </c>
      <c r="N27" s="914">
        <v>80.900164645924889</v>
      </c>
      <c r="O27" s="914">
        <v>2.9747040197479482</v>
      </c>
      <c r="P27" s="914">
        <v>59.69673499999994</v>
      </c>
      <c r="Q27" s="923">
        <v>605</v>
      </c>
      <c r="R27" s="1174"/>
      <c r="S27" s="914">
        <v>71.593848835983934</v>
      </c>
      <c r="T27" s="914">
        <v>1.6892070153430008</v>
      </c>
      <c r="U27" s="914">
        <v>68.279359709930745</v>
      </c>
      <c r="V27" s="914">
        <v>74.908337962037123</v>
      </c>
      <c r="W27" s="914">
        <v>2.3594303739876388</v>
      </c>
      <c r="X27" s="914">
        <v>79.440639000000331</v>
      </c>
      <c r="Y27" s="1486">
        <v>690</v>
      </c>
      <c r="Z27" s="923"/>
      <c r="AA27" s="997">
        <v>71.8</v>
      </c>
      <c r="AB27" s="997">
        <v>1.516</v>
      </c>
      <c r="AC27" s="997">
        <v>68.820000000000007</v>
      </c>
      <c r="AD27" s="997">
        <v>74.77000000000001</v>
      </c>
      <c r="AE27" s="997">
        <v>2.1</v>
      </c>
      <c r="AF27" s="973">
        <v>78.293000000000006</v>
      </c>
      <c r="AG27" s="973">
        <v>616</v>
      </c>
      <c r="AH27" s="923"/>
      <c r="AI27" s="975">
        <v>68.754177451713304</v>
      </c>
      <c r="AJ27" s="975">
        <v>1.6677419970093224</v>
      </c>
      <c r="AK27" s="975">
        <v>65.482574965724211</v>
      </c>
      <c r="AL27" s="975">
        <v>72.02577993770241</v>
      </c>
      <c r="AM27" s="975">
        <v>2.4256591509375456</v>
      </c>
      <c r="AN27" s="973">
        <v>68.061828000000162</v>
      </c>
      <c r="AO27" s="973">
        <v>582</v>
      </c>
      <c r="AP27" s="1073"/>
      <c r="AQ27" s="955">
        <v>71.475269344848527</v>
      </c>
      <c r="AR27" s="975">
        <v>1.8441490332772068</v>
      </c>
      <c r="AS27" s="975">
        <v>67.857892564004175</v>
      </c>
      <c r="AT27" s="975">
        <v>75.09264612569288</v>
      </c>
      <c r="AU27" s="975">
        <v>2.580121838197901</v>
      </c>
      <c r="AV27" s="973">
        <v>73.379536000000087</v>
      </c>
      <c r="AW27" s="973">
        <v>557</v>
      </c>
      <c r="AX27" s="992"/>
      <c r="AY27" s="955">
        <v>71.633769836871423</v>
      </c>
      <c r="AZ27" s="975">
        <v>1.6701699242330232</v>
      </c>
      <c r="BA27" s="975">
        <v>68.35904422353984</v>
      </c>
      <c r="BB27" s="975">
        <v>74.908495450202992</v>
      </c>
      <c r="BC27" s="968">
        <v>2.3315398980626472</v>
      </c>
      <c r="BD27" s="973">
        <v>110.27501299999987</v>
      </c>
      <c r="BE27" s="973">
        <v>879</v>
      </c>
      <c r="BF27" s="1054"/>
      <c r="BG27" s="1003">
        <v>72.122336876258728</v>
      </c>
      <c r="BH27" s="968">
        <v>2.0210364354443029</v>
      </c>
      <c r="BI27" s="968">
        <v>68.159662369552834</v>
      </c>
      <c r="BJ27" s="968">
        <v>76.085011382964623</v>
      </c>
      <c r="BK27" s="968">
        <v>2.8022337086939135</v>
      </c>
      <c r="BL27" s="986">
        <v>100.1958230000002</v>
      </c>
      <c r="BM27" s="986">
        <v>794</v>
      </c>
      <c r="BN27" s="968"/>
      <c r="BO27" s="1003">
        <v>74.207883562695258</v>
      </c>
      <c r="BP27" s="968">
        <v>2.1039841565794215</v>
      </c>
      <c r="BQ27" s="968">
        <v>70.082573790328183</v>
      </c>
      <c r="BR27" s="968">
        <v>78.333193335062319</v>
      </c>
      <c r="BS27" s="968">
        <v>2.8352569236149283</v>
      </c>
      <c r="BT27" s="986">
        <v>87.266053000000269</v>
      </c>
      <c r="BU27" s="986">
        <v>828</v>
      </c>
      <c r="BV27" s="986"/>
      <c r="BW27" s="1003">
        <v>70.219082144672541</v>
      </c>
      <c r="BX27" s="968">
        <v>2.1431890819350192</v>
      </c>
      <c r="BY27" s="968">
        <v>66.016815576198852</v>
      </c>
      <c r="BZ27" s="968">
        <v>74.42134871314623</v>
      </c>
      <c r="CA27" s="968">
        <v>3.0521462492480347</v>
      </c>
      <c r="CB27" s="986">
        <v>97.917609999999911</v>
      </c>
      <c r="CC27" s="986">
        <v>782</v>
      </c>
      <c r="CD27" s="986"/>
      <c r="CE27" s="1003">
        <v>68.969818334605591</v>
      </c>
      <c r="CF27" s="968">
        <v>2.3463456324007463</v>
      </c>
      <c r="CG27" s="968">
        <v>64.369208655187251</v>
      </c>
      <c r="CH27" s="968">
        <v>73.570428014023932</v>
      </c>
      <c r="CI27" s="968">
        <v>3.401988999039407</v>
      </c>
      <c r="CJ27" s="986">
        <v>91.344860000000153</v>
      </c>
      <c r="CK27" s="986">
        <v>810</v>
      </c>
      <c r="CL27" s="986"/>
      <c r="CM27" s="1003">
        <v>70.293296815492241</v>
      </c>
      <c r="CN27" s="968">
        <v>2.2036072660005437</v>
      </c>
      <c r="CO27" s="968">
        <v>65.972541547656121</v>
      </c>
      <c r="CP27" s="968">
        <v>74.614052083328346</v>
      </c>
      <c r="CQ27" s="968">
        <v>3.1348753947117203</v>
      </c>
      <c r="CR27" s="986">
        <v>81.362970000000033</v>
      </c>
      <c r="CS27" s="986">
        <v>667</v>
      </c>
      <c r="CT27" s="986"/>
      <c r="CU27" s="1003">
        <v>73.401162303646217</v>
      </c>
      <c r="CV27" s="968">
        <v>2.4271186151383772</v>
      </c>
      <c r="CW27" s="968">
        <v>68.642182317615536</v>
      </c>
      <c r="CX27" s="968">
        <v>78.160142289676898</v>
      </c>
      <c r="CY27" s="968">
        <v>3.3066487490999981</v>
      </c>
      <c r="CZ27" s="986">
        <v>79.381321999999926</v>
      </c>
      <c r="DA27" s="986">
        <v>787</v>
      </c>
      <c r="DB27" s="986"/>
      <c r="DC27" s="1003">
        <v>73.925457077984646</v>
      </c>
      <c r="DD27" s="968">
        <v>2.352941217892123</v>
      </c>
      <c r="DE27" s="968">
        <v>69.311916310619381</v>
      </c>
      <c r="DF27" s="968">
        <v>78.538997845349911</v>
      </c>
      <c r="DG27" s="968">
        <v>3.1828565028823337</v>
      </c>
      <c r="DH27" s="986">
        <v>79.587676999999985</v>
      </c>
      <c r="DI27" s="986">
        <v>747</v>
      </c>
      <c r="DJ27" s="986"/>
      <c r="DK27" s="1003">
        <v>76.449054130107243</v>
      </c>
      <c r="DL27" s="968">
        <v>2.1235242927623981</v>
      </c>
      <c r="DM27" s="968">
        <v>72.285343137978018</v>
      </c>
      <c r="DN27" s="968">
        <v>80.612765122236468</v>
      </c>
      <c r="DO27" s="968">
        <v>2.7776985823113143</v>
      </c>
      <c r="DP27" s="986">
        <v>87.977268999999851</v>
      </c>
      <c r="DQ27" s="986">
        <v>784</v>
      </c>
      <c r="DR27" s="986"/>
      <c r="DS27" s="1003">
        <v>75.596879868510968</v>
      </c>
      <c r="DT27" s="968">
        <v>2.0364139008425397</v>
      </c>
      <c r="DU27" s="968">
        <v>71.60396778807484</v>
      </c>
      <c r="DV27" s="968">
        <v>79.589791948947095</v>
      </c>
      <c r="DW27" s="968">
        <v>2.6937803575816424</v>
      </c>
      <c r="DX27" s="986">
        <v>81.782578999999757</v>
      </c>
      <c r="DY27" s="986">
        <v>755</v>
      </c>
      <c r="DZ27" s="986"/>
      <c r="EA27" s="1003">
        <v>6.6</v>
      </c>
      <c r="EB27" s="968">
        <v>-0.8</v>
      </c>
      <c r="EC27" s="968"/>
      <c r="ED27" s="975" t="s">
        <v>230</v>
      </c>
      <c r="EE27" s="968" t="s">
        <v>229</v>
      </c>
      <c r="EF27" s="986"/>
      <c r="EG27" s="2331"/>
    </row>
    <row r="28" spans="1:137" s="1470" customFormat="1" ht="20.25" customHeight="1">
      <c r="A28" s="1013" t="s">
        <v>32</v>
      </c>
      <c r="B28" s="1013"/>
      <c r="C28" s="914">
        <v>73.281451632146073</v>
      </c>
      <c r="D28" s="914"/>
      <c r="E28" s="914">
        <v>69.306166596722591</v>
      </c>
      <c r="F28" s="914">
        <v>77.256736667569569</v>
      </c>
      <c r="G28" s="914">
        <v>2.7646520996311423</v>
      </c>
      <c r="H28" s="914"/>
      <c r="I28" s="916">
        <v>540</v>
      </c>
      <c r="J28" s="1174"/>
      <c r="K28" s="914">
        <v>78.674848002135093</v>
      </c>
      <c r="L28" s="914">
        <v>2.0080068389371974</v>
      </c>
      <c r="M28" s="914">
        <v>74.734823616582588</v>
      </c>
      <c r="N28" s="914">
        <v>82.614872387687583</v>
      </c>
      <c r="O28" s="914">
        <v>2.552285628670937</v>
      </c>
      <c r="P28" s="914">
        <v>88.594500999999937</v>
      </c>
      <c r="Q28" s="923">
        <v>479</v>
      </c>
      <c r="R28" s="1174"/>
      <c r="S28" s="914">
        <v>76.495223036427518</v>
      </c>
      <c r="T28" s="914">
        <v>2.1756824552041554</v>
      </c>
      <c r="U28" s="914">
        <v>72.226192790863095</v>
      </c>
      <c r="V28" s="914">
        <v>80.764253281991941</v>
      </c>
      <c r="W28" s="914">
        <v>2.8442069567770023</v>
      </c>
      <c r="X28" s="914">
        <v>77.441139000000149</v>
      </c>
      <c r="Y28" s="1486">
        <v>436</v>
      </c>
      <c r="Z28" s="923"/>
      <c r="AA28" s="997">
        <v>74.37</v>
      </c>
      <c r="AB28" s="997">
        <v>2.4780000000000002</v>
      </c>
      <c r="AC28" s="997">
        <v>69.510000000000005</v>
      </c>
      <c r="AD28" s="997">
        <v>79.23</v>
      </c>
      <c r="AE28" s="997">
        <v>3.3000000000000003</v>
      </c>
      <c r="AF28" s="973">
        <v>75.796999999999997</v>
      </c>
      <c r="AG28" s="973">
        <v>415</v>
      </c>
      <c r="AH28" s="923"/>
      <c r="AI28" s="975">
        <v>72.761881354829455</v>
      </c>
      <c r="AJ28" s="975">
        <v>2.430402890204812</v>
      </c>
      <c r="AK28" s="975">
        <v>67.99417019098766</v>
      </c>
      <c r="AL28" s="975">
        <v>77.529592518671237</v>
      </c>
      <c r="AM28" s="975">
        <v>3.3402144707511718</v>
      </c>
      <c r="AN28" s="973">
        <v>70.519988000000112</v>
      </c>
      <c r="AO28" s="973">
        <v>418</v>
      </c>
      <c r="AP28" s="1073"/>
      <c r="AQ28" s="955">
        <v>73.262343694742839</v>
      </c>
      <c r="AR28" s="975">
        <v>2.0444174324924842</v>
      </c>
      <c r="AS28" s="975">
        <v>69.252131929205945</v>
      </c>
      <c r="AT28" s="975">
        <v>77.272555460279719</v>
      </c>
      <c r="AU28" s="975">
        <v>2.7905433124154717</v>
      </c>
      <c r="AV28" s="973">
        <v>80.855086000000142</v>
      </c>
      <c r="AW28" s="973">
        <v>461</v>
      </c>
      <c r="AX28" s="992"/>
      <c r="AY28" s="955">
        <v>76.311744807563926</v>
      </c>
      <c r="AZ28" s="975">
        <v>2.0599677171580772</v>
      </c>
      <c r="BA28" s="975">
        <v>72.272737190353027</v>
      </c>
      <c r="BB28" s="975">
        <v>80.350752424774825</v>
      </c>
      <c r="BC28" s="968">
        <v>2.6994111094599105</v>
      </c>
      <c r="BD28" s="973">
        <v>122.62933999999994</v>
      </c>
      <c r="BE28" s="973">
        <v>786</v>
      </c>
      <c r="BF28" s="1054"/>
      <c r="BG28" s="1003">
        <v>76.842055390649108</v>
      </c>
      <c r="BH28" s="968">
        <v>2.2567888294577836</v>
      </c>
      <c r="BI28" s="968">
        <v>72.417137855926384</v>
      </c>
      <c r="BJ28" s="968">
        <v>81.266972925371846</v>
      </c>
      <c r="BK28" s="968">
        <v>2.9369188759784417</v>
      </c>
      <c r="BL28" s="986">
        <v>115.74776799999987</v>
      </c>
      <c r="BM28" s="986">
        <v>716</v>
      </c>
      <c r="BN28" s="968"/>
      <c r="BO28" s="1003">
        <v>75.092506614583399</v>
      </c>
      <c r="BP28" s="968">
        <v>2.166760552032128</v>
      </c>
      <c r="BQ28" s="968">
        <v>70.844110327127709</v>
      </c>
      <c r="BR28" s="968">
        <v>79.34090290203909</v>
      </c>
      <c r="BS28" s="968">
        <v>2.8854550869544826</v>
      </c>
      <c r="BT28" s="986">
        <v>118.90960500000001</v>
      </c>
      <c r="BU28" s="986">
        <v>699</v>
      </c>
      <c r="BV28" s="986"/>
      <c r="BW28" s="1003">
        <v>81.404283306695234</v>
      </c>
      <c r="BX28" s="968">
        <v>2.3142357912184734</v>
      </c>
      <c r="BY28" s="968">
        <v>76.866636218542737</v>
      </c>
      <c r="BZ28" s="968">
        <v>85.941930394847731</v>
      </c>
      <c r="CA28" s="968">
        <v>2.8428919182292405</v>
      </c>
      <c r="CB28" s="986">
        <v>112.30374900000015</v>
      </c>
      <c r="CC28" s="986">
        <v>763</v>
      </c>
      <c r="CD28" s="986"/>
      <c r="CE28" s="1003">
        <v>79.887216321469481</v>
      </c>
      <c r="CF28" s="968">
        <v>2.2981570045823805</v>
      </c>
      <c r="CG28" s="968">
        <v>75.381092750371081</v>
      </c>
      <c r="CH28" s="968">
        <v>84.39333989256788</v>
      </c>
      <c r="CI28" s="968">
        <v>2.8767518889812118</v>
      </c>
      <c r="CJ28" s="986">
        <v>99.020887999999871</v>
      </c>
      <c r="CK28" s="986">
        <v>725</v>
      </c>
      <c r="CL28" s="986"/>
      <c r="CM28" s="1003">
        <v>73.88836701372162</v>
      </c>
      <c r="CN28" s="968">
        <v>2.406847327500754</v>
      </c>
      <c r="CO28" s="968">
        <v>69.169105814310797</v>
      </c>
      <c r="CP28" s="968">
        <v>78.607628213132458</v>
      </c>
      <c r="CQ28" s="968">
        <v>3.2574103675261687</v>
      </c>
      <c r="CR28" s="986">
        <v>93.02139399999983</v>
      </c>
      <c r="CS28" s="986">
        <v>588</v>
      </c>
      <c r="CT28" s="986"/>
      <c r="CU28" s="1003">
        <v>75.318837444634795</v>
      </c>
      <c r="CV28" s="968">
        <v>2.7265144755043016</v>
      </c>
      <c r="CW28" s="968">
        <v>69.972816142001363</v>
      </c>
      <c r="CX28" s="968">
        <v>80.664858747268227</v>
      </c>
      <c r="CY28" s="968">
        <v>3.6199635682222278</v>
      </c>
      <c r="CZ28" s="986">
        <v>105.81073699999983</v>
      </c>
      <c r="DA28" s="986">
        <v>723</v>
      </c>
      <c r="DB28" s="986"/>
      <c r="DC28" s="1003">
        <v>78.048760668955097</v>
      </c>
      <c r="DD28" s="968">
        <v>3.2562434295358509</v>
      </c>
      <c r="DE28" s="968">
        <v>71.664065761834934</v>
      </c>
      <c r="DF28" s="968">
        <v>84.433455576075261</v>
      </c>
      <c r="DG28" s="968">
        <v>4.1720629535006362</v>
      </c>
      <c r="DH28" s="986">
        <v>87.007583999999852</v>
      </c>
      <c r="DI28" s="986">
        <v>635</v>
      </c>
      <c r="DJ28" s="986"/>
      <c r="DK28" s="1003">
        <v>77.022670078844513</v>
      </c>
      <c r="DL28" s="968">
        <v>2.9392204395848438</v>
      </c>
      <c r="DM28" s="968">
        <v>71.259578743227934</v>
      </c>
      <c r="DN28" s="968">
        <v>82.785761414461092</v>
      </c>
      <c r="DO28" s="968">
        <v>3.8160458947685152</v>
      </c>
      <c r="DP28" s="986">
        <v>95.956702000000263</v>
      </c>
      <c r="DQ28" s="986">
        <v>638</v>
      </c>
      <c r="DR28" s="986"/>
      <c r="DS28" s="1003">
        <v>73.283701457728426</v>
      </c>
      <c r="DT28" s="968">
        <v>3.4371799642160963</v>
      </c>
      <c r="DU28" s="968">
        <v>66.544228015677575</v>
      </c>
      <c r="DV28" s="968">
        <v>80.023174899779264</v>
      </c>
      <c r="DW28" s="968">
        <v>4.690237932644183</v>
      </c>
      <c r="DX28" s="986">
        <v>90.873991999999902</v>
      </c>
      <c r="DY28" s="986">
        <v>595</v>
      </c>
      <c r="DZ28" s="986"/>
      <c r="EA28" s="1003">
        <v>-6.6</v>
      </c>
      <c r="EB28" s="968">
        <v>-3.7</v>
      </c>
      <c r="EC28" s="968"/>
      <c r="ED28" s="975" t="s">
        <v>229</v>
      </c>
      <c r="EE28" s="968" t="s">
        <v>229</v>
      </c>
      <c r="EF28" s="986"/>
      <c r="EG28" s="2331"/>
    </row>
    <row r="29" spans="1:137" s="1470" customFormat="1" ht="20.25" customHeight="1">
      <c r="A29" s="1013" t="s">
        <v>33</v>
      </c>
      <c r="B29" s="1013"/>
      <c r="C29" s="914">
        <v>73.2987772289802</v>
      </c>
      <c r="D29" s="914"/>
      <c r="E29" s="914">
        <v>69.489591991048542</v>
      </c>
      <c r="F29" s="914">
        <v>77.107962466911872</v>
      </c>
      <c r="G29" s="914">
        <v>2.6485101439721355</v>
      </c>
      <c r="H29" s="914"/>
      <c r="I29" s="916">
        <v>689</v>
      </c>
      <c r="J29" s="1174"/>
      <c r="K29" s="914">
        <v>75.10332970838995</v>
      </c>
      <c r="L29" s="914">
        <v>2.3883740707695149</v>
      </c>
      <c r="M29" s="914">
        <v>70.416965151168696</v>
      </c>
      <c r="N29" s="914">
        <v>79.789694265611217</v>
      </c>
      <c r="O29" s="914">
        <v>3.1801174196178206</v>
      </c>
      <c r="P29" s="914">
        <v>125.39230200000037</v>
      </c>
      <c r="Q29" s="923">
        <v>563</v>
      </c>
      <c r="R29" s="1174"/>
      <c r="S29" s="914">
        <v>76.696645287982577</v>
      </c>
      <c r="T29" s="914">
        <v>1.8896400818649906</v>
      </c>
      <c r="U29" s="914">
        <v>72.988875046320402</v>
      </c>
      <c r="V29" s="914">
        <v>80.404415529644751</v>
      </c>
      <c r="W29" s="914">
        <v>2.4637845303007979</v>
      </c>
      <c r="X29" s="914">
        <v>121.65825200000005</v>
      </c>
      <c r="Y29" s="1486">
        <v>552</v>
      </c>
      <c r="Z29" s="923"/>
      <c r="AA29" s="997">
        <v>75.460000000000008</v>
      </c>
      <c r="AB29" s="997">
        <v>1.661</v>
      </c>
      <c r="AC29" s="997">
        <v>72.2</v>
      </c>
      <c r="AD29" s="997">
        <v>78.72</v>
      </c>
      <c r="AE29" s="997">
        <v>2.1999999999999997</v>
      </c>
      <c r="AF29" s="973">
        <v>141.54300000000001</v>
      </c>
      <c r="AG29" s="973">
        <v>604</v>
      </c>
      <c r="AH29" s="923"/>
      <c r="AI29" s="975">
        <v>73.179706440104155</v>
      </c>
      <c r="AJ29" s="975">
        <v>2.6009647020271469</v>
      </c>
      <c r="AK29" s="975">
        <v>68.077404884838856</v>
      </c>
      <c r="AL29" s="975">
        <v>78.282007995369455</v>
      </c>
      <c r="AM29" s="975">
        <v>3.5542158182282062</v>
      </c>
      <c r="AN29" s="973">
        <v>104.91296799999957</v>
      </c>
      <c r="AO29" s="973">
        <v>542</v>
      </c>
      <c r="AP29" s="1073"/>
      <c r="AQ29" s="955">
        <v>70.411429534954436</v>
      </c>
      <c r="AR29" s="975">
        <v>2.3522900894980507</v>
      </c>
      <c r="AS29" s="975">
        <v>65.797312455469211</v>
      </c>
      <c r="AT29" s="975">
        <v>75.025546614439662</v>
      </c>
      <c r="AU29" s="975">
        <v>3.3407787699158988</v>
      </c>
      <c r="AV29" s="973">
        <v>116.18040500000006</v>
      </c>
      <c r="AW29" s="973">
        <v>558</v>
      </c>
      <c r="AX29" s="992"/>
      <c r="AY29" s="955">
        <v>74.985296456800484</v>
      </c>
      <c r="AZ29" s="975">
        <v>2.1831276671987641</v>
      </c>
      <c r="BA29" s="975">
        <v>70.70480739684352</v>
      </c>
      <c r="BB29" s="975">
        <v>79.265785516757433</v>
      </c>
      <c r="BC29" s="968">
        <v>2.9114076630429517</v>
      </c>
      <c r="BD29" s="973">
        <v>177.76667599999976</v>
      </c>
      <c r="BE29" s="973">
        <v>839</v>
      </c>
      <c r="BF29" s="1054"/>
      <c r="BG29" s="1003">
        <v>74.042199610785715</v>
      </c>
      <c r="BH29" s="968">
        <v>2.1906884465451295</v>
      </c>
      <c r="BI29" s="968">
        <v>69.746886024639949</v>
      </c>
      <c r="BJ29" s="968">
        <v>78.337513196931482</v>
      </c>
      <c r="BK29" s="968">
        <v>2.9587025480885525</v>
      </c>
      <c r="BL29" s="986">
        <v>161.60504499999973</v>
      </c>
      <c r="BM29" s="986">
        <v>739</v>
      </c>
      <c r="BN29" s="968"/>
      <c r="BO29" s="1003">
        <v>74.843276346934005</v>
      </c>
      <c r="BP29" s="968">
        <v>2.2543643960563391</v>
      </c>
      <c r="BQ29" s="968">
        <v>70.423114035138312</v>
      </c>
      <c r="BR29" s="968">
        <v>79.263438658729697</v>
      </c>
      <c r="BS29" s="968">
        <v>3.0121134537273506</v>
      </c>
      <c r="BT29" s="986">
        <v>158.37574300000034</v>
      </c>
      <c r="BU29" s="986">
        <v>769</v>
      </c>
      <c r="BV29" s="986"/>
      <c r="BW29" s="1003">
        <v>78.783508658801452</v>
      </c>
      <c r="BX29" s="968">
        <v>1.9358071769144038</v>
      </c>
      <c r="BY29" s="968">
        <v>74.987866990445156</v>
      </c>
      <c r="BZ29" s="968">
        <v>82.579150327157748</v>
      </c>
      <c r="CA29" s="968">
        <v>2.4571223214975983</v>
      </c>
      <c r="CB29" s="986">
        <v>128.65995399999989</v>
      </c>
      <c r="CC29" s="986">
        <v>741</v>
      </c>
      <c r="CD29" s="986"/>
      <c r="CE29" s="1003">
        <v>71.155995443450792</v>
      </c>
      <c r="CF29" s="968">
        <v>2.4716119038512718</v>
      </c>
      <c r="CG29" s="968">
        <v>66.309769255969115</v>
      </c>
      <c r="CH29" s="968">
        <v>76.002221630932482</v>
      </c>
      <c r="CI29" s="968">
        <v>3.4735118080324172</v>
      </c>
      <c r="CJ29" s="986">
        <v>116.98677599999989</v>
      </c>
      <c r="CK29" s="986">
        <v>666</v>
      </c>
      <c r="CL29" s="986"/>
      <c r="CM29" s="1003">
        <v>78.993353574744091</v>
      </c>
      <c r="CN29" s="968">
        <v>1.9848434153967265</v>
      </c>
      <c r="CO29" s="968">
        <v>75.101542735660075</v>
      </c>
      <c r="CP29" s="968">
        <v>82.885164413828122</v>
      </c>
      <c r="CQ29" s="968">
        <v>2.512671415473775</v>
      </c>
      <c r="CR29" s="986">
        <v>121.50305900000012</v>
      </c>
      <c r="CS29" s="986">
        <v>624</v>
      </c>
      <c r="CT29" s="986"/>
      <c r="CU29" s="1003">
        <v>78.4624809237595</v>
      </c>
      <c r="CV29" s="968">
        <v>2.5361612408949123</v>
      </c>
      <c r="CW29" s="968">
        <v>73.48969528753814</v>
      </c>
      <c r="CX29" s="968">
        <v>83.435266559980874</v>
      </c>
      <c r="CY29" s="968">
        <v>3.2323235399085224</v>
      </c>
      <c r="CZ29" s="986">
        <v>131.34335899999985</v>
      </c>
      <c r="DA29" s="986">
        <v>660</v>
      </c>
      <c r="DB29" s="986"/>
      <c r="DC29" s="1003">
        <v>75.764640930897897</v>
      </c>
      <c r="DD29" s="968">
        <v>2.3297265676126586</v>
      </c>
      <c r="DE29" s="968">
        <v>71.19661840030372</v>
      </c>
      <c r="DF29" s="968">
        <v>80.332663461492075</v>
      </c>
      <c r="DG29" s="968">
        <v>3.0749522983122368</v>
      </c>
      <c r="DH29" s="986">
        <v>138.75702400000017</v>
      </c>
      <c r="DI29" s="986">
        <v>703</v>
      </c>
      <c r="DJ29" s="986"/>
      <c r="DK29" s="1003">
        <v>80.182346162399597</v>
      </c>
      <c r="DL29" s="968">
        <v>2.4063405568680203</v>
      </c>
      <c r="DM29" s="968">
        <v>75.464101750698489</v>
      </c>
      <c r="DN29" s="968">
        <v>84.900590574100704</v>
      </c>
      <c r="DO29" s="968">
        <v>3.0010852413750402</v>
      </c>
      <c r="DP29" s="986">
        <v>125.19089900000013</v>
      </c>
      <c r="DQ29" s="986">
        <v>681</v>
      </c>
      <c r="DR29" s="986"/>
      <c r="DS29" s="1003">
        <v>82.947303316149387</v>
      </c>
      <c r="DT29" s="968">
        <v>1.8922352567130694</v>
      </c>
      <c r="DU29" s="968">
        <v>79.237090469718325</v>
      </c>
      <c r="DV29" s="968">
        <v>86.65751616258045</v>
      </c>
      <c r="DW29" s="968">
        <v>2.2812498792165812</v>
      </c>
      <c r="DX29" s="986">
        <v>129.25536300000036</v>
      </c>
      <c r="DY29" s="986">
        <v>721</v>
      </c>
      <c r="DZ29" s="986"/>
      <c r="EA29" s="1003">
        <v>11.7</v>
      </c>
      <c r="EB29" s="968">
        <v>2.7</v>
      </c>
      <c r="EC29" s="968"/>
      <c r="ED29" s="975" t="s">
        <v>232</v>
      </c>
      <c r="EE29" s="968" t="s">
        <v>229</v>
      </c>
      <c r="EF29" s="986"/>
      <c r="EG29" s="2331"/>
    </row>
    <row r="30" spans="1:137" s="1470" customFormat="1" ht="20.25" customHeight="1">
      <c r="A30" s="1013" t="s">
        <v>34</v>
      </c>
      <c r="B30" s="1013"/>
      <c r="C30" s="914">
        <v>73.798117401331197</v>
      </c>
      <c r="D30" s="914"/>
      <c r="E30" s="914">
        <v>70.142144889483689</v>
      </c>
      <c r="F30" s="914">
        <v>77.45408991317872</v>
      </c>
      <c r="G30" s="914">
        <v>2.5247821814856604</v>
      </c>
      <c r="H30" s="914"/>
      <c r="I30" s="916">
        <v>675</v>
      </c>
      <c r="J30" s="1174"/>
      <c r="K30" s="914">
        <v>73.641163298791184</v>
      </c>
      <c r="L30" s="914">
        <v>1.7572148892703607</v>
      </c>
      <c r="M30" s="914">
        <v>70.193232056661742</v>
      </c>
      <c r="N30" s="914">
        <v>77.089094540920627</v>
      </c>
      <c r="O30" s="914">
        <v>2.3861856746350525</v>
      </c>
      <c r="P30" s="914">
        <v>813.61043899999618</v>
      </c>
      <c r="Q30" s="923">
        <v>664</v>
      </c>
      <c r="R30" s="1174"/>
      <c r="S30" s="914">
        <v>71.729864511190044</v>
      </c>
      <c r="T30" s="914">
        <v>2.1584627315115132</v>
      </c>
      <c r="U30" s="914">
        <v>67.494622064524464</v>
      </c>
      <c r="V30" s="914">
        <v>75.965106957855639</v>
      </c>
      <c r="W30" s="914">
        <v>3.0091548983405469</v>
      </c>
      <c r="X30" s="914">
        <v>757.39745599999901</v>
      </c>
      <c r="Y30" s="1486">
        <v>639</v>
      </c>
      <c r="Z30" s="923"/>
      <c r="AA30" s="997">
        <v>75.31</v>
      </c>
      <c r="AB30" s="997">
        <v>1.9810000000000001</v>
      </c>
      <c r="AC30" s="997">
        <v>71.419999999999987</v>
      </c>
      <c r="AD30" s="997">
        <v>79.2</v>
      </c>
      <c r="AE30" s="997">
        <v>2.6</v>
      </c>
      <c r="AF30" s="973">
        <v>831.67399999999998</v>
      </c>
      <c r="AG30" s="973">
        <v>676</v>
      </c>
      <c r="AH30" s="923"/>
      <c r="AI30" s="975">
        <v>73.720213785909536</v>
      </c>
      <c r="AJ30" s="975">
        <v>1.7740904531193327</v>
      </c>
      <c r="AK30" s="975">
        <v>70.239987979278197</v>
      </c>
      <c r="AL30" s="975">
        <v>77.200439592540874</v>
      </c>
      <c r="AM30" s="975">
        <v>2.4065183238229055</v>
      </c>
      <c r="AN30" s="973">
        <v>1014.4584389999998</v>
      </c>
      <c r="AO30" s="973">
        <v>733</v>
      </c>
      <c r="AP30" s="1073"/>
      <c r="AQ30" s="955">
        <v>78.930979907286343</v>
      </c>
      <c r="AR30" s="975">
        <v>2.0530413257971807</v>
      </c>
      <c r="AS30" s="975">
        <v>74.903852008162659</v>
      </c>
      <c r="AT30" s="975">
        <v>82.958107806410041</v>
      </c>
      <c r="AU30" s="975">
        <v>2.601058960890537</v>
      </c>
      <c r="AV30" s="973">
        <v>942.30406599999969</v>
      </c>
      <c r="AW30" s="973">
        <v>635</v>
      </c>
      <c r="AX30" s="992"/>
      <c r="AY30" s="955">
        <v>71.595344165725876</v>
      </c>
      <c r="AZ30" s="975">
        <v>1.980968614017943</v>
      </c>
      <c r="BA30" s="975">
        <v>67.711231198891355</v>
      </c>
      <c r="BB30" s="975">
        <v>75.479457132560384</v>
      </c>
      <c r="BC30" s="968">
        <v>2.7668958604800906</v>
      </c>
      <c r="BD30" s="973">
        <v>1423.9877130000025</v>
      </c>
      <c r="BE30" s="973">
        <v>990</v>
      </c>
      <c r="BF30" s="1054"/>
      <c r="BG30" s="1003">
        <v>78.218349987853003</v>
      </c>
      <c r="BH30" s="968">
        <v>1.6907220231260727</v>
      </c>
      <c r="BI30" s="968">
        <v>74.903327585748187</v>
      </c>
      <c r="BJ30" s="968">
        <v>81.533372389957805</v>
      </c>
      <c r="BK30" s="968">
        <v>2.1615414073406498</v>
      </c>
      <c r="BL30" s="986">
        <v>1294.2978049999999</v>
      </c>
      <c r="BM30" s="986">
        <v>889</v>
      </c>
      <c r="BN30" s="968"/>
      <c r="BO30" s="1003">
        <v>75.808877548964631</v>
      </c>
      <c r="BP30" s="968">
        <v>1.963223004806629</v>
      </c>
      <c r="BQ30" s="968">
        <v>71.959560042585906</v>
      </c>
      <c r="BR30" s="968">
        <v>79.658195055343342</v>
      </c>
      <c r="BS30" s="968">
        <v>2.5897006634065933</v>
      </c>
      <c r="BT30" s="986">
        <v>1183.388234999996</v>
      </c>
      <c r="BU30" s="986">
        <v>897</v>
      </c>
      <c r="BV30" s="986"/>
      <c r="BW30" s="1003">
        <v>80.245768129713142</v>
      </c>
      <c r="BX30" s="968">
        <v>1.8241915766554189</v>
      </c>
      <c r="BY30" s="968">
        <v>76.668977196199592</v>
      </c>
      <c r="BZ30" s="968">
        <v>83.822559063226677</v>
      </c>
      <c r="CA30" s="968">
        <v>2.2732557979963595</v>
      </c>
      <c r="CB30" s="986">
        <v>1309.9638280000054</v>
      </c>
      <c r="CC30" s="986">
        <v>909</v>
      </c>
      <c r="CD30" s="986"/>
      <c r="CE30" s="1003">
        <v>73.792984064061386</v>
      </c>
      <c r="CF30" s="968">
        <v>2.0080167664245225</v>
      </c>
      <c r="CG30" s="968">
        <v>69.855754508245809</v>
      </c>
      <c r="CH30" s="968">
        <v>77.730213619876949</v>
      </c>
      <c r="CI30" s="968">
        <v>2.7211486185208567</v>
      </c>
      <c r="CJ30" s="986">
        <v>1171.3325880000009</v>
      </c>
      <c r="CK30" s="986">
        <v>891</v>
      </c>
      <c r="CL30" s="986"/>
      <c r="CM30" s="1003">
        <v>80.349093243111341</v>
      </c>
      <c r="CN30" s="968">
        <v>1.8481437708675263</v>
      </c>
      <c r="CO30" s="968">
        <v>76.725318237056157</v>
      </c>
      <c r="CP30" s="968">
        <v>83.97286824916651</v>
      </c>
      <c r="CQ30" s="968">
        <v>2.3001426603230217</v>
      </c>
      <c r="CR30" s="986">
        <v>1183.8675429999978</v>
      </c>
      <c r="CS30" s="986">
        <v>871</v>
      </c>
      <c r="CT30" s="986"/>
      <c r="CU30" s="1003">
        <v>77.20438813085137</v>
      </c>
      <c r="CV30" s="968">
        <v>1.9784008500829917</v>
      </c>
      <c r="CW30" s="968">
        <v>73.325232826628934</v>
      </c>
      <c r="CX30" s="968">
        <v>81.083543435073807</v>
      </c>
      <c r="CY30" s="968">
        <v>2.5625497435843423</v>
      </c>
      <c r="CZ30" s="986">
        <v>1386.4631220000001</v>
      </c>
      <c r="DA30" s="986">
        <v>898</v>
      </c>
      <c r="DB30" s="986"/>
      <c r="DC30" s="1003">
        <v>80.174058965043741</v>
      </c>
      <c r="DD30" s="968">
        <v>1.9988639319903498</v>
      </c>
      <c r="DE30" s="968">
        <v>76.254776932611648</v>
      </c>
      <c r="DF30" s="968">
        <v>84.093340997475849</v>
      </c>
      <c r="DG30" s="968">
        <v>2.4931554642404516</v>
      </c>
      <c r="DH30" s="986">
        <v>1267.3693650000005</v>
      </c>
      <c r="DI30" s="986">
        <v>813</v>
      </c>
      <c r="DJ30" s="986"/>
      <c r="DK30" s="1003">
        <v>79.067632108279184</v>
      </c>
      <c r="DL30" s="968">
        <v>2.1156786932061711</v>
      </c>
      <c r="DM30" s="968">
        <v>74.919304415141852</v>
      </c>
      <c r="DN30" s="968">
        <v>83.215959801416517</v>
      </c>
      <c r="DO30" s="968">
        <v>2.6757835498461042</v>
      </c>
      <c r="DP30" s="986">
        <v>1181.7204879999974</v>
      </c>
      <c r="DQ30" s="986">
        <v>854</v>
      </c>
      <c r="DR30" s="986"/>
      <c r="DS30" s="1003">
        <v>81.035644634710366</v>
      </c>
      <c r="DT30" s="968">
        <v>2.2770590443261263</v>
      </c>
      <c r="DU30" s="968">
        <v>76.570885991001248</v>
      </c>
      <c r="DV30" s="968">
        <v>85.500403278419483</v>
      </c>
      <c r="DW30" s="968">
        <v>2.8099474676737293</v>
      </c>
      <c r="DX30" s="986">
        <v>1107.112537999998</v>
      </c>
      <c r="DY30" s="986">
        <v>816</v>
      </c>
      <c r="DZ30" s="986"/>
      <c r="EA30" s="1003">
        <v>7.2</v>
      </c>
      <c r="EB30" s="966">
        <v>1.9</v>
      </c>
      <c r="EC30" s="966"/>
      <c r="ED30" s="966" t="s">
        <v>230</v>
      </c>
      <c r="EE30" s="966" t="s">
        <v>229</v>
      </c>
      <c r="EF30" s="992"/>
      <c r="EG30" s="2331"/>
    </row>
    <row r="31" spans="1:137" s="1470" customFormat="1" ht="20.25" customHeight="1">
      <c r="A31" s="1013" t="s">
        <v>35</v>
      </c>
      <c r="B31" s="1013"/>
      <c r="C31" s="914">
        <v>68.468839381462786</v>
      </c>
      <c r="D31" s="914"/>
      <c r="E31" s="914">
        <v>64.51050711611434</v>
      </c>
      <c r="F31" s="914">
        <v>72.427171646811246</v>
      </c>
      <c r="G31" s="914">
        <v>2.9463582916685054</v>
      </c>
      <c r="H31" s="914"/>
      <c r="I31" s="916">
        <v>668</v>
      </c>
      <c r="J31" s="1174"/>
      <c r="K31" s="914">
        <v>72.526550965234165</v>
      </c>
      <c r="L31" s="914">
        <v>1.7670322225203237</v>
      </c>
      <c r="M31" s="914">
        <v>69.059356575362443</v>
      </c>
      <c r="N31" s="914">
        <v>75.993745355105887</v>
      </c>
      <c r="O31" s="914">
        <v>2.4363935676016859</v>
      </c>
      <c r="P31" s="914">
        <v>676.83443300000147</v>
      </c>
      <c r="Q31" s="923">
        <v>578</v>
      </c>
      <c r="R31" s="1174"/>
      <c r="S31" s="914">
        <v>75.113113801093974</v>
      </c>
      <c r="T31" s="914">
        <v>2.5155930301396521</v>
      </c>
      <c r="U31" s="914">
        <v>70.177125690554419</v>
      </c>
      <c r="V31" s="914">
        <v>80.049101911633542</v>
      </c>
      <c r="W31" s="914">
        <v>3.3490730217910549</v>
      </c>
      <c r="X31" s="914">
        <v>625.31140600000197</v>
      </c>
      <c r="Y31" s="1486">
        <v>583</v>
      </c>
      <c r="Z31" s="923"/>
      <c r="AA31" s="997">
        <v>73.87</v>
      </c>
      <c r="AB31" s="997">
        <v>1.702</v>
      </c>
      <c r="AC31" s="997">
        <v>70.53</v>
      </c>
      <c r="AD31" s="997">
        <v>77.210000000000008</v>
      </c>
      <c r="AE31" s="997">
        <v>2.2999999999999998</v>
      </c>
      <c r="AF31" s="973">
        <v>595.00199999999995</v>
      </c>
      <c r="AG31" s="973">
        <v>578</v>
      </c>
      <c r="AH31" s="923"/>
      <c r="AI31" s="975">
        <v>75.796634179239987</v>
      </c>
      <c r="AJ31" s="975">
        <v>1.671814075698123</v>
      </c>
      <c r="AK31" s="975">
        <v>72.517043513553233</v>
      </c>
      <c r="AL31" s="975">
        <v>79.076224844926742</v>
      </c>
      <c r="AM31" s="975">
        <v>2.2056574065606962</v>
      </c>
      <c r="AN31" s="973">
        <v>489.70504300000067</v>
      </c>
      <c r="AO31" s="973">
        <v>568</v>
      </c>
      <c r="AP31" s="1073"/>
      <c r="AQ31" s="955">
        <v>69.650626460767171</v>
      </c>
      <c r="AR31" s="975">
        <v>1.7916710671622551</v>
      </c>
      <c r="AS31" s="975">
        <v>66.136187442926072</v>
      </c>
      <c r="AT31" s="975">
        <v>73.16506547860827</v>
      </c>
      <c r="AU31" s="975">
        <v>2.5723689192823964</v>
      </c>
      <c r="AV31" s="973">
        <v>541.19845599999996</v>
      </c>
      <c r="AW31" s="973">
        <v>605</v>
      </c>
      <c r="AX31" s="992"/>
      <c r="AY31" s="955">
        <v>72.241747379755125</v>
      </c>
      <c r="AZ31" s="975">
        <v>2.0073947970266537</v>
      </c>
      <c r="BA31" s="975">
        <v>68.30582022497147</v>
      </c>
      <c r="BB31" s="975">
        <v>76.177674534538781</v>
      </c>
      <c r="BC31" s="968">
        <v>2.7787184970406766</v>
      </c>
      <c r="BD31" s="973">
        <v>792.39224100000047</v>
      </c>
      <c r="BE31" s="973">
        <v>721</v>
      </c>
      <c r="BF31" s="1054"/>
      <c r="BG31" s="1003">
        <v>73.20813509443262</v>
      </c>
      <c r="BH31" s="968">
        <v>2.0039552955157269</v>
      </c>
      <c r="BI31" s="968">
        <v>69.278951818539468</v>
      </c>
      <c r="BJ31" s="968">
        <v>77.137318370325758</v>
      </c>
      <c r="BK31" s="968">
        <v>2.7373396316280769</v>
      </c>
      <c r="BL31" s="986">
        <v>708.74186499999792</v>
      </c>
      <c r="BM31" s="986">
        <v>609</v>
      </c>
      <c r="BN31" s="968"/>
      <c r="BO31" s="1003">
        <v>69.028342878228983</v>
      </c>
      <c r="BP31" s="968">
        <v>2.3636627898566016</v>
      </c>
      <c r="BQ31" s="968">
        <v>64.393877749257484</v>
      </c>
      <c r="BR31" s="968">
        <v>73.662808007200482</v>
      </c>
      <c r="BS31" s="968">
        <v>3.4241917034373475</v>
      </c>
      <c r="BT31" s="986">
        <v>636.54022200000065</v>
      </c>
      <c r="BU31" s="986">
        <v>643</v>
      </c>
      <c r="BV31" s="986"/>
      <c r="BW31" s="1003">
        <v>69.770087960460671</v>
      </c>
      <c r="BX31" s="968">
        <v>2.3687090206067674</v>
      </c>
      <c r="BY31" s="968">
        <v>65.125632269807952</v>
      </c>
      <c r="BZ31" s="968">
        <v>74.414543651113391</v>
      </c>
      <c r="CA31" s="968">
        <v>3.3950208317769874</v>
      </c>
      <c r="CB31" s="986">
        <v>651.47566999999935</v>
      </c>
      <c r="CC31" s="986">
        <v>688</v>
      </c>
      <c r="CD31" s="986"/>
      <c r="CE31" s="1003">
        <v>76.199607964285505</v>
      </c>
      <c r="CF31" s="968">
        <v>2.2595513653864865</v>
      </c>
      <c r="CG31" s="968">
        <v>71.7691806055917</v>
      </c>
      <c r="CH31" s="968">
        <v>80.630035322979325</v>
      </c>
      <c r="CI31" s="968">
        <v>2.9653057617376857</v>
      </c>
      <c r="CJ31" s="986">
        <v>606.00754300000131</v>
      </c>
      <c r="CK31" s="986">
        <v>682</v>
      </c>
      <c r="CL31" s="986"/>
      <c r="CM31" s="1003">
        <v>77.092915276354404</v>
      </c>
      <c r="CN31" s="968">
        <v>2.0694880239993778</v>
      </c>
      <c r="CO31" s="968">
        <v>73.035136279442696</v>
      </c>
      <c r="CP31" s="968">
        <v>81.150694273266112</v>
      </c>
      <c r="CQ31" s="968">
        <v>2.6844075315882132</v>
      </c>
      <c r="CR31" s="986">
        <v>560.11191100000121</v>
      </c>
      <c r="CS31" s="986">
        <v>611</v>
      </c>
      <c r="CT31" s="986"/>
      <c r="CU31" s="1003">
        <v>75.334198171989399</v>
      </c>
      <c r="CV31" s="968">
        <v>2.7048943643138803</v>
      </c>
      <c r="CW31" s="968">
        <v>70.030568566164376</v>
      </c>
      <c r="CX31" s="968">
        <v>80.637827777814422</v>
      </c>
      <c r="CY31" s="968">
        <v>3.5905265204237731</v>
      </c>
      <c r="CZ31" s="986">
        <v>627.13508799999875</v>
      </c>
      <c r="DA31" s="986">
        <v>679</v>
      </c>
      <c r="DB31" s="986"/>
      <c r="DC31" s="1003">
        <v>73.649326274655081</v>
      </c>
      <c r="DD31" s="968">
        <v>2.4865138794507589</v>
      </c>
      <c r="DE31" s="968">
        <v>68.773882271110239</v>
      </c>
      <c r="DF31" s="968">
        <v>78.524770278199924</v>
      </c>
      <c r="DG31" s="968">
        <v>3.3761529198216742</v>
      </c>
      <c r="DH31" s="986">
        <v>678.95619999999997</v>
      </c>
      <c r="DI31" s="986">
        <v>657</v>
      </c>
      <c r="DJ31" s="986"/>
      <c r="DK31" s="1003">
        <v>79.80166183698671</v>
      </c>
      <c r="DL31" s="968">
        <v>2.1787217611143932</v>
      </c>
      <c r="DM31" s="968">
        <v>75.529722129745423</v>
      </c>
      <c r="DN31" s="968">
        <v>84.073601544227984</v>
      </c>
      <c r="DO31" s="968">
        <v>2.7301709149427675</v>
      </c>
      <c r="DP31" s="986">
        <v>630.02448999999933</v>
      </c>
      <c r="DQ31" s="986">
        <v>664</v>
      </c>
      <c r="DR31" s="986"/>
      <c r="DS31" s="1003">
        <v>75.330556153553275</v>
      </c>
      <c r="DT31" s="968">
        <v>2.6125760096173711</v>
      </c>
      <c r="DU31" s="968">
        <v>70.207930391893143</v>
      </c>
      <c r="DV31" s="968">
        <v>80.453181915213406</v>
      </c>
      <c r="DW31" s="968">
        <v>3.4681491057784237</v>
      </c>
      <c r="DX31" s="986">
        <v>544.51618300000075</v>
      </c>
      <c r="DY31" s="986">
        <v>608</v>
      </c>
      <c r="DZ31" s="986"/>
      <c r="EA31" s="1003">
        <v>-0.9</v>
      </c>
      <c r="EB31" s="968">
        <v>-4.5</v>
      </c>
      <c r="EC31" s="968"/>
      <c r="ED31" s="975" t="s">
        <v>229</v>
      </c>
      <c r="EE31" s="968" t="s">
        <v>229</v>
      </c>
      <c r="EF31" s="986"/>
      <c r="EG31" s="2331"/>
    </row>
    <row r="32" spans="1:137" s="1470" customFormat="1" ht="20.25" customHeight="1">
      <c r="A32" s="1013" t="s">
        <v>36</v>
      </c>
      <c r="B32" s="1013"/>
      <c r="C32" s="914">
        <v>75.099862629243091</v>
      </c>
      <c r="D32" s="914"/>
      <c r="E32" s="914">
        <v>71.030195221563488</v>
      </c>
      <c r="F32" s="914">
        <v>79.16953003692268</v>
      </c>
      <c r="G32" s="914">
        <v>2.7617607511626017</v>
      </c>
      <c r="H32" s="914"/>
      <c r="I32" s="916">
        <v>589</v>
      </c>
      <c r="J32" s="1174"/>
      <c r="K32" s="914">
        <v>70.622744572986008</v>
      </c>
      <c r="L32" s="914">
        <v>1.816877767981397</v>
      </c>
      <c r="M32" s="914">
        <v>67.057745404355799</v>
      </c>
      <c r="N32" s="914">
        <v>74.187743741616217</v>
      </c>
      <c r="O32" s="914">
        <v>2.572652449245612</v>
      </c>
      <c r="P32" s="914">
        <v>432.47907999999927</v>
      </c>
      <c r="Q32" s="923">
        <v>604</v>
      </c>
      <c r="R32" s="1174"/>
      <c r="S32" s="914">
        <v>77.540811375898556</v>
      </c>
      <c r="T32" s="914">
        <v>1.9523995700220256</v>
      </c>
      <c r="U32" s="914">
        <v>73.709897174281352</v>
      </c>
      <c r="V32" s="914">
        <v>81.371725577515761</v>
      </c>
      <c r="W32" s="914">
        <v>2.5178993298861401</v>
      </c>
      <c r="X32" s="914">
        <v>373.05480799999884</v>
      </c>
      <c r="Y32" s="1486">
        <v>560</v>
      </c>
      <c r="Z32" s="923"/>
      <c r="AA32" s="997">
        <v>74.009999999999991</v>
      </c>
      <c r="AB32" s="997">
        <v>2.1950000000000003</v>
      </c>
      <c r="AC32" s="997">
        <v>69.699999999999989</v>
      </c>
      <c r="AD32" s="997">
        <v>78.31</v>
      </c>
      <c r="AE32" s="997">
        <v>3</v>
      </c>
      <c r="AF32" s="973">
        <v>441.75200000000001</v>
      </c>
      <c r="AG32" s="973">
        <v>620</v>
      </c>
      <c r="AH32" s="923"/>
      <c r="AI32" s="975">
        <v>74.855851595978137</v>
      </c>
      <c r="AJ32" s="975">
        <v>1.8470903743452574</v>
      </c>
      <c r="AK32" s="975">
        <v>71.232422149822199</v>
      </c>
      <c r="AL32" s="975">
        <v>78.479281042134076</v>
      </c>
      <c r="AM32" s="975">
        <v>2.4675297053791021</v>
      </c>
      <c r="AN32" s="973">
        <v>420.76029499999976</v>
      </c>
      <c r="AO32" s="973">
        <v>628</v>
      </c>
      <c r="AP32" s="1073"/>
      <c r="AQ32" s="955">
        <v>77.563901215162218</v>
      </c>
      <c r="AR32" s="975">
        <v>1.5548616481542286</v>
      </c>
      <c r="AS32" s="975">
        <v>74.513973946831172</v>
      </c>
      <c r="AT32" s="975">
        <v>80.613828483493251</v>
      </c>
      <c r="AU32" s="975">
        <v>2.0046202212560758</v>
      </c>
      <c r="AV32" s="973">
        <v>473.82979999999878</v>
      </c>
      <c r="AW32" s="973">
        <v>627</v>
      </c>
      <c r="AX32" s="992"/>
      <c r="AY32" s="955">
        <v>74.280238883753199</v>
      </c>
      <c r="AZ32" s="975">
        <v>1.8903721015114276</v>
      </c>
      <c r="BA32" s="975">
        <v>70.573759770623624</v>
      </c>
      <c r="BB32" s="975">
        <v>77.986717996882788</v>
      </c>
      <c r="BC32" s="968">
        <v>2.5449192543252517</v>
      </c>
      <c r="BD32" s="973">
        <v>733.10469000000023</v>
      </c>
      <c r="BE32" s="973">
        <v>1010</v>
      </c>
      <c r="BF32" s="1054"/>
      <c r="BG32" s="1003">
        <v>75.255037279649841</v>
      </c>
      <c r="BH32" s="968">
        <v>1.7943067450404466</v>
      </c>
      <c r="BI32" s="968">
        <v>71.736914859348644</v>
      </c>
      <c r="BJ32" s="968">
        <v>78.773159699951037</v>
      </c>
      <c r="BK32" s="968">
        <v>2.3843011842154196</v>
      </c>
      <c r="BL32" s="986">
        <v>625.39053199999967</v>
      </c>
      <c r="BM32" s="986">
        <v>912</v>
      </c>
      <c r="BN32" s="968"/>
      <c r="BO32" s="1003">
        <v>77.679520334748545</v>
      </c>
      <c r="BP32" s="968">
        <v>1.7827761124432235</v>
      </c>
      <c r="BQ32" s="968">
        <v>74.184007454765037</v>
      </c>
      <c r="BR32" s="968">
        <v>81.175033214732053</v>
      </c>
      <c r="BS32" s="968">
        <v>2.2950400630186829</v>
      </c>
      <c r="BT32" s="986">
        <v>572.20488500000101</v>
      </c>
      <c r="BU32" s="986">
        <v>961</v>
      </c>
      <c r="BV32" s="986"/>
      <c r="BW32" s="1003">
        <v>78.230932653767354</v>
      </c>
      <c r="BX32" s="968">
        <v>1.8501720160696455</v>
      </c>
      <c r="BY32" s="968">
        <v>74.603200469710458</v>
      </c>
      <c r="BZ32" s="968">
        <v>81.858664837824264</v>
      </c>
      <c r="CA32" s="968">
        <v>2.3650133691465673</v>
      </c>
      <c r="CB32" s="986">
        <v>709.03352699999721</v>
      </c>
      <c r="CC32" s="986">
        <v>966</v>
      </c>
      <c r="CD32" s="986"/>
      <c r="CE32" s="1003">
        <v>77.789809913092014</v>
      </c>
      <c r="CF32" s="968">
        <v>1.7979379639471587</v>
      </c>
      <c r="CG32" s="968">
        <v>74.264493486685723</v>
      </c>
      <c r="CH32" s="968">
        <v>81.315126339498306</v>
      </c>
      <c r="CI32" s="968">
        <v>2.3112769731097722</v>
      </c>
      <c r="CJ32" s="986">
        <v>569.42695900000047</v>
      </c>
      <c r="CK32" s="986">
        <v>898</v>
      </c>
      <c r="CL32" s="986"/>
      <c r="CM32" s="1003">
        <v>79.046883839786659</v>
      </c>
      <c r="CN32" s="968">
        <v>1.6605846996430755</v>
      </c>
      <c r="CO32" s="968">
        <v>75.790868033624804</v>
      </c>
      <c r="CP32" s="968">
        <v>82.3028996459485</v>
      </c>
      <c r="CQ32" s="968">
        <v>2.1007592190588715</v>
      </c>
      <c r="CR32" s="986">
        <v>513.99006800000052</v>
      </c>
      <c r="CS32" s="986">
        <v>816</v>
      </c>
      <c r="CT32" s="986"/>
      <c r="CU32" s="1003">
        <v>78.939406512193372</v>
      </c>
      <c r="CV32" s="968">
        <v>1.8964107286040908</v>
      </c>
      <c r="CW32" s="968">
        <v>75.221013580578784</v>
      </c>
      <c r="CX32" s="968">
        <v>82.65779944380796</v>
      </c>
      <c r="CY32" s="968">
        <v>2.4023625365249761</v>
      </c>
      <c r="CZ32" s="986">
        <v>590.71724200000085</v>
      </c>
      <c r="DA32" s="986">
        <v>884</v>
      </c>
      <c r="DB32" s="986"/>
      <c r="DC32" s="1003">
        <v>78.43948956060018</v>
      </c>
      <c r="DD32" s="968">
        <v>2.0257221427985508</v>
      </c>
      <c r="DE32" s="968">
        <v>74.467545162631751</v>
      </c>
      <c r="DF32" s="968">
        <v>82.411433958568608</v>
      </c>
      <c r="DG32" s="968">
        <v>2.5825284612969512</v>
      </c>
      <c r="DH32" s="986">
        <v>520.7726519999992</v>
      </c>
      <c r="DI32" s="986">
        <v>844</v>
      </c>
      <c r="DJ32" s="986"/>
      <c r="DK32" s="1003">
        <v>77.826571152258438</v>
      </c>
      <c r="DL32" s="968">
        <v>2.1513793125978893</v>
      </c>
      <c r="DM32" s="968">
        <v>73.60824328917073</v>
      </c>
      <c r="DN32" s="968">
        <v>82.044899015346147</v>
      </c>
      <c r="DO32" s="968">
        <v>2.7643249352319161</v>
      </c>
      <c r="DP32" s="986">
        <v>594.04649999999924</v>
      </c>
      <c r="DQ32" s="986">
        <v>921</v>
      </c>
      <c r="DR32" s="986"/>
      <c r="DS32" s="1003">
        <v>78.543181837306548</v>
      </c>
      <c r="DT32" s="968">
        <v>2.4738161194348751</v>
      </c>
      <c r="DU32" s="968">
        <v>73.692630451862584</v>
      </c>
      <c r="DV32" s="968">
        <v>83.393733222750527</v>
      </c>
      <c r="DW32" s="968">
        <v>3.1496255455490831</v>
      </c>
      <c r="DX32" s="986">
        <v>544.03305799999907</v>
      </c>
      <c r="DY32" s="986">
        <v>856</v>
      </c>
      <c r="DZ32" s="986"/>
      <c r="EA32" s="1003">
        <v>0.7</v>
      </c>
      <c r="EB32" s="968">
        <v>0.7</v>
      </c>
      <c r="EC32" s="968"/>
      <c r="ED32" s="975" t="s">
        <v>229</v>
      </c>
      <c r="EE32" s="968" t="s">
        <v>229</v>
      </c>
      <c r="EF32" s="986"/>
      <c r="EG32" s="2331"/>
    </row>
    <row r="33" spans="1:137" s="1576" customFormat="1" ht="20.25" customHeight="1">
      <c r="A33" s="1013" t="s">
        <v>37</v>
      </c>
      <c r="B33" s="1013"/>
      <c r="C33" s="914">
        <v>81.991725967299772</v>
      </c>
      <c r="D33" s="914"/>
      <c r="E33" s="914">
        <v>78.983139072479858</v>
      </c>
      <c r="F33" s="914">
        <v>85.000312862119671</v>
      </c>
      <c r="G33" s="914">
        <v>1.8700740708645625</v>
      </c>
      <c r="H33" s="914"/>
      <c r="I33" s="916">
        <v>460</v>
      </c>
      <c r="J33" s="1174"/>
      <c r="K33" s="914">
        <v>74.416268689495595</v>
      </c>
      <c r="L33" s="914">
        <v>2.2689922017455237</v>
      </c>
      <c r="M33" s="914">
        <v>69.964150085040274</v>
      </c>
      <c r="N33" s="914">
        <v>78.868387293950917</v>
      </c>
      <c r="O33" s="914">
        <v>3.0490539793294</v>
      </c>
      <c r="P33" s="914">
        <v>145.60110700000052</v>
      </c>
      <c r="Q33" s="923">
        <v>398</v>
      </c>
      <c r="R33" s="1174"/>
      <c r="S33" s="914">
        <v>78.864727277655305</v>
      </c>
      <c r="T33" s="914">
        <v>1.813297751986704</v>
      </c>
      <c r="U33" s="914">
        <v>75.306752661953013</v>
      </c>
      <c r="V33" s="914">
        <v>82.422701893357583</v>
      </c>
      <c r="W33" s="914">
        <v>2.2992506467469451</v>
      </c>
      <c r="X33" s="914">
        <v>137.83729400000013</v>
      </c>
      <c r="Y33" s="1486">
        <v>377</v>
      </c>
      <c r="Z33" s="923"/>
      <c r="AA33" s="997">
        <v>77.86</v>
      </c>
      <c r="AB33" s="997">
        <v>2.173</v>
      </c>
      <c r="AC33" s="997">
        <v>73.59</v>
      </c>
      <c r="AD33" s="997">
        <v>82.12</v>
      </c>
      <c r="AE33" s="997">
        <v>2.8000000000000003</v>
      </c>
      <c r="AF33" s="973">
        <v>157.06399999999999</v>
      </c>
      <c r="AG33" s="973">
        <v>420</v>
      </c>
      <c r="AH33" s="923"/>
      <c r="AI33" s="975">
        <v>73.794034864293138</v>
      </c>
      <c r="AJ33" s="975">
        <v>2.1520762024367381</v>
      </c>
      <c r="AK33" s="975">
        <v>69.572315997372584</v>
      </c>
      <c r="AL33" s="975">
        <v>78.015753731213692</v>
      </c>
      <c r="AM33" s="975">
        <v>2.9163281373547276</v>
      </c>
      <c r="AN33" s="973">
        <v>145.43521600000014</v>
      </c>
      <c r="AO33" s="973">
        <v>474</v>
      </c>
      <c r="AP33" s="1073"/>
      <c r="AQ33" s="955">
        <v>73.093083439191403</v>
      </c>
      <c r="AR33" s="975">
        <v>2.2637659157211258</v>
      </c>
      <c r="AS33" s="975">
        <v>68.652610292482592</v>
      </c>
      <c r="AT33" s="975">
        <v>77.533556585900214</v>
      </c>
      <c r="AU33" s="975">
        <v>3.0971000390268513</v>
      </c>
      <c r="AV33" s="973">
        <v>149.51088099999956</v>
      </c>
      <c r="AW33" s="973">
        <v>475</v>
      </c>
      <c r="AX33" s="992"/>
      <c r="AY33" s="955">
        <v>77.270883915471572</v>
      </c>
      <c r="AZ33" s="975">
        <v>2.0303124341750807</v>
      </c>
      <c r="BA33" s="975">
        <v>73.290021827853792</v>
      </c>
      <c r="BB33" s="975">
        <v>81.251746003089366</v>
      </c>
      <c r="BC33" s="968">
        <v>2.6275258302934477</v>
      </c>
      <c r="BD33" s="973">
        <v>216.48987500000064</v>
      </c>
      <c r="BE33" s="973">
        <v>798</v>
      </c>
      <c r="BF33" s="1054"/>
      <c r="BG33" s="1003">
        <v>73.128856794964463</v>
      </c>
      <c r="BH33" s="968">
        <v>2.0701613119793705</v>
      </c>
      <c r="BI33" s="968">
        <v>69.069862453308247</v>
      </c>
      <c r="BJ33" s="968">
        <v>77.187851136620694</v>
      </c>
      <c r="BK33" s="968">
        <v>2.830840522755059</v>
      </c>
      <c r="BL33" s="986">
        <v>209.00709200000051</v>
      </c>
      <c r="BM33" s="986">
        <v>777</v>
      </c>
      <c r="BN33" s="968"/>
      <c r="BO33" s="1003">
        <v>70.374493092349169</v>
      </c>
      <c r="BP33" s="968">
        <v>2.1503920687304503</v>
      </c>
      <c r="BQ33" s="968">
        <v>66.158190708220687</v>
      </c>
      <c r="BR33" s="968">
        <v>74.590795476477638</v>
      </c>
      <c r="BS33" s="968">
        <v>3.0556412902450201</v>
      </c>
      <c r="BT33" s="986">
        <v>212.17104299999991</v>
      </c>
      <c r="BU33" s="986">
        <v>804</v>
      </c>
      <c r="BV33" s="986"/>
      <c r="BW33" s="1003">
        <v>78.346668498929844</v>
      </c>
      <c r="BX33" s="968">
        <v>2.1845873852551878</v>
      </c>
      <c r="BY33" s="968">
        <v>74.063230041563912</v>
      </c>
      <c r="BZ33" s="968">
        <v>82.630106956295762</v>
      </c>
      <c r="CA33" s="968">
        <v>2.7883602801630651</v>
      </c>
      <c r="CB33" s="986">
        <v>231.96087400000013</v>
      </c>
      <c r="CC33" s="986">
        <v>821</v>
      </c>
      <c r="CD33" s="986"/>
      <c r="CE33" s="1003">
        <v>75.287053999521419</v>
      </c>
      <c r="CF33" s="968">
        <v>2.2467060931816527</v>
      </c>
      <c r="CG33" s="968">
        <v>70.88181307662984</v>
      </c>
      <c r="CH33" s="968">
        <v>79.692294922412984</v>
      </c>
      <c r="CI33" s="968">
        <v>2.9841864886836116</v>
      </c>
      <c r="CJ33" s="986">
        <v>190.43768799999995</v>
      </c>
      <c r="CK33" s="986">
        <v>725</v>
      </c>
      <c r="CL33" s="986"/>
      <c r="CM33" s="1003">
        <v>77.842655824905634</v>
      </c>
      <c r="CN33" s="968">
        <v>2.19100404341635</v>
      </c>
      <c r="CO33" s="968">
        <v>73.546612510607062</v>
      </c>
      <c r="CP33" s="968">
        <v>82.138699139204221</v>
      </c>
      <c r="CQ33" s="968">
        <v>2.8146573625964879</v>
      </c>
      <c r="CR33" s="986">
        <v>158.59858799999998</v>
      </c>
      <c r="CS33" s="986">
        <v>539</v>
      </c>
      <c r="CT33" s="986"/>
      <c r="CU33" s="1003">
        <v>74.507541527011554</v>
      </c>
      <c r="CV33" s="968">
        <v>2.486033271364029</v>
      </c>
      <c r="CW33" s="968">
        <v>69.633044454954245</v>
      </c>
      <c r="CX33" s="968">
        <v>79.382038599068864</v>
      </c>
      <c r="CY33" s="968">
        <v>3.3366196500561704</v>
      </c>
      <c r="CZ33" s="986">
        <v>179.62748099999996</v>
      </c>
      <c r="DA33" s="986">
        <v>724</v>
      </c>
      <c r="DB33" s="986"/>
      <c r="DC33" s="1003">
        <v>76.169381558743368</v>
      </c>
      <c r="DD33" s="968">
        <v>2.6842905459674253</v>
      </c>
      <c r="DE33" s="968">
        <v>70.906146008656762</v>
      </c>
      <c r="DF33" s="968">
        <v>81.432617108829959</v>
      </c>
      <c r="DG33" s="968">
        <v>3.5241070506752723</v>
      </c>
      <c r="DH33" s="986">
        <v>181.84676199999998</v>
      </c>
      <c r="DI33" s="986">
        <v>740</v>
      </c>
      <c r="DJ33" s="986"/>
      <c r="DK33" s="1003">
        <v>78.332016484456332</v>
      </c>
      <c r="DL33" s="968">
        <v>2.4041470279188264</v>
      </c>
      <c r="DM33" s="968">
        <v>73.61807304573135</v>
      </c>
      <c r="DN33" s="968">
        <v>83.045959923181329</v>
      </c>
      <c r="DO33" s="968">
        <v>3.0691754608358499</v>
      </c>
      <c r="DP33" s="986">
        <v>177.60706700000077</v>
      </c>
      <c r="DQ33" s="986">
        <v>710</v>
      </c>
      <c r="DR33" s="986"/>
      <c r="DS33" s="1003">
        <v>76.412159589374596</v>
      </c>
      <c r="DT33" s="968">
        <v>2.5402469360930544</v>
      </c>
      <c r="DU33" s="968">
        <v>71.431353538983615</v>
      </c>
      <c r="DV33" s="968">
        <v>81.392965639765563</v>
      </c>
      <c r="DW33" s="968">
        <v>3.3244014431000135</v>
      </c>
      <c r="DX33" s="986">
        <v>153.74005999999986</v>
      </c>
      <c r="DY33" s="986">
        <v>633</v>
      </c>
      <c r="DZ33" s="986"/>
      <c r="EA33" s="1003">
        <v>1.1000000000000001</v>
      </c>
      <c r="EB33" s="968">
        <v>-1.9</v>
      </c>
      <c r="EC33" s="968"/>
      <c r="ED33" s="975" t="s">
        <v>229</v>
      </c>
      <c r="EE33" s="968" t="s">
        <v>229</v>
      </c>
      <c r="EF33" s="986"/>
      <c r="EG33" s="2331"/>
    </row>
    <row r="34" spans="1:137" s="1177" customFormat="1" ht="20.25" customHeight="1">
      <c r="A34" s="1013" t="s">
        <v>38</v>
      </c>
      <c r="B34" s="1013"/>
      <c r="C34" s="914">
        <v>76.754820977731981</v>
      </c>
      <c r="D34" s="914"/>
      <c r="E34" s="914">
        <v>73.534412256522842</v>
      </c>
      <c r="F34" s="914">
        <v>79.975229698941135</v>
      </c>
      <c r="G34" s="914">
        <v>2.1383146374476492</v>
      </c>
      <c r="H34" s="914"/>
      <c r="I34" s="916">
        <v>590</v>
      </c>
      <c r="J34" s="1174"/>
      <c r="K34" s="914">
        <v>78.191261505740101</v>
      </c>
      <c r="L34" s="914">
        <v>1.6057538606315025</v>
      </c>
      <c r="M34" s="914">
        <v>75.040520559343832</v>
      </c>
      <c r="N34" s="914">
        <v>81.342002452136384</v>
      </c>
      <c r="O34" s="914">
        <v>2.053623166718729</v>
      </c>
      <c r="P34" s="914">
        <v>111.95249100000022</v>
      </c>
      <c r="Q34" s="923">
        <v>548</v>
      </c>
      <c r="R34" s="1174"/>
      <c r="S34" s="914">
        <v>76.102760507092739</v>
      </c>
      <c r="T34" s="914">
        <v>1.8334196894503039</v>
      </c>
      <c r="U34" s="914">
        <v>72.505303493843883</v>
      </c>
      <c r="V34" s="914">
        <v>79.700217520341582</v>
      </c>
      <c r="W34" s="914">
        <v>2.4091369054601244</v>
      </c>
      <c r="X34" s="914">
        <v>115.11928400000019</v>
      </c>
      <c r="Y34" s="1486">
        <v>550</v>
      </c>
      <c r="Z34" s="923"/>
      <c r="AA34" s="997">
        <v>75.84</v>
      </c>
      <c r="AB34" s="997">
        <v>2.0150000000000001</v>
      </c>
      <c r="AC34" s="997">
        <v>71.89</v>
      </c>
      <c r="AD34" s="997">
        <v>79.790000000000006</v>
      </c>
      <c r="AE34" s="997">
        <v>2.7</v>
      </c>
      <c r="AF34" s="973">
        <v>121.32599999999999</v>
      </c>
      <c r="AG34" s="973">
        <v>571</v>
      </c>
      <c r="AH34" s="923"/>
      <c r="AI34" s="975">
        <v>74.522815933617863</v>
      </c>
      <c r="AJ34" s="975">
        <v>2.7293389242377661</v>
      </c>
      <c r="AK34" s="975">
        <v>69.168683204661235</v>
      </c>
      <c r="AL34" s="975">
        <v>79.876948662574492</v>
      </c>
      <c r="AM34" s="975">
        <v>3.6624205487202186</v>
      </c>
      <c r="AN34" s="973">
        <v>128.76488199999972</v>
      </c>
      <c r="AO34" s="973">
        <v>563</v>
      </c>
      <c r="AP34" s="1073"/>
      <c r="AQ34" s="955">
        <v>74.580247563992231</v>
      </c>
      <c r="AR34" s="975">
        <v>2.1400410732937027</v>
      </c>
      <c r="AS34" s="975">
        <v>70.38246595909186</v>
      </c>
      <c r="AT34" s="975">
        <v>78.778029168892601</v>
      </c>
      <c r="AU34" s="975">
        <v>2.8694475322805535</v>
      </c>
      <c r="AV34" s="973">
        <v>127.06096600000002</v>
      </c>
      <c r="AW34" s="973">
        <v>516</v>
      </c>
      <c r="AX34" s="992"/>
      <c r="AY34" s="955">
        <v>76.342094046726629</v>
      </c>
      <c r="AZ34" s="975">
        <v>1.7786309762220582</v>
      </c>
      <c r="BA34" s="975">
        <v>72.854707326375973</v>
      </c>
      <c r="BB34" s="975">
        <v>79.829480767077285</v>
      </c>
      <c r="BC34" s="968">
        <v>2.3298168571763482</v>
      </c>
      <c r="BD34" s="973">
        <v>198.05061400000062</v>
      </c>
      <c r="BE34" s="973">
        <v>960</v>
      </c>
      <c r="BF34" s="1054"/>
      <c r="BG34" s="1003">
        <v>74.201281808440768</v>
      </c>
      <c r="BH34" s="968">
        <v>1.842522303506174</v>
      </c>
      <c r="BI34" s="968">
        <v>70.588622465891191</v>
      </c>
      <c r="BJ34" s="968">
        <v>77.813941150990345</v>
      </c>
      <c r="BK34" s="968">
        <v>2.4831408010751881</v>
      </c>
      <c r="BL34" s="986">
        <v>184.4670330000007</v>
      </c>
      <c r="BM34" s="986">
        <v>910</v>
      </c>
      <c r="BN34" s="968"/>
      <c r="BO34" s="1003">
        <v>71.865173588194196</v>
      </c>
      <c r="BP34" s="968">
        <v>1.7891841733588498</v>
      </c>
      <c r="BQ34" s="968">
        <v>68.357096337783048</v>
      </c>
      <c r="BR34" s="968">
        <v>75.373250838605344</v>
      </c>
      <c r="BS34" s="968">
        <v>2.4896400913345484</v>
      </c>
      <c r="BT34" s="986">
        <v>177.19845600000008</v>
      </c>
      <c r="BU34" s="986">
        <v>925</v>
      </c>
      <c r="BV34" s="986"/>
      <c r="BW34" s="1003">
        <v>76.278836752471364</v>
      </c>
      <c r="BX34" s="968">
        <v>2.0560795557666234</v>
      </c>
      <c r="BY34" s="968">
        <v>72.247370536005121</v>
      </c>
      <c r="BZ34" s="968">
        <v>80.310302968937592</v>
      </c>
      <c r="CA34" s="968">
        <v>2.6954783833931613</v>
      </c>
      <c r="CB34" s="986">
        <v>178.14805099999975</v>
      </c>
      <c r="CC34" s="986">
        <v>913</v>
      </c>
      <c r="CD34" s="986"/>
      <c r="CE34" s="1003">
        <v>75.774220508584605</v>
      </c>
      <c r="CF34" s="968">
        <v>2.0535680845436688</v>
      </c>
      <c r="CG34" s="968">
        <v>71.747675963470215</v>
      </c>
      <c r="CH34" s="968">
        <v>79.800765053698981</v>
      </c>
      <c r="CI34" s="968">
        <v>2.7101144304229647</v>
      </c>
      <c r="CJ34" s="986">
        <v>152.65873699999966</v>
      </c>
      <c r="CK34" s="986">
        <v>870</v>
      </c>
      <c r="CL34" s="986"/>
      <c r="CM34" s="1003">
        <v>72.678558355775934</v>
      </c>
      <c r="CN34" s="968">
        <v>2.4584986978438477</v>
      </c>
      <c r="CO34" s="968">
        <v>67.858020974377411</v>
      </c>
      <c r="CP34" s="968">
        <v>77.499095737174457</v>
      </c>
      <c r="CQ34" s="968">
        <v>3.3827015194894337</v>
      </c>
      <c r="CR34" s="986">
        <v>143.94669399999987</v>
      </c>
      <c r="CS34" s="986">
        <v>738</v>
      </c>
      <c r="CT34" s="986"/>
      <c r="CU34" s="1003">
        <v>74.475282438224454</v>
      </c>
      <c r="CV34" s="968">
        <v>2.3270979170259243</v>
      </c>
      <c r="CW34" s="968">
        <v>69.91241833113645</v>
      </c>
      <c r="CX34" s="968">
        <v>79.038146545312458</v>
      </c>
      <c r="CY34" s="968">
        <v>3.1246580621647175</v>
      </c>
      <c r="CZ34" s="986">
        <v>153.39195000000012</v>
      </c>
      <c r="DA34" s="986">
        <v>831</v>
      </c>
      <c r="DB34" s="986"/>
      <c r="DC34" s="1003">
        <v>77.720481620854059</v>
      </c>
      <c r="DD34" s="968">
        <v>2.3924322877027118</v>
      </c>
      <c r="DE34" s="968">
        <v>73.029508549131776</v>
      </c>
      <c r="DF34" s="968">
        <v>82.411454692576356</v>
      </c>
      <c r="DG34" s="968">
        <v>3.0782520100348565</v>
      </c>
      <c r="DH34" s="986">
        <v>159.53445399999984</v>
      </c>
      <c r="DI34" s="986">
        <v>848</v>
      </c>
      <c r="DJ34" s="986"/>
      <c r="DK34" s="1003">
        <v>71.631493296390786</v>
      </c>
      <c r="DL34" s="968">
        <v>2.6174232188426991</v>
      </c>
      <c r="DM34" s="968">
        <v>66.499367488132378</v>
      </c>
      <c r="DN34" s="968">
        <v>76.763619104649209</v>
      </c>
      <c r="DO34" s="968">
        <v>3.654011801781857</v>
      </c>
      <c r="DP34" s="986">
        <v>153.95221700000002</v>
      </c>
      <c r="DQ34" s="986">
        <v>794</v>
      </c>
      <c r="DR34" s="986"/>
      <c r="DS34" s="1003">
        <v>79.322583748146457</v>
      </c>
      <c r="DT34" s="968">
        <v>2.3225800136275638</v>
      </c>
      <c r="DU34" s="968">
        <v>74.768569561562842</v>
      </c>
      <c r="DV34" s="968">
        <v>83.876597934730071</v>
      </c>
      <c r="DW34" s="968">
        <v>2.9280186094314353</v>
      </c>
      <c r="DX34" s="986">
        <v>149.74134400000031</v>
      </c>
      <c r="DY34" s="986">
        <v>797</v>
      </c>
      <c r="DZ34" s="986"/>
      <c r="EA34" s="1003">
        <v>3.5</v>
      </c>
      <c r="EB34" s="968">
        <v>7.7</v>
      </c>
      <c r="EC34" s="968"/>
      <c r="ED34" s="975" t="s">
        <v>229</v>
      </c>
      <c r="EE34" s="968" t="s">
        <v>230</v>
      </c>
      <c r="EF34" s="986"/>
      <c r="EG34" s="2331"/>
    </row>
    <row r="35" spans="1:137" ht="20.25" customHeight="1">
      <c r="A35" s="1012" t="s">
        <v>39</v>
      </c>
      <c r="B35" s="1012"/>
      <c r="C35" s="852">
        <v>64.447810099259371</v>
      </c>
      <c r="D35" s="852"/>
      <c r="E35" s="852">
        <v>59.855179566300322</v>
      </c>
      <c r="F35" s="852">
        <v>69.04044063221842</v>
      </c>
      <c r="G35" s="852">
        <v>3.6317807451660591</v>
      </c>
      <c r="H35" s="852"/>
      <c r="I35" s="854">
        <v>602</v>
      </c>
      <c r="J35" s="1485"/>
      <c r="K35" s="852">
        <v>66.884643412166582</v>
      </c>
      <c r="L35" s="852">
        <v>1.9254157391302664</v>
      </c>
      <c r="M35" s="852">
        <v>63.1066757193299</v>
      </c>
      <c r="N35" s="852">
        <v>70.662611105003265</v>
      </c>
      <c r="O35" s="852">
        <v>2.8787112271275497</v>
      </c>
      <c r="P35" s="852">
        <v>208.67516499999945</v>
      </c>
      <c r="Q35" s="861">
        <v>558</v>
      </c>
      <c r="R35" s="1485"/>
      <c r="S35" s="852">
        <v>67.861904918046832</v>
      </c>
      <c r="T35" s="852">
        <v>2.2797288289385884</v>
      </c>
      <c r="U35" s="852">
        <v>63.388719366936265</v>
      </c>
      <c r="V35" s="852">
        <v>72.335090469157407</v>
      </c>
      <c r="W35" s="852">
        <v>3.3593646268723139</v>
      </c>
      <c r="X35" s="852">
        <v>207.16795700000006</v>
      </c>
      <c r="Y35" s="953">
        <v>550</v>
      </c>
      <c r="Z35" s="861"/>
      <c r="AA35" s="995">
        <v>70.56</v>
      </c>
      <c r="AB35" s="995">
        <v>1.9949999999999999</v>
      </c>
      <c r="AC35" s="995">
        <v>66.64</v>
      </c>
      <c r="AD35" s="995">
        <v>74.47</v>
      </c>
      <c r="AE35" s="995">
        <v>2.8000000000000003</v>
      </c>
      <c r="AF35" s="992">
        <v>205.84899999999999</v>
      </c>
      <c r="AG35" s="992">
        <v>588</v>
      </c>
      <c r="AH35" s="861"/>
      <c r="AI35" s="966">
        <v>68.544216368909815</v>
      </c>
      <c r="AJ35" s="966">
        <v>2.3985111419214302</v>
      </c>
      <c r="AK35" s="966">
        <v>63.839067114016501</v>
      </c>
      <c r="AL35" s="966">
        <v>73.249365623803129</v>
      </c>
      <c r="AM35" s="966">
        <v>3.4992173942327587</v>
      </c>
      <c r="AN35" s="992">
        <v>232.15120899999985</v>
      </c>
      <c r="AO35" s="992">
        <v>581</v>
      </c>
      <c r="AP35" s="1007"/>
      <c r="AQ35" s="976">
        <v>68.405895834549469</v>
      </c>
      <c r="AR35" s="977">
        <v>1.6440927274855477</v>
      </c>
      <c r="AS35" s="977">
        <v>65.180938008124542</v>
      </c>
      <c r="AT35" s="977">
        <v>71.630853660974395</v>
      </c>
      <c r="AU35" s="977">
        <v>2.4034371707696764</v>
      </c>
      <c r="AV35" s="993">
        <v>270.55813500000028</v>
      </c>
      <c r="AW35" s="993">
        <v>596</v>
      </c>
      <c r="AX35" s="992"/>
      <c r="AY35" s="955">
        <v>72.398207813957683</v>
      </c>
      <c r="AZ35" s="975">
        <v>1.7413730346082597</v>
      </c>
      <c r="BA35" s="975">
        <v>68.98387326269021</v>
      </c>
      <c r="BB35" s="975">
        <v>75.812542365225156</v>
      </c>
      <c r="BC35" s="1028">
        <v>2.4052709137263197</v>
      </c>
      <c r="BD35" s="973">
        <v>378.34063199999861</v>
      </c>
      <c r="BE35" s="973">
        <v>999</v>
      </c>
      <c r="BF35" s="1082"/>
      <c r="BG35" s="1003">
        <v>78.101340813985757</v>
      </c>
      <c r="BH35" s="968">
        <v>1.4097629825137088</v>
      </c>
      <c r="BI35" s="968">
        <v>75.337198746415041</v>
      </c>
      <c r="BJ35" s="968">
        <v>80.86548288155646</v>
      </c>
      <c r="BK35" s="968">
        <v>1.805043252549718</v>
      </c>
      <c r="BL35" s="986">
        <v>350.84284999999988</v>
      </c>
      <c r="BM35" s="986">
        <v>929</v>
      </c>
      <c r="BN35" s="1028"/>
      <c r="BO35" s="1003">
        <v>76.741288688962769</v>
      </c>
      <c r="BP35" s="968">
        <v>1.7402917989541915</v>
      </c>
      <c r="BQ35" s="968">
        <v>73.329075368560339</v>
      </c>
      <c r="BR35" s="968">
        <v>80.153502009365212</v>
      </c>
      <c r="BS35" s="968">
        <v>2.2677385650998154</v>
      </c>
      <c r="BT35" s="986">
        <v>329.24386900000059</v>
      </c>
      <c r="BU35" s="986">
        <v>994</v>
      </c>
      <c r="BV35" s="988"/>
      <c r="BW35" s="1003">
        <v>74.78357254112656</v>
      </c>
      <c r="BX35" s="968">
        <v>1.9033231454238666</v>
      </c>
      <c r="BY35" s="968">
        <v>71.051624067501677</v>
      </c>
      <c r="BZ35" s="968">
        <v>78.515521014751442</v>
      </c>
      <c r="CA35" s="968">
        <v>2.5451086124257447</v>
      </c>
      <c r="CB35" s="986">
        <v>357.68497399999973</v>
      </c>
      <c r="CC35" s="986">
        <v>989</v>
      </c>
      <c r="CD35" s="988"/>
      <c r="CE35" s="1003">
        <v>77.780689171297212</v>
      </c>
      <c r="CF35" s="968">
        <v>1.9417363755853072</v>
      </c>
      <c r="CG35" s="968">
        <v>73.973419244378491</v>
      </c>
      <c r="CH35" s="968">
        <v>81.587959098215933</v>
      </c>
      <c r="CI35" s="968">
        <v>2.4964247505045898</v>
      </c>
      <c r="CJ35" s="986">
        <v>321.47644699999972</v>
      </c>
      <c r="CK35" s="986">
        <v>929</v>
      </c>
      <c r="CL35" s="988"/>
      <c r="CM35" s="1003">
        <v>77.017562376806765</v>
      </c>
      <c r="CN35" s="968">
        <v>2.0868539113890727</v>
      </c>
      <c r="CO35" s="968">
        <v>72.92573296148457</v>
      </c>
      <c r="CP35" s="968">
        <v>81.109391792128946</v>
      </c>
      <c r="CQ35" s="968">
        <v>2.7095818758573338</v>
      </c>
      <c r="CR35" s="986">
        <v>300.3473310000013</v>
      </c>
      <c r="CS35" s="986">
        <v>811</v>
      </c>
      <c r="CT35" s="986"/>
      <c r="CU35" s="1003">
        <v>75.408507557240725</v>
      </c>
      <c r="CV35" s="968">
        <v>1.851407654966813</v>
      </c>
      <c r="CW35" s="968">
        <v>71.778354535045423</v>
      </c>
      <c r="CX35" s="968">
        <v>79.038660579436026</v>
      </c>
      <c r="CY35" s="968">
        <v>2.4551707956313225</v>
      </c>
      <c r="CZ35" s="986">
        <v>333.47767400000015</v>
      </c>
      <c r="DA35" s="986">
        <v>927</v>
      </c>
      <c r="DB35" s="986"/>
      <c r="DC35" s="1003">
        <v>72.267481881736771</v>
      </c>
      <c r="DD35" s="968">
        <v>2.0660723699114736</v>
      </c>
      <c r="DE35" s="968">
        <v>68.216420582614006</v>
      </c>
      <c r="DF35" s="968">
        <v>76.318543180859535</v>
      </c>
      <c r="DG35" s="968">
        <v>2.8589239809026825</v>
      </c>
      <c r="DH35" s="986">
        <v>321.44678900000014</v>
      </c>
      <c r="DI35" s="986">
        <v>875</v>
      </c>
      <c r="DJ35" s="986"/>
      <c r="DK35" s="1003">
        <v>74.914942847961044</v>
      </c>
      <c r="DL35" s="968">
        <v>1.7872896242612655</v>
      </c>
      <c r="DM35" s="968">
        <v>71.410505681869338</v>
      </c>
      <c r="DN35" s="968">
        <v>78.419380014052749</v>
      </c>
      <c r="DO35" s="968">
        <v>2.3857585100058714</v>
      </c>
      <c r="DP35" s="986">
        <v>347.6230309999998</v>
      </c>
      <c r="DQ35" s="986">
        <v>893</v>
      </c>
      <c r="DR35" s="986"/>
      <c r="DS35" s="1003">
        <v>78.714350980492256</v>
      </c>
      <c r="DT35" s="968">
        <v>2.0339153244257635</v>
      </c>
      <c r="DU35" s="968">
        <v>74.726338000359021</v>
      </c>
      <c r="DV35" s="968">
        <v>82.702363960625476</v>
      </c>
      <c r="DW35" s="968">
        <v>2.5839193223225942</v>
      </c>
      <c r="DX35" s="986">
        <v>295.61349500000006</v>
      </c>
      <c r="DY35" s="986">
        <v>860</v>
      </c>
      <c r="DZ35" s="986"/>
      <c r="EA35" s="1003">
        <v>0.9</v>
      </c>
      <c r="EB35" s="968">
        <v>3.8</v>
      </c>
      <c r="EC35" s="968"/>
      <c r="ED35" s="975" t="s">
        <v>229</v>
      </c>
      <c r="EE35" s="968" t="s">
        <v>229</v>
      </c>
      <c r="EF35" s="986"/>
      <c r="EG35" s="2331"/>
    </row>
    <row r="36" spans="1:137" ht="4.5" customHeight="1">
      <c r="A36" s="1578"/>
      <c r="B36" s="1578"/>
      <c r="C36" s="1579"/>
      <c r="D36" s="1579"/>
      <c r="E36" s="1579"/>
      <c r="F36" s="1579"/>
      <c r="G36" s="1579"/>
      <c r="H36" s="1579"/>
      <c r="I36" s="1580"/>
      <c r="J36" s="1578"/>
      <c r="K36" s="1578"/>
      <c r="L36" s="1578"/>
      <c r="M36" s="1578"/>
      <c r="N36" s="1578"/>
      <c r="O36" s="1578"/>
      <c r="P36" s="1578"/>
      <c r="Q36" s="1578"/>
      <c r="R36" s="1578"/>
      <c r="S36" s="1578"/>
      <c r="T36" s="1578"/>
      <c r="U36" s="1578"/>
      <c r="V36" s="1578"/>
      <c r="W36" s="1578"/>
      <c r="X36" s="1578"/>
      <c r="Y36" s="1578"/>
      <c r="Z36" s="1578"/>
      <c r="AA36" s="1581"/>
      <c r="AB36" s="1581"/>
      <c r="AC36" s="1581"/>
      <c r="AD36" s="1581"/>
      <c r="AE36" s="1581"/>
      <c r="AF36" s="1581"/>
      <c r="AG36" s="1581"/>
      <c r="AH36" s="1578"/>
      <c r="AI36" s="1054"/>
      <c r="AJ36" s="1054"/>
      <c r="AK36" s="1054"/>
      <c r="AL36" s="1054"/>
      <c r="AM36" s="1054"/>
      <c r="AN36" s="1054"/>
      <c r="AO36" s="973"/>
      <c r="AP36" s="1231"/>
      <c r="AQ36" s="1054"/>
      <c r="AR36" s="1054"/>
      <c r="AS36" s="1054"/>
      <c r="AT36" s="1054"/>
      <c r="AU36" s="1054"/>
      <c r="AV36" s="1054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1028"/>
      <c r="BH36" s="1028"/>
      <c r="BI36" s="1028"/>
      <c r="BJ36" s="1028"/>
      <c r="BK36" s="968"/>
      <c r="BL36" s="1081"/>
      <c r="BM36" s="1081"/>
      <c r="BN36" s="969"/>
      <c r="BO36" s="1028"/>
      <c r="BP36" s="1028"/>
      <c r="BQ36" s="1028"/>
      <c r="BR36" s="1028"/>
      <c r="BS36" s="968"/>
      <c r="BT36" s="1081"/>
      <c r="BU36" s="1081"/>
      <c r="BV36" s="992"/>
      <c r="BW36" s="1028"/>
      <c r="BX36" s="1028"/>
      <c r="BY36" s="1028"/>
      <c r="BZ36" s="1028"/>
      <c r="CA36" s="968"/>
      <c r="CB36" s="1081"/>
      <c r="CC36" s="1081"/>
      <c r="CD36" s="992"/>
      <c r="CE36" s="1028"/>
      <c r="CF36" s="1028"/>
      <c r="CG36" s="1028"/>
      <c r="CH36" s="1028"/>
      <c r="CI36" s="968"/>
      <c r="CJ36" s="1081"/>
      <c r="CK36" s="1081"/>
      <c r="CL36" s="992"/>
      <c r="CM36" s="1028"/>
      <c r="CN36" s="1028"/>
      <c r="CO36" s="1028"/>
      <c r="CP36" s="1028"/>
      <c r="CQ36" s="968"/>
      <c r="CR36" s="1081"/>
      <c r="CS36" s="1081"/>
      <c r="CT36" s="992"/>
      <c r="CU36" s="1028"/>
      <c r="CV36" s="1028"/>
      <c r="CW36" s="1028"/>
      <c r="CX36" s="1028"/>
      <c r="CY36" s="968"/>
      <c r="CZ36" s="1081"/>
      <c r="DA36" s="1081"/>
      <c r="DB36" s="992"/>
      <c r="DC36" s="2340"/>
      <c r="DD36" s="2340"/>
      <c r="DE36" s="2340"/>
      <c r="DF36" s="2340"/>
      <c r="DG36" s="2336"/>
      <c r="DH36" s="2341"/>
      <c r="DI36" s="2341"/>
      <c r="DJ36" s="1135"/>
      <c r="DK36" s="2340"/>
      <c r="DL36" s="2340"/>
      <c r="DM36" s="2340"/>
      <c r="DN36" s="2340"/>
      <c r="DO36" s="2336"/>
      <c r="DP36" s="2341"/>
      <c r="DQ36" s="2341"/>
      <c r="DR36" s="1135"/>
      <c r="DS36" s="2340"/>
      <c r="DT36" s="2340"/>
      <c r="DU36" s="2340"/>
      <c r="DV36" s="2340"/>
      <c r="DW36" s="2336"/>
      <c r="DX36" s="2341"/>
      <c r="DY36" s="2341"/>
      <c r="DZ36" s="1135"/>
      <c r="EA36" s="2336"/>
      <c r="EB36" s="2337"/>
      <c r="EC36" s="2337"/>
      <c r="ED36" s="2337"/>
      <c r="EE36" s="2337"/>
      <c r="EF36" s="992"/>
      <c r="EG36" s="1131"/>
    </row>
    <row r="37" spans="1:137" ht="5.25" customHeight="1" thickBot="1">
      <c r="A37" s="1468"/>
      <c r="B37" s="1468"/>
      <c r="C37" s="1582"/>
      <c r="D37" s="1582"/>
      <c r="E37" s="1582"/>
      <c r="F37" s="1582"/>
      <c r="G37" s="1582"/>
      <c r="H37" s="1582"/>
      <c r="I37" s="1583"/>
      <c r="J37" s="1468"/>
      <c r="K37" s="1468"/>
      <c r="L37" s="1468"/>
      <c r="M37" s="1468"/>
      <c r="N37" s="1468"/>
      <c r="O37" s="1468"/>
      <c r="P37" s="1468"/>
      <c r="Q37" s="1468"/>
      <c r="R37" s="1468"/>
      <c r="S37" s="1468"/>
      <c r="T37" s="1468"/>
      <c r="U37" s="1468"/>
      <c r="V37" s="1468"/>
      <c r="W37" s="1468"/>
      <c r="X37" s="1468"/>
      <c r="Y37" s="1468"/>
      <c r="Z37" s="1468"/>
      <c r="AA37" s="1468"/>
      <c r="AB37" s="1468"/>
      <c r="AC37" s="1468"/>
      <c r="AD37" s="1468"/>
      <c r="AE37" s="1468"/>
      <c r="AF37" s="1468"/>
      <c r="AG37" s="1468"/>
      <c r="AH37" s="1468"/>
      <c r="AI37" s="1584"/>
      <c r="AJ37" s="1584"/>
      <c r="AK37" s="1584"/>
      <c r="AL37" s="1584"/>
      <c r="AM37" s="1584"/>
      <c r="AN37" s="1584"/>
      <c r="AO37" s="1585"/>
      <c r="AP37" s="1586"/>
      <c r="AQ37" s="1584"/>
      <c r="AR37" s="1584"/>
      <c r="AS37" s="1584"/>
      <c r="AT37" s="1584"/>
      <c r="AU37" s="1584"/>
      <c r="AV37" s="1584"/>
      <c r="AW37" s="1585"/>
      <c r="AX37" s="1587"/>
      <c r="AY37" s="1584"/>
      <c r="AZ37" s="1584"/>
      <c r="BA37" s="1584"/>
      <c r="BB37" s="1584"/>
      <c r="BC37" s="1584"/>
      <c r="BD37" s="1584"/>
      <c r="BE37" s="1584"/>
      <c r="BF37" s="1584"/>
      <c r="BG37" s="1584"/>
      <c r="BH37" s="1584"/>
      <c r="BI37" s="1584"/>
      <c r="BJ37" s="1584"/>
      <c r="BK37" s="1584"/>
      <c r="BL37" s="1584"/>
      <c r="BM37" s="1585"/>
      <c r="BN37" s="1588"/>
      <c r="BO37" s="1584"/>
      <c r="BP37" s="1584"/>
      <c r="BQ37" s="1584"/>
      <c r="BR37" s="1584"/>
      <c r="BS37" s="1584"/>
      <c r="BT37" s="1584"/>
      <c r="BU37" s="1585"/>
      <c r="BV37" s="1585"/>
      <c r="BW37" s="1585"/>
      <c r="BX37" s="1585"/>
      <c r="BY37" s="1585"/>
      <c r="BZ37" s="1585"/>
      <c r="CA37" s="1585"/>
      <c r="CB37" s="1585"/>
      <c r="CC37" s="1585"/>
      <c r="CD37" s="1585"/>
      <c r="CE37" s="1585"/>
      <c r="CF37" s="1585"/>
      <c r="CG37" s="1585"/>
      <c r="CH37" s="1585"/>
      <c r="CI37" s="1585"/>
      <c r="CJ37" s="1585"/>
      <c r="CK37" s="1585"/>
      <c r="CL37" s="1585"/>
      <c r="CM37" s="1585"/>
      <c r="CN37" s="1585"/>
      <c r="CO37" s="1585"/>
      <c r="CP37" s="1585"/>
      <c r="CQ37" s="1585"/>
      <c r="CR37" s="1585"/>
      <c r="CS37" s="1585"/>
      <c r="CT37" s="151"/>
      <c r="CU37" s="1585"/>
      <c r="CV37" s="1585"/>
      <c r="CW37" s="1585"/>
      <c r="CX37" s="1585"/>
      <c r="CY37" s="1585"/>
      <c r="CZ37" s="1585"/>
      <c r="DA37" s="1585"/>
      <c r="DB37" s="1585"/>
      <c r="DC37" s="1585"/>
      <c r="DD37" s="1585"/>
      <c r="DE37" s="1585"/>
      <c r="DF37" s="1585"/>
      <c r="DG37" s="1585"/>
      <c r="DH37" s="1585"/>
      <c r="DI37" s="1585"/>
      <c r="DJ37" s="118"/>
      <c r="DK37" s="1585"/>
      <c r="DL37" s="1585"/>
      <c r="DM37" s="1585"/>
      <c r="DN37" s="1585"/>
      <c r="DO37" s="1585"/>
      <c r="DP37" s="1585"/>
      <c r="DQ37" s="1585"/>
      <c r="DR37" s="118"/>
      <c r="DS37" s="1585"/>
      <c r="DT37" s="1585"/>
      <c r="DU37" s="1585"/>
      <c r="DV37" s="1585"/>
      <c r="DW37" s="1585"/>
      <c r="DX37" s="1585"/>
      <c r="DY37" s="1585"/>
      <c r="DZ37" s="118"/>
      <c r="EA37" s="741"/>
      <c r="EB37" s="741"/>
      <c r="EC37" s="741"/>
      <c r="ED37" s="741"/>
      <c r="EE37" s="741"/>
      <c r="EF37" s="118"/>
      <c r="EG37" s="1589"/>
    </row>
    <row r="38" spans="1:137" ht="89.25" customHeight="1" thickTop="1">
      <c r="A38" s="3528" t="s">
        <v>419</v>
      </c>
      <c r="B38" s="3528"/>
      <c r="C38" s="3528"/>
      <c r="D38" s="3528"/>
      <c r="E38" s="3528"/>
      <c r="F38" s="3528"/>
      <c r="G38" s="3528"/>
      <c r="H38" s="3528"/>
      <c r="I38" s="3528"/>
      <c r="J38" s="3528"/>
      <c r="K38" s="3528"/>
      <c r="L38" s="3528"/>
      <c r="M38" s="3528"/>
      <c r="N38" s="3528"/>
      <c r="O38" s="3528"/>
      <c r="P38" s="3528"/>
      <c r="Q38" s="3528"/>
      <c r="R38" s="3528"/>
      <c r="S38" s="3528"/>
      <c r="T38" s="3528"/>
      <c r="U38" s="3528"/>
      <c r="V38" s="3528"/>
      <c r="W38" s="3528"/>
      <c r="X38" s="3528"/>
      <c r="Y38" s="3528"/>
      <c r="Z38" s="3528"/>
      <c r="AA38" s="3528"/>
      <c r="AB38" s="3528"/>
      <c r="AC38" s="3528"/>
      <c r="AD38" s="3528"/>
      <c r="AE38" s="3528"/>
      <c r="AF38" s="3528"/>
      <c r="AG38" s="3528"/>
      <c r="AH38" s="3528"/>
      <c r="AI38" s="3528"/>
      <c r="AJ38" s="3528"/>
      <c r="AK38" s="3528"/>
      <c r="AL38" s="3528"/>
      <c r="AM38" s="3528"/>
      <c r="AN38" s="3528"/>
      <c r="AO38" s="3528"/>
      <c r="AP38" s="3528"/>
      <c r="AQ38" s="3528"/>
      <c r="AR38" s="3528"/>
      <c r="AS38" s="3528"/>
      <c r="AT38" s="3528"/>
      <c r="AU38" s="3528"/>
      <c r="AV38" s="3528"/>
      <c r="AW38" s="3528"/>
      <c r="AX38" s="3528"/>
      <c r="AY38" s="3528"/>
      <c r="AZ38" s="3528"/>
      <c r="BA38" s="3528"/>
      <c r="BB38" s="3528"/>
      <c r="BC38" s="3528"/>
      <c r="BD38" s="3528"/>
      <c r="BE38" s="3528"/>
      <c r="BF38" s="3528"/>
      <c r="BG38" s="3528"/>
      <c r="BH38" s="3528"/>
      <c r="BI38" s="3528"/>
      <c r="BJ38" s="3528"/>
      <c r="BK38" s="3528"/>
      <c r="BL38" s="3528"/>
      <c r="BM38" s="3528"/>
      <c r="BN38" s="3528"/>
      <c r="BO38" s="3528"/>
      <c r="BP38" s="3528"/>
      <c r="BQ38" s="3528"/>
      <c r="BR38" s="3528"/>
      <c r="BS38" s="3528"/>
      <c r="BT38" s="3528"/>
      <c r="BU38" s="3528"/>
      <c r="BV38" s="3528"/>
      <c r="BW38" s="3528"/>
      <c r="BX38" s="3528"/>
      <c r="BY38" s="3528"/>
      <c r="BZ38" s="3528"/>
      <c r="CA38" s="3528"/>
      <c r="CB38" s="3528"/>
      <c r="CC38" s="3528"/>
      <c r="CD38" s="3528"/>
      <c r="CE38" s="3528"/>
      <c r="CF38" s="3528"/>
      <c r="CG38" s="3528"/>
      <c r="CH38" s="3528"/>
      <c r="CI38" s="3528"/>
      <c r="CJ38" s="3528"/>
      <c r="CK38" s="3528"/>
      <c r="CL38" s="3528"/>
      <c r="CM38" s="3528"/>
      <c r="CN38" s="3528"/>
      <c r="CO38" s="3528"/>
      <c r="CP38" s="3528"/>
      <c r="CQ38" s="3528"/>
      <c r="CR38" s="3528"/>
      <c r="CS38" s="3528"/>
      <c r="CT38" s="3528"/>
      <c r="CU38" s="3528"/>
      <c r="CV38" s="3528"/>
      <c r="CW38" s="3528"/>
      <c r="CX38" s="3528"/>
      <c r="CY38" s="3528"/>
      <c r="CZ38" s="3528"/>
      <c r="DA38" s="3528"/>
      <c r="DB38" s="3528"/>
      <c r="DC38" s="3528"/>
      <c r="DD38" s="3528"/>
      <c r="DE38" s="3528"/>
      <c r="DF38" s="3528"/>
      <c r="DG38" s="3528"/>
      <c r="DH38" s="3528"/>
      <c r="DI38" s="3528"/>
      <c r="DJ38" s="3528"/>
      <c r="DK38" s="3528"/>
      <c r="DL38" s="3528"/>
      <c r="DM38" s="3528"/>
      <c r="DN38" s="3528"/>
      <c r="DO38" s="3528"/>
      <c r="DP38" s="3528"/>
      <c r="DQ38" s="3528"/>
      <c r="DR38" s="3528"/>
      <c r="DS38" s="3528"/>
      <c r="DT38" s="3528"/>
      <c r="DU38" s="3528"/>
      <c r="DV38" s="3528"/>
      <c r="DW38" s="3528"/>
      <c r="DX38" s="3528"/>
      <c r="DY38" s="3528"/>
      <c r="DZ38" s="3528"/>
      <c r="EA38" s="3528"/>
      <c r="EB38" s="3528"/>
      <c r="EC38" s="3528"/>
      <c r="ED38" s="3528"/>
      <c r="EE38" s="3528"/>
      <c r="EF38" s="1654"/>
      <c r="EG38" s="1654"/>
    </row>
    <row r="39" spans="1:137" ht="20.25" customHeight="1">
      <c r="AI39" s="16"/>
      <c r="AJ39" s="16"/>
      <c r="AK39" s="16"/>
      <c r="AL39" s="16"/>
      <c r="AM39" s="16"/>
      <c r="AN39" s="16"/>
      <c r="AO39" s="17"/>
      <c r="AQ39" s="16"/>
      <c r="AR39" s="16"/>
      <c r="AS39" s="16"/>
      <c r="AT39" s="16"/>
      <c r="AU39" s="16"/>
      <c r="AV39" s="16"/>
      <c r="AW39" s="17"/>
      <c r="AX39" s="17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7"/>
      <c r="BN39" s="689"/>
      <c r="BO39" s="16"/>
      <c r="BP39" s="16"/>
      <c r="BQ39" s="16"/>
      <c r="BR39" s="16"/>
      <c r="BS39" s="16"/>
      <c r="BT39" s="16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F39" s="17"/>
      <c r="EG39" s="615"/>
    </row>
    <row r="40" spans="1:137" ht="20.25" customHeight="1">
      <c r="AI40" s="16"/>
      <c r="AJ40" s="16"/>
      <c r="AK40" s="16"/>
      <c r="AL40" s="16"/>
      <c r="AM40" s="16"/>
      <c r="AN40" s="16"/>
      <c r="AO40" s="17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7"/>
      <c r="BN40" s="689"/>
      <c r="BO40" s="16"/>
      <c r="BP40" s="16"/>
      <c r="BQ40" s="16"/>
      <c r="BR40" s="16"/>
      <c r="BS40" s="16"/>
      <c r="BT40" s="16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F40" s="17"/>
      <c r="EG40" s="615"/>
    </row>
    <row r="41" spans="1:137" ht="20.25" customHeight="1">
      <c r="AI41" s="16"/>
      <c r="AJ41" s="16"/>
      <c r="AK41" s="16"/>
      <c r="AL41" s="16"/>
      <c r="AM41" s="16"/>
      <c r="AN41" s="16"/>
      <c r="AO41" s="17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7"/>
      <c r="BN41" s="689"/>
      <c r="BO41" s="16"/>
      <c r="BP41" s="16"/>
      <c r="BQ41" s="16"/>
      <c r="BR41" s="16"/>
      <c r="BS41" s="16"/>
      <c r="BT41" s="16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F41" s="17"/>
      <c r="EG41" s="615"/>
    </row>
    <row r="42" spans="1:137" ht="20.25" customHeight="1"/>
    <row r="43" spans="1:137" ht="20.25" customHeight="1"/>
    <row r="44" spans="1:137" ht="20.25" customHeight="1"/>
    <row r="47" spans="1:137" ht="13.5" customHeight="1"/>
    <row r="48" spans="1:137" ht="13.5" customHeight="1"/>
    <row r="55" ht="13.5" customHeight="1"/>
    <row r="56" ht="13.5" customHeight="1"/>
  </sheetData>
  <mergeCells count="118">
    <mergeCell ref="CV5:CV6"/>
    <mergeCell ref="CW5:CX5"/>
    <mergeCell ref="CY5:CY6"/>
    <mergeCell ref="CZ5:CZ6"/>
    <mergeCell ref="CQ5:CQ6"/>
    <mergeCell ref="CR5:CR6"/>
    <mergeCell ref="CS5:CS6"/>
    <mergeCell ref="CU5:CU6"/>
    <mergeCell ref="CF5:CF6"/>
    <mergeCell ref="CG5:CH5"/>
    <mergeCell ref="CI5:CI6"/>
    <mergeCell ref="CJ5:CJ6"/>
    <mergeCell ref="CK5:CK6"/>
    <mergeCell ref="CM5:CM6"/>
    <mergeCell ref="AV5:AV6"/>
    <mergeCell ref="AW5:AW6"/>
    <mergeCell ref="AY5:AY6"/>
    <mergeCell ref="AJ5:AJ6"/>
    <mergeCell ref="AK5:AL5"/>
    <mergeCell ref="AM5:AM6"/>
    <mergeCell ref="AN5:AN6"/>
    <mergeCell ref="AO5:AO6"/>
    <mergeCell ref="AQ5:AQ6"/>
    <mergeCell ref="AB5:AB6"/>
    <mergeCell ref="AC5:AD5"/>
    <mergeCell ref="AE5:AE6"/>
    <mergeCell ref="AF5:AF6"/>
    <mergeCell ref="AG5:AG6"/>
    <mergeCell ref="AI5:AI6"/>
    <mergeCell ref="AR5:AR6"/>
    <mergeCell ref="AS5:AT5"/>
    <mergeCell ref="AU5:AU6"/>
    <mergeCell ref="EA4:EB5"/>
    <mergeCell ref="ED4:EE5"/>
    <mergeCell ref="BW4:CC4"/>
    <mergeCell ref="CE4:CK4"/>
    <mergeCell ref="CM4:CS4"/>
    <mergeCell ref="CU4:DA4"/>
    <mergeCell ref="CE5:CE6"/>
    <mergeCell ref="DG5:DG6"/>
    <mergeCell ref="DH5:DH6"/>
    <mergeCell ref="DI5:DI6"/>
    <mergeCell ref="DA5:DA6"/>
    <mergeCell ref="DC5:DC6"/>
    <mergeCell ref="DS4:DY4"/>
    <mergeCell ref="DS5:DS6"/>
    <mergeCell ref="DT5:DT6"/>
    <mergeCell ref="DU5:DV5"/>
    <mergeCell ref="DW5:DW6"/>
    <mergeCell ref="DX5:DX6"/>
    <mergeCell ref="DY5:DY6"/>
    <mergeCell ref="BW5:BW6"/>
    <mergeCell ref="DD5:DD6"/>
    <mergeCell ref="DE5:DF5"/>
    <mergeCell ref="CN5:CN6"/>
    <mergeCell ref="CO5:CP5"/>
    <mergeCell ref="BC5:BC6"/>
    <mergeCell ref="BD5:BD6"/>
    <mergeCell ref="BE5:BE6"/>
    <mergeCell ref="BG5:BG6"/>
    <mergeCell ref="BX5:BX6"/>
    <mergeCell ref="BY5:BZ5"/>
    <mergeCell ref="CA5:CA6"/>
    <mergeCell ref="CB5:CB6"/>
    <mergeCell ref="CC5:CC6"/>
    <mergeCell ref="BP5:BP6"/>
    <mergeCell ref="BQ5:BR5"/>
    <mergeCell ref="BS5:BS6"/>
    <mergeCell ref="BT5:BT6"/>
    <mergeCell ref="BU5:BU6"/>
    <mergeCell ref="A1:EE1"/>
    <mergeCell ref="A3:B3"/>
    <mergeCell ref="A4:A6"/>
    <mergeCell ref="C4:I4"/>
    <mergeCell ref="K4:Q4"/>
    <mergeCell ref="S4:Y4"/>
    <mergeCell ref="AA4:AG4"/>
    <mergeCell ref="AI4:AO4"/>
    <mergeCell ref="AQ4:AW4"/>
    <mergeCell ref="AY4:BE4"/>
    <mergeCell ref="C5:C6"/>
    <mergeCell ref="D5:D6"/>
    <mergeCell ref="E5:F5"/>
    <mergeCell ref="G5:G6"/>
    <mergeCell ref="H5:H6"/>
    <mergeCell ref="I5:I6"/>
    <mergeCell ref="K5:K6"/>
    <mergeCell ref="BG4:BM4"/>
    <mergeCell ref="BO4:BU4"/>
    <mergeCell ref="L5:L6"/>
    <mergeCell ref="M5:N5"/>
    <mergeCell ref="O5:O6"/>
    <mergeCell ref="P5:P6"/>
    <mergeCell ref="Q5:Q6"/>
    <mergeCell ref="A38:EE38"/>
    <mergeCell ref="DK4:DQ4"/>
    <mergeCell ref="DK5:DK6"/>
    <mergeCell ref="DL5:DL6"/>
    <mergeCell ref="DM5:DN5"/>
    <mergeCell ref="DO5:DO6"/>
    <mergeCell ref="DP5:DP6"/>
    <mergeCell ref="DQ5:DQ6"/>
    <mergeCell ref="S5:S6"/>
    <mergeCell ref="DC4:DI4"/>
    <mergeCell ref="T5:T6"/>
    <mergeCell ref="U5:V5"/>
    <mergeCell ref="W5:W6"/>
    <mergeCell ref="X5:X6"/>
    <mergeCell ref="Y5:Y6"/>
    <mergeCell ref="AA5:AA6"/>
    <mergeCell ref="BH5:BH6"/>
    <mergeCell ref="BI5:BJ5"/>
    <mergeCell ref="BK5:BK6"/>
    <mergeCell ref="BL5:BL6"/>
    <mergeCell ref="BM5:BM6"/>
    <mergeCell ref="BO5:BO6"/>
    <mergeCell ref="AZ5:AZ6"/>
    <mergeCell ref="BA5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35B3F-CC09-4B58-B2B9-4C22BE19D5D5}">
  <sheetPr>
    <tabColor rgb="FF00B0F0"/>
  </sheetPr>
  <dimension ref="A1:BM121"/>
  <sheetViews>
    <sheetView showGridLines="0" view="pageBreakPreview" zoomScale="70" zoomScaleNormal="60" zoomScaleSheetLayoutView="70" zoomScalePageLayoutView="55" workbookViewId="0">
      <selection activeCell="A3" sqref="A3:A5"/>
    </sheetView>
  </sheetViews>
  <sheetFormatPr baseColWidth="10" defaultColWidth="11.42578125" defaultRowHeight="12.75"/>
  <cols>
    <col min="1" max="1" width="30.5703125" style="1142" customWidth="1"/>
    <col min="2" max="2" width="1.28515625" style="1142" customWidth="1"/>
    <col min="3" max="3" width="1.85546875" style="1" customWidth="1"/>
    <col min="4" max="4" width="12.7109375" style="1" hidden="1" customWidth="1"/>
    <col min="5" max="10" width="11" style="1" hidden="1" customWidth="1"/>
    <col min="11" max="11" width="1.28515625" style="1" hidden="1" customWidth="1"/>
    <col min="12" max="12" width="12.7109375" style="1" customWidth="1"/>
    <col min="13" max="18" width="11" style="1" hidden="1" customWidth="1"/>
    <col min="19" max="19" width="1.28515625" style="1" customWidth="1"/>
    <col min="20" max="20" width="12.7109375" style="1" customWidth="1"/>
    <col min="21" max="26" width="11" style="1" hidden="1" customWidth="1"/>
    <col min="27" max="27" width="1.28515625" style="1" customWidth="1"/>
    <col min="28" max="28" width="12.7109375" style="698" customWidth="1"/>
    <col min="29" max="29" width="11.42578125" style="698" hidden="1" customWidth="1"/>
    <col min="30" max="31" width="10.7109375" style="698" hidden="1" customWidth="1"/>
    <col min="32" max="32" width="13.85546875" style="698" hidden="1" customWidth="1"/>
    <col min="33" max="34" width="10.7109375" style="698" hidden="1" customWidth="1"/>
    <col min="35" max="35" width="1.28515625" style="2278" customWidth="1"/>
    <col min="36" max="36" width="12.7109375" style="698" customWidth="1"/>
    <col min="37" max="37" width="10.42578125" style="698" hidden="1" customWidth="1"/>
    <col min="38" max="39" width="10.7109375" style="698" hidden="1" customWidth="1"/>
    <col min="40" max="40" width="13.85546875" style="698" hidden="1" customWidth="1"/>
    <col min="41" max="42" width="10.7109375" style="698" hidden="1" customWidth="1"/>
    <col min="43" max="43" width="1.28515625" style="2278" customWidth="1"/>
    <col min="44" max="44" width="12.7109375" style="698" customWidth="1"/>
    <col min="45" max="45" width="11.42578125" style="698" hidden="1" customWidth="1"/>
    <col min="46" max="48" width="12.7109375" style="698" hidden="1" customWidth="1"/>
    <col min="49" max="49" width="11.7109375" style="698" hidden="1" customWidth="1"/>
    <col min="50" max="50" width="12.7109375" style="698" hidden="1" customWidth="1"/>
    <col min="51" max="51" width="1.28515625" style="2278" customWidth="1"/>
    <col min="52" max="52" width="12.7109375" style="698" customWidth="1"/>
    <col min="53" max="53" width="11.42578125" style="698" hidden="1" customWidth="1"/>
    <col min="54" max="55" width="12.7109375" style="698" customWidth="1"/>
    <col min="56" max="56" width="14.28515625" style="698" customWidth="1"/>
    <col min="57" max="57" width="10.7109375" style="698" hidden="1" customWidth="1"/>
    <col min="58" max="58" width="13.28515625" style="698" customWidth="1"/>
    <col min="59" max="59" width="1.28515625" style="2278" customWidth="1"/>
    <col min="60" max="60" width="9.28515625" style="1" customWidth="1"/>
    <col min="61" max="61" width="9.7109375" style="1" customWidth="1"/>
    <col min="62" max="62" width="1.28515625" style="1" customWidth="1"/>
    <col min="63" max="64" width="9.28515625" style="1" customWidth="1"/>
    <col min="65" max="65" width="2.42578125" style="1455" customWidth="1"/>
    <col min="66" max="16384" width="11.42578125" style="1"/>
  </cols>
  <sheetData>
    <row r="1" spans="1:65" ht="51.75" customHeight="1">
      <c r="A1" s="3482" t="s">
        <v>466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1535"/>
    </row>
    <row r="2" spans="1:65" ht="22.5" customHeight="1">
      <c r="A2" s="3482" t="s">
        <v>467</v>
      </c>
      <c r="B2" s="3482"/>
      <c r="C2" s="3482"/>
      <c r="D2" s="3482"/>
      <c r="E2" s="3482"/>
      <c r="F2" s="3482"/>
      <c r="G2" s="3482"/>
      <c r="H2" s="3482"/>
      <c r="I2" s="3482"/>
      <c r="J2" s="3482"/>
      <c r="K2" s="3482"/>
      <c r="L2" s="3482"/>
      <c r="M2" s="3482"/>
      <c r="N2" s="3482"/>
      <c r="O2" s="3482"/>
      <c r="P2" s="3482"/>
      <c r="Q2" s="3482"/>
      <c r="R2" s="3482"/>
      <c r="S2" s="3482"/>
      <c r="T2" s="3482"/>
      <c r="U2" s="3482"/>
      <c r="V2" s="3482"/>
      <c r="W2" s="3482"/>
      <c r="X2" s="3482"/>
      <c r="Y2" s="3482"/>
      <c r="Z2" s="3482"/>
      <c r="AA2" s="3482"/>
      <c r="AB2" s="3482"/>
      <c r="AC2" s="3482"/>
      <c r="AD2" s="3482"/>
      <c r="AE2" s="3482"/>
      <c r="AF2" s="3482"/>
      <c r="AG2" s="3482"/>
      <c r="AH2" s="3482"/>
      <c r="AI2" s="3482"/>
      <c r="AJ2" s="3482"/>
      <c r="AK2" s="3482"/>
      <c r="AL2" s="3482"/>
      <c r="AM2" s="3482"/>
      <c r="AN2" s="3482"/>
      <c r="AO2" s="3482"/>
      <c r="AP2" s="3482"/>
      <c r="AQ2" s="3482"/>
      <c r="AR2" s="3482"/>
      <c r="AS2" s="3482"/>
      <c r="AT2" s="3482"/>
      <c r="AU2" s="3482"/>
      <c r="AV2" s="3482"/>
      <c r="AW2" s="3482"/>
      <c r="AX2" s="3482"/>
      <c r="AY2" s="3482"/>
      <c r="AZ2" s="3482"/>
      <c r="BA2" s="3482"/>
      <c r="BB2" s="3482"/>
      <c r="BC2" s="3482"/>
      <c r="BD2" s="3482"/>
      <c r="BE2" s="3482"/>
      <c r="BF2" s="3482"/>
      <c r="BG2" s="3482"/>
      <c r="BH2" s="3482"/>
      <c r="BI2" s="3482"/>
      <c r="BJ2" s="3482"/>
      <c r="BK2" s="3482"/>
      <c r="BL2" s="3482"/>
      <c r="BM2" s="1535"/>
    </row>
    <row r="3" spans="1:65" ht="5.25" customHeight="1" thickBot="1">
      <c r="A3" s="1"/>
      <c r="B3" s="1"/>
      <c r="C3" s="3176"/>
      <c r="D3" s="3176"/>
      <c r="E3" s="3176"/>
      <c r="F3" s="3176"/>
      <c r="G3" s="3176"/>
      <c r="H3" s="3176"/>
      <c r="I3" s="3176"/>
      <c r="J3" s="3176"/>
      <c r="K3" s="3176"/>
      <c r="L3" s="3176"/>
      <c r="M3" s="3176"/>
      <c r="N3" s="3176"/>
      <c r="O3" s="3176"/>
      <c r="P3" s="3176"/>
      <c r="Q3" s="3176"/>
      <c r="R3" s="3176"/>
      <c r="S3" s="3176"/>
      <c r="T3" s="3176"/>
      <c r="U3" s="3176"/>
      <c r="V3" s="3176"/>
      <c r="W3" s="3176"/>
      <c r="X3" s="3176"/>
      <c r="Y3" s="3176"/>
      <c r="Z3" s="3176"/>
      <c r="AA3" s="3176"/>
      <c r="AB3" s="3176"/>
      <c r="AC3" s="3176"/>
      <c r="AD3" s="3176"/>
      <c r="AE3" s="3176"/>
      <c r="AF3" s="3176"/>
      <c r="AG3" s="3176"/>
      <c r="AH3" s="3176"/>
      <c r="AI3" s="3176"/>
      <c r="AJ3" s="3176"/>
      <c r="AK3" s="3176"/>
      <c r="AL3" s="3176"/>
      <c r="AM3" s="3176"/>
      <c r="AN3" s="3176"/>
      <c r="AO3" s="3176"/>
      <c r="AP3" s="3176"/>
      <c r="AQ3" s="3176"/>
      <c r="AR3" s="3176"/>
      <c r="AS3" s="3176"/>
      <c r="AT3" s="3176"/>
      <c r="AU3" s="3176"/>
      <c r="AV3" s="3176"/>
      <c r="AW3" s="3176"/>
      <c r="AX3" s="3176"/>
      <c r="AY3" s="3176"/>
      <c r="AZ3" s="3176"/>
      <c r="BA3" s="3176"/>
      <c r="BB3" s="3176"/>
      <c r="BC3" s="3176"/>
      <c r="BD3" s="3176"/>
      <c r="BE3" s="3176"/>
      <c r="BF3" s="3176"/>
      <c r="BG3" s="3176"/>
      <c r="BH3" s="3176"/>
      <c r="BI3" s="3176"/>
      <c r="BJ3" s="3176"/>
      <c r="BK3" s="3176"/>
      <c r="BL3" s="3176"/>
      <c r="BM3" s="3177"/>
    </row>
    <row r="4" spans="1:65" s="74" customFormat="1" ht="22.5" customHeight="1" thickTop="1">
      <c r="A4" s="3517" t="s">
        <v>57</v>
      </c>
      <c r="B4" s="1137"/>
      <c r="C4" s="1010"/>
      <c r="D4" s="3530">
        <v>2018</v>
      </c>
      <c r="E4" s="3530"/>
      <c r="F4" s="3530"/>
      <c r="G4" s="3530"/>
      <c r="H4" s="3530"/>
      <c r="I4" s="3530"/>
      <c r="J4" s="3530"/>
      <c r="K4" s="3178"/>
      <c r="L4" s="3530">
        <v>2019</v>
      </c>
      <c r="M4" s="3530"/>
      <c r="N4" s="3530"/>
      <c r="O4" s="3530"/>
      <c r="P4" s="3530"/>
      <c r="Q4" s="3530"/>
      <c r="R4" s="3530"/>
      <c r="S4" s="3178"/>
      <c r="T4" s="3530">
        <v>2020</v>
      </c>
      <c r="U4" s="3530"/>
      <c r="V4" s="3530"/>
      <c r="W4" s="3530"/>
      <c r="X4" s="3530"/>
      <c r="Y4" s="3530"/>
      <c r="Z4" s="3530"/>
      <c r="AA4" s="3178"/>
      <c r="AB4" s="3530">
        <v>2021</v>
      </c>
      <c r="AC4" s="3530"/>
      <c r="AD4" s="3530"/>
      <c r="AE4" s="3530"/>
      <c r="AF4" s="3530"/>
      <c r="AG4" s="3530"/>
      <c r="AH4" s="3530"/>
      <c r="AI4" s="3178"/>
      <c r="AJ4" s="3530">
        <v>2022</v>
      </c>
      <c r="AK4" s="3530"/>
      <c r="AL4" s="3530"/>
      <c r="AM4" s="3530"/>
      <c r="AN4" s="3530"/>
      <c r="AO4" s="3530"/>
      <c r="AP4" s="3530"/>
      <c r="AQ4" s="3178"/>
      <c r="AR4" s="3531">
        <v>2023</v>
      </c>
      <c r="AS4" s="3531"/>
      <c r="AT4" s="3531"/>
      <c r="AU4" s="3531"/>
      <c r="AV4" s="3531"/>
      <c r="AW4" s="3531"/>
      <c r="AX4" s="3531"/>
      <c r="AY4" s="3178"/>
      <c r="AZ4" s="3531">
        <v>2024</v>
      </c>
      <c r="BA4" s="3531"/>
      <c r="BB4" s="3531"/>
      <c r="BC4" s="3531"/>
      <c r="BD4" s="3531"/>
      <c r="BE4" s="3531"/>
      <c r="BF4" s="3531"/>
      <c r="BG4" s="3178"/>
      <c r="BH4" s="3484" t="s">
        <v>227</v>
      </c>
      <c r="BI4" s="3484"/>
      <c r="BJ4" s="3107"/>
      <c r="BK4" s="3484" t="s">
        <v>208</v>
      </c>
      <c r="BL4" s="3484"/>
      <c r="BM4" s="3179"/>
    </row>
    <row r="5" spans="1:65" s="3" customFormat="1" ht="57" customHeight="1">
      <c r="A5" s="3518"/>
      <c r="B5" s="1233"/>
      <c r="C5" s="3162"/>
      <c r="D5" s="3452" t="s">
        <v>0</v>
      </c>
      <c r="E5" s="3396" t="s">
        <v>47</v>
      </c>
      <c r="F5" s="3455" t="s">
        <v>1</v>
      </c>
      <c r="G5" s="3455"/>
      <c r="H5" s="3452" t="s">
        <v>2</v>
      </c>
      <c r="I5" s="3396" t="s">
        <v>48</v>
      </c>
      <c r="J5" s="3532" t="s">
        <v>40</v>
      </c>
      <c r="K5" s="3162"/>
      <c r="L5" s="3452" t="s">
        <v>0</v>
      </c>
      <c r="M5" s="3396" t="s">
        <v>47</v>
      </c>
      <c r="N5" s="3455" t="s">
        <v>1</v>
      </c>
      <c r="O5" s="3455"/>
      <c r="P5" s="3452" t="s">
        <v>2</v>
      </c>
      <c r="Q5" s="3396" t="s">
        <v>48</v>
      </c>
      <c r="R5" s="3532" t="s">
        <v>40</v>
      </c>
      <c r="S5" s="3162"/>
      <c r="T5" s="3452" t="s">
        <v>0</v>
      </c>
      <c r="U5" s="3396" t="s">
        <v>47</v>
      </c>
      <c r="V5" s="3455" t="s">
        <v>1</v>
      </c>
      <c r="W5" s="3455"/>
      <c r="X5" s="3452" t="s">
        <v>2</v>
      </c>
      <c r="Y5" s="3396" t="s">
        <v>48</v>
      </c>
      <c r="Z5" s="3532" t="s">
        <v>40</v>
      </c>
      <c r="AA5" s="3162"/>
      <c r="AB5" s="3534" t="s">
        <v>0</v>
      </c>
      <c r="AC5" s="3396" t="s">
        <v>47</v>
      </c>
      <c r="AD5" s="3538" t="s">
        <v>1</v>
      </c>
      <c r="AE5" s="3538"/>
      <c r="AF5" s="3539" t="s">
        <v>2</v>
      </c>
      <c r="AG5" s="3509" t="s">
        <v>48</v>
      </c>
      <c r="AH5" s="3541" t="s">
        <v>40</v>
      </c>
      <c r="AI5" s="3536"/>
      <c r="AJ5" s="3534" t="s">
        <v>0</v>
      </c>
      <c r="AK5" s="3396" t="s">
        <v>47</v>
      </c>
      <c r="AL5" s="3538" t="s">
        <v>1</v>
      </c>
      <c r="AM5" s="3538"/>
      <c r="AN5" s="3539" t="s">
        <v>2</v>
      </c>
      <c r="AO5" s="3509" t="s">
        <v>48</v>
      </c>
      <c r="AP5" s="3541" t="s">
        <v>40</v>
      </c>
      <c r="AQ5" s="3536"/>
      <c r="AR5" s="3534" t="s">
        <v>0</v>
      </c>
      <c r="AS5" s="3396" t="s">
        <v>47</v>
      </c>
      <c r="AT5" s="3538" t="s">
        <v>1</v>
      </c>
      <c r="AU5" s="3538"/>
      <c r="AV5" s="3539" t="s">
        <v>2</v>
      </c>
      <c r="AW5" s="3509" t="s">
        <v>48</v>
      </c>
      <c r="AX5" s="3541" t="s">
        <v>40</v>
      </c>
      <c r="AY5" s="3543"/>
      <c r="AZ5" s="3534" t="s">
        <v>0</v>
      </c>
      <c r="BA5" s="3396" t="s">
        <v>47</v>
      </c>
      <c r="BB5" s="3538" t="s">
        <v>1</v>
      </c>
      <c r="BC5" s="3538"/>
      <c r="BD5" s="3539" t="s">
        <v>2</v>
      </c>
      <c r="BE5" s="3509" t="s">
        <v>48</v>
      </c>
      <c r="BF5" s="3541" t="s">
        <v>40</v>
      </c>
      <c r="BG5" s="3543"/>
      <c r="BH5" s="3485"/>
      <c r="BI5" s="3485"/>
      <c r="BJ5" s="2930"/>
      <c r="BK5" s="3485"/>
      <c r="BL5" s="3485"/>
      <c r="BM5" s="1265"/>
    </row>
    <row r="6" spans="1:65" s="3" customFormat="1" ht="39" customHeight="1" thickBot="1">
      <c r="A6" s="3519"/>
      <c r="B6" s="1143"/>
      <c r="C6" s="3163"/>
      <c r="D6" s="3453"/>
      <c r="E6" s="3397"/>
      <c r="F6" s="3157" t="s">
        <v>3</v>
      </c>
      <c r="G6" s="3157" t="s">
        <v>4</v>
      </c>
      <c r="H6" s="3453"/>
      <c r="I6" s="3397"/>
      <c r="J6" s="3533"/>
      <c r="K6" s="3163"/>
      <c r="L6" s="3453"/>
      <c r="M6" s="3397"/>
      <c r="N6" s="3157" t="s">
        <v>3</v>
      </c>
      <c r="O6" s="3157" t="s">
        <v>4</v>
      </c>
      <c r="P6" s="3453"/>
      <c r="Q6" s="3397"/>
      <c r="R6" s="3533"/>
      <c r="S6" s="3163"/>
      <c r="T6" s="3453"/>
      <c r="U6" s="3397"/>
      <c r="V6" s="3157" t="s">
        <v>3</v>
      </c>
      <c r="W6" s="3157" t="s">
        <v>4</v>
      </c>
      <c r="X6" s="3453"/>
      <c r="Y6" s="3397"/>
      <c r="Z6" s="3533"/>
      <c r="AA6" s="3163"/>
      <c r="AB6" s="3535"/>
      <c r="AC6" s="3397"/>
      <c r="AD6" s="3180" t="s">
        <v>3</v>
      </c>
      <c r="AE6" s="3180" t="s">
        <v>4</v>
      </c>
      <c r="AF6" s="3540"/>
      <c r="AG6" s="3510"/>
      <c r="AH6" s="3542"/>
      <c r="AI6" s="3537"/>
      <c r="AJ6" s="3535"/>
      <c r="AK6" s="3397"/>
      <c r="AL6" s="3180" t="s">
        <v>3</v>
      </c>
      <c r="AM6" s="3180" t="s">
        <v>4</v>
      </c>
      <c r="AN6" s="3540"/>
      <c r="AO6" s="3510"/>
      <c r="AP6" s="3542"/>
      <c r="AQ6" s="3537"/>
      <c r="AR6" s="3535"/>
      <c r="AS6" s="3397"/>
      <c r="AT6" s="3180" t="s">
        <v>3</v>
      </c>
      <c r="AU6" s="3180" t="s">
        <v>4</v>
      </c>
      <c r="AV6" s="3540"/>
      <c r="AW6" s="3510"/>
      <c r="AX6" s="3542"/>
      <c r="AY6" s="3544"/>
      <c r="AZ6" s="3535"/>
      <c r="BA6" s="3397"/>
      <c r="BB6" s="3180" t="s">
        <v>3</v>
      </c>
      <c r="BC6" s="3180" t="s">
        <v>4</v>
      </c>
      <c r="BD6" s="3540"/>
      <c r="BE6" s="3510"/>
      <c r="BF6" s="3542"/>
      <c r="BG6" s="3544"/>
      <c r="BH6" s="3181" t="s">
        <v>432</v>
      </c>
      <c r="BI6" s="3181" t="s">
        <v>433</v>
      </c>
      <c r="BJ6" s="3169"/>
      <c r="BK6" s="3181" t="s">
        <v>432</v>
      </c>
      <c r="BL6" s="3181" t="s">
        <v>433</v>
      </c>
      <c r="BM6" s="1265"/>
    </row>
    <row r="7" spans="1:65" s="3" customFormat="1" ht="8.1" customHeight="1" thickTop="1">
      <c r="A7" s="1233"/>
      <c r="B7" s="1233"/>
      <c r="C7" s="2199"/>
      <c r="D7" s="2199"/>
      <c r="E7" s="2199"/>
      <c r="F7" s="2199"/>
      <c r="G7" s="2199"/>
      <c r="H7" s="2199"/>
      <c r="I7" s="2199"/>
      <c r="J7" s="2199"/>
      <c r="K7" s="2199"/>
      <c r="L7" s="2199"/>
      <c r="M7" s="2199"/>
      <c r="N7" s="2199"/>
      <c r="O7" s="2199"/>
      <c r="P7" s="2199"/>
      <c r="Q7" s="2199"/>
      <c r="R7" s="2199"/>
      <c r="S7" s="2199"/>
      <c r="T7" s="2199"/>
      <c r="U7" s="2199"/>
      <c r="V7" s="2199"/>
      <c r="W7" s="2199"/>
      <c r="X7" s="2199"/>
      <c r="Y7" s="2199"/>
      <c r="Z7" s="2199"/>
      <c r="AA7" s="2199"/>
      <c r="AB7" s="2231"/>
      <c r="AC7" s="2231"/>
      <c r="AD7" s="2231"/>
      <c r="AE7" s="2231"/>
      <c r="AF7" s="2231"/>
      <c r="AG7" s="2231"/>
      <c r="AH7" s="2231"/>
      <c r="AI7" s="2232"/>
      <c r="AJ7" s="2231"/>
      <c r="AK7" s="2231"/>
      <c r="AL7" s="2231"/>
      <c r="AM7" s="2231"/>
      <c r="AN7" s="2231"/>
      <c r="AO7" s="2231"/>
      <c r="AP7" s="2231"/>
      <c r="AQ7" s="2232"/>
      <c r="AR7" s="2231"/>
      <c r="AS7" s="2231"/>
      <c r="AT7" s="2231"/>
      <c r="AU7" s="2231"/>
      <c r="AV7" s="2231"/>
      <c r="AW7" s="2231"/>
      <c r="AX7" s="2231"/>
      <c r="AY7" s="2232"/>
      <c r="AZ7" s="2231"/>
      <c r="BA7" s="2231"/>
      <c r="BB7" s="2231"/>
      <c r="BC7" s="2231"/>
      <c r="BD7" s="2231"/>
      <c r="BE7" s="2231"/>
      <c r="BF7" s="2231"/>
      <c r="BG7" s="2232"/>
      <c r="BH7" s="2199"/>
      <c r="BI7" s="2199"/>
      <c r="BJ7" s="2199"/>
      <c r="BK7" s="2199"/>
      <c r="BL7" s="2199"/>
      <c r="BM7" s="1265"/>
    </row>
    <row r="8" spans="1:65" s="3" customFormat="1" ht="24.95" customHeight="1">
      <c r="A8" s="2202" t="s">
        <v>5</v>
      </c>
      <c r="B8" s="1236"/>
      <c r="C8" s="2234"/>
      <c r="D8" s="2235">
        <v>66.926278330852583</v>
      </c>
      <c r="E8" s="1898">
        <v>0.65361678988747163</v>
      </c>
      <c r="F8" s="1898">
        <v>65.644696594602621</v>
      </c>
      <c r="G8" s="1898">
        <v>68.207860067102544</v>
      </c>
      <c r="H8" s="1898">
        <v>0.97662204770492744</v>
      </c>
      <c r="I8" s="1240">
        <v>19346.175818999996</v>
      </c>
      <c r="J8" s="2234">
        <v>23184</v>
      </c>
      <c r="K8" s="3182"/>
      <c r="L8" s="3183">
        <v>66.465382459183544</v>
      </c>
      <c r="M8" s="468">
        <v>0.6751765997480309</v>
      </c>
      <c r="N8" s="468">
        <v>65.141526349826307</v>
      </c>
      <c r="O8" s="468">
        <v>67.789238568540782</v>
      </c>
      <c r="P8" s="468">
        <v>1.0158319635979791</v>
      </c>
      <c r="Q8" s="470">
        <v>18434.639489999568</v>
      </c>
      <c r="R8" s="3184">
        <v>21907</v>
      </c>
      <c r="S8" s="3182"/>
      <c r="T8" s="2235">
        <v>68.982078855339125</v>
      </c>
      <c r="U8" s="1898">
        <v>0.5910444051097028</v>
      </c>
      <c r="V8" s="1898">
        <v>67.823179868979466</v>
      </c>
      <c r="W8" s="1898">
        <v>70.140977841698785</v>
      </c>
      <c r="X8" s="1898">
        <v>0.85680863046932765</v>
      </c>
      <c r="Y8" s="1240">
        <v>16905.796741000111</v>
      </c>
      <c r="Z8" s="2234">
        <v>19633</v>
      </c>
      <c r="AA8" s="3182"/>
      <c r="AB8" s="1898">
        <v>68.800846964172976</v>
      </c>
      <c r="AC8" s="1898">
        <v>0.65419303857129207</v>
      </c>
      <c r="AD8" s="1898">
        <v>67.518136033548288</v>
      </c>
      <c r="AE8" s="1898">
        <v>70.083557894797679</v>
      </c>
      <c r="AF8" s="1898">
        <v>0.95085026920083315</v>
      </c>
      <c r="AG8" s="2234">
        <v>17697.414479999741</v>
      </c>
      <c r="AH8" s="2234">
        <v>21494</v>
      </c>
      <c r="AI8" s="3185"/>
      <c r="AJ8" s="1898">
        <v>67.832487130059434</v>
      </c>
      <c r="AK8" s="1898">
        <v>0.65559385142694904</v>
      </c>
      <c r="AL8" s="1898">
        <v>66.547028344522147</v>
      </c>
      <c r="AM8" s="1898">
        <v>69.117945915596721</v>
      </c>
      <c r="AN8" s="1898">
        <v>0.9664894789570937</v>
      </c>
      <c r="AO8" s="2234">
        <v>17173.751586999912</v>
      </c>
      <c r="AP8" s="2234">
        <v>20920</v>
      </c>
      <c r="AQ8" s="3185"/>
      <c r="AR8" s="3186">
        <v>68.441741207420236</v>
      </c>
      <c r="AS8" s="1237">
        <v>0.68446428793197411</v>
      </c>
      <c r="AT8" s="1237">
        <v>67.099674394671453</v>
      </c>
      <c r="AU8" s="1237">
        <v>69.783808020169019</v>
      </c>
      <c r="AV8" s="1237">
        <v>1.0000684901595791</v>
      </c>
      <c r="AW8" s="1238">
        <v>16655.802421000091</v>
      </c>
      <c r="AX8" s="2638">
        <v>20693</v>
      </c>
      <c r="AY8" s="3185"/>
      <c r="AZ8" s="1898">
        <v>68.084478286800049</v>
      </c>
      <c r="BA8" s="1898">
        <v>0.74035977845665557</v>
      </c>
      <c r="BB8" s="1898">
        <v>66.632812934267591</v>
      </c>
      <c r="BC8" s="1898">
        <v>69.536143639332522</v>
      </c>
      <c r="BD8" s="1898">
        <v>1.0874134561741859</v>
      </c>
      <c r="BE8" s="2234">
        <v>16114.377167999934</v>
      </c>
      <c r="BF8" s="2234">
        <v>19764</v>
      </c>
      <c r="BG8" s="3185"/>
      <c r="BH8" s="1898">
        <v>1.6</v>
      </c>
      <c r="BI8" s="1898">
        <v>-0.3</v>
      </c>
      <c r="BJ8" s="1898"/>
      <c r="BK8" s="1898" t="s">
        <v>229</v>
      </c>
      <c r="BL8" s="1898" t="s">
        <v>229</v>
      </c>
      <c r="BM8" s="1265"/>
    </row>
    <row r="9" spans="1:65" s="3" customFormat="1" ht="5.0999999999999996" customHeight="1">
      <c r="A9" s="1243"/>
      <c r="B9" s="1244"/>
      <c r="C9" s="2240"/>
      <c r="D9" s="2297"/>
      <c r="E9" s="1900"/>
      <c r="F9" s="1900"/>
      <c r="G9" s="1900"/>
      <c r="H9" s="1900"/>
      <c r="I9" s="1902"/>
      <c r="J9" s="2240"/>
      <c r="K9" s="2533"/>
      <c r="L9" s="3187"/>
      <c r="M9" s="476"/>
      <c r="N9" s="476"/>
      <c r="O9" s="476"/>
      <c r="P9" s="476"/>
      <c r="Q9" s="476"/>
      <c r="R9" s="3188"/>
      <c r="S9" s="2533"/>
      <c r="T9" s="2297"/>
      <c r="U9" s="1900"/>
      <c r="V9" s="1900"/>
      <c r="W9" s="1900"/>
      <c r="X9" s="1900"/>
      <c r="Y9" s="1902"/>
      <c r="Z9" s="2240"/>
      <c r="AA9" s="2533"/>
      <c r="AB9" s="1900"/>
      <c r="AC9" s="1900"/>
      <c r="AD9" s="1900"/>
      <c r="AE9" s="1900"/>
      <c r="AF9" s="1900"/>
      <c r="AG9" s="2240"/>
      <c r="AH9" s="2240"/>
      <c r="AI9" s="3189"/>
      <c r="AJ9" s="1900"/>
      <c r="AK9" s="1900"/>
      <c r="AL9" s="1900"/>
      <c r="AM9" s="1900"/>
      <c r="AN9" s="1900"/>
      <c r="AO9" s="2240"/>
      <c r="AP9" s="2240"/>
      <c r="AQ9" s="3189"/>
      <c r="AR9" s="3190"/>
      <c r="AS9" s="1245"/>
      <c r="AT9" s="1245"/>
      <c r="AU9" s="1245"/>
      <c r="AV9" s="1245"/>
      <c r="AW9" s="1246"/>
      <c r="AX9" s="2534"/>
      <c r="AY9" s="3189"/>
      <c r="AZ9" s="1900"/>
      <c r="BA9" s="1900"/>
      <c r="BB9" s="1900"/>
      <c r="BC9" s="1900"/>
      <c r="BD9" s="1900"/>
      <c r="BE9" s="2240"/>
      <c r="BF9" s="2240"/>
      <c r="BG9" s="3189"/>
      <c r="BH9" s="1900"/>
      <c r="BI9" s="1900"/>
      <c r="BJ9" s="1900"/>
      <c r="BK9" s="1900"/>
      <c r="BL9" s="1900"/>
      <c r="BM9" s="1265"/>
    </row>
    <row r="10" spans="1:65" s="3" customFormat="1" ht="24" customHeight="1">
      <c r="A10" s="1250" t="s">
        <v>6</v>
      </c>
      <c r="B10" s="1251"/>
      <c r="C10" s="2244"/>
      <c r="D10" s="2292"/>
      <c r="E10" s="1901"/>
      <c r="F10" s="1901"/>
      <c r="G10" s="1901"/>
      <c r="H10" s="1901"/>
      <c r="I10" s="2557"/>
      <c r="J10" s="2244"/>
      <c r="K10" s="2560"/>
      <c r="L10" s="3191"/>
      <c r="M10" s="3192"/>
      <c r="N10" s="3192"/>
      <c r="O10" s="3192"/>
      <c r="P10" s="3192"/>
      <c r="Q10" s="3192"/>
      <c r="R10" s="3193"/>
      <c r="S10" s="2560"/>
      <c r="T10" s="2292"/>
      <c r="U10" s="1901"/>
      <c r="V10" s="1901"/>
      <c r="W10" s="1901"/>
      <c r="X10" s="1901"/>
      <c r="Y10" s="2557"/>
      <c r="Z10" s="2244"/>
      <c r="AA10" s="2560"/>
      <c r="AB10" s="1901"/>
      <c r="AC10" s="1901"/>
      <c r="AD10" s="1901"/>
      <c r="AE10" s="1901"/>
      <c r="AF10" s="1901"/>
      <c r="AG10" s="2244"/>
      <c r="AH10" s="2244"/>
      <c r="AI10" s="3194"/>
      <c r="AJ10" s="1901"/>
      <c r="AK10" s="1901"/>
      <c r="AL10" s="1901"/>
      <c r="AM10" s="1901"/>
      <c r="AN10" s="1901"/>
      <c r="AO10" s="2244"/>
      <c r="AP10" s="2244"/>
      <c r="AQ10" s="3194"/>
      <c r="AR10" s="3195"/>
      <c r="AS10" s="1252"/>
      <c r="AT10" s="1252"/>
      <c r="AU10" s="1252"/>
      <c r="AV10" s="1252"/>
      <c r="AW10" s="1253"/>
      <c r="AX10" s="2562"/>
      <c r="AY10" s="3194"/>
      <c r="AZ10" s="1901"/>
      <c r="BA10" s="1901"/>
      <c r="BB10" s="1901"/>
      <c r="BC10" s="1901"/>
      <c r="BD10" s="1901"/>
      <c r="BE10" s="2244"/>
      <c r="BF10" s="2244"/>
      <c r="BG10" s="3194"/>
      <c r="BH10" s="1901"/>
      <c r="BI10" s="1901"/>
      <c r="BJ10" s="1901"/>
      <c r="BK10" s="1901"/>
      <c r="BL10" s="1901"/>
      <c r="BM10" s="1265"/>
    </row>
    <row r="11" spans="1:65" s="3" customFormat="1" ht="20.25" customHeight="1">
      <c r="A11" s="1262" t="s">
        <v>7</v>
      </c>
      <c r="B11" s="1263"/>
      <c r="C11" s="3196"/>
      <c r="D11" s="3197">
        <v>66.708227702410511</v>
      </c>
      <c r="E11" s="3198">
        <v>0.80532354993210264</v>
      </c>
      <c r="F11" s="3198">
        <v>65.129186329341351</v>
      </c>
      <c r="G11" s="3198">
        <v>68.287269075479657</v>
      </c>
      <c r="H11" s="3198">
        <v>1.2072327172664523</v>
      </c>
      <c r="I11" s="3199">
        <v>15025.454863999974</v>
      </c>
      <c r="J11" s="3196">
        <v>15669</v>
      </c>
      <c r="K11" s="3200"/>
      <c r="L11" s="3187">
        <v>66.797853949127756</v>
      </c>
      <c r="M11" s="476">
        <v>0.83469073252410897</v>
      </c>
      <c r="N11" s="476">
        <v>65.161229655441801</v>
      </c>
      <c r="O11" s="476">
        <v>68.434478242813697</v>
      </c>
      <c r="P11" s="476">
        <v>1.2495771692901945</v>
      </c>
      <c r="Q11" s="478">
        <v>14370.875727999874</v>
      </c>
      <c r="R11" s="3188">
        <v>15012</v>
      </c>
      <c r="S11" s="3200"/>
      <c r="T11" s="3197">
        <v>68.6042914492389</v>
      </c>
      <c r="U11" s="3198">
        <v>0.73462501257440116</v>
      </c>
      <c r="V11" s="3198">
        <v>67.163864680849301</v>
      </c>
      <c r="W11" s="3198">
        <v>70.0447182176285</v>
      </c>
      <c r="X11" s="3198">
        <v>1.0708149549477655</v>
      </c>
      <c r="Y11" s="3199">
        <v>12779.613072000015</v>
      </c>
      <c r="Z11" s="3196">
        <v>12746</v>
      </c>
      <c r="AA11" s="3200"/>
      <c r="AB11" s="1900">
        <v>69.088723587473766</v>
      </c>
      <c r="AC11" s="1900">
        <v>0.80938748143794437</v>
      </c>
      <c r="AD11" s="1900">
        <v>67.50171469508534</v>
      </c>
      <c r="AE11" s="1900">
        <v>70.675732479862191</v>
      </c>
      <c r="AF11" s="1900">
        <v>1.1715189388513925</v>
      </c>
      <c r="AG11" s="2240">
        <v>13686.531592999996</v>
      </c>
      <c r="AH11" s="2240">
        <v>14110</v>
      </c>
      <c r="AI11" s="3189"/>
      <c r="AJ11" s="1900">
        <v>67.644912352010124</v>
      </c>
      <c r="AK11" s="1900">
        <v>0.81243129850247764</v>
      </c>
      <c r="AL11" s="1900">
        <v>66.051933790615166</v>
      </c>
      <c r="AM11" s="1900">
        <v>69.237890913405082</v>
      </c>
      <c r="AN11" s="1900">
        <v>1.2010235068008566</v>
      </c>
      <c r="AO11" s="2240">
        <v>13240.660187999943</v>
      </c>
      <c r="AP11" s="2240">
        <v>13699</v>
      </c>
      <c r="AQ11" s="3189"/>
      <c r="AR11" s="3201">
        <v>68.744153007383559</v>
      </c>
      <c r="AS11" s="3202">
        <v>0.85906926228617786</v>
      </c>
      <c r="AT11" s="3202">
        <v>67.059728608485699</v>
      </c>
      <c r="AU11" s="3202">
        <v>70.428577406281406</v>
      </c>
      <c r="AV11" s="3202">
        <v>1.2496615707722929</v>
      </c>
      <c r="AW11" s="3203">
        <v>12745.243349000108</v>
      </c>
      <c r="AX11" s="3204">
        <v>13714</v>
      </c>
      <c r="AY11" s="3189"/>
      <c r="AZ11" s="1900">
        <v>67.643112952933137</v>
      </c>
      <c r="BA11" s="1900">
        <v>0.92221137629896821</v>
      </c>
      <c r="BB11" s="1900">
        <v>65.834880872207179</v>
      </c>
      <c r="BC11" s="1900">
        <v>69.451345033659095</v>
      </c>
      <c r="BD11" s="1900">
        <v>1.3633485155253775</v>
      </c>
      <c r="BE11" s="2240">
        <v>12546.822567000039</v>
      </c>
      <c r="BF11" s="2240">
        <v>13115</v>
      </c>
      <c r="BG11" s="3189"/>
      <c r="BH11" s="1900">
        <v>0.8</v>
      </c>
      <c r="BI11" s="1900">
        <v>-1.1000000000000001</v>
      </c>
      <c r="BJ11" s="1900"/>
      <c r="BK11" s="1900" t="s">
        <v>229</v>
      </c>
      <c r="BL11" s="1900" t="s">
        <v>229</v>
      </c>
      <c r="BM11" s="1265"/>
    </row>
    <row r="12" spans="1:65" s="3" customFormat="1" ht="20.25" customHeight="1">
      <c r="A12" s="1145" t="s">
        <v>8</v>
      </c>
      <c r="B12" s="1146"/>
      <c r="C12" s="2326"/>
      <c r="D12" s="2319">
        <v>67.684556847295767</v>
      </c>
      <c r="E12" s="2320">
        <v>0.84904722707297275</v>
      </c>
      <c r="F12" s="2320">
        <v>66.019784099310314</v>
      </c>
      <c r="G12" s="2320">
        <v>69.349329595281219</v>
      </c>
      <c r="H12" s="2320">
        <v>1.2544179449804511</v>
      </c>
      <c r="I12" s="3205">
        <v>4320.7209550000052</v>
      </c>
      <c r="J12" s="2326">
        <v>7515</v>
      </c>
      <c r="K12" s="3206"/>
      <c r="L12" s="3207">
        <v>65.289648153518826</v>
      </c>
      <c r="M12" s="3208">
        <v>0.82056247985911479</v>
      </c>
      <c r="N12" s="3208">
        <v>63.680725906396809</v>
      </c>
      <c r="O12" s="3208">
        <v>66.89857040064085</v>
      </c>
      <c r="P12" s="3208">
        <v>1.2568033418248556</v>
      </c>
      <c r="Q12" s="3209">
        <v>4063.7637619999937</v>
      </c>
      <c r="R12" s="3210">
        <v>6895</v>
      </c>
      <c r="S12" s="3206"/>
      <c r="T12" s="2319">
        <v>70.152161735968818</v>
      </c>
      <c r="U12" s="2320">
        <v>0.82725878095248773</v>
      </c>
      <c r="V12" s="2320">
        <v>68.530101947542235</v>
      </c>
      <c r="W12" s="2320">
        <v>71.774221524395415</v>
      </c>
      <c r="X12" s="2320">
        <v>1.1792349094900818</v>
      </c>
      <c r="Y12" s="3205">
        <v>4126.1836689999554</v>
      </c>
      <c r="Z12" s="2326">
        <v>6887</v>
      </c>
      <c r="AA12" s="3206"/>
      <c r="AB12" s="2248">
        <v>67.81851150070699</v>
      </c>
      <c r="AC12" s="2248">
        <v>0.84346498723167873</v>
      </c>
      <c r="AD12" s="2248">
        <v>66.164685038285242</v>
      </c>
      <c r="AE12" s="2248">
        <v>69.472337963128737</v>
      </c>
      <c r="AF12" s="2248">
        <v>1.2437090826195527</v>
      </c>
      <c r="AG12" s="2250">
        <v>4010.8828870000179</v>
      </c>
      <c r="AH12" s="2250">
        <v>7384</v>
      </c>
      <c r="AI12" s="3211"/>
      <c r="AJ12" s="2248">
        <v>68.463953232427329</v>
      </c>
      <c r="AK12" s="2248">
        <v>0.84164944103608752</v>
      </c>
      <c r="AL12" s="2248">
        <v>66.813685058057587</v>
      </c>
      <c r="AM12" s="2248">
        <v>70.114221406797085</v>
      </c>
      <c r="AN12" s="2248">
        <v>1.2293322271046538</v>
      </c>
      <c r="AO12" s="2250">
        <v>3933.0913990000231</v>
      </c>
      <c r="AP12" s="2250">
        <v>7221</v>
      </c>
      <c r="AQ12" s="3211"/>
      <c r="AR12" s="3212">
        <v>67.456124595782768</v>
      </c>
      <c r="AS12" s="2373">
        <v>0.8185136963451658</v>
      </c>
      <c r="AT12" s="2373">
        <v>65.851219727825111</v>
      </c>
      <c r="AU12" s="2373">
        <v>69.061029463740411</v>
      </c>
      <c r="AV12" s="2373">
        <v>1.2134016017818163</v>
      </c>
      <c r="AW12" s="2374">
        <v>3910.5590719999991</v>
      </c>
      <c r="AX12" s="3213">
        <v>6979</v>
      </c>
      <c r="AY12" s="3211"/>
      <c r="AZ12" s="2248">
        <v>69.636727138069077</v>
      </c>
      <c r="BA12" s="2248">
        <v>0.81094315046810006</v>
      </c>
      <c r="BB12" s="2248">
        <v>68.046664970102483</v>
      </c>
      <c r="BC12" s="2248">
        <v>71.22678930603567</v>
      </c>
      <c r="BD12" s="2248">
        <v>1.1645336933486823</v>
      </c>
      <c r="BE12" s="2250">
        <v>3567.5546009999966</v>
      </c>
      <c r="BF12" s="2250">
        <v>6649</v>
      </c>
      <c r="BG12" s="3211"/>
      <c r="BH12" s="2248">
        <v>4.3</v>
      </c>
      <c r="BI12" s="2248">
        <v>2.1</v>
      </c>
      <c r="BJ12" s="2248"/>
      <c r="BK12" s="2248" t="s">
        <v>232</v>
      </c>
      <c r="BL12" s="2248" t="s">
        <v>231</v>
      </c>
      <c r="BM12" s="1265"/>
    </row>
    <row r="13" spans="1:65" s="3" customFormat="1" ht="5.0999999999999996" customHeight="1">
      <c r="A13" s="74"/>
      <c r="B13" s="1263"/>
      <c r="C13" s="3196"/>
      <c r="D13" s="3197"/>
      <c r="E13" s="3198"/>
      <c r="F13" s="3198"/>
      <c r="G13" s="3198"/>
      <c r="H13" s="3198"/>
      <c r="I13" s="3199"/>
      <c r="J13" s="3196"/>
      <c r="K13" s="3200"/>
      <c r="L13" s="3187"/>
      <c r="M13" s="476"/>
      <c r="N13" s="476"/>
      <c r="O13" s="476"/>
      <c r="P13" s="476"/>
      <c r="Q13" s="478"/>
      <c r="R13" s="3188"/>
      <c r="S13" s="3200"/>
      <c r="T13" s="3197"/>
      <c r="U13" s="3198"/>
      <c r="V13" s="3198"/>
      <c r="W13" s="3198"/>
      <c r="X13" s="3198"/>
      <c r="Y13" s="3199"/>
      <c r="Z13" s="3196"/>
      <c r="AA13" s="3200"/>
      <c r="AB13" s="1900"/>
      <c r="AC13" s="1900"/>
      <c r="AD13" s="1900"/>
      <c r="AE13" s="1900"/>
      <c r="AF13" s="1900"/>
      <c r="AG13" s="2240"/>
      <c r="AH13" s="2240"/>
      <c r="AI13" s="3189"/>
      <c r="AJ13" s="1900"/>
      <c r="AK13" s="1900"/>
      <c r="AL13" s="1900"/>
      <c r="AM13" s="1900"/>
      <c r="AN13" s="1900"/>
      <c r="AO13" s="2240"/>
      <c r="AP13" s="2240"/>
      <c r="AQ13" s="3189"/>
      <c r="AR13" s="3201"/>
      <c r="AS13" s="3202"/>
      <c r="AT13" s="3202"/>
      <c r="AU13" s="3202"/>
      <c r="AV13" s="3202"/>
      <c r="AW13" s="3203"/>
      <c r="AX13" s="3204"/>
      <c r="AY13" s="3189"/>
      <c r="AZ13" s="1900"/>
      <c r="BA13" s="1900"/>
      <c r="BB13" s="1900"/>
      <c r="BC13" s="1900"/>
      <c r="BD13" s="1900"/>
      <c r="BE13" s="2240"/>
      <c r="BF13" s="2240"/>
      <c r="BG13" s="3189"/>
      <c r="BH13" s="1900"/>
      <c r="BI13" s="1900"/>
      <c r="BJ13" s="1900"/>
      <c r="BK13" s="1900"/>
      <c r="BL13" s="1900"/>
      <c r="BM13" s="1265"/>
    </row>
    <row r="14" spans="1:65" s="3" customFormat="1" ht="24" customHeight="1">
      <c r="A14" s="1250" t="s">
        <v>54</v>
      </c>
      <c r="B14" s="1267"/>
      <c r="C14" s="3214"/>
      <c r="D14" s="3215"/>
      <c r="E14" s="3216"/>
      <c r="F14" s="3214"/>
      <c r="G14" s="3214"/>
      <c r="H14" s="3214"/>
      <c r="I14" s="3217"/>
      <c r="J14" s="3214"/>
      <c r="K14" s="3218"/>
      <c r="L14" s="3191"/>
      <c r="M14" s="3192"/>
      <c r="N14" s="3192"/>
      <c r="O14" s="3192"/>
      <c r="P14" s="3192"/>
      <c r="Q14" s="3219"/>
      <c r="R14" s="3193"/>
      <c r="S14" s="3218"/>
      <c r="T14" s="3215"/>
      <c r="U14" s="3216"/>
      <c r="V14" s="3214"/>
      <c r="W14" s="3214"/>
      <c r="X14" s="3214"/>
      <c r="Y14" s="3217"/>
      <c r="Z14" s="3214"/>
      <c r="AA14" s="3218"/>
      <c r="AB14" s="2613"/>
      <c r="AC14" s="2613"/>
      <c r="AD14" s="2613"/>
      <c r="AE14" s="2613"/>
      <c r="AF14" s="2613"/>
      <c r="AG14" s="2613"/>
      <c r="AH14" s="2613"/>
      <c r="AI14" s="2612"/>
      <c r="AJ14" s="2613"/>
      <c r="AK14" s="2613"/>
      <c r="AL14" s="2613"/>
      <c r="AM14" s="2613"/>
      <c r="AN14" s="2613"/>
      <c r="AO14" s="2613"/>
      <c r="AP14" s="2613"/>
      <c r="AQ14" s="2612"/>
      <c r="AR14" s="3220"/>
      <c r="AS14" s="3221"/>
      <c r="AT14" s="3222"/>
      <c r="AU14" s="3222"/>
      <c r="AV14" s="3222"/>
      <c r="AW14" s="3223"/>
      <c r="AX14" s="3224"/>
      <c r="AY14" s="2612"/>
      <c r="AZ14" s="2613"/>
      <c r="BA14" s="2613"/>
      <c r="BB14" s="2613"/>
      <c r="BC14" s="2613"/>
      <c r="BD14" s="2613"/>
      <c r="BE14" s="2613"/>
      <c r="BF14" s="2613"/>
      <c r="BG14" s="2612"/>
      <c r="BH14" s="2613"/>
      <c r="BI14" s="2613"/>
      <c r="BJ14" s="2613"/>
      <c r="BK14" s="2613"/>
      <c r="BL14" s="2613"/>
      <c r="BM14" s="1265"/>
    </row>
    <row r="15" spans="1:65" s="3" customFormat="1" ht="24" customHeight="1">
      <c r="A15" s="3225" t="s">
        <v>49</v>
      </c>
      <c r="B15" s="1263"/>
      <c r="C15" s="3226"/>
      <c r="D15" s="3227">
        <v>66.281659369496921</v>
      </c>
      <c r="E15" s="3228">
        <v>1.0158683546138576</v>
      </c>
      <c r="F15" s="3228">
        <v>64.289791428143133</v>
      </c>
      <c r="G15" s="3228">
        <v>68.273527310850696</v>
      </c>
      <c r="H15" s="3228">
        <v>1.5326537752332801</v>
      </c>
      <c r="I15" s="3229">
        <v>11407.661878000079</v>
      </c>
      <c r="J15" s="3226">
        <v>9581</v>
      </c>
      <c r="K15" s="3230"/>
      <c r="L15" s="3231">
        <v>65.741638889484321</v>
      </c>
      <c r="M15" s="3232">
        <v>1.0410350673313151</v>
      </c>
      <c r="N15" s="3232">
        <v>63.700423843737767</v>
      </c>
      <c r="O15" s="3232">
        <v>67.782853935230875</v>
      </c>
      <c r="P15" s="3232">
        <v>1.5835246655188473</v>
      </c>
      <c r="Q15" s="3233">
        <v>11092.747287999942</v>
      </c>
      <c r="R15" s="3234">
        <v>9040</v>
      </c>
      <c r="S15" s="3230"/>
      <c r="T15" s="3227">
        <v>68.014859373760189</v>
      </c>
      <c r="U15" s="3228">
        <v>0.91130469951501325</v>
      </c>
      <c r="V15" s="3228">
        <v>66.228005317783257</v>
      </c>
      <c r="W15" s="3228">
        <v>69.801713429737106</v>
      </c>
      <c r="X15" s="3228">
        <v>1.3398611831381515</v>
      </c>
      <c r="Y15" s="3229">
        <v>9880.3049420000134</v>
      </c>
      <c r="Z15" s="3226">
        <v>7754</v>
      </c>
      <c r="AA15" s="3230"/>
      <c r="AB15" s="2241">
        <v>68.382860710430009</v>
      </c>
      <c r="AC15" s="2241">
        <v>0.99736940870429025</v>
      </c>
      <c r="AD15" s="2241">
        <v>66.427265699499202</v>
      </c>
      <c r="AE15" s="2241">
        <v>70.33845572136083</v>
      </c>
      <c r="AF15" s="2241">
        <v>1.4585078751351033</v>
      </c>
      <c r="AG15" s="2600">
        <v>10502.19394799994</v>
      </c>
      <c r="AH15" s="2600">
        <v>8754</v>
      </c>
      <c r="AI15" s="3235"/>
      <c r="AJ15" s="2241">
        <v>67.980569149214716</v>
      </c>
      <c r="AK15" s="2241">
        <v>1.014360463868194</v>
      </c>
      <c r="AL15" s="2241">
        <v>65.991657009262568</v>
      </c>
      <c r="AM15" s="2241">
        <v>69.969481289166879</v>
      </c>
      <c r="AN15" s="2241">
        <v>1.4921329382249098</v>
      </c>
      <c r="AO15" s="2600">
        <v>9970.7024740000215</v>
      </c>
      <c r="AP15" s="2600">
        <v>8328</v>
      </c>
      <c r="AQ15" s="3235"/>
      <c r="AR15" s="3236">
        <v>68.352317983195775</v>
      </c>
      <c r="AS15" s="3237">
        <v>1.0833536338101832</v>
      </c>
      <c r="AT15" s="3237">
        <v>66.228126869002907</v>
      </c>
      <c r="AU15" s="3237">
        <v>70.476509097388657</v>
      </c>
      <c r="AV15" s="3237">
        <v>1.5849552228448531</v>
      </c>
      <c r="AW15" s="3238">
        <v>9490.3887950000535</v>
      </c>
      <c r="AX15" s="3239">
        <v>8234</v>
      </c>
      <c r="AY15" s="3235"/>
      <c r="AZ15" s="2241">
        <v>67.760092524419704</v>
      </c>
      <c r="BA15" s="2241">
        <v>1.1587855379299969</v>
      </c>
      <c r="BB15" s="2241">
        <v>65.487996085124607</v>
      </c>
      <c r="BC15" s="2241">
        <v>70.032188963714788</v>
      </c>
      <c r="BD15" s="2241">
        <v>1.7101298046669404</v>
      </c>
      <c r="BE15" s="2600">
        <v>9409.3559800000185</v>
      </c>
      <c r="BF15" s="2600">
        <v>7849</v>
      </c>
      <c r="BG15" s="3235"/>
      <c r="BH15" s="2241">
        <v>2.1</v>
      </c>
      <c r="BI15" s="2241">
        <v>-0.6</v>
      </c>
      <c r="BJ15" s="2241"/>
      <c r="BK15" s="2241" t="s">
        <v>229</v>
      </c>
      <c r="BL15" s="2241" t="s">
        <v>229</v>
      </c>
      <c r="BM15" s="1265"/>
    </row>
    <row r="16" spans="1:65" s="3" customFormat="1" ht="24" customHeight="1">
      <c r="A16" s="3240" t="s">
        <v>239</v>
      </c>
      <c r="B16" s="1149"/>
      <c r="C16" s="3241"/>
      <c r="D16" s="3242">
        <v>65.998074611381028</v>
      </c>
      <c r="E16" s="3243">
        <v>1.0663295533146662</v>
      </c>
      <c r="F16" s="3243">
        <v>63.907264672751808</v>
      </c>
      <c r="G16" s="3243">
        <v>68.088884550010249</v>
      </c>
      <c r="H16" s="3243">
        <v>1.6156979723932479</v>
      </c>
      <c r="I16" s="3244">
        <v>10750.286880000074</v>
      </c>
      <c r="J16" s="3241">
        <v>8737</v>
      </c>
      <c r="K16" s="3245"/>
      <c r="L16" s="3246">
        <v>65.836242920419679</v>
      </c>
      <c r="M16" s="3247">
        <v>1.095656739046363</v>
      </c>
      <c r="N16" s="3247">
        <v>63.687928141314089</v>
      </c>
      <c r="O16" s="3247">
        <v>67.984557699525254</v>
      </c>
      <c r="P16" s="3247">
        <v>1.6642151654533976</v>
      </c>
      <c r="Q16" s="3248">
        <v>10454.356271999925</v>
      </c>
      <c r="R16" s="3249">
        <v>8257</v>
      </c>
      <c r="S16" s="3245"/>
      <c r="T16" s="3242">
        <v>67.874335996290853</v>
      </c>
      <c r="U16" s="3243">
        <v>0.95819591319808595</v>
      </c>
      <c r="V16" s="3243">
        <v>65.995539305316143</v>
      </c>
      <c r="W16" s="3243">
        <v>69.753132687265577</v>
      </c>
      <c r="X16" s="3243">
        <v>1.4117204966107493</v>
      </c>
      <c r="Y16" s="3244">
        <v>9240.5009049999699</v>
      </c>
      <c r="Z16" s="3241">
        <v>7007</v>
      </c>
      <c r="AA16" s="3245"/>
      <c r="AB16" s="2246">
        <v>68.647675149105581</v>
      </c>
      <c r="AC16" s="2246">
        <v>1.051878668144002</v>
      </c>
      <c r="AD16" s="2246">
        <v>66.585200946894659</v>
      </c>
      <c r="AE16" s="2246">
        <v>70.710149351316502</v>
      </c>
      <c r="AF16" s="2246">
        <v>1.5322859308188923</v>
      </c>
      <c r="AG16" s="2543">
        <v>9818.5301269999582</v>
      </c>
      <c r="AH16" s="2543">
        <v>7905</v>
      </c>
      <c r="AI16" s="3250"/>
      <c r="AJ16" s="2246">
        <v>67.731872587601643</v>
      </c>
      <c r="AK16" s="2246">
        <v>1.0658745893280084</v>
      </c>
      <c r="AL16" s="2246">
        <v>65.641953879318407</v>
      </c>
      <c r="AM16" s="2246">
        <v>69.821791295884879</v>
      </c>
      <c r="AN16" s="2246">
        <v>1.5736676820051736</v>
      </c>
      <c r="AO16" s="2543">
        <v>9377.817350000063</v>
      </c>
      <c r="AP16" s="2543">
        <v>7521</v>
      </c>
      <c r="AQ16" s="3250"/>
      <c r="AR16" s="3251">
        <v>68.369663415173591</v>
      </c>
      <c r="AS16" s="1560">
        <v>1.1504515325679923</v>
      </c>
      <c r="AT16" s="1560">
        <v>66.113909756789965</v>
      </c>
      <c r="AU16" s="1560">
        <v>70.625417073557202</v>
      </c>
      <c r="AV16" s="1560">
        <v>1.6826929885289845</v>
      </c>
      <c r="AW16" s="1561">
        <v>8848.2583500000128</v>
      </c>
      <c r="AX16" s="3252">
        <v>7410</v>
      </c>
      <c r="AY16" s="3250"/>
      <c r="AZ16" s="2246">
        <v>67.420526417767064</v>
      </c>
      <c r="BA16" s="2246">
        <v>1.2281241031649708</v>
      </c>
      <c r="BB16" s="2246">
        <v>65.012473926191888</v>
      </c>
      <c r="BC16" s="2246">
        <v>69.828578909342227</v>
      </c>
      <c r="BD16" s="2246">
        <v>1.8215878285419738</v>
      </c>
      <c r="BE16" s="2543">
        <v>8807.1938539999574</v>
      </c>
      <c r="BF16" s="2543">
        <v>7064</v>
      </c>
      <c r="BG16" s="3250"/>
      <c r="BH16" s="2246">
        <v>1.6</v>
      </c>
      <c r="BI16" s="2246">
        <v>-1</v>
      </c>
      <c r="BJ16" s="2246"/>
      <c r="BK16" s="2246" t="s">
        <v>229</v>
      </c>
      <c r="BL16" s="2246" t="s">
        <v>229</v>
      </c>
      <c r="BM16" s="1265"/>
    </row>
    <row r="17" spans="1:65" s="3" customFormat="1" ht="24" customHeight="1">
      <c r="A17" s="3240" t="s">
        <v>51</v>
      </c>
      <c r="B17" s="1149"/>
      <c r="C17" s="3241"/>
      <c r="D17" s="3242">
        <v>70.919221664709639</v>
      </c>
      <c r="E17" s="3243">
        <v>2.5570486648260617</v>
      </c>
      <c r="F17" s="3243">
        <v>65.905478263002323</v>
      </c>
      <c r="G17" s="3243">
        <v>75.932965066416955</v>
      </c>
      <c r="H17" s="3243">
        <v>3.605579143148554</v>
      </c>
      <c r="I17" s="3244">
        <v>657.37499799999944</v>
      </c>
      <c r="J17" s="3241">
        <v>844</v>
      </c>
      <c r="K17" s="3245"/>
      <c r="L17" s="3246">
        <v>64.192393647344431</v>
      </c>
      <c r="M17" s="3247">
        <v>2.3088797668337881</v>
      </c>
      <c r="N17" s="3247">
        <v>59.665245363125287</v>
      </c>
      <c r="O17" s="3247">
        <v>68.719541931563569</v>
      </c>
      <c r="P17" s="3247">
        <v>3.596812076393578</v>
      </c>
      <c r="Q17" s="3248">
        <v>638.39101599999913</v>
      </c>
      <c r="R17" s="3249">
        <v>783</v>
      </c>
      <c r="S17" s="3245"/>
      <c r="T17" s="3242">
        <v>70.044397047153893</v>
      </c>
      <c r="U17" s="3243">
        <v>2.5331995659666746</v>
      </c>
      <c r="V17" s="3243">
        <v>65.077388842921579</v>
      </c>
      <c r="W17" s="3243">
        <v>75.011405251386208</v>
      </c>
      <c r="X17" s="3243">
        <v>3.6165627412872499</v>
      </c>
      <c r="Y17" s="3244">
        <v>639.80403699999965</v>
      </c>
      <c r="Z17" s="3241">
        <v>747</v>
      </c>
      <c r="AA17" s="3245"/>
      <c r="AB17" s="2246">
        <v>64.579692450918728</v>
      </c>
      <c r="AC17" s="2246">
        <v>2.5944751869352913</v>
      </c>
      <c r="AD17" s="2246">
        <v>59.492567572940104</v>
      </c>
      <c r="AE17" s="2246">
        <v>69.666817328897352</v>
      </c>
      <c r="AF17" s="2246">
        <v>4.0174783875087678</v>
      </c>
      <c r="AG17" s="2543">
        <v>683.66382100000101</v>
      </c>
      <c r="AH17" s="2543">
        <v>849</v>
      </c>
      <c r="AI17" s="3250"/>
      <c r="AJ17" s="2246">
        <v>71.914266987072949</v>
      </c>
      <c r="AK17" s="2246">
        <v>2.4975274706108199</v>
      </c>
      <c r="AL17" s="2246">
        <v>67.017228031888152</v>
      </c>
      <c r="AM17" s="2246">
        <v>76.811305942257746</v>
      </c>
      <c r="AN17" s="2246">
        <v>3.4729234896599395</v>
      </c>
      <c r="AO17" s="2543">
        <v>592.88512400000263</v>
      </c>
      <c r="AP17" s="2543">
        <v>807</v>
      </c>
      <c r="AQ17" s="3250"/>
      <c r="AR17" s="3251">
        <v>68.113306012145131</v>
      </c>
      <c r="AS17" s="1560">
        <v>2.254697722027692</v>
      </c>
      <c r="AT17" s="1560">
        <v>63.692396055460286</v>
      </c>
      <c r="AU17" s="1560">
        <v>72.534215968829969</v>
      </c>
      <c r="AV17" s="1560">
        <v>3.3102162470658261</v>
      </c>
      <c r="AW17" s="1561">
        <v>642.13044500000058</v>
      </c>
      <c r="AX17" s="3252">
        <v>824</v>
      </c>
      <c r="AY17" s="3250"/>
      <c r="AZ17" s="2246">
        <v>72.726569820832594</v>
      </c>
      <c r="BA17" s="2246">
        <v>2.2125531457727501</v>
      </c>
      <c r="BB17" s="2246">
        <v>68.388291546112598</v>
      </c>
      <c r="BC17" s="2246">
        <v>77.064848095552577</v>
      </c>
      <c r="BD17" s="2246">
        <v>3.042289979059293</v>
      </c>
      <c r="BE17" s="2543">
        <v>602.16212599999938</v>
      </c>
      <c r="BF17" s="2543">
        <v>785</v>
      </c>
      <c r="BG17" s="3250"/>
      <c r="BH17" s="2246">
        <v>8.5</v>
      </c>
      <c r="BI17" s="2246">
        <v>4.5999999999999996</v>
      </c>
      <c r="BJ17" s="2246"/>
      <c r="BK17" s="2246" t="s">
        <v>232</v>
      </c>
      <c r="BL17" s="2246" t="s">
        <v>229</v>
      </c>
      <c r="BM17" s="1265"/>
    </row>
    <row r="18" spans="1:65" s="3" customFormat="1" ht="24" customHeight="1">
      <c r="A18" s="3253" t="s">
        <v>11</v>
      </c>
      <c r="B18" s="1149"/>
      <c r="C18" s="3226"/>
      <c r="D18" s="3227">
        <v>67.523999045859355</v>
      </c>
      <c r="E18" s="3228">
        <v>0.85480645088832652</v>
      </c>
      <c r="F18" s="3228">
        <v>65.847933876732142</v>
      </c>
      <c r="G18" s="3228">
        <v>69.200064214986554</v>
      </c>
      <c r="H18" s="3228">
        <v>1.2659298367500114</v>
      </c>
      <c r="I18" s="3229">
        <v>4983.6352120000201</v>
      </c>
      <c r="J18" s="3226">
        <v>7904</v>
      </c>
      <c r="K18" s="3230"/>
      <c r="L18" s="3254">
        <v>66.803834641700348</v>
      </c>
      <c r="M18" s="3255">
        <v>0.85344193424347603</v>
      </c>
      <c r="N18" s="3255">
        <v>65.130443829501701</v>
      </c>
      <c r="O18" s="3255">
        <v>68.477225453898996</v>
      </c>
      <c r="P18" s="3255">
        <v>1.27753434936913</v>
      </c>
      <c r="Q18" s="3256">
        <v>4624.3228409999911</v>
      </c>
      <c r="R18" s="3257">
        <v>7358</v>
      </c>
      <c r="S18" s="3230"/>
      <c r="T18" s="3227">
        <v>70.263323442958253</v>
      </c>
      <c r="U18" s="3228">
        <v>0.80320629265018473</v>
      </c>
      <c r="V18" s="3228">
        <v>68.688424923756074</v>
      </c>
      <c r="W18" s="3228">
        <v>71.838221962160418</v>
      </c>
      <c r="X18" s="3228">
        <v>1.1431373486086951</v>
      </c>
      <c r="Y18" s="3229">
        <v>4494.2557969999843</v>
      </c>
      <c r="Z18" s="3226">
        <v>6912</v>
      </c>
      <c r="AA18" s="3230"/>
      <c r="AB18" s="2584">
        <v>69.7868824339144</v>
      </c>
      <c r="AC18" s="2584">
        <v>0.92208115448743999</v>
      </c>
      <c r="AD18" s="2584">
        <v>67.97890908958297</v>
      </c>
      <c r="AE18" s="2584">
        <v>71.594855778245829</v>
      </c>
      <c r="AF18" s="2584">
        <v>1.3212814820329835</v>
      </c>
      <c r="AG18" s="2586">
        <v>4421.0493640000113</v>
      </c>
      <c r="AH18" s="2586">
        <v>7156</v>
      </c>
      <c r="AI18" s="3258"/>
      <c r="AJ18" s="2584">
        <v>66.855263784835557</v>
      </c>
      <c r="AK18" s="2584">
        <v>0.92576445660847562</v>
      </c>
      <c r="AL18" s="2584">
        <v>65.040066690635641</v>
      </c>
      <c r="AM18" s="2584">
        <v>68.67046087903546</v>
      </c>
      <c r="AN18" s="2584">
        <v>1.3847293454527694</v>
      </c>
      <c r="AO18" s="2586">
        <v>4504.1989060000196</v>
      </c>
      <c r="AP18" s="2586">
        <v>7120</v>
      </c>
      <c r="AQ18" s="3258"/>
      <c r="AR18" s="3236">
        <v>68.511493958664886</v>
      </c>
      <c r="AS18" s="3237">
        <v>0.92811688109613133</v>
      </c>
      <c r="AT18" s="3237">
        <v>66.691684092127588</v>
      </c>
      <c r="AU18" s="3237">
        <v>70.331303825202198</v>
      </c>
      <c r="AV18" s="3237">
        <v>1.3546878450148716</v>
      </c>
      <c r="AW18" s="3238">
        <v>4454.0064909999901</v>
      </c>
      <c r="AX18" s="3239">
        <v>6952</v>
      </c>
      <c r="AY18" s="3258"/>
      <c r="AZ18" s="2584">
        <v>68.728172072844572</v>
      </c>
      <c r="BA18" s="2584">
        <v>0.96876078601336046</v>
      </c>
      <c r="BB18" s="2584">
        <v>66.828667927874278</v>
      </c>
      <c r="BC18" s="2584">
        <v>70.627676217814866</v>
      </c>
      <c r="BD18" s="2584">
        <v>1.4095541272166772</v>
      </c>
      <c r="BE18" s="2586">
        <v>4162.9668660000016</v>
      </c>
      <c r="BF18" s="2586">
        <v>6564</v>
      </c>
      <c r="BG18" s="3258"/>
      <c r="BH18" s="2584">
        <v>1.9</v>
      </c>
      <c r="BI18" s="2584">
        <v>0.2</v>
      </c>
      <c r="BJ18" s="2584"/>
      <c r="BK18" s="2584" t="s">
        <v>229</v>
      </c>
      <c r="BL18" s="2584" t="s">
        <v>229</v>
      </c>
      <c r="BM18" s="1265"/>
    </row>
    <row r="19" spans="1:65" s="3" customFormat="1" ht="24" customHeight="1">
      <c r="A19" s="3240" t="s">
        <v>50</v>
      </c>
      <c r="B19" s="1149"/>
      <c r="C19" s="3241"/>
      <c r="D19" s="3242">
        <v>68.841372329844788</v>
      </c>
      <c r="E19" s="3243">
        <v>1.2823015964628184</v>
      </c>
      <c r="F19" s="3243">
        <v>66.327094343390598</v>
      </c>
      <c r="G19" s="3243">
        <v>71.355650316298963</v>
      </c>
      <c r="H19" s="3243">
        <v>1.8626903460303368</v>
      </c>
      <c r="I19" s="3244">
        <v>2577.868764000008</v>
      </c>
      <c r="J19" s="3241">
        <v>3565</v>
      </c>
      <c r="K19" s="3245"/>
      <c r="L19" s="3246">
        <v>68.660240909272247</v>
      </c>
      <c r="M19" s="3247">
        <v>1.2425966673255116</v>
      </c>
      <c r="N19" s="3247">
        <v>66.223812884190039</v>
      </c>
      <c r="O19" s="3247">
        <v>71.09666893435444</v>
      </c>
      <c r="P19" s="3247">
        <v>1.8097761541027517</v>
      </c>
      <c r="Q19" s="3248">
        <v>2413.1234730000047</v>
      </c>
      <c r="R19" s="3249">
        <v>3465</v>
      </c>
      <c r="S19" s="3245"/>
      <c r="T19" s="3242">
        <v>70.619456066441643</v>
      </c>
      <c r="U19" s="3243">
        <v>1.2066491849562051</v>
      </c>
      <c r="V19" s="3243">
        <v>68.253500978722144</v>
      </c>
      <c r="W19" s="3243">
        <v>72.985411154161156</v>
      </c>
      <c r="X19" s="3243">
        <v>1.7086639464072633</v>
      </c>
      <c r="Y19" s="3244">
        <v>2158.6050770000011</v>
      </c>
      <c r="Z19" s="3241">
        <v>2891</v>
      </c>
      <c r="AA19" s="3245"/>
      <c r="AB19" s="2246">
        <v>71.525445224645367</v>
      </c>
      <c r="AC19" s="2246">
        <v>1.4678666518263637</v>
      </c>
      <c r="AD19" s="2246">
        <v>68.647321356025259</v>
      </c>
      <c r="AE19" s="2246">
        <v>74.403569093265475</v>
      </c>
      <c r="AF19" s="2246">
        <v>2.0522300101958457</v>
      </c>
      <c r="AG19" s="2543">
        <v>2228.1024549999838</v>
      </c>
      <c r="AH19" s="2543">
        <v>2991</v>
      </c>
      <c r="AI19" s="3250"/>
      <c r="AJ19" s="2246">
        <v>67.394141604847178</v>
      </c>
      <c r="AK19" s="2246">
        <v>1.4588648330904161</v>
      </c>
      <c r="AL19" s="2246">
        <v>64.533665393049716</v>
      </c>
      <c r="AM19" s="2246">
        <v>70.25461781664464</v>
      </c>
      <c r="AN19" s="2246">
        <v>2.1646760361519175</v>
      </c>
      <c r="AO19" s="2543">
        <v>2329.8620259999957</v>
      </c>
      <c r="AP19" s="2543">
        <v>3119</v>
      </c>
      <c r="AQ19" s="3250"/>
      <c r="AR19" s="3251">
        <v>69.861437518982598</v>
      </c>
      <c r="AS19" s="1560">
        <v>1.473140609652571</v>
      </c>
      <c r="AT19" s="1560">
        <v>66.972969621408765</v>
      </c>
      <c r="AU19" s="1560">
        <v>72.74990541655643</v>
      </c>
      <c r="AV19" s="1560">
        <v>2.1086606030004642</v>
      </c>
      <c r="AW19" s="1561">
        <v>2351.4347290000082</v>
      </c>
      <c r="AX19" s="3252">
        <v>3156</v>
      </c>
      <c r="AY19" s="3250"/>
      <c r="AZ19" s="2246">
        <v>68.489053940420717</v>
      </c>
      <c r="BA19" s="2246">
        <v>1.5070387427262153</v>
      </c>
      <c r="BB19" s="2246">
        <v>65.534117716980518</v>
      </c>
      <c r="BC19" s="2246">
        <v>71.443990163860917</v>
      </c>
      <c r="BD19" s="2246">
        <v>2.200408176227989</v>
      </c>
      <c r="BE19" s="2543">
        <v>2327.3046629999944</v>
      </c>
      <c r="BF19" s="2543">
        <v>3046</v>
      </c>
      <c r="BG19" s="3250"/>
      <c r="BH19" s="2246">
        <v>-0.2</v>
      </c>
      <c r="BI19" s="2246">
        <v>-1.4</v>
      </c>
      <c r="BJ19" s="2246"/>
      <c r="BK19" s="2246" t="s">
        <v>229</v>
      </c>
      <c r="BL19" s="2246" t="s">
        <v>229</v>
      </c>
      <c r="BM19" s="1265"/>
    </row>
    <row r="20" spans="1:65" s="3" customFormat="1" ht="24" customHeight="1">
      <c r="A20" s="3240" t="s">
        <v>51</v>
      </c>
      <c r="B20" s="1149"/>
      <c r="C20" s="3241"/>
      <c r="D20" s="3242">
        <v>66.112384280786912</v>
      </c>
      <c r="E20" s="3243">
        <v>1.1202854856626923</v>
      </c>
      <c r="F20" s="3243">
        <v>63.915780031899118</v>
      </c>
      <c r="G20" s="3243">
        <v>68.308988529674721</v>
      </c>
      <c r="H20" s="3243">
        <v>1.694516841057661</v>
      </c>
      <c r="I20" s="3244">
        <v>2405.7664480000094</v>
      </c>
      <c r="J20" s="3241">
        <v>4339</v>
      </c>
      <c r="K20" s="3245"/>
      <c r="L20" s="3246">
        <v>64.777903554465723</v>
      </c>
      <c r="M20" s="3247">
        <v>1.1596603217981181</v>
      </c>
      <c r="N20" s="3247">
        <v>62.504093410031594</v>
      </c>
      <c r="O20" s="3247">
        <v>67.051713698899846</v>
      </c>
      <c r="P20" s="3247">
        <v>1.7902097137538071</v>
      </c>
      <c r="Q20" s="3248">
        <v>2211.1993679999955</v>
      </c>
      <c r="R20" s="3249">
        <v>3893</v>
      </c>
      <c r="S20" s="3245"/>
      <c r="T20" s="3242">
        <v>69.934186178317049</v>
      </c>
      <c r="U20" s="3243">
        <v>1.0702052822423518</v>
      </c>
      <c r="V20" s="3243">
        <v>67.835765474110886</v>
      </c>
      <c r="W20" s="3243">
        <v>72.032606882523211</v>
      </c>
      <c r="X20" s="3243">
        <v>1.5303034763478334</v>
      </c>
      <c r="Y20" s="3244">
        <v>2335.650719999991</v>
      </c>
      <c r="Z20" s="3241">
        <v>4021</v>
      </c>
      <c r="AA20" s="3245"/>
      <c r="AB20" s="2246">
        <v>68.020448414786344</v>
      </c>
      <c r="AC20" s="2246">
        <v>1.1071297398827977</v>
      </c>
      <c r="AD20" s="2246">
        <v>65.849640510641123</v>
      </c>
      <c r="AE20" s="2246">
        <v>70.191256318931565</v>
      </c>
      <c r="AF20" s="2246">
        <v>1.6276425188078136</v>
      </c>
      <c r="AG20" s="2543">
        <v>2192.946908999982</v>
      </c>
      <c r="AH20" s="2543">
        <v>4165</v>
      </c>
      <c r="AI20" s="3250"/>
      <c r="AJ20" s="2246">
        <v>66.277841315923453</v>
      </c>
      <c r="AK20" s="2246">
        <v>1.1109291294820036</v>
      </c>
      <c r="AL20" s="2246">
        <v>64.099581702149365</v>
      </c>
      <c r="AM20" s="2246">
        <v>68.456100929697556</v>
      </c>
      <c r="AN20" s="2246">
        <v>1.676169753608284</v>
      </c>
      <c r="AO20" s="2543">
        <v>2174.3368799999985</v>
      </c>
      <c r="AP20" s="2543">
        <v>4001</v>
      </c>
      <c r="AQ20" s="3250"/>
      <c r="AR20" s="3251">
        <v>67.00176942640779</v>
      </c>
      <c r="AS20" s="1560">
        <v>1.06769231201301</v>
      </c>
      <c r="AT20" s="1560">
        <v>64.90828632810171</v>
      </c>
      <c r="AU20" s="1560">
        <v>69.095252524713857</v>
      </c>
      <c r="AV20" s="1560">
        <v>1.5935285308930878</v>
      </c>
      <c r="AW20" s="1561">
        <v>2102.5717619999973</v>
      </c>
      <c r="AX20" s="3252">
        <v>3796</v>
      </c>
      <c r="AY20" s="3250"/>
      <c r="AZ20" s="2246">
        <v>69.03133283068432</v>
      </c>
      <c r="BA20" s="2246">
        <v>1.0806338065938381</v>
      </c>
      <c r="BB20" s="2246">
        <v>66.912472917632755</v>
      </c>
      <c r="BC20" s="2246">
        <v>71.150192743735886</v>
      </c>
      <c r="BD20" s="2246">
        <v>1.5654250936228453</v>
      </c>
      <c r="BE20" s="2543">
        <v>1835.6622030000042</v>
      </c>
      <c r="BF20" s="2543">
        <v>3518</v>
      </c>
      <c r="BG20" s="3250"/>
      <c r="BH20" s="2246">
        <v>4.2</v>
      </c>
      <c r="BI20" s="2246">
        <v>2</v>
      </c>
      <c r="BJ20" s="2246"/>
      <c r="BK20" s="2246" t="s">
        <v>232</v>
      </c>
      <c r="BL20" s="2246" t="s">
        <v>229</v>
      </c>
      <c r="BM20" s="1265"/>
    </row>
    <row r="21" spans="1:65" s="3" customFormat="1" ht="24" customHeight="1">
      <c r="A21" s="3253" t="s">
        <v>12</v>
      </c>
      <c r="B21" s="1149"/>
      <c r="C21" s="3226"/>
      <c r="D21" s="3227">
        <v>68.406803777157506</v>
      </c>
      <c r="E21" s="3228">
        <v>0.93707811551038567</v>
      </c>
      <c r="F21" s="3228">
        <v>66.569424112408697</v>
      </c>
      <c r="G21" s="3228">
        <v>70.24418344190633</v>
      </c>
      <c r="H21" s="3228">
        <v>1.3698609842421785</v>
      </c>
      <c r="I21" s="3229">
        <v>2954.8787289999968</v>
      </c>
      <c r="J21" s="3226">
        <v>5699</v>
      </c>
      <c r="K21" s="3230"/>
      <c r="L21" s="3254">
        <v>68.84368141064023</v>
      </c>
      <c r="M21" s="3255">
        <v>0.92745232517240095</v>
      </c>
      <c r="N21" s="3255">
        <v>67.025174330751412</v>
      </c>
      <c r="O21" s="3255">
        <v>70.662188490529047</v>
      </c>
      <c r="P21" s="3255">
        <v>1.3471858363301548</v>
      </c>
      <c r="Q21" s="3256">
        <v>2717.5693609999767</v>
      </c>
      <c r="R21" s="3257">
        <v>5509</v>
      </c>
      <c r="S21" s="3230"/>
      <c r="T21" s="3227">
        <v>70.482603699945329</v>
      </c>
      <c r="U21" s="3228">
        <v>0.92817642596494698</v>
      </c>
      <c r="V21" s="3228">
        <v>68.662668158868584</v>
      </c>
      <c r="W21" s="3228">
        <v>72.302539241022075</v>
      </c>
      <c r="X21" s="3228">
        <v>1.3168872562034295</v>
      </c>
      <c r="Y21" s="3229">
        <v>2531.2360020000106</v>
      </c>
      <c r="Z21" s="3226">
        <v>4967</v>
      </c>
      <c r="AA21" s="3230"/>
      <c r="AB21" s="2584">
        <v>68.811827259246726</v>
      </c>
      <c r="AC21" s="2584">
        <v>0.98902932381280251</v>
      </c>
      <c r="AD21" s="2584">
        <v>66.872585094374955</v>
      </c>
      <c r="AE21" s="2584">
        <v>70.751069424118498</v>
      </c>
      <c r="AF21" s="2584">
        <v>1.4372955394523399</v>
      </c>
      <c r="AG21" s="2586">
        <v>2774.1711680000153</v>
      </c>
      <c r="AH21" s="2586">
        <v>5584</v>
      </c>
      <c r="AI21" s="3258"/>
      <c r="AJ21" s="2584">
        <v>68.916328893536047</v>
      </c>
      <c r="AK21" s="2584">
        <v>0.98289389270223759</v>
      </c>
      <c r="AL21" s="2584">
        <v>66.989114983773163</v>
      </c>
      <c r="AM21" s="2584">
        <v>70.843542803298931</v>
      </c>
      <c r="AN21" s="2584">
        <v>1.4262133640644741</v>
      </c>
      <c r="AO21" s="2586">
        <v>2698.8502070000109</v>
      </c>
      <c r="AP21" s="2586">
        <v>5472</v>
      </c>
      <c r="AQ21" s="3258"/>
      <c r="AR21" s="3236">
        <v>68.640155510987185</v>
      </c>
      <c r="AS21" s="3237">
        <v>1.0040533540502135</v>
      </c>
      <c r="AT21" s="3237">
        <v>66.67145282122199</v>
      </c>
      <c r="AU21" s="3237">
        <v>70.608858200752394</v>
      </c>
      <c r="AV21" s="3237">
        <v>1.4627783788885724</v>
      </c>
      <c r="AW21" s="3238">
        <v>2711.4071350000049</v>
      </c>
      <c r="AX21" s="3239">
        <v>5507</v>
      </c>
      <c r="AY21" s="3258"/>
      <c r="AZ21" s="2584">
        <v>68.231046834411273</v>
      </c>
      <c r="BA21" s="2584">
        <v>1.0714247904838736</v>
      </c>
      <c r="BB21" s="2584">
        <v>66.130243560856826</v>
      </c>
      <c r="BC21" s="2584">
        <v>70.331850107965735</v>
      </c>
      <c r="BD21" s="2584">
        <v>1.5702892454282513</v>
      </c>
      <c r="BE21" s="2586">
        <v>2542.0543220000141</v>
      </c>
      <c r="BF21" s="2586">
        <v>5351</v>
      </c>
      <c r="BG21" s="3258"/>
      <c r="BH21" s="2584">
        <v>-0.6</v>
      </c>
      <c r="BI21" s="2584">
        <v>-0.4</v>
      </c>
      <c r="BJ21" s="2584"/>
      <c r="BK21" s="2584" t="s">
        <v>229</v>
      </c>
      <c r="BL21" s="2584" t="s">
        <v>229</v>
      </c>
      <c r="BM21" s="1265"/>
    </row>
    <row r="22" spans="1:65" s="3" customFormat="1" ht="24" customHeight="1">
      <c r="A22" s="3240" t="s">
        <v>52</v>
      </c>
      <c r="B22" s="1149"/>
      <c r="C22" s="3241"/>
      <c r="D22" s="3242">
        <v>67.966333832404686</v>
      </c>
      <c r="E22" s="3243">
        <v>1.2279762618652816</v>
      </c>
      <c r="F22" s="3243">
        <v>65.558574463148005</v>
      </c>
      <c r="G22" s="3243">
        <v>70.374093201661381</v>
      </c>
      <c r="H22" s="3243">
        <v>1.8067419450537032</v>
      </c>
      <c r="I22" s="3244">
        <v>1697.2992199999974</v>
      </c>
      <c r="J22" s="3241">
        <v>3367</v>
      </c>
      <c r="K22" s="3245"/>
      <c r="L22" s="3246">
        <v>70.495385845393898</v>
      </c>
      <c r="M22" s="3247">
        <v>1.2994881605315918</v>
      </c>
      <c r="N22" s="3247">
        <v>67.947407522390478</v>
      </c>
      <c r="O22" s="3247">
        <v>73.043364168397318</v>
      </c>
      <c r="P22" s="3247">
        <v>1.843366264256711</v>
      </c>
      <c r="Q22" s="3248">
        <v>1503.395982999999</v>
      </c>
      <c r="R22" s="3249">
        <v>3290</v>
      </c>
      <c r="S22" s="3245"/>
      <c r="T22" s="3242">
        <v>70.339312925947922</v>
      </c>
      <c r="U22" s="3243">
        <v>1.2034290617407228</v>
      </c>
      <c r="V22" s="3243">
        <v>67.979671742053768</v>
      </c>
      <c r="W22" s="3243">
        <v>72.698954109842077</v>
      </c>
      <c r="X22" s="3243">
        <v>1.7108911242958447</v>
      </c>
      <c r="Y22" s="3244">
        <v>1380.5070900000044</v>
      </c>
      <c r="Z22" s="3241">
        <v>2848</v>
      </c>
      <c r="AA22" s="3245"/>
      <c r="AB22" s="2246">
        <v>68.418671300729343</v>
      </c>
      <c r="AC22" s="2246">
        <v>1.3794794188962343</v>
      </c>
      <c r="AD22" s="2246">
        <v>65.713852959870195</v>
      </c>
      <c r="AE22" s="2246">
        <v>71.123489641588478</v>
      </c>
      <c r="AF22" s="2246">
        <v>2.0162324007036498</v>
      </c>
      <c r="AG22" s="2543">
        <v>1639.8990109999959</v>
      </c>
      <c r="AH22" s="2543">
        <v>3214</v>
      </c>
      <c r="AI22" s="3250"/>
      <c r="AJ22" s="2246">
        <v>67.494071608770838</v>
      </c>
      <c r="AK22" s="2246">
        <v>1.3695424999349846</v>
      </c>
      <c r="AL22" s="2246">
        <v>64.808734589705935</v>
      </c>
      <c r="AM22" s="2246">
        <v>70.179408627835755</v>
      </c>
      <c r="AN22" s="2246">
        <v>2.0291300662279395</v>
      </c>
      <c r="AO22" s="2543">
        <v>1532.9808119999998</v>
      </c>
      <c r="AP22" s="2543">
        <v>3059</v>
      </c>
      <c r="AQ22" s="3250"/>
      <c r="AR22" s="3251">
        <v>69.188240185807743</v>
      </c>
      <c r="AS22" s="1560">
        <v>1.3460356373288436</v>
      </c>
      <c r="AT22" s="1560">
        <v>66.548994005274011</v>
      </c>
      <c r="AU22" s="1560">
        <v>71.827486366341489</v>
      </c>
      <c r="AV22" s="1560">
        <v>1.9454688162526057</v>
      </c>
      <c r="AW22" s="1561">
        <v>1545.5502700000002</v>
      </c>
      <c r="AX22" s="3252">
        <v>3148</v>
      </c>
      <c r="AY22" s="3250"/>
      <c r="AZ22" s="2246">
        <v>67.637165564092925</v>
      </c>
      <c r="BA22" s="2246">
        <v>1.5423872433794259</v>
      </c>
      <c r="BB22" s="2246">
        <v>64.612919533238284</v>
      </c>
      <c r="BC22" s="2246">
        <v>70.66141159494758</v>
      </c>
      <c r="BD22" s="2246">
        <v>2.2803842096515132</v>
      </c>
      <c r="BE22" s="2543">
        <v>1412.324049999999</v>
      </c>
      <c r="BF22" s="2543">
        <v>3005</v>
      </c>
      <c r="BG22" s="3250"/>
      <c r="BH22" s="2246">
        <v>-2.9</v>
      </c>
      <c r="BI22" s="2246">
        <v>-1.6</v>
      </c>
      <c r="BJ22" s="2246"/>
      <c r="BK22" s="2246" t="s">
        <v>229</v>
      </c>
      <c r="BL22" s="2246" t="s">
        <v>229</v>
      </c>
      <c r="BM22" s="1265"/>
    </row>
    <row r="23" spans="1:65" s="3" customFormat="1" ht="24" customHeight="1">
      <c r="A23" s="2313" t="s">
        <v>53</v>
      </c>
      <c r="B23" s="1263"/>
      <c r="C23" s="2326"/>
      <c r="D23" s="2319">
        <v>69.001286502354802</v>
      </c>
      <c r="E23" s="2320">
        <v>1.4511418542325578</v>
      </c>
      <c r="F23" s="2320">
        <v>66.155954304856422</v>
      </c>
      <c r="G23" s="2320">
        <v>71.846618699853167</v>
      </c>
      <c r="H23" s="2320">
        <v>2.1030649250040212</v>
      </c>
      <c r="I23" s="3205">
        <v>1257.5795090000049</v>
      </c>
      <c r="J23" s="2326">
        <v>2332</v>
      </c>
      <c r="K23" s="3206"/>
      <c r="L23" s="3187">
        <v>66.798532128580362</v>
      </c>
      <c r="M23" s="476">
        <v>1.3092410222341384</v>
      </c>
      <c r="N23" s="476">
        <v>64.231430830116224</v>
      </c>
      <c r="O23" s="476">
        <v>69.365633427044486</v>
      </c>
      <c r="P23" s="476">
        <v>1.9599847189964941</v>
      </c>
      <c r="Q23" s="478">
        <v>1214.1733780000031</v>
      </c>
      <c r="R23" s="3188">
        <v>2219</v>
      </c>
      <c r="S23" s="3206"/>
      <c r="T23" s="2319">
        <v>70.654506853999933</v>
      </c>
      <c r="U23" s="2320">
        <v>1.4433606684904725</v>
      </c>
      <c r="V23" s="2320">
        <v>67.824416253016167</v>
      </c>
      <c r="W23" s="2320">
        <v>73.484597454983685</v>
      </c>
      <c r="X23" s="2320">
        <v>2.0428430297773144</v>
      </c>
      <c r="Y23" s="3205">
        <v>1150.7289119999982</v>
      </c>
      <c r="Z23" s="2326">
        <v>2119</v>
      </c>
      <c r="AA23" s="3206"/>
      <c r="AB23" s="1900">
        <v>69.380241165525291</v>
      </c>
      <c r="AC23" s="1900">
        <v>1.3632438410224328</v>
      </c>
      <c r="AD23" s="1900">
        <v>66.7072567818865</v>
      </c>
      <c r="AE23" s="1900">
        <v>72.053225549164083</v>
      </c>
      <c r="AF23" s="1900">
        <v>1.9648877232496882</v>
      </c>
      <c r="AG23" s="2240">
        <v>1134.2721569999931</v>
      </c>
      <c r="AH23" s="2240">
        <v>2370</v>
      </c>
      <c r="AI23" s="3189"/>
      <c r="AJ23" s="1900">
        <v>70.786429555430445</v>
      </c>
      <c r="AK23" s="1900">
        <v>1.3645482275951546</v>
      </c>
      <c r="AL23" s="1900">
        <v>68.11088507978647</v>
      </c>
      <c r="AM23" s="1900">
        <v>73.461974031074405</v>
      </c>
      <c r="AN23" s="1900">
        <v>1.9276974925350958</v>
      </c>
      <c r="AO23" s="2240">
        <v>1165.8693950000036</v>
      </c>
      <c r="AP23" s="2240">
        <v>2413</v>
      </c>
      <c r="AQ23" s="3189"/>
      <c r="AR23" s="3212">
        <v>67.913571963227412</v>
      </c>
      <c r="AS23" s="2373">
        <v>1.5127093484943648</v>
      </c>
      <c r="AT23" s="2373">
        <v>64.947519460936903</v>
      </c>
      <c r="AU23" s="2373">
        <v>70.879624465517935</v>
      </c>
      <c r="AV23" s="2373">
        <v>2.2274036024985384</v>
      </c>
      <c r="AW23" s="2374">
        <v>1165.8568649999975</v>
      </c>
      <c r="AX23" s="3213">
        <v>2359</v>
      </c>
      <c r="AY23" s="3189"/>
      <c r="AZ23" s="1900">
        <v>68.973483167847832</v>
      </c>
      <c r="BA23" s="1900">
        <v>1.4397157831904293</v>
      </c>
      <c r="BB23" s="1900">
        <v>66.150550884426863</v>
      </c>
      <c r="BC23" s="1900">
        <v>71.796415451268786</v>
      </c>
      <c r="BD23" s="1900">
        <v>2.0873467846866065</v>
      </c>
      <c r="BE23" s="2240">
        <v>1129.7302720000002</v>
      </c>
      <c r="BF23" s="2240">
        <v>2346</v>
      </c>
      <c r="BG23" s="3189"/>
      <c r="BH23" s="1900">
        <v>2.2000000000000002</v>
      </c>
      <c r="BI23" s="1900">
        <v>1.1000000000000001</v>
      </c>
      <c r="BJ23" s="1900"/>
      <c r="BK23" s="1900" t="s">
        <v>229</v>
      </c>
      <c r="BL23" s="1900" t="s">
        <v>229</v>
      </c>
      <c r="BM23" s="1265"/>
    </row>
    <row r="24" spans="1:65" s="3" customFormat="1" ht="5.0999999999999996" customHeight="1">
      <c r="A24" s="2426"/>
      <c r="B24" s="1263"/>
      <c r="C24" s="3196"/>
      <c r="D24" s="3197"/>
      <c r="E24" s="3198"/>
      <c r="F24" s="3198"/>
      <c r="G24" s="3198"/>
      <c r="H24" s="3198"/>
      <c r="I24" s="3199"/>
      <c r="J24" s="3196"/>
      <c r="K24" s="3200"/>
      <c r="L24" s="3187"/>
      <c r="M24" s="476"/>
      <c r="N24" s="476"/>
      <c r="O24" s="476"/>
      <c r="P24" s="476"/>
      <c r="Q24" s="478"/>
      <c r="R24" s="3188"/>
      <c r="S24" s="3200"/>
      <c r="T24" s="3197"/>
      <c r="U24" s="3198"/>
      <c r="V24" s="3198"/>
      <c r="W24" s="3198"/>
      <c r="X24" s="3198"/>
      <c r="Y24" s="3199"/>
      <c r="Z24" s="3196"/>
      <c r="AA24" s="3200"/>
      <c r="AB24" s="1900"/>
      <c r="AC24" s="1900"/>
      <c r="AD24" s="1900"/>
      <c r="AE24" s="1900"/>
      <c r="AF24" s="1900"/>
      <c r="AG24" s="2240"/>
      <c r="AH24" s="2240"/>
      <c r="AI24" s="3189"/>
      <c r="AJ24" s="1900"/>
      <c r="AK24" s="1900"/>
      <c r="AL24" s="1900"/>
      <c r="AM24" s="1900"/>
      <c r="AN24" s="1900"/>
      <c r="AO24" s="2240"/>
      <c r="AP24" s="2240"/>
      <c r="AQ24" s="3189"/>
      <c r="AR24" s="3201"/>
      <c r="AS24" s="3202"/>
      <c r="AT24" s="3202"/>
      <c r="AU24" s="3202"/>
      <c r="AV24" s="3202"/>
      <c r="AW24" s="3203"/>
      <c r="AX24" s="3204"/>
      <c r="AY24" s="3189"/>
      <c r="AZ24" s="1900"/>
      <c r="BA24" s="1900"/>
      <c r="BB24" s="1900"/>
      <c r="BC24" s="1900"/>
      <c r="BD24" s="1900"/>
      <c r="BE24" s="2240"/>
      <c r="BF24" s="2240"/>
      <c r="BG24" s="3189"/>
      <c r="BH24" s="1900"/>
      <c r="BI24" s="1900"/>
      <c r="BJ24" s="1900"/>
      <c r="BK24" s="1900"/>
      <c r="BL24" s="1900"/>
      <c r="BM24" s="1265"/>
    </row>
    <row r="25" spans="1:65" s="3" customFormat="1" ht="24" customHeight="1">
      <c r="A25" s="1250" t="s">
        <v>238</v>
      </c>
      <c r="B25" s="1267"/>
      <c r="C25" s="3259"/>
      <c r="D25" s="3215"/>
      <c r="E25" s="3216"/>
      <c r="F25" s="3216"/>
      <c r="G25" s="3216"/>
      <c r="H25" s="3216"/>
      <c r="I25" s="3217"/>
      <c r="J25" s="3259"/>
      <c r="K25" s="3260"/>
      <c r="L25" s="3191"/>
      <c r="M25" s="3192"/>
      <c r="N25" s="3192"/>
      <c r="O25" s="3192"/>
      <c r="P25" s="3192"/>
      <c r="Q25" s="3219"/>
      <c r="R25" s="3193"/>
      <c r="S25" s="3260"/>
      <c r="T25" s="3215"/>
      <c r="U25" s="3216"/>
      <c r="V25" s="3216"/>
      <c r="W25" s="3216"/>
      <c r="X25" s="3216"/>
      <c r="Y25" s="3217"/>
      <c r="Z25" s="3259"/>
      <c r="AA25" s="3260"/>
      <c r="AB25" s="1901"/>
      <c r="AC25" s="1901"/>
      <c r="AD25" s="1901"/>
      <c r="AE25" s="1901"/>
      <c r="AF25" s="1901"/>
      <c r="AG25" s="2244"/>
      <c r="AH25" s="2244"/>
      <c r="AI25" s="3194"/>
      <c r="AJ25" s="1901"/>
      <c r="AK25" s="1901"/>
      <c r="AL25" s="1901"/>
      <c r="AM25" s="1901"/>
      <c r="AN25" s="1901"/>
      <c r="AO25" s="2244"/>
      <c r="AP25" s="2244"/>
      <c r="AQ25" s="3194"/>
      <c r="AR25" s="3220"/>
      <c r="AS25" s="3221"/>
      <c r="AT25" s="3221"/>
      <c r="AU25" s="3221"/>
      <c r="AV25" s="3221"/>
      <c r="AW25" s="3223"/>
      <c r="AX25" s="3261"/>
      <c r="AY25" s="3194"/>
      <c r="AZ25" s="1901"/>
      <c r="BA25" s="1901"/>
      <c r="BB25" s="1901"/>
      <c r="BC25" s="1901"/>
      <c r="BD25" s="1901"/>
      <c r="BE25" s="2244"/>
      <c r="BF25" s="2244"/>
      <c r="BG25" s="3194"/>
      <c r="BH25" s="1901"/>
      <c r="BI25" s="1901"/>
      <c r="BJ25" s="1901"/>
      <c r="BK25" s="1901"/>
      <c r="BL25" s="1901"/>
      <c r="BM25" s="1265"/>
    </row>
    <row r="26" spans="1:65" s="3" customFormat="1" ht="24" customHeight="1">
      <c r="A26" s="1262" t="s">
        <v>84</v>
      </c>
      <c r="B26" s="1263"/>
      <c r="C26" s="3241"/>
      <c r="D26" s="3242">
        <v>65.088611374442522</v>
      </c>
      <c r="E26" s="3243">
        <v>1.0644376358883829</v>
      </c>
      <c r="F26" s="3243">
        <v>63.001511020477473</v>
      </c>
      <c r="G26" s="3243">
        <v>67.175711728407563</v>
      </c>
      <c r="H26" s="3243">
        <v>1.6353669457854521</v>
      </c>
      <c r="I26" s="3244">
        <v>4685.2020139999831</v>
      </c>
      <c r="J26" s="3241">
        <v>6105</v>
      </c>
      <c r="K26" s="3245"/>
      <c r="L26" s="3187">
        <v>62.91768716852684</v>
      </c>
      <c r="M26" s="476">
        <v>1.2073763138394558</v>
      </c>
      <c r="N26" s="476">
        <v>60.550317638886618</v>
      </c>
      <c r="O26" s="476">
        <v>65.285056698167054</v>
      </c>
      <c r="P26" s="476">
        <v>1.9189775851192106</v>
      </c>
      <c r="Q26" s="478">
        <v>4101.2953989999924</v>
      </c>
      <c r="R26" s="3188">
        <v>5400</v>
      </c>
      <c r="S26" s="3245"/>
      <c r="T26" s="3242">
        <v>66.356396959459502</v>
      </c>
      <c r="U26" s="3243">
        <v>1.0388341990646552</v>
      </c>
      <c r="V26" s="3243">
        <v>64.319487566723893</v>
      </c>
      <c r="W26" s="3243">
        <v>68.393306352195097</v>
      </c>
      <c r="X26" s="3243">
        <v>1.5655373809692106</v>
      </c>
      <c r="Y26" s="3244">
        <v>3893.4368129999721</v>
      </c>
      <c r="Z26" s="3241">
        <v>5196</v>
      </c>
      <c r="AA26" s="3245"/>
      <c r="AB26" s="1684">
        <v>63.026782091816216</v>
      </c>
      <c r="AC26" s="1684">
        <v>1.2273614003243893</v>
      </c>
      <c r="AD26" s="1684">
        <v>60.620229604707532</v>
      </c>
      <c r="AE26" s="1684">
        <v>65.433334578924899</v>
      </c>
      <c r="AF26" s="1684">
        <v>1.9473648496545366</v>
      </c>
      <c r="AG26" s="1686">
        <v>3893.949760000015</v>
      </c>
      <c r="AH26" s="1686">
        <v>4997</v>
      </c>
      <c r="AI26" s="3189"/>
      <c r="AJ26" s="1684">
        <v>63.893817220379425</v>
      </c>
      <c r="AK26" s="1684">
        <v>1.2258308709232573</v>
      </c>
      <c r="AL26" s="1684">
        <v>61.490263466509745</v>
      </c>
      <c r="AM26" s="1684">
        <v>66.297370974249105</v>
      </c>
      <c r="AN26" s="1684">
        <v>1.9185438032214941</v>
      </c>
      <c r="AO26" s="1686">
        <v>3623.5601419999975</v>
      </c>
      <c r="AP26" s="1686">
        <v>4734</v>
      </c>
      <c r="AQ26" s="3189"/>
      <c r="AR26" s="3251">
        <v>64.200629027530198</v>
      </c>
      <c r="AS26" s="1560">
        <v>1.2871068100205638</v>
      </c>
      <c r="AT26" s="1560">
        <v>61.676927843045263</v>
      </c>
      <c r="AU26" s="1560">
        <v>66.724330212015133</v>
      </c>
      <c r="AV26" s="1560">
        <v>2.0048196248492101</v>
      </c>
      <c r="AW26" s="1561">
        <v>3476.996307999993</v>
      </c>
      <c r="AX26" s="3252">
        <v>4491</v>
      </c>
      <c r="AY26" s="3189"/>
      <c r="AZ26" s="1684">
        <v>63.465944540218899</v>
      </c>
      <c r="BA26" s="1684">
        <v>1.3472152516703222</v>
      </c>
      <c r="BB26" s="1684">
        <v>60.824383288296289</v>
      </c>
      <c r="BC26" s="1684">
        <v>66.107505792141509</v>
      </c>
      <c r="BD26" s="1684">
        <v>2.1227372592187308</v>
      </c>
      <c r="BE26" s="1686">
        <v>3129.0822730000014</v>
      </c>
      <c r="BF26" s="1686">
        <v>4017</v>
      </c>
      <c r="BG26" s="3189"/>
      <c r="BH26" s="1900">
        <v>0.6</v>
      </c>
      <c r="BI26" s="1900">
        <v>-0.7</v>
      </c>
      <c r="BJ26" s="1900"/>
      <c r="BK26" s="1900" t="s">
        <v>229</v>
      </c>
      <c r="BL26" s="1900" t="s">
        <v>229</v>
      </c>
      <c r="BM26" s="1265"/>
    </row>
    <row r="27" spans="1:65" s="3" customFormat="1" ht="24" customHeight="1">
      <c r="A27" s="1145" t="s">
        <v>55</v>
      </c>
      <c r="B27" s="1146"/>
      <c r="C27" s="2326"/>
      <c r="D27" s="2319">
        <v>67.098233786252777</v>
      </c>
      <c r="E27" s="2320">
        <v>1.0225332435469232</v>
      </c>
      <c r="F27" s="2320">
        <v>65.093297637253627</v>
      </c>
      <c r="G27" s="2320">
        <v>69.103169935251927</v>
      </c>
      <c r="H27" s="2320">
        <v>1.5239346639202027</v>
      </c>
      <c r="I27" s="3205">
        <v>7965.6958959999329</v>
      </c>
      <c r="J27" s="2326">
        <v>10029</v>
      </c>
      <c r="K27" s="3206"/>
      <c r="L27" s="3246">
        <v>66.346576340542015</v>
      </c>
      <c r="M27" s="3247">
        <v>0.99631158760311889</v>
      </c>
      <c r="N27" s="3247">
        <v>64.39305309556579</v>
      </c>
      <c r="O27" s="3247">
        <v>68.300099585518254</v>
      </c>
      <c r="P27" s="3247">
        <v>1.5016774678610032</v>
      </c>
      <c r="Q27" s="3248">
        <v>7990.4384000000318</v>
      </c>
      <c r="R27" s="3249">
        <v>9754</v>
      </c>
      <c r="S27" s="3206"/>
      <c r="T27" s="2319">
        <v>70.134108427545684</v>
      </c>
      <c r="U27" s="2320">
        <v>0.85843782708159844</v>
      </c>
      <c r="V27" s="2320">
        <v>68.450913867108213</v>
      </c>
      <c r="W27" s="2320">
        <v>71.817302987983155</v>
      </c>
      <c r="X27" s="2320">
        <v>1.2239947813244614</v>
      </c>
      <c r="Y27" s="3205">
        <v>7489.7520489999715</v>
      </c>
      <c r="Z27" s="2326">
        <v>8861</v>
      </c>
      <c r="AA27" s="3206"/>
      <c r="AB27" s="2364">
        <v>69.554165709525265</v>
      </c>
      <c r="AC27" s="2364">
        <v>0.95010504300804599</v>
      </c>
      <c r="AD27" s="2364">
        <v>67.691244443090454</v>
      </c>
      <c r="AE27" s="2364">
        <v>71.417086975960075</v>
      </c>
      <c r="AF27" s="2364">
        <v>1.3659930118001997</v>
      </c>
      <c r="AG27" s="2261">
        <v>7821.4360010000046</v>
      </c>
      <c r="AH27" s="2261">
        <v>9847</v>
      </c>
      <c r="AI27" s="3211"/>
      <c r="AJ27" s="2364">
        <v>69.149639860037823</v>
      </c>
      <c r="AK27" s="2364">
        <v>0.94230190656193635</v>
      </c>
      <c r="AL27" s="2364">
        <v>67.302016881600622</v>
      </c>
      <c r="AM27" s="2364">
        <v>70.997262838475024</v>
      </c>
      <c r="AN27" s="2364">
        <v>1.3626996589847764</v>
      </c>
      <c r="AO27" s="2261">
        <v>7541.6659820000723</v>
      </c>
      <c r="AP27" s="2261">
        <v>9910</v>
      </c>
      <c r="AQ27" s="3211"/>
      <c r="AR27" s="3251">
        <v>67.894770863391457</v>
      </c>
      <c r="AS27" s="1560">
        <v>1.0150809464178225</v>
      </c>
      <c r="AT27" s="1560">
        <v>65.904445766143454</v>
      </c>
      <c r="AU27" s="1560">
        <v>69.885095960639461</v>
      </c>
      <c r="AV27" s="1560">
        <v>1.4950797145486054</v>
      </c>
      <c r="AW27" s="1561">
        <v>7517.1667230000457</v>
      </c>
      <c r="AX27" s="3252">
        <v>9699</v>
      </c>
      <c r="AY27" s="3211"/>
      <c r="AZ27" s="2364">
        <v>70.006153075677943</v>
      </c>
      <c r="BA27" s="2364">
        <v>1.046223999097152</v>
      </c>
      <c r="BB27" s="2364">
        <v>67.954762421200073</v>
      </c>
      <c r="BC27" s="2364">
        <v>72.057543730155814</v>
      </c>
      <c r="BD27" s="2364">
        <v>1.4944743470851263</v>
      </c>
      <c r="BE27" s="2261">
        <v>7294.8493320000034</v>
      </c>
      <c r="BF27" s="2261">
        <v>9286</v>
      </c>
      <c r="BG27" s="3211"/>
      <c r="BH27" s="2248">
        <v>3.7</v>
      </c>
      <c r="BI27" s="2248">
        <v>2.1</v>
      </c>
      <c r="BJ27" s="2248"/>
      <c r="BK27" s="2248" t="s">
        <v>232</v>
      </c>
      <c r="BL27" s="2248" t="s">
        <v>229</v>
      </c>
      <c r="BM27" s="1265"/>
    </row>
    <row r="28" spans="1:65" s="3" customFormat="1" ht="24" customHeight="1">
      <c r="A28" s="3262" t="s">
        <v>4</v>
      </c>
      <c r="B28" s="1559"/>
      <c r="C28" s="3241"/>
      <c r="D28" s="3242">
        <v>68.007651823971642</v>
      </c>
      <c r="E28" s="3243">
        <v>1.2017472304720158</v>
      </c>
      <c r="F28" s="3243">
        <v>65.651321132975994</v>
      </c>
      <c r="G28" s="3243">
        <v>70.363982514967304</v>
      </c>
      <c r="H28" s="3243">
        <v>1.7670764954252083</v>
      </c>
      <c r="I28" s="3244">
        <v>6695.2779089999312</v>
      </c>
      <c r="J28" s="3241">
        <v>7050</v>
      </c>
      <c r="K28" s="3245"/>
      <c r="L28" s="3187">
        <v>68.908972211297524</v>
      </c>
      <c r="M28" s="476">
        <v>1.2220309278503203</v>
      </c>
      <c r="N28" s="476">
        <v>66.512868569284635</v>
      </c>
      <c r="O28" s="476">
        <v>71.305075853310413</v>
      </c>
      <c r="P28" s="476">
        <v>1.7733988603155659</v>
      </c>
      <c r="Q28" s="478">
        <v>6342.9056910000263</v>
      </c>
      <c r="R28" s="3188">
        <v>6753</v>
      </c>
      <c r="S28" s="3245"/>
      <c r="T28" s="3242">
        <v>69.270803084659988</v>
      </c>
      <c r="U28" s="3243">
        <v>1.1592517595793705</v>
      </c>
      <c r="V28" s="3243">
        <v>66.997783193941572</v>
      </c>
      <c r="W28" s="3243">
        <v>71.54382297537839</v>
      </c>
      <c r="X28" s="3243">
        <v>1.6735070303177804</v>
      </c>
      <c r="Y28" s="3244">
        <v>5522.6078789999829</v>
      </c>
      <c r="Z28" s="3241">
        <v>5576</v>
      </c>
      <c r="AA28" s="3245"/>
      <c r="AB28" s="3263">
        <v>71.574468581216578</v>
      </c>
      <c r="AC28" s="3263">
        <v>1.1681186185057668</v>
      </c>
      <c r="AD28" s="3263">
        <v>69.284076553359057</v>
      </c>
      <c r="AE28" s="3263">
        <v>73.864860609074086</v>
      </c>
      <c r="AF28" s="3263">
        <v>1.6320325412968815</v>
      </c>
      <c r="AG28" s="3264">
        <v>5982.0287189999954</v>
      </c>
      <c r="AH28" s="3264">
        <v>6650</v>
      </c>
      <c r="AI28" s="3265"/>
      <c r="AJ28" s="3263">
        <v>68.554541382327258</v>
      </c>
      <c r="AK28" s="3263">
        <v>1.2707862039602411</v>
      </c>
      <c r="AL28" s="3263">
        <v>66.062841243796768</v>
      </c>
      <c r="AM28" s="3263">
        <v>71.046241520857762</v>
      </c>
      <c r="AN28" s="3263">
        <v>1.8536863909176966</v>
      </c>
      <c r="AO28" s="3264">
        <v>6008.5254630000118</v>
      </c>
      <c r="AP28" s="3264">
        <v>6276</v>
      </c>
      <c r="AQ28" s="3265"/>
      <c r="AR28" s="3212">
        <v>71.772578330885153</v>
      </c>
      <c r="AS28" s="2373">
        <v>1.1951149327392223</v>
      </c>
      <c r="AT28" s="2373">
        <v>69.429250684828006</v>
      </c>
      <c r="AU28" s="2373">
        <v>74.115905976942301</v>
      </c>
      <c r="AV28" s="2373">
        <v>1.6651414238311415</v>
      </c>
      <c r="AW28" s="2374">
        <v>5661.6393899999957</v>
      </c>
      <c r="AX28" s="3213">
        <v>6503</v>
      </c>
      <c r="AY28" s="3265"/>
      <c r="AZ28" s="3263">
        <v>68.160648776247811</v>
      </c>
      <c r="BA28" s="3263">
        <v>1.392783051063583</v>
      </c>
      <c r="BB28" s="3263">
        <v>65.429740159037152</v>
      </c>
      <c r="BC28" s="3263">
        <v>70.89155739345847</v>
      </c>
      <c r="BD28" s="3263">
        <v>2.0433829138506252</v>
      </c>
      <c r="BE28" s="3264">
        <v>5690.4455629999866</v>
      </c>
      <c r="BF28" s="3264">
        <v>6461</v>
      </c>
      <c r="BG28" s="3265"/>
      <c r="BH28" s="3243">
        <v>-0.7</v>
      </c>
      <c r="BI28" s="3243">
        <v>-3.6</v>
      </c>
      <c r="BJ28" s="3243"/>
      <c r="BK28" s="3243" t="s">
        <v>229</v>
      </c>
      <c r="BL28" s="3265" t="s">
        <v>230</v>
      </c>
      <c r="BM28" s="1265"/>
    </row>
    <row r="29" spans="1:65" s="3" customFormat="1" ht="6.75" customHeight="1">
      <c r="A29" s="2426"/>
      <c r="B29" s="1263"/>
      <c r="C29" s="3196"/>
      <c r="D29" s="3197"/>
      <c r="E29" s="3198"/>
      <c r="F29" s="3198"/>
      <c r="G29" s="3198"/>
      <c r="H29" s="3198"/>
      <c r="I29" s="3199"/>
      <c r="J29" s="3196"/>
      <c r="K29" s="3200"/>
      <c r="L29" s="3187"/>
      <c r="M29" s="476"/>
      <c r="N29" s="476"/>
      <c r="O29" s="476"/>
      <c r="P29" s="476"/>
      <c r="Q29" s="478"/>
      <c r="R29" s="3188"/>
      <c r="S29" s="3200"/>
      <c r="T29" s="3197"/>
      <c r="U29" s="3198"/>
      <c r="V29" s="3198"/>
      <c r="W29" s="3198"/>
      <c r="X29" s="3198"/>
      <c r="Y29" s="3199"/>
      <c r="Z29" s="3196"/>
      <c r="AA29" s="3200"/>
      <c r="AB29" s="2214"/>
      <c r="AC29" s="2214"/>
      <c r="AD29" s="2214"/>
      <c r="AE29" s="2214"/>
      <c r="AF29" s="2214"/>
      <c r="AG29" s="2215"/>
      <c r="AH29" s="2215"/>
      <c r="AI29" s="3189"/>
      <c r="AJ29" s="2214"/>
      <c r="AK29" s="2214"/>
      <c r="AL29" s="2214"/>
      <c r="AM29" s="2214"/>
      <c r="AN29" s="2214"/>
      <c r="AO29" s="2215"/>
      <c r="AP29" s="2215"/>
      <c r="AQ29" s="3189"/>
      <c r="AR29" s="3201"/>
      <c r="AS29" s="3202"/>
      <c r="AT29" s="3202"/>
      <c r="AU29" s="3202"/>
      <c r="AV29" s="3202"/>
      <c r="AW29" s="3203"/>
      <c r="AX29" s="3204"/>
      <c r="AY29" s="3189"/>
      <c r="AZ29" s="2214"/>
      <c r="BA29" s="2214"/>
      <c r="BB29" s="2214"/>
      <c r="BC29" s="2214"/>
      <c r="BD29" s="2214"/>
      <c r="BE29" s="2215"/>
      <c r="BF29" s="2215"/>
      <c r="BG29" s="3189"/>
      <c r="BH29" s="1678"/>
      <c r="BI29" s="1678"/>
      <c r="BJ29" s="1678"/>
      <c r="BK29" s="1678"/>
      <c r="BL29" s="1678"/>
      <c r="BM29" s="1265"/>
    </row>
    <row r="30" spans="1:65" s="3" customFormat="1" ht="24" customHeight="1">
      <c r="A30" s="1250" t="s">
        <v>83</v>
      </c>
      <c r="B30" s="1267"/>
      <c r="C30" s="3259"/>
      <c r="D30" s="3215"/>
      <c r="E30" s="3216"/>
      <c r="F30" s="3216"/>
      <c r="G30" s="3216"/>
      <c r="H30" s="3216"/>
      <c r="I30" s="3217"/>
      <c r="J30" s="3259"/>
      <c r="K30" s="3260"/>
      <c r="L30" s="3191"/>
      <c r="M30" s="3192"/>
      <c r="N30" s="3192"/>
      <c r="O30" s="3192"/>
      <c r="P30" s="3192"/>
      <c r="Q30" s="3219"/>
      <c r="R30" s="3193"/>
      <c r="S30" s="3260"/>
      <c r="T30" s="3215"/>
      <c r="U30" s="3216"/>
      <c r="V30" s="3216"/>
      <c r="W30" s="3216"/>
      <c r="X30" s="3216"/>
      <c r="Y30" s="3217"/>
      <c r="Z30" s="3259"/>
      <c r="AA30" s="3260"/>
      <c r="AB30" s="1901"/>
      <c r="AC30" s="1901"/>
      <c r="AD30" s="1901"/>
      <c r="AE30" s="1901"/>
      <c r="AF30" s="1901"/>
      <c r="AG30" s="2244"/>
      <c r="AH30" s="2244"/>
      <c r="AI30" s="3194"/>
      <c r="AJ30" s="1901"/>
      <c r="AK30" s="1901"/>
      <c r="AL30" s="1901"/>
      <c r="AM30" s="1901"/>
      <c r="AN30" s="1901"/>
      <c r="AO30" s="2244"/>
      <c r="AP30" s="2244"/>
      <c r="AQ30" s="3194"/>
      <c r="AR30" s="3220"/>
      <c r="AS30" s="3221"/>
      <c r="AT30" s="3221"/>
      <c r="AU30" s="3221"/>
      <c r="AV30" s="3221"/>
      <c r="AW30" s="3223"/>
      <c r="AX30" s="3261"/>
      <c r="AY30" s="3194"/>
      <c r="AZ30" s="1901"/>
      <c r="BA30" s="1901"/>
      <c r="BB30" s="1901"/>
      <c r="BC30" s="1901"/>
      <c r="BD30" s="1901"/>
      <c r="BE30" s="2244"/>
      <c r="BF30" s="2244"/>
      <c r="BG30" s="3194"/>
      <c r="BH30" s="3266"/>
      <c r="BI30" s="3267"/>
      <c r="BJ30" s="3267"/>
      <c r="BK30" s="3267"/>
      <c r="BL30" s="3267"/>
      <c r="BM30" s="1265"/>
    </row>
    <row r="31" spans="1:65" s="3" customFormat="1" ht="24" customHeight="1">
      <c r="A31" s="1262" t="s">
        <v>13</v>
      </c>
      <c r="B31" s="1263"/>
      <c r="C31" s="3241"/>
      <c r="D31" s="3242">
        <v>66.435442914360891</v>
      </c>
      <c r="E31" s="3243">
        <v>0.86026388804356513</v>
      </c>
      <c r="F31" s="3243">
        <v>64.748677053493367</v>
      </c>
      <c r="G31" s="3243">
        <v>68.12220877522843</v>
      </c>
      <c r="H31" s="3243">
        <v>1.2948869613957337</v>
      </c>
      <c r="I31" s="3244">
        <v>3957.5681890000146</v>
      </c>
      <c r="J31" s="3241">
        <v>6828</v>
      </c>
      <c r="K31" s="3245"/>
      <c r="L31" s="3187">
        <v>64.134124528474175</v>
      </c>
      <c r="M31" s="476">
        <v>0.89234215731455924</v>
      </c>
      <c r="N31" s="476">
        <v>62.384459896970711</v>
      </c>
      <c r="O31" s="476">
        <v>65.883789159977624</v>
      </c>
      <c r="P31" s="476">
        <v>1.3913687352485471</v>
      </c>
      <c r="Q31" s="478">
        <v>3726.0115929999906</v>
      </c>
      <c r="R31" s="3188">
        <v>6233</v>
      </c>
      <c r="S31" s="3245"/>
      <c r="T31" s="3242">
        <v>69.29383524552081</v>
      </c>
      <c r="U31" s="3243">
        <v>0.88253110746811492</v>
      </c>
      <c r="V31" s="3243">
        <v>67.563399432181484</v>
      </c>
      <c r="W31" s="3243">
        <v>71.024271058860137</v>
      </c>
      <c r="X31" s="3243">
        <v>1.2736069584561813</v>
      </c>
      <c r="Y31" s="3244">
        <v>3706.1383669999714</v>
      </c>
      <c r="Z31" s="3241">
        <v>6187</v>
      </c>
      <c r="AA31" s="3245"/>
      <c r="AB31" s="1900">
        <v>66.472314682747864</v>
      </c>
      <c r="AC31" s="1900">
        <v>0.94454516324178306</v>
      </c>
      <c r="AD31" s="1900">
        <v>64.62029496696961</v>
      </c>
      <c r="AE31" s="1900">
        <v>68.324334398526133</v>
      </c>
      <c r="AF31" s="1900">
        <v>1.4209602414927323</v>
      </c>
      <c r="AG31" s="2240">
        <v>3668.4273500000272</v>
      </c>
      <c r="AH31" s="2240">
        <v>6677</v>
      </c>
      <c r="AI31" s="3189"/>
      <c r="AJ31" s="1900">
        <v>68.153646029152867</v>
      </c>
      <c r="AK31" s="1900">
        <v>0.92877819086184277</v>
      </c>
      <c r="AL31" s="1900">
        <v>66.332539741075038</v>
      </c>
      <c r="AM31" s="1900">
        <v>69.97475231723071</v>
      </c>
      <c r="AN31" s="1900">
        <v>1.3627710987972028</v>
      </c>
      <c r="AO31" s="2240">
        <v>3708.5240089999879</v>
      </c>
      <c r="AP31" s="2240">
        <v>6604</v>
      </c>
      <c r="AQ31" s="3189"/>
      <c r="AR31" s="3251">
        <v>66.714828424245027</v>
      </c>
      <c r="AS31" s="1560">
        <v>0.89136052220878614</v>
      </c>
      <c r="AT31" s="1560">
        <v>64.967088774211248</v>
      </c>
      <c r="AU31" s="1560">
        <v>68.462568074278792</v>
      </c>
      <c r="AV31" s="1560">
        <v>1.336075567099644</v>
      </c>
      <c r="AW31" s="1561">
        <v>3650.5602959999942</v>
      </c>
      <c r="AX31" s="3252">
        <v>6414</v>
      </c>
      <c r="AY31" s="3189"/>
      <c r="AZ31" s="1900">
        <v>68.093357238942531</v>
      </c>
      <c r="BA31" s="1900">
        <v>0.99435415822699513</v>
      </c>
      <c r="BB31" s="1900">
        <v>66.143670719432052</v>
      </c>
      <c r="BC31" s="1900">
        <v>70.04304375845301</v>
      </c>
      <c r="BD31" s="1900">
        <v>1.4602807065860528</v>
      </c>
      <c r="BE31" s="2240">
        <v>3473.7577039999928</v>
      </c>
      <c r="BF31" s="2240">
        <v>6235</v>
      </c>
      <c r="BG31" s="3189"/>
      <c r="BH31" s="2246">
        <v>4</v>
      </c>
      <c r="BI31" s="2246">
        <v>1.4</v>
      </c>
      <c r="BJ31" s="2246"/>
      <c r="BK31" s="2246" t="s">
        <v>232</v>
      </c>
      <c r="BL31" s="2246" t="s">
        <v>229</v>
      </c>
      <c r="BM31" s="1265"/>
    </row>
    <row r="32" spans="1:65" s="3" customFormat="1" ht="24" customHeight="1">
      <c r="A32" s="3127" t="s">
        <v>14</v>
      </c>
      <c r="B32" s="1149"/>
      <c r="C32" s="3241"/>
      <c r="D32" s="3242">
        <v>66.917814527290091</v>
      </c>
      <c r="E32" s="3243">
        <v>1.2184699782348545</v>
      </c>
      <c r="F32" s="3243">
        <v>64.528694641701591</v>
      </c>
      <c r="G32" s="3243">
        <v>69.30693441287859</v>
      </c>
      <c r="H32" s="3243">
        <v>1.820845445778783</v>
      </c>
      <c r="I32" s="3244">
        <v>4330.7035569999853</v>
      </c>
      <c r="J32" s="3241">
        <v>5940</v>
      </c>
      <c r="K32" s="3245"/>
      <c r="L32" s="3246">
        <v>66.765654361626531</v>
      </c>
      <c r="M32" s="3247">
        <v>1.1589396952226414</v>
      </c>
      <c r="N32" s="3247">
        <v>64.493257189583431</v>
      </c>
      <c r="O32" s="3247">
        <v>69.038051533669645</v>
      </c>
      <c r="P32" s="3247">
        <v>1.7358321524797942</v>
      </c>
      <c r="Q32" s="3248">
        <v>4075.3580549999856</v>
      </c>
      <c r="R32" s="3249">
        <v>5841</v>
      </c>
      <c r="S32" s="3245"/>
      <c r="T32" s="3242">
        <v>69.174238828003155</v>
      </c>
      <c r="U32" s="3243">
        <v>1.1330738672095468</v>
      </c>
      <c r="V32" s="3243">
        <v>66.95254762370854</v>
      </c>
      <c r="W32" s="3243">
        <v>71.395930032297755</v>
      </c>
      <c r="X32" s="3243">
        <v>1.6379997617709314</v>
      </c>
      <c r="Y32" s="3244">
        <v>3784.3191299999821</v>
      </c>
      <c r="Z32" s="3241">
        <v>5081</v>
      </c>
      <c r="AA32" s="3245"/>
      <c r="AB32" s="2246">
        <v>69.328956771404449</v>
      </c>
      <c r="AC32" s="2246">
        <v>1.128675561797752</v>
      </c>
      <c r="AD32" s="2246">
        <v>67.115902833366903</v>
      </c>
      <c r="AE32" s="2246">
        <v>71.542010709441996</v>
      </c>
      <c r="AF32" s="2246">
        <v>1.6280002099545332</v>
      </c>
      <c r="AG32" s="2543">
        <v>3980.4218360000191</v>
      </c>
      <c r="AH32" s="2543">
        <v>5589</v>
      </c>
      <c r="AI32" s="3250"/>
      <c r="AJ32" s="2246">
        <v>68.37462197289446</v>
      </c>
      <c r="AK32" s="2246">
        <v>1.2043773968924758</v>
      </c>
      <c r="AL32" s="2246">
        <v>66.01313322102736</v>
      </c>
      <c r="AM32" s="2246">
        <v>70.736110724761545</v>
      </c>
      <c r="AN32" s="2246">
        <v>1.7614392038173512</v>
      </c>
      <c r="AO32" s="2543">
        <v>3761.1145580000061</v>
      </c>
      <c r="AP32" s="2543">
        <v>5489</v>
      </c>
      <c r="AQ32" s="3250"/>
      <c r="AR32" s="3251">
        <v>69.667603934027895</v>
      </c>
      <c r="AS32" s="1560">
        <v>1.2250128328796226</v>
      </c>
      <c r="AT32" s="1560">
        <v>67.26565382912699</v>
      </c>
      <c r="AU32" s="1560">
        <v>72.069554038928786</v>
      </c>
      <c r="AV32" s="1560">
        <v>1.7583679697663421</v>
      </c>
      <c r="AW32" s="1561">
        <v>3777.2818590000002</v>
      </c>
      <c r="AX32" s="3252">
        <v>5363</v>
      </c>
      <c r="AY32" s="3250"/>
      <c r="AZ32" s="2246">
        <v>70.101327240327976</v>
      </c>
      <c r="BA32" s="2246">
        <v>1.330629698778387</v>
      </c>
      <c r="BB32" s="2246">
        <v>67.492286221387246</v>
      </c>
      <c r="BC32" s="2246">
        <v>72.710368259268719</v>
      </c>
      <c r="BD32" s="2246">
        <v>1.8981519340091761</v>
      </c>
      <c r="BE32" s="2543">
        <v>3608.0628350000047</v>
      </c>
      <c r="BF32" s="2543">
        <v>5103</v>
      </c>
      <c r="BG32" s="3250"/>
      <c r="BH32" s="2246">
        <v>3.3</v>
      </c>
      <c r="BI32" s="2246">
        <v>0.4</v>
      </c>
      <c r="BJ32" s="2246"/>
      <c r="BK32" s="2246" t="s">
        <v>231</v>
      </c>
      <c r="BL32" s="2246" t="s">
        <v>229</v>
      </c>
      <c r="BM32" s="1265"/>
    </row>
    <row r="33" spans="1:65" s="3" customFormat="1" ht="24" customHeight="1">
      <c r="A33" s="3127" t="s">
        <v>15</v>
      </c>
      <c r="B33" s="1149"/>
      <c r="C33" s="3241"/>
      <c r="D33" s="3242">
        <v>66.630811129619005</v>
      </c>
      <c r="E33" s="3243">
        <v>1.443892308216205</v>
      </c>
      <c r="F33" s="3243">
        <v>63.799693508481589</v>
      </c>
      <c r="G33" s="3243">
        <v>69.461928750756414</v>
      </c>
      <c r="H33" s="3243">
        <v>2.1670039486797723</v>
      </c>
      <c r="I33" s="3244">
        <v>4010.79196799998</v>
      </c>
      <c r="J33" s="3241">
        <v>4495</v>
      </c>
      <c r="K33" s="3245"/>
      <c r="L33" s="3246">
        <v>66.556297006786579</v>
      </c>
      <c r="M33" s="3247">
        <v>1.4463181791874706</v>
      </c>
      <c r="N33" s="3247">
        <v>63.720420943684999</v>
      </c>
      <c r="O33" s="3247">
        <v>69.392173069888159</v>
      </c>
      <c r="P33" s="3247">
        <v>2.1730748918317873</v>
      </c>
      <c r="Q33" s="3248">
        <v>3965.0966319999784</v>
      </c>
      <c r="R33" s="3249">
        <v>4328</v>
      </c>
      <c r="S33" s="3245"/>
      <c r="T33" s="3242">
        <v>67.728229319132183</v>
      </c>
      <c r="U33" s="3243">
        <v>1.2180602114514847</v>
      </c>
      <c r="V33" s="3243">
        <v>65.339899893842812</v>
      </c>
      <c r="W33" s="3243">
        <v>70.116558744421553</v>
      </c>
      <c r="X33" s="3243">
        <v>1.798452762897496</v>
      </c>
      <c r="Y33" s="3244">
        <v>3505.6605700000082</v>
      </c>
      <c r="Z33" s="3241">
        <v>3801</v>
      </c>
      <c r="AA33" s="3245"/>
      <c r="AB33" s="2246">
        <v>68.81714003866216</v>
      </c>
      <c r="AC33" s="2246">
        <v>1.4209616212028586</v>
      </c>
      <c r="AD33" s="2246">
        <v>66.030985347233923</v>
      </c>
      <c r="AE33" s="2246">
        <v>71.603294730090397</v>
      </c>
      <c r="AF33" s="2246">
        <v>2.064836783982229</v>
      </c>
      <c r="AG33" s="2543">
        <v>3683.1677480000121</v>
      </c>
      <c r="AH33" s="2543">
        <v>4049</v>
      </c>
      <c r="AI33" s="3250"/>
      <c r="AJ33" s="2246">
        <v>67.28931457756579</v>
      </c>
      <c r="AK33" s="2246">
        <v>1.4778420679913111</v>
      </c>
      <c r="AL33" s="2246">
        <v>64.391628661504825</v>
      </c>
      <c r="AM33" s="2246">
        <v>70.187000493626741</v>
      </c>
      <c r="AN33" s="2246">
        <v>2.1962507379797604</v>
      </c>
      <c r="AO33" s="2543">
        <v>3536.91719100002</v>
      </c>
      <c r="AP33" s="2543">
        <v>4017</v>
      </c>
      <c r="AQ33" s="3250"/>
      <c r="AR33" s="3251">
        <v>69.242914091177553</v>
      </c>
      <c r="AS33" s="1560">
        <v>1.5672830967946885</v>
      </c>
      <c r="AT33" s="1560">
        <v>66.169855836019394</v>
      </c>
      <c r="AU33" s="1560">
        <v>72.315972346335712</v>
      </c>
      <c r="AV33" s="1560">
        <v>2.2634562934929692</v>
      </c>
      <c r="AW33" s="1561">
        <v>3458.2783400000003</v>
      </c>
      <c r="AX33" s="3252">
        <v>3938</v>
      </c>
      <c r="AY33" s="3250"/>
      <c r="AZ33" s="2246">
        <v>65.322587185347771</v>
      </c>
      <c r="BA33" s="2246">
        <v>1.7183659767202895</v>
      </c>
      <c r="BB33" s="2246">
        <v>61.95328968437407</v>
      </c>
      <c r="BC33" s="2246">
        <v>68.691884686321472</v>
      </c>
      <c r="BD33" s="2246">
        <v>2.630584688638494</v>
      </c>
      <c r="BE33" s="2543">
        <v>3291.1906089999966</v>
      </c>
      <c r="BF33" s="2543">
        <v>3813</v>
      </c>
      <c r="BG33" s="3250"/>
      <c r="BH33" s="2246">
        <v>-1.3</v>
      </c>
      <c r="BI33" s="2246">
        <v>-3.9</v>
      </c>
      <c r="BJ33" s="2246"/>
      <c r="BK33" s="2246" t="s">
        <v>229</v>
      </c>
      <c r="BL33" s="2246" t="s">
        <v>231</v>
      </c>
      <c r="BM33" s="1265"/>
    </row>
    <row r="34" spans="1:65" s="3" customFormat="1" ht="24" customHeight="1">
      <c r="A34" s="3127" t="s">
        <v>42</v>
      </c>
      <c r="B34" s="1149"/>
      <c r="C34" s="3268"/>
      <c r="D34" s="3269">
        <v>68.198756299618935</v>
      </c>
      <c r="E34" s="3270">
        <v>1.5189917028503288</v>
      </c>
      <c r="F34" s="3270">
        <v>65.220387239938944</v>
      </c>
      <c r="G34" s="3270">
        <v>71.177125359298927</v>
      </c>
      <c r="H34" s="3270">
        <v>2.2273011785976164</v>
      </c>
      <c r="I34" s="3271">
        <v>3671.6790229999901</v>
      </c>
      <c r="J34" s="3268">
        <v>3404</v>
      </c>
      <c r="K34" s="3272"/>
      <c r="L34" s="3246">
        <v>66.744239686983505</v>
      </c>
      <c r="M34" s="3247">
        <v>1.7690847939169192</v>
      </c>
      <c r="N34" s="3247">
        <v>63.275497267190062</v>
      </c>
      <c r="O34" s="3247">
        <v>70.212982106776963</v>
      </c>
      <c r="P34" s="3247">
        <v>2.6505430314489402</v>
      </c>
      <c r="Q34" s="3248">
        <v>3471.0861100000006</v>
      </c>
      <c r="R34" s="3249">
        <v>3230</v>
      </c>
      <c r="S34" s="3272"/>
      <c r="T34" s="3269">
        <v>71.002528827639324</v>
      </c>
      <c r="U34" s="3270">
        <v>1.5642960077915276</v>
      </c>
      <c r="V34" s="3270">
        <v>67.935312486323014</v>
      </c>
      <c r="W34" s="3270">
        <v>74.069745168955635</v>
      </c>
      <c r="X34" s="3270">
        <v>2.2031553433665736</v>
      </c>
      <c r="Y34" s="3271">
        <v>3047.2745079999945</v>
      </c>
      <c r="Z34" s="3268">
        <v>2665</v>
      </c>
      <c r="AA34" s="3272"/>
      <c r="AB34" s="2246">
        <v>70.778260124813102</v>
      </c>
      <c r="AC34" s="2246">
        <v>1.7315751537896644</v>
      </c>
      <c r="AD34" s="2246">
        <v>67.383069032876577</v>
      </c>
      <c r="AE34" s="2246">
        <v>74.17345121674964</v>
      </c>
      <c r="AF34" s="2246">
        <v>2.44647883507752</v>
      </c>
      <c r="AG34" s="2543">
        <v>3355.8583649999991</v>
      </c>
      <c r="AH34" s="2543">
        <v>3064</v>
      </c>
      <c r="AI34" s="3250"/>
      <c r="AJ34" s="2246">
        <v>67.484752421184993</v>
      </c>
      <c r="AK34" s="2246">
        <v>1.7249029561669582</v>
      </c>
      <c r="AL34" s="2246">
        <v>64.102640684813522</v>
      </c>
      <c r="AM34" s="2246">
        <v>70.866864157556449</v>
      </c>
      <c r="AN34" s="2246">
        <v>2.5559891594497013</v>
      </c>
      <c r="AO34" s="2543">
        <v>3298.2549630000044</v>
      </c>
      <c r="AP34" s="2543">
        <v>2891</v>
      </c>
      <c r="AQ34" s="3250"/>
      <c r="AR34" s="3273">
        <v>69.214401234842896</v>
      </c>
      <c r="AS34" s="3274">
        <v>1.8135999341488358</v>
      </c>
      <c r="AT34" s="3274">
        <v>65.658375995632099</v>
      </c>
      <c r="AU34" s="3274">
        <v>72.770426474053679</v>
      </c>
      <c r="AV34" s="3274">
        <v>2.6202638494196204</v>
      </c>
      <c r="AW34" s="3275">
        <v>3169.0661320000077</v>
      </c>
      <c r="AX34" s="3276">
        <v>3038</v>
      </c>
      <c r="AY34" s="3250"/>
      <c r="AZ34" s="2246">
        <v>67.206197963552981</v>
      </c>
      <c r="BA34" s="2246">
        <v>1.8993322315947727</v>
      </c>
      <c r="BB34" s="2246">
        <v>63.482069676489751</v>
      </c>
      <c r="BC34" s="2246">
        <v>70.930326250616218</v>
      </c>
      <c r="BD34" s="2246">
        <v>2.8261265912182854</v>
      </c>
      <c r="BE34" s="2543">
        <v>3065.7076050000005</v>
      </c>
      <c r="BF34" s="2543">
        <v>2840</v>
      </c>
      <c r="BG34" s="3250"/>
      <c r="BH34" s="2246">
        <v>0.5</v>
      </c>
      <c r="BI34" s="2246">
        <v>-2</v>
      </c>
      <c r="BJ34" s="2246"/>
      <c r="BK34" s="2246" t="s">
        <v>229</v>
      </c>
      <c r="BL34" s="2246" t="s">
        <v>229</v>
      </c>
      <c r="BM34" s="2619"/>
    </row>
    <row r="35" spans="1:65" s="3" customFormat="1" ht="24" customHeight="1">
      <c r="A35" s="1262" t="s">
        <v>16</v>
      </c>
      <c r="B35" s="1263"/>
      <c r="C35" s="2240"/>
      <c r="D35" s="2297">
        <v>66.479549186334438</v>
      </c>
      <c r="E35" s="1900">
        <v>2.0812369195477394</v>
      </c>
      <c r="F35" s="1900">
        <v>62.398755568164511</v>
      </c>
      <c r="G35" s="1900">
        <v>70.560342804504373</v>
      </c>
      <c r="H35" s="1900">
        <v>3.1306423479411301</v>
      </c>
      <c r="I35" s="1902">
        <v>3375.4330820000073</v>
      </c>
      <c r="J35" s="2240">
        <v>2517</v>
      </c>
      <c r="K35" s="2533"/>
      <c r="L35" s="3277">
        <v>68.384052783547773</v>
      </c>
      <c r="M35" s="3278">
        <v>1.9648382732685019</v>
      </c>
      <c r="N35" s="3278">
        <v>64.531485687863253</v>
      </c>
      <c r="O35" s="3278">
        <v>72.236619879232293</v>
      </c>
      <c r="P35" s="3278">
        <v>2.8732404607367963</v>
      </c>
      <c r="Q35" s="3279">
        <v>3197.0871000000029</v>
      </c>
      <c r="R35" s="3280">
        <v>2275</v>
      </c>
      <c r="S35" s="2533"/>
      <c r="T35" s="2297">
        <v>67.709057442728565</v>
      </c>
      <c r="U35" s="1900">
        <v>1.9217166623302209</v>
      </c>
      <c r="V35" s="1900">
        <v>63.941023310620338</v>
      </c>
      <c r="W35" s="1900">
        <v>71.477091574836777</v>
      </c>
      <c r="X35" s="1900">
        <v>2.8381973326917116</v>
      </c>
      <c r="Y35" s="1902">
        <v>2862.4041660000089</v>
      </c>
      <c r="Z35" s="2240">
        <v>1899</v>
      </c>
      <c r="AA35" s="2533"/>
      <c r="AB35" s="1900">
        <v>68.715791774900481</v>
      </c>
      <c r="AC35" s="1900">
        <v>1.88156602404735</v>
      </c>
      <c r="AD35" s="1900">
        <v>65.026505641546777</v>
      </c>
      <c r="AE35" s="1900">
        <v>72.405077908254185</v>
      </c>
      <c r="AF35" s="1900">
        <v>2.7381857582475262</v>
      </c>
      <c r="AG35" s="2240">
        <v>3009.5391809999928</v>
      </c>
      <c r="AH35" s="2240">
        <v>2115</v>
      </c>
      <c r="AI35" s="3189"/>
      <c r="AJ35" s="1900">
        <v>67.776026339331324</v>
      </c>
      <c r="AK35" s="1900">
        <v>2.1380229609812487</v>
      </c>
      <c r="AL35" s="1900">
        <v>63.583887574009125</v>
      </c>
      <c r="AM35" s="1900">
        <v>71.968165104653508</v>
      </c>
      <c r="AN35" s="1900">
        <v>3.1545416225449698</v>
      </c>
      <c r="AO35" s="2240">
        <v>2868.9408659999981</v>
      </c>
      <c r="AP35" s="2240">
        <v>1919</v>
      </c>
      <c r="AQ35" s="3189"/>
      <c r="AR35" s="3281">
        <v>67.078402816160121</v>
      </c>
      <c r="AS35" s="3282">
        <v>2.2147817875471216</v>
      </c>
      <c r="AT35" s="3282">
        <v>62.735758229795891</v>
      </c>
      <c r="AU35" s="3282">
        <v>71.421047402524351</v>
      </c>
      <c r="AV35" s="3282">
        <v>3.3017807439707703</v>
      </c>
      <c r="AW35" s="3283">
        <v>2600.6157939999985</v>
      </c>
      <c r="AX35" s="3284">
        <v>1940</v>
      </c>
      <c r="AY35" s="3189"/>
      <c r="AZ35" s="1900">
        <v>69.75685156731781</v>
      </c>
      <c r="BA35" s="1900">
        <v>2.4246031628534968</v>
      </c>
      <c r="BB35" s="1900">
        <v>65.002794813326943</v>
      </c>
      <c r="BC35" s="1900">
        <v>74.510908321308676</v>
      </c>
      <c r="BD35" s="1900">
        <v>3.4757921385165576</v>
      </c>
      <c r="BE35" s="2240">
        <v>2675.6584150000008</v>
      </c>
      <c r="BF35" s="2240">
        <v>1773</v>
      </c>
      <c r="BG35" s="3189"/>
      <c r="BH35" s="2619">
        <v>1.4</v>
      </c>
      <c r="BI35" s="2619">
        <v>2.7</v>
      </c>
      <c r="BJ35" s="2619"/>
      <c r="BK35" s="2619" t="s">
        <v>229</v>
      </c>
      <c r="BL35" s="2619" t="s">
        <v>229</v>
      </c>
      <c r="BM35" s="1265"/>
    </row>
    <row r="36" spans="1:65" ht="5.0999999999999996" customHeight="1" thickBot="1">
      <c r="B36" s="1568"/>
      <c r="AB36" s="2619"/>
      <c r="AC36" s="2619"/>
      <c r="AD36" s="2619"/>
      <c r="AE36" s="2619"/>
      <c r="AF36" s="2619"/>
      <c r="AG36" s="3285"/>
      <c r="AH36" s="3285"/>
      <c r="AI36" s="2619"/>
      <c r="AJ36" s="2619"/>
      <c r="AK36" s="2619"/>
      <c r="AL36" s="2619"/>
      <c r="AM36" s="2619"/>
      <c r="AN36" s="2619"/>
      <c r="AO36" s="3285"/>
      <c r="AP36" s="3285"/>
      <c r="AQ36" s="2619"/>
      <c r="AR36" s="2619"/>
      <c r="AS36" s="2619"/>
      <c r="AT36" s="2619"/>
      <c r="AU36" s="2619"/>
      <c r="AV36" s="2619"/>
      <c r="AW36" s="3285"/>
      <c r="AX36" s="3285"/>
      <c r="AY36" s="2619"/>
      <c r="AZ36" s="2619"/>
      <c r="BA36" s="2619"/>
      <c r="BB36" s="2619"/>
      <c r="BC36" s="2619"/>
      <c r="BD36" s="2619"/>
      <c r="BE36" s="3285"/>
      <c r="BF36" s="3285"/>
      <c r="BG36" s="2619"/>
      <c r="BH36" s="2619"/>
      <c r="BI36" s="2619"/>
      <c r="BJ36" s="2619"/>
      <c r="BK36" s="2619"/>
      <c r="BL36" s="2619"/>
      <c r="BM36" s="3282"/>
    </row>
    <row r="37" spans="1:65" ht="95.25" customHeight="1" thickTop="1">
      <c r="A37" s="3545" t="s">
        <v>470</v>
      </c>
      <c r="B37" s="3545"/>
      <c r="C37" s="3545"/>
      <c r="D37" s="3545"/>
      <c r="E37" s="3545"/>
      <c r="F37" s="3545"/>
      <c r="G37" s="3545"/>
      <c r="H37" s="3545"/>
      <c r="I37" s="3545"/>
      <c r="J37" s="3545"/>
      <c r="K37" s="3545"/>
      <c r="L37" s="3545"/>
      <c r="M37" s="3545"/>
      <c r="N37" s="3545"/>
      <c r="O37" s="3545"/>
      <c r="P37" s="3545"/>
      <c r="Q37" s="3545"/>
      <c r="R37" s="3545"/>
      <c r="S37" s="3545"/>
      <c r="T37" s="3545"/>
      <c r="U37" s="3545"/>
      <c r="V37" s="3545"/>
      <c r="W37" s="3545"/>
      <c r="X37" s="3545"/>
      <c r="Y37" s="3545"/>
      <c r="Z37" s="3545"/>
      <c r="AA37" s="3545"/>
      <c r="AB37" s="3545"/>
      <c r="AC37" s="3545"/>
      <c r="AD37" s="3545"/>
      <c r="AE37" s="3545"/>
      <c r="AF37" s="3545"/>
      <c r="AG37" s="3545"/>
      <c r="AH37" s="3545"/>
      <c r="AI37" s="3545"/>
      <c r="AJ37" s="3545"/>
      <c r="AK37" s="3545"/>
      <c r="AL37" s="3545"/>
      <c r="AM37" s="3545"/>
      <c r="AN37" s="3545"/>
      <c r="AO37" s="3545"/>
      <c r="AP37" s="3545"/>
      <c r="AQ37" s="3545"/>
      <c r="AR37" s="3545"/>
      <c r="AS37" s="3545"/>
      <c r="AT37" s="3545"/>
      <c r="AU37" s="3545"/>
      <c r="AV37" s="3545"/>
      <c r="AW37" s="3545"/>
      <c r="AX37" s="3545"/>
      <c r="AY37" s="3545"/>
      <c r="AZ37" s="3545"/>
      <c r="BA37" s="3545"/>
      <c r="BB37" s="3545"/>
      <c r="BC37" s="3545"/>
      <c r="BD37" s="3545"/>
      <c r="BE37" s="3545"/>
      <c r="BF37" s="3545"/>
      <c r="BG37" s="3545"/>
      <c r="BH37" s="3545"/>
      <c r="BI37" s="3545"/>
      <c r="BJ37" s="3545"/>
      <c r="BK37" s="3545"/>
      <c r="BL37" s="3545"/>
      <c r="BM37" s="3286"/>
    </row>
    <row r="38" spans="1:65" ht="12.75" customHeight="1">
      <c r="A38" s="3546"/>
      <c r="B38" s="3546"/>
      <c r="AB38" s="2619"/>
      <c r="AC38" s="2619"/>
      <c r="AD38" s="2619"/>
      <c r="AE38" s="2619"/>
      <c r="AF38" s="2619"/>
      <c r="AG38" s="3285"/>
      <c r="AH38" s="3285"/>
      <c r="AI38" s="2619"/>
      <c r="AJ38" s="2619"/>
      <c r="AK38" s="2619"/>
      <c r="AL38" s="2619"/>
      <c r="AM38" s="2619"/>
      <c r="AN38" s="2619"/>
      <c r="AO38" s="3285"/>
      <c r="AP38" s="3285"/>
      <c r="AQ38" s="2619"/>
      <c r="AR38" s="2619"/>
      <c r="AS38" s="2619"/>
      <c r="AT38" s="2619"/>
      <c r="AU38" s="2619"/>
      <c r="AV38" s="2619"/>
      <c r="AW38" s="3285"/>
      <c r="AX38" s="3285"/>
      <c r="AY38" s="2619"/>
      <c r="AZ38" s="2619"/>
      <c r="BA38" s="2619"/>
      <c r="BB38" s="2619"/>
      <c r="BC38" s="2619"/>
      <c r="BD38" s="2619"/>
      <c r="BE38" s="3285"/>
      <c r="BF38" s="3285"/>
      <c r="BG38" s="2619"/>
      <c r="BH38" s="2618"/>
      <c r="BI38" s="2619"/>
      <c r="BJ38" s="2619"/>
      <c r="BK38" s="2619"/>
      <c r="BL38" s="2619"/>
      <c r="BM38" s="3282"/>
    </row>
    <row r="39" spans="1:65" ht="14.25" customHeight="1">
      <c r="A39" s="1456"/>
      <c r="AB39" s="2619"/>
      <c r="AC39" s="2619"/>
      <c r="AD39" s="2619"/>
      <c r="AE39" s="2619"/>
      <c r="AF39" s="2619"/>
      <c r="AG39" s="3285"/>
      <c r="AH39" s="3285"/>
      <c r="AI39" s="2619"/>
      <c r="AJ39" s="2619"/>
      <c r="AK39" s="2619"/>
      <c r="AL39" s="2619"/>
      <c r="AM39" s="2619"/>
      <c r="AN39" s="2619"/>
      <c r="AO39" s="3285"/>
      <c r="AP39" s="3285"/>
      <c r="AQ39" s="2619"/>
      <c r="AR39" s="2619"/>
      <c r="AS39" s="2619"/>
      <c r="AT39" s="2619"/>
      <c r="AU39" s="2619"/>
      <c r="AV39" s="2619"/>
      <c r="AW39" s="3285"/>
      <c r="AX39" s="3285"/>
      <c r="AY39" s="2619"/>
      <c r="AZ39" s="2619"/>
      <c r="BA39" s="2619"/>
      <c r="BB39" s="2619"/>
      <c r="BC39" s="2619"/>
      <c r="BD39" s="2619"/>
      <c r="BE39" s="3285"/>
      <c r="BF39" s="3285"/>
      <c r="BG39" s="2619"/>
      <c r="BH39" s="2619"/>
      <c r="BI39" s="2619"/>
      <c r="BJ39" s="2619"/>
      <c r="BK39" s="2619"/>
      <c r="BL39" s="2619"/>
      <c r="BM39" s="1265"/>
    </row>
    <row r="40" spans="1:65" ht="13.5" customHeight="1">
      <c r="A40" s="1457"/>
      <c r="AB40" s="3287"/>
      <c r="AC40" s="3287"/>
      <c r="AD40" s="3287"/>
      <c r="AE40" s="3287"/>
      <c r="AF40" s="3287"/>
      <c r="AG40" s="3287"/>
      <c r="AH40" s="3287"/>
      <c r="AI40" s="3287"/>
      <c r="AJ40" s="3287"/>
      <c r="AK40" s="3287"/>
      <c r="AL40" s="3287"/>
      <c r="AM40" s="3287"/>
      <c r="AN40" s="3287"/>
      <c r="AO40" s="3287"/>
      <c r="AP40" s="3287"/>
      <c r="AQ40" s="3287"/>
      <c r="AR40" s="3287"/>
      <c r="AS40" s="3287"/>
      <c r="AT40" s="3287"/>
      <c r="AU40" s="3287"/>
      <c r="AV40" s="3287"/>
      <c r="AW40" s="3287"/>
      <c r="AX40" s="3287"/>
      <c r="AY40" s="3287"/>
      <c r="AZ40" s="3287"/>
      <c r="BA40" s="3287"/>
      <c r="BB40" s="3287"/>
      <c r="BC40" s="3287"/>
      <c r="BD40" s="3287"/>
      <c r="BE40" s="3287"/>
      <c r="BF40" s="3287"/>
      <c r="BG40" s="3287"/>
      <c r="BH40" s="1455"/>
      <c r="BI40" s="1455"/>
      <c r="BJ40" s="1455"/>
      <c r="BK40" s="1455"/>
      <c r="BL40" s="1455"/>
      <c r="BM40" s="3288"/>
    </row>
    <row r="41" spans="1:65">
      <c r="AB41" s="3289"/>
      <c r="AC41" s="3289"/>
      <c r="AD41" s="3289"/>
      <c r="AE41" s="3289"/>
      <c r="AF41" s="3289"/>
      <c r="AG41" s="3289"/>
      <c r="AH41" s="3289"/>
      <c r="AI41" s="3289"/>
      <c r="AJ41" s="3289"/>
      <c r="AK41" s="3289"/>
      <c r="AL41" s="3289"/>
      <c r="AM41" s="3289"/>
      <c r="AN41" s="3289"/>
      <c r="AO41" s="3289"/>
      <c r="AP41" s="3289"/>
      <c r="AQ41" s="3289"/>
      <c r="AR41" s="3289"/>
      <c r="AS41" s="3289"/>
      <c r="AT41" s="3289"/>
      <c r="AU41" s="3289"/>
      <c r="AV41" s="3289"/>
      <c r="AW41" s="3289"/>
      <c r="AX41" s="3289"/>
      <c r="AY41" s="3289"/>
      <c r="AZ41" s="3289"/>
      <c r="BA41" s="3289"/>
      <c r="BB41" s="3289"/>
      <c r="BC41" s="3289"/>
      <c r="BD41" s="3289"/>
      <c r="BE41" s="3289"/>
      <c r="BF41" s="3289"/>
      <c r="BG41" s="3289"/>
      <c r="BH41" s="3289"/>
      <c r="BI41" s="3289"/>
      <c r="BJ41" s="3289"/>
      <c r="BK41" s="3289"/>
      <c r="BL41" s="3289"/>
      <c r="BM41" s="3289"/>
    </row>
    <row r="42" spans="1:65" ht="13.5" customHeight="1">
      <c r="AB42" s="2619"/>
      <c r="AC42" s="2619"/>
      <c r="AD42" s="2619"/>
      <c r="AE42" s="2619"/>
      <c r="AF42" s="2619"/>
      <c r="AG42" s="3290"/>
      <c r="AH42" s="2618"/>
      <c r="AI42" s="3291"/>
      <c r="AJ42" s="2619"/>
      <c r="AK42" s="2619"/>
      <c r="AL42" s="2619"/>
      <c r="AM42" s="2619"/>
      <c r="AN42" s="2619"/>
      <c r="AO42" s="3290"/>
      <c r="AP42" s="2618"/>
      <c r="AQ42" s="3291"/>
      <c r="AR42" s="2619"/>
      <c r="AS42" s="2619"/>
      <c r="AT42" s="2619"/>
      <c r="AU42" s="2619"/>
      <c r="AV42" s="2619"/>
      <c r="AW42" s="3290"/>
      <c r="AX42" s="2618"/>
      <c r="AY42" s="3291"/>
      <c r="AZ42" s="2619"/>
      <c r="BA42" s="2619"/>
      <c r="BB42" s="2619"/>
      <c r="BC42" s="2619"/>
      <c r="BD42" s="2619"/>
      <c r="BE42" s="3290"/>
      <c r="BF42" s="2618"/>
      <c r="BG42" s="3291"/>
      <c r="BH42" s="1455"/>
      <c r="BI42" s="1455"/>
      <c r="BJ42" s="1455"/>
      <c r="BK42" s="1455"/>
      <c r="BL42" s="1455"/>
    </row>
    <row r="43" spans="1:65" ht="13.5" customHeight="1">
      <c r="AB43" s="2619"/>
      <c r="AC43" s="2619"/>
      <c r="AD43" s="2619"/>
      <c r="AE43" s="2619"/>
      <c r="AF43" s="2619"/>
      <c r="AG43" s="3290"/>
      <c r="AH43" s="2618"/>
      <c r="AI43" s="3291"/>
      <c r="AJ43" s="2619"/>
      <c r="AK43" s="2619"/>
      <c r="AL43" s="2619"/>
      <c r="AM43" s="2619"/>
      <c r="AN43" s="2619"/>
      <c r="AO43" s="3290"/>
      <c r="AP43" s="2618"/>
      <c r="AQ43" s="3291"/>
      <c r="AR43" s="2619"/>
      <c r="AS43" s="2619"/>
      <c r="AT43" s="2619"/>
      <c r="AU43" s="2619"/>
      <c r="AV43" s="2619"/>
      <c r="AW43" s="3290"/>
      <c r="AX43" s="2618"/>
      <c r="AY43" s="3291"/>
      <c r="AZ43" s="2619"/>
      <c r="BA43" s="2619"/>
      <c r="BB43" s="2619"/>
      <c r="BC43" s="2619"/>
      <c r="BD43" s="2619"/>
      <c r="BE43" s="3290"/>
      <c r="BF43" s="2618"/>
      <c r="BG43" s="3291"/>
      <c r="BH43" s="1455"/>
      <c r="BI43" s="1455"/>
      <c r="BJ43" s="1455"/>
      <c r="BK43" s="1455"/>
      <c r="BL43" s="1455"/>
    </row>
    <row r="44" spans="1:65" ht="20.25">
      <c r="AB44" s="2619"/>
      <c r="AC44" s="2619"/>
      <c r="AD44" s="2619"/>
      <c r="AE44" s="2619"/>
      <c r="AF44" s="2619"/>
      <c r="AG44" s="3290"/>
      <c r="AH44" s="2618"/>
      <c r="AI44" s="3291"/>
      <c r="AJ44" s="2619"/>
      <c r="AK44" s="2619"/>
      <c r="AL44" s="2619"/>
      <c r="AM44" s="2619"/>
      <c r="AN44" s="2619"/>
      <c r="AO44" s="3290"/>
      <c r="AP44" s="2618"/>
      <c r="AQ44" s="3291"/>
      <c r="AR44" s="2619"/>
      <c r="AS44" s="2619"/>
      <c r="AT44" s="2619"/>
      <c r="AU44" s="2619"/>
      <c r="AV44" s="2619"/>
      <c r="AW44" s="3290"/>
      <c r="AX44" s="2618"/>
      <c r="AY44" s="3291"/>
      <c r="AZ44" s="2619"/>
      <c r="BA44" s="2619"/>
      <c r="BB44" s="2619"/>
      <c r="BC44" s="2619"/>
      <c r="BD44" s="2619"/>
      <c r="BE44" s="3290"/>
      <c r="BF44" s="2618"/>
      <c r="BG44" s="3291"/>
      <c r="BH44" s="1455"/>
      <c r="BI44" s="1455"/>
      <c r="BJ44" s="1455"/>
      <c r="BK44" s="1455"/>
      <c r="BL44" s="1455"/>
    </row>
    <row r="45" spans="1:65" ht="20.25">
      <c r="AB45" s="3292"/>
      <c r="AC45" s="2619"/>
      <c r="AD45" s="2619"/>
      <c r="AE45" s="2619"/>
      <c r="AF45" s="2619"/>
      <c r="AG45" s="3290"/>
      <c r="AH45" s="2618"/>
      <c r="AI45" s="3291"/>
      <c r="AJ45" s="3292"/>
      <c r="AK45" s="2619"/>
      <c r="AL45" s="2619"/>
      <c r="AM45" s="2619"/>
      <c r="AN45" s="2619"/>
      <c r="AO45" s="3290"/>
      <c r="AP45" s="2618"/>
      <c r="AQ45" s="3291"/>
      <c r="AR45" s="3292"/>
      <c r="AS45" s="2619"/>
      <c r="AT45" s="2619"/>
      <c r="AU45" s="2619"/>
      <c r="AV45" s="2619"/>
      <c r="AW45" s="3290"/>
      <c r="AX45" s="2618"/>
      <c r="AY45" s="3291"/>
      <c r="AZ45" s="3292"/>
      <c r="BA45" s="2619"/>
      <c r="BB45" s="2619"/>
      <c r="BC45" s="2619"/>
      <c r="BD45" s="2619"/>
      <c r="BE45" s="3290"/>
      <c r="BF45" s="2618"/>
      <c r="BG45" s="3291"/>
      <c r="BH45" s="1455"/>
      <c r="BI45" s="1455"/>
      <c r="BJ45" s="1455"/>
      <c r="BK45" s="1455"/>
      <c r="BL45" s="1455"/>
    </row>
    <row r="46" spans="1:65" ht="14.25" customHeight="1">
      <c r="AB46" s="3293"/>
      <c r="AC46" s="3293"/>
      <c r="AD46" s="3293"/>
      <c r="AE46" s="3293"/>
      <c r="AF46" s="3293"/>
      <c r="AG46" s="3293"/>
      <c r="AH46" s="3293"/>
      <c r="AI46" s="3294"/>
      <c r="AJ46" s="3293"/>
      <c r="AK46" s="3293"/>
      <c r="AL46" s="3293"/>
      <c r="AM46" s="3293"/>
      <c r="AN46" s="3293"/>
      <c r="AO46" s="3293"/>
      <c r="AP46" s="3293"/>
      <c r="AQ46" s="3294"/>
      <c r="AR46" s="3293"/>
      <c r="AS46" s="3293"/>
      <c r="AT46" s="3293"/>
      <c r="AU46" s="3293"/>
      <c r="AV46" s="3293"/>
      <c r="AW46" s="3293"/>
      <c r="AX46" s="3293"/>
      <c r="AY46" s="3294"/>
      <c r="AZ46" s="3293"/>
      <c r="BA46" s="3293"/>
      <c r="BB46" s="3293"/>
      <c r="BC46" s="3293"/>
      <c r="BD46" s="3293"/>
      <c r="BE46" s="3293"/>
      <c r="BF46" s="3293"/>
      <c r="BG46" s="3294"/>
      <c r="BH46" s="1455"/>
      <c r="BI46" s="1455"/>
      <c r="BJ46" s="1455"/>
      <c r="BK46" s="1455"/>
      <c r="BL46" s="1455"/>
    </row>
    <row r="47" spans="1:65" ht="12.95" customHeight="1">
      <c r="AB47" s="2619"/>
      <c r="AC47" s="2619"/>
      <c r="AD47" s="2619"/>
      <c r="AE47" s="2619"/>
      <c r="AF47" s="2619"/>
      <c r="AG47" s="3290"/>
      <c r="AH47" s="2618"/>
      <c r="AI47" s="3291"/>
      <c r="AJ47" s="2619"/>
      <c r="AK47" s="2619"/>
      <c r="AL47" s="2619"/>
      <c r="AM47" s="2619"/>
      <c r="AN47" s="2619"/>
      <c r="AO47" s="3290"/>
      <c r="AP47" s="2618"/>
      <c r="AQ47" s="3291"/>
      <c r="AR47" s="2619"/>
      <c r="AS47" s="2619"/>
      <c r="AT47" s="2619"/>
      <c r="AU47" s="2619"/>
      <c r="AV47" s="2619"/>
      <c r="AW47" s="3290"/>
      <c r="AX47" s="2618"/>
      <c r="AY47" s="3291"/>
      <c r="AZ47" s="2619"/>
      <c r="BA47" s="2619"/>
      <c r="BB47" s="2619"/>
      <c r="BC47" s="2619"/>
      <c r="BD47" s="2619"/>
      <c r="BE47" s="3290"/>
      <c r="BF47" s="2618"/>
      <c r="BG47" s="3291"/>
      <c r="BH47" s="1455"/>
      <c r="BI47" s="1455"/>
      <c r="BJ47" s="1455"/>
      <c r="BK47" s="1455"/>
      <c r="BL47" s="1455"/>
    </row>
    <row r="48" spans="1:65" ht="12.95" customHeight="1">
      <c r="AB48" s="3289"/>
      <c r="AC48" s="3289"/>
      <c r="AD48" s="3289"/>
      <c r="AE48" s="3289"/>
      <c r="AF48" s="3289"/>
      <c r="AG48" s="3289"/>
      <c r="AH48" s="3289"/>
      <c r="AI48" s="3289"/>
      <c r="AJ48" s="3289"/>
      <c r="AK48" s="3289"/>
      <c r="AL48" s="3289"/>
      <c r="AM48" s="3289"/>
      <c r="AN48" s="3289"/>
      <c r="AO48" s="3289"/>
      <c r="AP48" s="3289"/>
      <c r="AQ48" s="3289"/>
      <c r="AR48" s="3289"/>
      <c r="AS48" s="3289"/>
      <c r="AT48" s="3289"/>
      <c r="AU48" s="3289"/>
      <c r="AV48" s="3289"/>
      <c r="AW48" s="3289"/>
      <c r="AX48" s="3289"/>
      <c r="AY48" s="3289"/>
      <c r="AZ48" s="3289"/>
      <c r="BA48" s="3289"/>
      <c r="BB48" s="3289"/>
      <c r="BC48" s="3289"/>
      <c r="BD48" s="3289"/>
      <c r="BE48" s="3289"/>
      <c r="BF48" s="3289"/>
      <c r="BG48" s="3289"/>
      <c r="BH48" s="1455"/>
      <c r="BI48" s="1455"/>
      <c r="BJ48" s="1455"/>
      <c r="BK48" s="1455"/>
      <c r="BL48" s="1455"/>
    </row>
    <row r="49" spans="28:64" ht="14.25" customHeight="1">
      <c r="AB49" s="3289"/>
      <c r="AC49" s="3289"/>
      <c r="AD49" s="3289"/>
      <c r="AE49" s="3289"/>
      <c r="AF49" s="3289"/>
      <c r="AG49" s="3289"/>
      <c r="AH49" s="3289"/>
      <c r="AI49" s="3289"/>
      <c r="AJ49" s="3289"/>
      <c r="AK49" s="3289"/>
      <c r="AL49" s="3289"/>
      <c r="AM49" s="3289"/>
      <c r="AN49" s="3289"/>
      <c r="AO49" s="3289"/>
      <c r="AP49" s="3289"/>
      <c r="AQ49" s="3289"/>
      <c r="AR49" s="3289"/>
      <c r="AS49" s="3289"/>
      <c r="AT49" s="3289"/>
      <c r="AU49" s="3289"/>
      <c r="AV49" s="3289"/>
      <c r="AW49" s="3289"/>
      <c r="AX49" s="3289"/>
      <c r="AY49" s="3289"/>
      <c r="AZ49" s="3289"/>
      <c r="BA49" s="3289"/>
      <c r="BB49" s="3289"/>
      <c r="BC49" s="3289"/>
      <c r="BD49" s="3289"/>
      <c r="BE49" s="3289"/>
      <c r="BF49" s="3289"/>
      <c r="BG49" s="3289"/>
      <c r="BH49" s="1455"/>
      <c r="BI49" s="1455"/>
      <c r="BJ49" s="1455"/>
      <c r="BK49" s="1455"/>
      <c r="BL49" s="1455"/>
    </row>
    <row r="50" spans="28:64" ht="13.5" customHeight="1">
      <c r="AB50" s="3177"/>
      <c r="AC50" s="3177"/>
      <c r="AD50" s="3177"/>
      <c r="AE50" s="3177"/>
      <c r="AF50" s="3177"/>
      <c r="AG50" s="3177"/>
      <c r="AH50" s="3177"/>
      <c r="AI50" s="3289"/>
      <c r="AJ50" s="3177"/>
      <c r="AK50" s="3177"/>
      <c r="AL50" s="3177"/>
      <c r="AM50" s="3177"/>
      <c r="AN50" s="3177"/>
      <c r="AO50" s="3177"/>
      <c r="AP50" s="3177"/>
      <c r="AQ50" s="3289"/>
      <c r="AR50" s="3177"/>
      <c r="AS50" s="3177"/>
      <c r="AT50" s="3177"/>
      <c r="AU50" s="3177"/>
      <c r="AV50" s="3177"/>
      <c r="AW50" s="3177"/>
      <c r="AX50" s="3177"/>
      <c r="AY50" s="3289"/>
      <c r="AZ50" s="3177"/>
      <c r="BA50" s="3177"/>
      <c r="BB50" s="3177"/>
      <c r="BC50" s="3177"/>
      <c r="BD50" s="3177"/>
      <c r="BE50" s="3177"/>
      <c r="BF50" s="3177"/>
      <c r="BG50" s="3289"/>
      <c r="BH50" s="1455"/>
      <c r="BI50" s="1455"/>
      <c r="BJ50" s="1455"/>
      <c r="BK50" s="1455"/>
      <c r="BL50" s="1455"/>
    </row>
    <row r="51" spans="28:64">
      <c r="AB51" s="3177"/>
      <c r="AC51" s="3177"/>
      <c r="AD51" s="3177"/>
      <c r="AE51" s="3177"/>
      <c r="AF51" s="3177"/>
      <c r="AG51" s="3177"/>
      <c r="AH51" s="3177"/>
      <c r="AI51" s="3289"/>
      <c r="AJ51" s="3177"/>
      <c r="AK51" s="3177"/>
      <c r="AL51" s="3177"/>
      <c r="AM51" s="3177"/>
      <c r="AN51" s="3177"/>
      <c r="AO51" s="3177"/>
      <c r="AP51" s="3177"/>
      <c r="AQ51" s="3289"/>
      <c r="AR51" s="3177"/>
      <c r="AS51" s="3177"/>
      <c r="AT51" s="3177"/>
      <c r="AU51" s="3177"/>
      <c r="AV51" s="3177"/>
      <c r="AW51" s="3177"/>
      <c r="AX51" s="3177"/>
      <c r="AY51" s="3289"/>
      <c r="AZ51" s="3177"/>
      <c r="BA51" s="3177"/>
      <c r="BB51" s="3177"/>
      <c r="BC51" s="3177"/>
      <c r="BD51" s="3177"/>
      <c r="BE51" s="3177"/>
      <c r="BF51" s="3177"/>
      <c r="BG51" s="3289"/>
      <c r="BH51" s="1455"/>
      <c r="BI51" s="1455"/>
      <c r="BJ51" s="1455"/>
      <c r="BK51" s="1455"/>
      <c r="BL51" s="1455"/>
    </row>
    <row r="52" spans="28:64">
      <c r="AB52" s="3177"/>
      <c r="AC52" s="3177"/>
      <c r="AD52" s="3177"/>
      <c r="AE52" s="3177"/>
      <c r="AF52" s="3177"/>
      <c r="AG52" s="3177"/>
      <c r="AH52" s="3177"/>
      <c r="AI52" s="3289"/>
      <c r="AJ52" s="3177"/>
      <c r="AK52" s="3177"/>
      <c r="AL52" s="3177"/>
      <c r="AM52" s="3177"/>
      <c r="AN52" s="3177"/>
      <c r="AO52" s="3177"/>
      <c r="AP52" s="3177"/>
      <c r="AQ52" s="3289"/>
      <c r="AR52" s="3177"/>
      <c r="AS52" s="3177"/>
      <c r="AT52" s="3177"/>
      <c r="AU52" s="3177"/>
      <c r="AV52" s="3177"/>
      <c r="AW52" s="3177"/>
      <c r="AX52" s="3177"/>
      <c r="AY52" s="3289"/>
      <c r="AZ52" s="3177"/>
      <c r="BA52" s="3177"/>
      <c r="BB52" s="3177"/>
      <c r="BC52" s="3177"/>
      <c r="BD52" s="3177"/>
      <c r="BE52" s="3177"/>
      <c r="BF52" s="3177"/>
      <c r="BG52" s="3289"/>
      <c r="BH52" s="1455"/>
      <c r="BI52" s="1455"/>
      <c r="BJ52" s="1455"/>
      <c r="BK52" s="1455"/>
      <c r="BL52" s="1455"/>
    </row>
    <row r="53" spans="28:64">
      <c r="AB53" s="3177"/>
      <c r="AC53" s="3177"/>
      <c r="AD53" s="3177"/>
      <c r="AE53" s="3177"/>
      <c r="AF53" s="3177"/>
      <c r="AG53" s="3177"/>
      <c r="AH53" s="3177"/>
      <c r="AI53" s="3289"/>
      <c r="AJ53" s="3177"/>
      <c r="AK53" s="3177"/>
      <c r="AL53" s="3177"/>
      <c r="AM53" s="3177"/>
      <c r="AN53" s="3177"/>
      <c r="AO53" s="3177"/>
      <c r="AP53" s="3177"/>
      <c r="AQ53" s="3289"/>
      <c r="AR53" s="3177"/>
      <c r="AS53" s="3177"/>
      <c r="AT53" s="3177"/>
      <c r="AU53" s="3177"/>
      <c r="AV53" s="3177"/>
      <c r="AW53" s="3177"/>
      <c r="AX53" s="3177"/>
      <c r="AY53" s="3289"/>
      <c r="AZ53" s="3177"/>
      <c r="BA53" s="3177"/>
      <c r="BB53" s="3177"/>
      <c r="BC53" s="3177"/>
      <c r="BD53" s="3177"/>
      <c r="BE53" s="3177"/>
      <c r="BF53" s="3177"/>
      <c r="BG53" s="3289"/>
      <c r="BH53" s="1455"/>
      <c r="BI53" s="1455"/>
      <c r="BJ53" s="1455"/>
      <c r="BK53" s="1455"/>
      <c r="BL53" s="1455"/>
    </row>
    <row r="54" spans="28:64">
      <c r="AB54" s="3177"/>
      <c r="AC54" s="3177"/>
      <c r="AD54" s="3177"/>
      <c r="AE54" s="3177"/>
      <c r="AF54" s="3177"/>
      <c r="AG54" s="3177"/>
      <c r="AH54" s="3177"/>
      <c r="AI54" s="3289"/>
      <c r="AJ54" s="3177"/>
      <c r="AK54" s="3177"/>
      <c r="AL54" s="3177"/>
      <c r="AM54" s="3177"/>
      <c r="AN54" s="3177"/>
      <c r="AO54" s="3177"/>
      <c r="AP54" s="3177"/>
      <c r="AQ54" s="3289"/>
      <c r="AR54" s="3177"/>
      <c r="AS54" s="3177"/>
      <c r="AT54" s="3177"/>
      <c r="AU54" s="3177"/>
      <c r="AV54" s="3177"/>
      <c r="AW54" s="3177"/>
      <c r="AX54" s="3177"/>
      <c r="AY54" s="3289"/>
      <c r="AZ54" s="3177"/>
      <c r="BA54" s="3177"/>
      <c r="BB54" s="3177"/>
      <c r="BC54" s="3177"/>
      <c r="BD54" s="3177"/>
      <c r="BE54" s="3177"/>
      <c r="BF54" s="3177"/>
      <c r="BG54" s="3289"/>
      <c r="BH54" s="1455"/>
      <c r="BI54" s="1455"/>
      <c r="BJ54" s="1455"/>
      <c r="BK54" s="1455"/>
      <c r="BL54" s="1455"/>
    </row>
    <row r="55" spans="28:64">
      <c r="AB55" s="3177"/>
      <c r="AC55" s="3177"/>
      <c r="AD55" s="3177"/>
      <c r="AE55" s="3177"/>
      <c r="AF55" s="3177"/>
      <c r="AG55" s="3177"/>
      <c r="AH55" s="3177"/>
      <c r="AI55" s="3289"/>
      <c r="AJ55" s="3177"/>
      <c r="AK55" s="3177"/>
      <c r="AL55" s="3177"/>
      <c r="AM55" s="3177"/>
      <c r="AN55" s="3177"/>
      <c r="AO55" s="3177"/>
      <c r="AP55" s="3177"/>
      <c r="AQ55" s="3289"/>
      <c r="AR55" s="3177"/>
      <c r="AS55" s="3177"/>
      <c r="AT55" s="3177"/>
      <c r="AU55" s="3177"/>
      <c r="AV55" s="3177"/>
      <c r="AW55" s="3177"/>
      <c r="AX55" s="3177"/>
      <c r="AY55" s="3289"/>
      <c r="AZ55" s="3177"/>
      <c r="BA55" s="3177"/>
      <c r="BB55" s="3177"/>
      <c r="BC55" s="3177"/>
      <c r="BD55" s="3177"/>
      <c r="BE55" s="3177"/>
      <c r="BF55" s="3177"/>
      <c r="BG55" s="3289"/>
      <c r="BH55" s="1455"/>
      <c r="BI55" s="1455"/>
      <c r="BJ55" s="1455"/>
      <c r="BK55" s="1455"/>
      <c r="BL55" s="1455"/>
    </row>
    <row r="56" spans="28:64">
      <c r="AB56" s="3177"/>
      <c r="AC56" s="3177"/>
      <c r="AD56" s="3177"/>
      <c r="AE56" s="3177"/>
      <c r="AF56" s="3177"/>
      <c r="AG56" s="3177"/>
      <c r="AH56" s="3177"/>
      <c r="AI56" s="3289"/>
      <c r="AJ56" s="3177"/>
      <c r="AK56" s="3177"/>
      <c r="AL56" s="3177"/>
      <c r="AM56" s="3177"/>
      <c r="AN56" s="3177"/>
      <c r="AO56" s="3177"/>
      <c r="AP56" s="3177"/>
      <c r="AQ56" s="3289"/>
      <c r="AR56" s="3177"/>
      <c r="AS56" s="3177"/>
      <c r="AT56" s="3177"/>
      <c r="AU56" s="3177"/>
      <c r="AV56" s="3177"/>
      <c r="AW56" s="3177"/>
      <c r="AX56" s="3177"/>
      <c r="AY56" s="3289"/>
      <c r="AZ56" s="3177"/>
      <c r="BA56" s="3177"/>
      <c r="BB56" s="3177"/>
      <c r="BC56" s="3177"/>
      <c r="BD56" s="3177"/>
      <c r="BE56" s="3177"/>
      <c r="BF56" s="3177"/>
      <c r="BG56" s="3289"/>
      <c r="BH56" s="1455"/>
      <c r="BI56" s="1455"/>
      <c r="BJ56" s="1455"/>
      <c r="BK56" s="1455"/>
      <c r="BL56" s="1455"/>
    </row>
    <row r="57" spans="28:64">
      <c r="AB57" s="3177"/>
      <c r="AC57" s="3177"/>
      <c r="AD57" s="3177"/>
      <c r="AE57" s="3177"/>
      <c r="AF57" s="3177"/>
      <c r="AG57" s="3177"/>
      <c r="AH57" s="3177"/>
      <c r="AI57" s="3289"/>
      <c r="AJ57" s="3177"/>
      <c r="AK57" s="3177"/>
      <c r="AL57" s="3177"/>
      <c r="AM57" s="3177"/>
      <c r="AN57" s="3177"/>
      <c r="AO57" s="3177"/>
      <c r="AP57" s="3177"/>
      <c r="AQ57" s="3289"/>
      <c r="AR57" s="3177"/>
      <c r="AS57" s="3177"/>
      <c r="AT57" s="3177"/>
      <c r="AU57" s="3177"/>
      <c r="AV57" s="3177"/>
      <c r="AW57" s="3177"/>
      <c r="AX57" s="3177"/>
      <c r="AY57" s="3289"/>
      <c r="AZ57" s="3177"/>
      <c r="BA57" s="3177"/>
      <c r="BB57" s="3177"/>
      <c r="BC57" s="3177"/>
      <c r="BD57" s="3177"/>
      <c r="BE57" s="3177"/>
      <c r="BF57" s="3177"/>
      <c r="BG57" s="3289"/>
      <c r="BH57" s="1455"/>
      <c r="BI57" s="1455"/>
      <c r="BJ57" s="1455"/>
      <c r="BK57" s="1455"/>
      <c r="BL57" s="1455"/>
    </row>
    <row r="58" spans="28:64">
      <c r="AB58" s="3177"/>
      <c r="AC58" s="3177"/>
      <c r="AD58" s="3177"/>
      <c r="AE58" s="3177"/>
      <c r="AF58" s="3177"/>
      <c r="AG58" s="3177"/>
      <c r="AH58" s="3177"/>
      <c r="AI58" s="3289"/>
      <c r="AJ58" s="3177"/>
      <c r="AK58" s="3177"/>
      <c r="AL58" s="3177"/>
      <c r="AM58" s="3177"/>
      <c r="AN58" s="3177"/>
      <c r="AO58" s="3177"/>
      <c r="AP58" s="3177"/>
      <c r="AQ58" s="3289"/>
      <c r="AR58" s="3177"/>
      <c r="AS58" s="3177"/>
      <c r="AT58" s="3177"/>
      <c r="AU58" s="3177"/>
      <c r="AV58" s="3177"/>
      <c r="AW58" s="3177"/>
      <c r="AX58" s="3177"/>
      <c r="AY58" s="3289"/>
      <c r="AZ58" s="3177"/>
      <c r="BA58" s="3177"/>
      <c r="BB58" s="3177"/>
      <c r="BC58" s="3177"/>
      <c r="BD58" s="3177"/>
      <c r="BE58" s="3177"/>
      <c r="BF58" s="3177"/>
      <c r="BG58" s="3289"/>
      <c r="BH58" s="1455"/>
      <c r="BI58" s="1455"/>
      <c r="BJ58" s="1455"/>
      <c r="BK58" s="1455"/>
      <c r="BL58" s="1455"/>
    </row>
    <row r="59" spans="28:64">
      <c r="AB59" s="3177"/>
      <c r="AC59" s="3177"/>
      <c r="AD59" s="3177"/>
      <c r="AE59" s="3177"/>
      <c r="AF59" s="3177"/>
      <c r="AG59" s="3177"/>
      <c r="AH59" s="3177"/>
      <c r="AI59" s="3289"/>
      <c r="AJ59" s="3177"/>
      <c r="AK59" s="3177"/>
      <c r="AL59" s="3177"/>
      <c r="AM59" s="3177"/>
      <c r="AN59" s="3177"/>
      <c r="AO59" s="3177"/>
      <c r="AP59" s="3177"/>
      <c r="AQ59" s="3289"/>
      <c r="AR59" s="3177"/>
      <c r="AS59" s="3177"/>
      <c r="AT59" s="3177"/>
      <c r="AU59" s="3177"/>
      <c r="AV59" s="3177"/>
      <c r="AW59" s="3177"/>
      <c r="AX59" s="3177"/>
      <c r="AY59" s="3289"/>
      <c r="AZ59" s="3177"/>
      <c r="BA59" s="3177"/>
      <c r="BB59" s="3177"/>
      <c r="BC59" s="3177"/>
      <c r="BD59" s="3177"/>
      <c r="BE59" s="3177"/>
      <c r="BF59" s="3177"/>
      <c r="BG59" s="3289"/>
      <c r="BH59" s="1455"/>
      <c r="BI59" s="1455"/>
      <c r="BJ59" s="1455"/>
      <c r="BK59" s="1455"/>
      <c r="BL59" s="1455"/>
    </row>
    <row r="60" spans="28:64">
      <c r="AB60" s="3177"/>
      <c r="AC60" s="3177"/>
      <c r="AD60" s="3177"/>
      <c r="AE60" s="3177"/>
      <c r="AF60" s="3177"/>
      <c r="AG60" s="3177"/>
      <c r="AH60" s="3177"/>
      <c r="AI60" s="3289"/>
      <c r="AJ60" s="3177"/>
      <c r="AK60" s="3177"/>
      <c r="AL60" s="3177"/>
      <c r="AM60" s="3177"/>
      <c r="AN60" s="3177"/>
      <c r="AO60" s="3177"/>
      <c r="AP60" s="3177"/>
      <c r="AQ60" s="3289"/>
      <c r="AR60" s="3177"/>
      <c r="AS60" s="3177"/>
      <c r="AT60" s="3177"/>
      <c r="AU60" s="3177"/>
      <c r="AV60" s="3177"/>
      <c r="AW60" s="3177"/>
      <c r="AX60" s="3177"/>
      <c r="AY60" s="3289"/>
      <c r="AZ60" s="3177"/>
      <c r="BA60" s="3177"/>
      <c r="BB60" s="3177"/>
      <c r="BC60" s="3177"/>
      <c r="BD60" s="3177"/>
      <c r="BE60" s="3177"/>
      <c r="BF60" s="3177"/>
      <c r="BG60" s="3289"/>
      <c r="BH60" s="1455"/>
      <c r="BI60" s="1455"/>
      <c r="BJ60" s="1455"/>
      <c r="BK60" s="1455"/>
      <c r="BL60" s="1455"/>
    </row>
    <row r="61" spans="28:64">
      <c r="AB61" s="3177"/>
      <c r="AC61" s="3177"/>
      <c r="AD61" s="3177"/>
      <c r="AE61" s="3177"/>
      <c r="AF61" s="3177"/>
      <c r="AG61" s="3177"/>
      <c r="AH61" s="3177"/>
      <c r="AI61" s="3289"/>
      <c r="AJ61" s="3177"/>
      <c r="AK61" s="3177"/>
      <c r="AL61" s="3177"/>
      <c r="AM61" s="3177"/>
      <c r="AN61" s="3177"/>
      <c r="AO61" s="3177"/>
      <c r="AP61" s="3177"/>
      <c r="AQ61" s="3289"/>
      <c r="AR61" s="3177"/>
      <c r="AS61" s="3177"/>
      <c r="AT61" s="3177"/>
      <c r="AU61" s="3177"/>
      <c r="AV61" s="3177"/>
      <c r="AW61" s="3177"/>
      <c r="AX61" s="3177"/>
      <c r="AY61" s="3289"/>
      <c r="AZ61" s="3177"/>
      <c r="BA61" s="3177"/>
      <c r="BB61" s="3177"/>
      <c r="BC61" s="3177"/>
      <c r="BD61" s="3177"/>
      <c r="BE61" s="3177"/>
      <c r="BF61" s="3177"/>
      <c r="BG61" s="3289"/>
      <c r="BH61" s="1455"/>
      <c r="BI61" s="1455"/>
      <c r="BJ61" s="1455"/>
      <c r="BK61" s="1455"/>
      <c r="BL61" s="1455"/>
    </row>
    <row r="62" spans="28:64" ht="13.5" customHeight="1">
      <c r="AB62" s="3177"/>
      <c r="AC62" s="3177"/>
      <c r="AD62" s="3177"/>
      <c r="AE62" s="3177"/>
      <c r="AF62" s="3177"/>
      <c r="AG62" s="3177"/>
      <c r="AH62" s="3177"/>
      <c r="AI62" s="3289"/>
      <c r="AJ62" s="3177"/>
      <c r="AK62" s="3177"/>
      <c r="AL62" s="3177"/>
      <c r="AM62" s="3177"/>
      <c r="AN62" s="3177"/>
      <c r="AO62" s="3177"/>
      <c r="AP62" s="3177"/>
      <c r="AQ62" s="3289"/>
      <c r="AR62" s="3177"/>
      <c r="AS62" s="3177"/>
      <c r="AT62" s="3177"/>
      <c r="AU62" s="3177"/>
      <c r="AV62" s="3177"/>
      <c r="AW62" s="3177"/>
      <c r="AX62" s="3177"/>
      <c r="AY62" s="3289"/>
      <c r="AZ62" s="3177"/>
      <c r="BA62" s="3177"/>
      <c r="BB62" s="3177"/>
      <c r="BC62" s="3177"/>
      <c r="BD62" s="3177"/>
      <c r="BE62" s="3177"/>
      <c r="BF62" s="3177"/>
      <c r="BG62" s="3289"/>
      <c r="BH62" s="1455"/>
      <c r="BI62" s="1455"/>
      <c r="BJ62" s="1455"/>
      <c r="BK62" s="1455"/>
      <c r="BL62" s="1455"/>
    </row>
    <row r="63" spans="28:64" ht="13.5" customHeight="1">
      <c r="AB63" s="3177"/>
      <c r="AC63" s="3177"/>
      <c r="AD63" s="3177"/>
      <c r="AE63" s="3177"/>
      <c r="AF63" s="3177"/>
      <c r="AG63" s="3177"/>
      <c r="AH63" s="3177"/>
      <c r="AI63" s="3289"/>
      <c r="AJ63" s="3177"/>
      <c r="AK63" s="3177"/>
      <c r="AL63" s="3177"/>
      <c r="AM63" s="3177"/>
      <c r="AN63" s="3177"/>
      <c r="AO63" s="3177"/>
      <c r="AP63" s="3177"/>
      <c r="AQ63" s="3289"/>
      <c r="AR63" s="3177"/>
      <c r="AS63" s="3177"/>
      <c r="AT63" s="3177"/>
      <c r="AU63" s="3177"/>
      <c r="AV63" s="3177"/>
      <c r="AW63" s="3177"/>
      <c r="AX63" s="3177"/>
      <c r="AY63" s="3289"/>
      <c r="AZ63" s="3177"/>
      <c r="BA63" s="3177"/>
      <c r="BB63" s="3177"/>
      <c r="BC63" s="3177"/>
      <c r="BD63" s="3177"/>
      <c r="BE63" s="3177"/>
      <c r="BF63" s="3177"/>
      <c r="BG63" s="3289"/>
      <c r="BH63" s="1455"/>
      <c r="BI63" s="1455"/>
      <c r="BJ63" s="1455"/>
      <c r="BK63" s="1455"/>
      <c r="BL63" s="1455"/>
    </row>
    <row r="64" spans="28:64">
      <c r="AB64" s="3177"/>
      <c r="AC64" s="3177"/>
      <c r="AD64" s="3177"/>
      <c r="AE64" s="3177"/>
      <c r="AF64" s="3177"/>
      <c r="AG64" s="3177"/>
      <c r="AH64" s="3177"/>
      <c r="AI64" s="3289"/>
      <c r="AJ64" s="3177"/>
      <c r="AK64" s="3177"/>
      <c r="AL64" s="3177"/>
      <c r="AM64" s="3177"/>
      <c r="AN64" s="3177"/>
      <c r="AO64" s="3177"/>
      <c r="AP64" s="3177"/>
      <c r="AQ64" s="3289"/>
      <c r="AR64" s="3177"/>
      <c r="AS64" s="3177"/>
      <c r="AT64" s="3177"/>
      <c r="AU64" s="3177"/>
      <c r="AV64" s="3177"/>
      <c r="AW64" s="3177"/>
      <c r="AX64" s="3177"/>
      <c r="AY64" s="3289"/>
      <c r="AZ64" s="3177"/>
      <c r="BA64" s="3177"/>
      <c r="BB64" s="3177"/>
      <c r="BC64" s="3177"/>
      <c r="BD64" s="3177"/>
      <c r="BE64" s="3177"/>
      <c r="BF64" s="3177"/>
      <c r="BG64" s="3289"/>
      <c r="BH64" s="1455"/>
      <c r="BI64" s="1455"/>
      <c r="BJ64" s="1455"/>
      <c r="BK64" s="1455"/>
      <c r="BL64" s="1455"/>
    </row>
    <row r="65" spans="28:64">
      <c r="AB65" s="3177"/>
      <c r="AC65" s="3177"/>
      <c r="AD65" s="3177"/>
      <c r="AE65" s="3177"/>
      <c r="AF65" s="3177"/>
      <c r="AG65" s="3177"/>
      <c r="AH65" s="3177"/>
      <c r="AI65" s="3289"/>
      <c r="AJ65" s="3177"/>
      <c r="AK65" s="3177"/>
      <c r="AL65" s="3177"/>
      <c r="AM65" s="3177"/>
      <c r="AN65" s="3177"/>
      <c r="AO65" s="3177"/>
      <c r="AP65" s="3177"/>
      <c r="AQ65" s="3289"/>
      <c r="AR65" s="3177"/>
      <c r="AS65" s="3177"/>
      <c r="AT65" s="3177"/>
      <c r="AU65" s="3177"/>
      <c r="AV65" s="3177"/>
      <c r="AW65" s="3177"/>
      <c r="AX65" s="3177"/>
      <c r="AY65" s="3289"/>
      <c r="AZ65" s="3177"/>
      <c r="BA65" s="3177"/>
      <c r="BB65" s="3177"/>
      <c r="BC65" s="3177"/>
      <c r="BD65" s="3177"/>
      <c r="BE65" s="3177"/>
      <c r="BF65" s="3177"/>
      <c r="BG65" s="3289"/>
      <c r="BH65" s="1455"/>
      <c r="BI65" s="1455"/>
      <c r="BJ65" s="1455"/>
      <c r="BK65" s="1455"/>
      <c r="BL65" s="1455"/>
    </row>
    <row r="66" spans="28:64">
      <c r="AB66" s="3177"/>
      <c r="AC66" s="3177"/>
      <c r="AD66" s="3177"/>
      <c r="AE66" s="3177"/>
      <c r="AF66" s="3177"/>
      <c r="AG66" s="3177"/>
      <c r="AH66" s="3177"/>
      <c r="AI66" s="3289"/>
      <c r="AJ66" s="3177"/>
      <c r="AK66" s="3177"/>
      <c r="AL66" s="3177"/>
      <c r="AM66" s="3177"/>
      <c r="AN66" s="3177"/>
      <c r="AO66" s="3177"/>
      <c r="AP66" s="3177"/>
      <c r="AQ66" s="3289"/>
      <c r="AR66" s="3177"/>
      <c r="AS66" s="3177"/>
      <c r="AT66" s="3177"/>
      <c r="AU66" s="3177"/>
      <c r="AV66" s="3177"/>
      <c r="AW66" s="3177"/>
      <c r="AX66" s="3177"/>
      <c r="AY66" s="3289"/>
      <c r="AZ66" s="3177"/>
      <c r="BA66" s="3177"/>
      <c r="BB66" s="3177"/>
      <c r="BC66" s="3177"/>
      <c r="BD66" s="3177"/>
      <c r="BE66" s="3177"/>
      <c r="BF66" s="3177"/>
      <c r="BG66" s="3289"/>
      <c r="BH66" s="1455"/>
      <c r="BI66" s="1455"/>
      <c r="BJ66" s="1455"/>
      <c r="BK66" s="1455"/>
      <c r="BL66" s="1455"/>
    </row>
    <row r="74" spans="28:64" ht="13.5" customHeight="1"/>
    <row r="75" spans="28:64" ht="13.5" customHeight="1"/>
    <row r="92" ht="13.5" customHeight="1"/>
    <row r="93" ht="13.5" customHeight="1"/>
    <row r="104" ht="13.5" customHeight="1"/>
    <row r="105" ht="13.5" customHeight="1"/>
    <row r="118" ht="30" customHeight="1"/>
    <row r="120" ht="13.5" customHeight="1"/>
    <row r="121" ht="13.5" customHeight="1"/>
  </sheetData>
  <mergeCells count="60">
    <mergeCell ref="BF5:BF6"/>
    <mergeCell ref="BG5:BG6"/>
    <mergeCell ref="A37:BL37"/>
    <mergeCell ref="A38:B38"/>
    <mergeCell ref="AY5:AY6"/>
    <mergeCell ref="AZ5:AZ6"/>
    <mergeCell ref="BA5:BA6"/>
    <mergeCell ref="BB5:BC5"/>
    <mergeCell ref="BD5:BD6"/>
    <mergeCell ref="BE5:BE6"/>
    <mergeCell ref="AR5:AR6"/>
    <mergeCell ref="AS5:AS6"/>
    <mergeCell ref="AT5:AU5"/>
    <mergeCell ref="AV5:AV6"/>
    <mergeCell ref="AW5:AW6"/>
    <mergeCell ref="AX5:AX6"/>
    <mergeCell ref="AQ5:AQ6"/>
    <mergeCell ref="AD5:AE5"/>
    <mergeCell ref="AF5:AF6"/>
    <mergeCell ref="AG5:AG6"/>
    <mergeCell ref="AH5:AH6"/>
    <mergeCell ref="AI5:AI6"/>
    <mergeCell ref="AJ5:AJ6"/>
    <mergeCell ref="AK5:AK6"/>
    <mergeCell ref="AL5:AM5"/>
    <mergeCell ref="AN5:AN6"/>
    <mergeCell ref="AO5:AO6"/>
    <mergeCell ref="AP5:AP6"/>
    <mergeCell ref="I5:I6"/>
    <mergeCell ref="J5:J6"/>
    <mergeCell ref="L5:L6"/>
    <mergeCell ref="M5:M6"/>
    <mergeCell ref="AC5:AC6"/>
    <mergeCell ref="N5:O5"/>
    <mergeCell ref="P5:P6"/>
    <mergeCell ref="Q5:Q6"/>
    <mergeCell ref="R5:R6"/>
    <mergeCell ref="T5:T6"/>
    <mergeCell ref="U5:U6"/>
    <mergeCell ref="V5:W5"/>
    <mergeCell ref="X5:X6"/>
    <mergeCell ref="Y5:Y6"/>
    <mergeCell ref="Z5:Z6"/>
    <mergeCell ref="AB5:AB6"/>
    <mergeCell ref="A1:BL1"/>
    <mergeCell ref="A2:BL2"/>
    <mergeCell ref="A4:A6"/>
    <mergeCell ref="D4:J4"/>
    <mergeCell ref="L4:R4"/>
    <mergeCell ref="T4:Z4"/>
    <mergeCell ref="AB4:AH4"/>
    <mergeCell ref="AJ4:AP4"/>
    <mergeCell ref="AR4:AX4"/>
    <mergeCell ref="AZ4:BF4"/>
    <mergeCell ref="BH4:BI5"/>
    <mergeCell ref="BK4:BL5"/>
    <mergeCell ref="D5:D6"/>
    <mergeCell ref="E5:E6"/>
    <mergeCell ref="F5:G5"/>
    <mergeCell ref="H5:H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0CC82-0943-4548-8C6D-ED0780F61344}">
  <sheetPr>
    <tabColor rgb="FF0070C0"/>
  </sheetPr>
  <dimension ref="A1:BN56"/>
  <sheetViews>
    <sheetView showGridLines="0" view="pageBreakPreview" zoomScale="70" zoomScaleNormal="60" zoomScaleSheetLayoutView="70" zoomScalePageLayoutView="55" workbookViewId="0">
      <pane xSplit="3" ySplit="6" topLeftCell="L7" activePane="bottomRight" state="frozen"/>
      <selection activeCell="A3" sqref="A3:A5"/>
      <selection pane="topRight" activeCell="A3" sqref="A3:A5"/>
      <selection pane="bottomLeft" activeCell="A3" sqref="A3:A5"/>
      <selection pane="bottomRight" activeCell="A3" sqref="A3:A5"/>
    </sheetView>
  </sheetViews>
  <sheetFormatPr baseColWidth="10" defaultColWidth="11.42578125" defaultRowHeight="12.75"/>
  <cols>
    <col min="1" max="1" width="35.42578125" style="1177" customWidth="1"/>
    <col min="2" max="2" width="1.28515625" style="1177" hidden="1" customWidth="1"/>
    <col min="3" max="3" width="1.28515625" style="2437" customWidth="1"/>
    <col min="4" max="4" width="12.7109375" style="2437" hidden="1" customWidth="1"/>
    <col min="5" max="5" width="10.28515625" style="2437" hidden="1" customWidth="1"/>
    <col min="6" max="7" width="11.28515625" style="2437" hidden="1" customWidth="1"/>
    <col min="8" max="8" width="11.5703125" style="2437" hidden="1" customWidth="1"/>
    <col min="9" max="9" width="8.5703125" style="2437" hidden="1" customWidth="1"/>
    <col min="10" max="10" width="11.28515625" style="2437" hidden="1" customWidth="1"/>
    <col min="11" max="11" width="1.28515625" style="2437" hidden="1" customWidth="1"/>
    <col min="12" max="12" width="12.7109375" style="2437" customWidth="1"/>
    <col min="13" max="13" width="10.28515625" style="2437" hidden="1" customWidth="1"/>
    <col min="14" max="15" width="11.28515625" style="2437" hidden="1" customWidth="1"/>
    <col min="16" max="16" width="11.5703125" style="2437" hidden="1" customWidth="1"/>
    <col min="17" max="17" width="8.5703125" style="2437" hidden="1" customWidth="1"/>
    <col min="18" max="18" width="11.28515625" style="2437" hidden="1" customWidth="1"/>
    <col min="19" max="19" width="1.28515625" style="2437" customWidth="1"/>
    <col min="20" max="20" width="12.7109375" style="2437" customWidth="1"/>
    <col min="21" max="21" width="10.28515625" style="2437" hidden="1" customWidth="1"/>
    <col min="22" max="23" width="11.28515625" style="2437" hidden="1" customWidth="1"/>
    <col min="24" max="24" width="11.5703125" style="2437" hidden="1" customWidth="1"/>
    <col min="25" max="25" width="8.5703125" style="2437" hidden="1" customWidth="1"/>
    <col min="26" max="26" width="11.28515625" style="2437" hidden="1" customWidth="1"/>
    <col min="27" max="27" width="1.28515625" style="2437" customWidth="1"/>
    <col min="28" max="28" width="12.7109375" style="2437" customWidth="1"/>
    <col min="29" max="34" width="11.7109375" style="2437" hidden="1" customWidth="1"/>
    <col min="35" max="35" width="1.28515625" style="2437" customWidth="1"/>
    <col min="36" max="36" width="12.7109375" style="2437" customWidth="1"/>
    <col min="37" max="42" width="11.7109375" style="2437" hidden="1" customWidth="1"/>
    <col min="43" max="43" width="1.28515625" style="2437" customWidth="1"/>
    <col min="44" max="44" width="12.7109375" style="2437" customWidth="1"/>
    <col min="45" max="45" width="10.28515625" style="2437" hidden="1" customWidth="1"/>
    <col min="46" max="48" width="12.7109375" style="2437" hidden="1" customWidth="1"/>
    <col min="49" max="49" width="8.5703125" style="2437" hidden="1" customWidth="1"/>
    <col min="50" max="50" width="11.28515625" style="2437" hidden="1" customWidth="1"/>
    <col min="51" max="51" width="1.28515625" style="2437" customWidth="1"/>
    <col min="52" max="52" width="12.7109375" style="2437" customWidth="1"/>
    <col min="53" max="53" width="10.28515625" style="2437" hidden="1" customWidth="1"/>
    <col min="54" max="55" width="12.7109375" style="2437" customWidth="1"/>
    <col min="56" max="56" width="14.5703125" style="2437" customWidth="1"/>
    <col min="57" max="57" width="8.5703125" style="2437" hidden="1" customWidth="1"/>
    <col min="58" max="58" width="14.7109375" style="2437" customWidth="1"/>
    <col min="59" max="59" width="1.28515625" style="2437" customWidth="1"/>
    <col min="60" max="60" width="8.7109375" style="1173" customWidth="1"/>
    <col min="61" max="61" width="9.7109375" style="1173" customWidth="1"/>
    <col min="62" max="62" width="1.28515625" style="1173" customWidth="1"/>
    <col min="63" max="64" width="8.7109375" style="1173" customWidth="1"/>
    <col min="65" max="65" width="1.28515625" style="2437" customWidth="1"/>
    <col min="66" max="66" width="1.7109375" style="3332" customWidth="1"/>
    <col min="67" max="16384" width="11.42578125" style="1173"/>
  </cols>
  <sheetData>
    <row r="1" spans="1:66" ht="57" customHeight="1">
      <c r="A1" s="3499" t="s">
        <v>468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1574"/>
    </row>
    <row r="2" spans="1:66" ht="27" customHeight="1">
      <c r="A2" s="3482" t="s">
        <v>467</v>
      </c>
      <c r="B2" s="3482"/>
      <c r="C2" s="3482"/>
      <c r="D2" s="3482"/>
      <c r="E2" s="3482"/>
      <c r="F2" s="3482"/>
      <c r="G2" s="3482"/>
      <c r="H2" s="3482"/>
      <c r="I2" s="3482"/>
      <c r="J2" s="3482"/>
      <c r="K2" s="3482"/>
      <c r="L2" s="3482"/>
      <c r="M2" s="3482"/>
      <c r="N2" s="3482"/>
      <c r="O2" s="3482"/>
      <c r="P2" s="3482"/>
      <c r="Q2" s="3482"/>
      <c r="R2" s="3482"/>
      <c r="S2" s="3482"/>
      <c r="T2" s="3482"/>
      <c r="U2" s="3482"/>
      <c r="V2" s="3482"/>
      <c r="W2" s="3482"/>
      <c r="X2" s="3482"/>
      <c r="Y2" s="3482"/>
      <c r="Z2" s="3482"/>
      <c r="AA2" s="3482"/>
      <c r="AB2" s="3482"/>
      <c r="AC2" s="3482"/>
      <c r="AD2" s="3482"/>
      <c r="AE2" s="3482"/>
      <c r="AF2" s="3482"/>
      <c r="AG2" s="3482"/>
      <c r="AH2" s="3482"/>
      <c r="AI2" s="3482"/>
      <c r="AJ2" s="3482"/>
      <c r="AK2" s="3482"/>
      <c r="AL2" s="3482"/>
      <c r="AM2" s="3482"/>
      <c r="AN2" s="3482"/>
      <c r="AO2" s="3482"/>
      <c r="AP2" s="3482"/>
      <c r="AQ2" s="3482"/>
      <c r="AR2" s="3482"/>
      <c r="AS2" s="3482"/>
      <c r="AT2" s="3482"/>
      <c r="AU2" s="3482"/>
      <c r="AV2" s="3482"/>
      <c r="AW2" s="3482"/>
      <c r="AX2" s="3482"/>
      <c r="AY2" s="3482"/>
      <c r="AZ2" s="3482"/>
      <c r="BA2" s="3482"/>
      <c r="BB2" s="3482"/>
      <c r="BC2" s="3482"/>
      <c r="BD2" s="3482"/>
      <c r="BE2" s="3482"/>
      <c r="BF2" s="3482"/>
      <c r="BG2" s="3482"/>
      <c r="BH2" s="3482"/>
      <c r="BI2" s="3482"/>
      <c r="BJ2" s="3482"/>
      <c r="BK2" s="3482"/>
      <c r="BL2" s="3482"/>
      <c r="BM2" s="1230"/>
      <c r="BN2" s="1230"/>
    </row>
    <row r="3" spans="1:66" ht="6" customHeight="1" thickBot="1">
      <c r="A3" s="3529"/>
      <c r="B3" s="3529"/>
      <c r="C3" s="3295"/>
      <c r="D3" s="3295"/>
      <c r="E3" s="3295"/>
      <c r="F3" s="3295"/>
      <c r="G3" s="3295"/>
      <c r="H3" s="3295"/>
      <c r="I3" s="3295"/>
      <c r="J3" s="3295"/>
      <c r="K3" s="3295"/>
      <c r="L3" s="3295"/>
      <c r="M3" s="3295"/>
      <c r="N3" s="3295"/>
      <c r="O3" s="3295"/>
      <c r="P3" s="3295"/>
      <c r="Q3" s="3295"/>
      <c r="R3" s="3295"/>
      <c r="S3" s="3295"/>
      <c r="T3" s="3295"/>
      <c r="U3" s="3295"/>
      <c r="V3" s="3295"/>
      <c r="W3" s="3295"/>
      <c r="X3" s="3295"/>
      <c r="Y3" s="3295"/>
      <c r="Z3" s="3295"/>
      <c r="AA3" s="3295"/>
      <c r="AB3" s="3295"/>
      <c r="AC3" s="3295"/>
      <c r="AD3" s="3295"/>
      <c r="AE3" s="3295"/>
      <c r="AF3" s="3295"/>
      <c r="AG3" s="3295"/>
      <c r="AH3" s="3295"/>
      <c r="AI3" s="3295"/>
      <c r="AJ3" s="3295"/>
      <c r="AK3" s="3295"/>
      <c r="AL3" s="3295"/>
      <c r="AM3" s="3295"/>
      <c r="AN3" s="3295"/>
      <c r="AO3" s="3295"/>
      <c r="AP3" s="3295"/>
      <c r="AQ3" s="3295"/>
      <c r="AR3" s="3295"/>
      <c r="AS3" s="3295"/>
      <c r="AT3" s="3295"/>
      <c r="AU3" s="3295"/>
      <c r="AV3" s="3295"/>
      <c r="AW3" s="3295"/>
      <c r="AX3" s="3295"/>
      <c r="AY3" s="3295"/>
      <c r="AZ3" s="3295"/>
      <c r="BA3" s="3295"/>
      <c r="BB3" s="3295"/>
      <c r="BC3" s="3295"/>
      <c r="BD3" s="3295"/>
      <c r="BE3" s="3295"/>
      <c r="BF3" s="3295"/>
      <c r="BG3" s="3295"/>
      <c r="BH3" s="3295"/>
      <c r="BI3" s="3295"/>
      <c r="BJ3" s="3295"/>
      <c r="BK3" s="3295"/>
      <c r="BL3" s="3295"/>
      <c r="BM3" s="3295"/>
      <c r="BN3" s="3296"/>
    </row>
    <row r="4" spans="1:66" s="1468" customFormat="1" ht="22.15" customHeight="1" thickTop="1">
      <c r="A4" s="3500" t="s">
        <v>17</v>
      </c>
      <c r="B4" s="3109"/>
      <c r="C4" s="1010"/>
      <c r="D4" s="3440">
        <v>2018</v>
      </c>
      <c r="E4" s="3440"/>
      <c r="F4" s="3440"/>
      <c r="G4" s="3440"/>
      <c r="H4" s="3440"/>
      <c r="I4" s="3440"/>
      <c r="J4" s="3440"/>
      <c r="K4" s="1010"/>
      <c r="L4" s="3440">
        <v>2019</v>
      </c>
      <c r="M4" s="3440"/>
      <c r="N4" s="3440"/>
      <c r="O4" s="3440"/>
      <c r="P4" s="3440"/>
      <c r="Q4" s="3440"/>
      <c r="R4" s="3440"/>
      <c r="S4" s="1010"/>
      <c r="T4" s="3440">
        <v>2020</v>
      </c>
      <c r="U4" s="3440"/>
      <c r="V4" s="3440"/>
      <c r="W4" s="3440"/>
      <c r="X4" s="3440"/>
      <c r="Y4" s="3440"/>
      <c r="Z4" s="3440"/>
      <c r="AA4" s="1010"/>
      <c r="AB4" s="3440">
        <v>2021</v>
      </c>
      <c r="AC4" s="3440"/>
      <c r="AD4" s="3440"/>
      <c r="AE4" s="3440"/>
      <c r="AF4" s="3440"/>
      <c r="AG4" s="3440"/>
      <c r="AH4" s="3440"/>
      <c r="AI4" s="1010"/>
      <c r="AJ4" s="3440">
        <v>2022</v>
      </c>
      <c r="AK4" s="3440"/>
      <c r="AL4" s="3440"/>
      <c r="AM4" s="3440"/>
      <c r="AN4" s="3440"/>
      <c r="AO4" s="3440"/>
      <c r="AP4" s="3440"/>
      <c r="AQ4" s="1010"/>
      <c r="AR4" s="3440">
        <v>2023</v>
      </c>
      <c r="AS4" s="3440"/>
      <c r="AT4" s="3440"/>
      <c r="AU4" s="3440"/>
      <c r="AV4" s="3440"/>
      <c r="AW4" s="3440"/>
      <c r="AX4" s="3440"/>
      <c r="AY4" s="1010"/>
      <c r="AZ4" s="3440">
        <v>2024</v>
      </c>
      <c r="BA4" s="3440"/>
      <c r="BB4" s="3440"/>
      <c r="BC4" s="3440"/>
      <c r="BD4" s="3440"/>
      <c r="BE4" s="3440"/>
      <c r="BF4" s="3440"/>
      <c r="BG4" s="1010"/>
      <c r="BH4" s="3484" t="s">
        <v>227</v>
      </c>
      <c r="BI4" s="3484"/>
      <c r="BJ4" s="3107"/>
      <c r="BK4" s="3484" t="s">
        <v>208</v>
      </c>
      <c r="BL4" s="3484"/>
      <c r="BM4" s="1010"/>
      <c r="BN4" s="1575"/>
    </row>
    <row r="5" spans="1:66" s="1576" customFormat="1" ht="33" customHeight="1">
      <c r="A5" s="3501"/>
      <c r="B5" s="3110"/>
      <c r="C5" s="3165"/>
      <c r="D5" s="3488" t="s">
        <v>0</v>
      </c>
      <c r="E5" s="3396" t="s">
        <v>47</v>
      </c>
      <c r="F5" s="3489" t="s">
        <v>1</v>
      </c>
      <c r="G5" s="3489"/>
      <c r="H5" s="3488" t="s">
        <v>2</v>
      </c>
      <c r="I5" s="3396" t="s">
        <v>48</v>
      </c>
      <c r="J5" s="3497" t="s">
        <v>40</v>
      </c>
      <c r="K5" s="3165"/>
      <c r="L5" s="3488" t="s">
        <v>0</v>
      </c>
      <c r="M5" s="3396" t="s">
        <v>47</v>
      </c>
      <c r="N5" s="3489" t="s">
        <v>1</v>
      </c>
      <c r="O5" s="3489"/>
      <c r="P5" s="3488" t="s">
        <v>2</v>
      </c>
      <c r="Q5" s="3396" t="s">
        <v>48</v>
      </c>
      <c r="R5" s="3497" t="s">
        <v>40</v>
      </c>
      <c r="S5" s="3165"/>
      <c r="T5" s="3488" t="s">
        <v>0</v>
      </c>
      <c r="U5" s="3396" t="s">
        <v>47</v>
      </c>
      <c r="V5" s="3489" t="s">
        <v>1</v>
      </c>
      <c r="W5" s="3489"/>
      <c r="X5" s="3488" t="s">
        <v>2</v>
      </c>
      <c r="Y5" s="3396" t="s">
        <v>48</v>
      </c>
      <c r="Z5" s="3497" t="s">
        <v>40</v>
      </c>
      <c r="AA5" s="3165"/>
      <c r="AB5" s="3488" t="s">
        <v>0</v>
      </c>
      <c r="AC5" s="3396" t="s">
        <v>47</v>
      </c>
      <c r="AD5" s="3489" t="s">
        <v>1</v>
      </c>
      <c r="AE5" s="3489"/>
      <c r="AF5" s="3488" t="s">
        <v>2</v>
      </c>
      <c r="AG5" s="3396" t="s">
        <v>48</v>
      </c>
      <c r="AH5" s="3497" t="s">
        <v>40</v>
      </c>
      <c r="AI5" s="3165"/>
      <c r="AJ5" s="3488" t="s">
        <v>0</v>
      </c>
      <c r="AK5" s="3396" t="s">
        <v>47</v>
      </c>
      <c r="AL5" s="3489" t="s">
        <v>1</v>
      </c>
      <c r="AM5" s="3489"/>
      <c r="AN5" s="3488" t="s">
        <v>2</v>
      </c>
      <c r="AO5" s="3396" t="s">
        <v>48</v>
      </c>
      <c r="AP5" s="3497" t="s">
        <v>40</v>
      </c>
      <c r="AQ5" s="3165"/>
      <c r="AR5" s="3488" t="s">
        <v>0</v>
      </c>
      <c r="AS5" s="3396" t="s">
        <v>47</v>
      </c>
      <c r="AT5" s="3489" t="s">
        <v>1</v>
      </c>
      <c r="AU5" s="3489"/>
      <c r="AV5" s="3488" t="s">
        <v>2</v>
      </c>
      <c r="AW5" s="3396" t="s">
        <v>48</v>
      </c>
      <c r="AX5" s="3497" t="s">
        <v>40</v>
      </c>
      <c r="AY5" s="3165"/>
      <c r="AZ5" s="3488" t="s">
        <v>0</v>
      </c>
      <c r="BA5" s="3396" t="s">
        <v>47</v>
      </c>
      <c r="BB5" s="3489" t="s">
        <v>1</v>
      </c>
      <c r="BC5" s="3489"/>
      <c r="BD5" s="3488" t="s">
        <v>2</v>
      </c>
      <c r="BE5" s="3396" t="s">
        <v>48</v>
      </c>
      <c r="BF5" s="3497" t="s">
        <v>40</v>
      </c>
      <c r="BG5" s="3108"/>
      <c r="BH5" s="3485"/>
      <c r="BI5" s="3485"/>
      <c r="BJ5" s="2930"/>
      <c r="BK5" s="3485"/>
      <c r="BL5" s="3485"/>
      <c r="BM5" s="3108"/>
      <c r="BN5" s="3297"/>
    </row>
    <row r="6" spans="1:66" s="1576" customFormat="1" ht="33" customHeight="1" thickBot="1">
      <c r="A6" s="3502"/>
      <c r="B6" s="3111"/>
      <c r="C6" s="3167"/>
      <c r="D6" s="3476"/>
      <c r="E6" s="3397"/>
      <c r="F6" s="3166" t="s">
        <v>3</v>
      </c>
      <c r="G6" s="3166" t="s">
        <v>4</v>
      </c>
      <c r="H6" s="3476"/>
      <c r="I6" s="3397"/>
      <c r="J6" s="3498"/>
      <c r="K6" s="3167"/>
      <c r="L6" s="3476"/>
      <c r="M6" s="3397"/>
      <c r="N6" s="3166" t="s">
        <v>3</v>
      </c>
      <c r="O6" s="3166" t="s">
        <v>4</v>
      </c>
      <c r="P6" s="3476"/>
      <c r="Q6" s="3397"/>
      <c r="R6" s="3498"/>
      <c r="S6" s="3167"/>
      <c r="T6" s="3476"/>
      <c r="U6" s="3397"/>
      <c r="V6" s="3166" t="s">
        <v>3</v>
      </c>
      <c r="W6" s="3166" t="s">
        <v>4</v>
      </c>
      <c r="X6" s="3476"/>
      <c r="Y6" s="3397"/>
      <c r="Z6" s="3498"/>
      <c r="AA6" s="3167"/>
      <c r="AB6" s="3476"/>
      <c r="AC6" s="3397"/>
      <c r="AD6" s="3166" t="s">
        <v>3</v>
      </c>
      <c r="AE6" s="3166" t="s">
        <v>4</v>
      </c>
      <c r="AF6" s="3476"/>
      <c r="AG6" s="3397"/>
      <c r="AH6" s="3498"/>
      <c r="AI6" s="3167"/>
      <c r="AJ6" s="3476"/>
      <c r="AK6" s="3397"/>
      <c r="AL6" s="3166" t="s">
        <v>3</v>
      </c>
      <c r="AM6" s="3166" t="s">
        <v>4</v>
      </c>
      <c r="AN6" s="3476"/>
      <c r="AO6" s="3397"/>
      <c r="AP6" s="3498"/>
      <c r="AQ6" s="3167"/>
      <c r="AR6" s="3476"/>
      <c r="AS6" s="3397"/>
      <c r="AT6" s="3166" t="s">
        <v>3</v>
      </c>
      <c r="AU6" s="3166" t="s">
        <v>4</v>
      </c>
      <c r="AV6" s="3476"/>
      <c r="AW6" s="3397"/>
      <c r="AX6" s="3498"/>
      <c r="AY6" s="3167"/>
      <c r="AZ6" s="3476"/>
      <c r="BA6" s="3397"/>
      <c r="BB6" s="3166" t="s">
        <v>3</v>
      </c>
      <c r="BC6" s="3166" t="s">
        <v>4</v>
      </c>
      <c r="BD6" s="3476"/>
      <c r="BE6" s="3397"/>
      <c r="BF6" s="3498"/>
      <c r="BG6" s="1090"/>
      <c r="BH6" s="3181" t="s">
        <v>432</v>
      </c>
      <c r="BI6" s="3181" t="s">
        <v>433</v>
      </c>
      <c r="BJ6" s="3169"/>
      <c r="BK6" s="3181" t="s">
        <v>432</v>
      </c>
      <c r="BL6" s="3181" t="s">
        <v>433</v>
      </c>
      <c r="BM6" s="1090"/>
      <c r="BN6" s="3297"/>
    </row>
    <row r="7" spans="1:66" s="1576" customFormat="1" ht="8.1" customHeight="1" thickTop="1">
      <c r="C7" s="3005"/>
      <c r="D7" s="3005"/>
      <c r="E7" s="3005"/>
      <c r="F7" s="3005"/>
      <c r="G7" s="3005"/>
      <c r="H7" s="3005"/>
      <c r="I7" s="3005"/>
      <c r="J7" s="3005"/>
      <c r="K7" s="3005"/>
      <c r="L7" s="3005"/>
      <c r="M7" s="3005"/>
      <c r="N7" s="3005"/>
      <c r="O7" s="3005"/>
      <c r="P7" s="3005"/>
      <c r="Q7" s="3005"/>
      <c r="R7" s="3005"/>
      <c r="S7" s="3005"/>
      <c r="T7" s="3005"/>
      <c r="U7" s="3005"/>
      <c r="V7" s="3005"/>
      <c r="W7" s="3005"/>
      <c r="X7" s="3005"/>
      <c r="Y7" s="3005"/>
      <c r="Z7" s="3005"/>
      <c r="AA7" s="3005"/>
      <c r="AB7" s="3005"/>
      <c r="AC7" s="3005"/>
      <c r="AD7" s="3005"/>
      <c r="AE7" s="3005"/>
      <c r="AF7" s="3005"/>
      <c r="AG7" s="3005"/>
      <c r="AH7" s="3005"/>
      <c r="AI7" s="3005"/>
      <c r="AJ7" s="3005"/>
      <c r="AK7" s="3005"/>
      <c r="AL7" s="3005"/>
      <c r="AM7" s="3005"/>
      <c r="AN7" s="3005"/>
      <c r="AO7" s="3005"/>
      <c r="AP7" s="3005"/>
      <c r="AQ7" s="3005"/>
      <c r="AR7" s="3005"/>
      <c r="AS7" s="3005"/>
      <c r="AT7" s="3005"/>
      <c r="AU7" s="3005"/>
      <c r="AV7" s="3005"/>
      <c r="AW7" s="3005"/>
      <c r="AX7" s="3005"/>
      <c r="AY7" s="3005"/>
      <c r="AZ7" s="3005"/>
      <c r="BA7" s="3005"/>
      <c r="BB7" s="3005"/>
      <c r="BC7" s="3005"/>
      <c r="BD7" s="3005"/>
      <c r="BE7" s="3005"/>
      <c r="BF7" s="3005"/>
      <c r="BG7" s="3005"/>
      <c r="BH7" s="3005"/>
      <c r="BI7" s="3005"/>
      <c r="BJ7" s="3005"/>
      <c r="BK7" s="3005"/>
      <c r="BL7" s="3005"/>
      <c r="BM7" s="3005"/>
      <c r="BN7" s="3298"/>
    </row>
    <row r="8" spans="1:66" s="1480" customFormat="1" ht="23.1" customHeight="1">
      <c r="A8" s="1475" t="s">
        <v>5</v>
      </c>
      <c r="B8" s="1475"/>
      <c r="C8" s="3007"/>
      <c r="D8" s="2514">
        <v>66.926278330852583</v>
      </c>
      <c r="E8" s="2512">
        <v>0.65361678988747163</v>
      </c>
      <c r="F8" s="2512">
        <v>65.644696594602621</v>
      </c>
      <c r="G8" s="2512">
        <v>68.207860067102544</v>
      </c>
      <c r="H8" s="2512">
        <v>0.97662204770492744</v>
      </c>
      <c r="I8" s="3007">
        <v>19346.175818999996</v>
      </c>
      <c r="J8" s="3007">
        <v>23184</v>
      </c>
      <c r="K8" s="3007"/>
      <c r="L8" s="3299">
        <v>66.465382459183544</v>
      </c>
      <c r="M8" s="1476">
        <v>0.6751765997480309</v>
      </c>
      <c r="N8" s="1476">
        <v>65.141526349826307</v>
      </c>
      <c r="O8" s="1476">
        <v>67.789238568540782</v>
      </c>
      <c r="P8" s="1476">
        <v>1.0158319635979791</v>
      </c>
      <c r="Q8" s="1478">
        <v>18434.639489999568</v>
      </c>
      <c r="R8" s="3300">
        <v>21907</v>
      </c>
      <c r="S8" s="3007"/>
      <c r="T8" s="2514">
        <v>68.982078855339125</v>
      </c>
      <c r="U8" s="2512">
        <v>0.5910444051097028</v>
      </c>
      <c r="V8" s="2512">
        <v>67.823179868979466</v>
      </c>
      <c r="W8" s="2512">
        <v>70.140977841698785</v>
      </c>
      <c r="X8" s="2512">
        <v>0.85680863046932765</v>
      </c>
      <c r="Y8" s="3007">
        <v>16905.796741000111</v>
      </c>
      <c r="Z8" s="3007">
        <v>19633</v>
      </c>
      <c r="AA8" s="3007"/>
      <c r="AB8" s="2514">
        <v>68.800846964172976</v>
      </c>
      <c r="AC8" s="2512">
        <v>0.65419303857129207</v>
      </c>
      <c r="AD8" s="2512">
        <v>67.518136033548288</v>
      </c>
      <c r="AE8" s="2512">
        <v>70.083557894797679</v>
      </c>
      <c r="AF8" s="2512">
        <v>0.95085026920083315</v>
      </c>
      <c r="AG8" s="3007">
        <v>17697.414479999741</v>
      </c>
      <c r="AH8" s="3007">
        <v>21494</v>
      </c>
      <c r="AI8" s="3007"/>
      <c r="AJ8" s="2514">
        <v>67.832487130059434</v>
      </c>
      <c r="AK8" s="2512">
        <v>0.65559385142694904</v>
      </c>
      <c r="AL8" s="2512">
        <v>66.547028344522147</v>
      </c>
      <c r="AM8" s="2512">
        <v>69.117945915596721</v>
      </c>
      <c r="AN8" s="2512">
        <v>0.9664894789570937</v>
      </c>
      <c r="AO8" s="3007">
        <v>17173.751586999912</v>
      </c>
      <c r="AP8" s="3007">
        <v>20920</v>
      </c>
      <c r="AQ8" s="3007"/>
      <c r="AR8" s="2514">
        <v>68.441741207420236</v>
      </c>
      <c r="AS8" s="2512">
        <v>0.68446428793197411</v>
      </c>
      <c r="AT8" s="2512">
        <v>67.099674394671453</v>
      </c>
      <c r="AU8" s="2512">
        <v>69.783808020169019</v>
      </c>
      <c r="AV8" s="2512">
        <v>1.0000684901595791</v>
      </c>
      <c r="AW8" s="3007">
        <v>16655.802421000091</v>
      </c>
      <c r="AX8" s="3007">
        <v>20693</v>
      </c>
      <c r="AY8" s="3007"/>
      <c r="AZ8" s="2514">
        <v>68.084478286800049</v>
      </c>
      <c r="BA8" s="2512">
        <v>0.74035977845665557</v>
      </c>
      <c r="BB8" s="2512">
        <v>66.632812934267591</v>
      </c>
      <c r="BC8" s="2512">
        <v>69.536143639332522</v>
      </c>
      <c r="BD8" s="2512">
        <v>1.0874134561741859</v>
      </c>
      <c r="BE8" s="3007">
        <v>16114.377167999934</v>
      </c>
      <c r="BF8" s="3007">
        <v>19764</v>
      </c>
      <c r="BG8" s="3007"/>
      <c r="BH8" s="2514">
        <v>1.5999999999999943</v>
      </c>
      <c r="BI8" s="2512">
        <v>-0.30000000000001137</v>
      </c>
      <c r="BJ8" s="2512"/>
      <c r="BK8" s="2512" t="s">
        <v>229</v>
      </c>
      <c r="BL8" s="2512" t="s">
        <v>229</v>
      </c>
      <c r="BM8" s="3007"/>
      <c r="BN8" s="3301"/>
    </row>
    <row r="9" spans="1:66" s="1576" customFormat="1" ht="5.0999999999999996" customHeight="1">
      <c r="A9" s="1468"/>
      <c r="B9" s="1468"/>
      <c r="C9" s="3018"/>
      <c r="D9" s="3019"/>
      <c r="E9" s="2939"/>
      <c r="F9" s="2939"/>
      <c r="G9" s="2939"/>
      <c r="H9" s="2939"/>
      <c r="I9" s="3018"/>
      <c r="J9" s="3018"/>
      <c r="K9" s="3018"/>
      <c r="L9" s="3302"/>
      <c r="M9" s="2937"/>
      <c r="N9" s="2937"/>
      <c r="O9" s="2937"/>
      <c r="P9" s="2937"/>
      <c r="Q9" s="3303"/>
      <c r="R9" s="3304"/>
      <c r="S9" s="3018"/>
      <c r="T9" s="3019"/>
      <c r="U9" s="2939"/>
      <c r="V9" s="2939"/>
      <c r="W9" s="2939"/>
      <c r="X9" s="2939"/>
      <c r="Y9" s="3018"/>
      <c r="Z9" s="3018"/>
      <c r="AA9" s="3018"/>
      <c r="AB9" s="3019"/>
      <c r="AC9" s="2939"/>
      <c r="AD9" s="2939"/>
      <c r="AE9" s="2939"/>
      <c r="AF9" s="2939"/>
      <c r="AG9" s="3018"/>
      <c r="AH9" s="3018"/>
      <c r="AI9" s="3018"/>
      <c r="AJ9" s="3019"/>
      <c r="AK9" s="2939"/>
      <c r="AL9" s="2939"/>
      <c r="AM9" s="2939"/>
      <c r="AN9" s="2939"/>
      <c r="AO9" s="3018"/>
      <c r="AP9" s="3018"/>
      <c r="AQ9" s="3018"/>
      <c r="AR9" s="3019"/>
      <c r="AS9" s="2939"/>
      <c r="AT9" s="2939"/>
      <c r="AU9" s="2939"/>
      <c r="AV9" s="2939"/>
      <c r="AW9" s="3018"/>
      <c r="AX9" s="3018"/>
      <c r="AY9" s="3018"/>
      <c r="AZ9" s="3019"/>
      <c r="BA9" s="2939"/>
      <c r="BB9" s="2939"/>
      <c r="BC9" s="2939"/>
      <c r="BD9" s="2939"/>
      <c r="BE9" s="3018"/>
      <c r="BF9" s="3018"/>
      <c r="BG9" s="3018"/>
      <c r="BH9" s="3019"/>
      <c r="BI9" s="2939"/>
      <c r="BJ9" s="2939"/>
      <c r="BK9" s="2939"/>
      <c r="BL9" s="2939"/>
      <c r="BM9" s="3018"/>
      <c r="BN9" s="3301"/>
    </row>
    <row r="10" spans="1:66" s="1470" customFormat="1" ht="20.25" customHeight="1">
      <c r="A10" s="2504" t="s">
        <v>18</v>
      </c>
      <c r="B10" s="2504"/>
      <c r="C10" s="2953"/>
      <c r="D10" s="3305">
        <v>69.951609430004083</v>
      </c>
      <c r="E10" s="2942">
        <v>2.4873358120163829</v>
      </c>
      <c r="F10" s="2942">
        <v>65.074555783402573</v>
      </c>
      <c r="G10" s="2942">
        <v>74.828663076605579</v>
      </c>
      <c r="H10" s="2942">
        <v>3.5557949735313725</v>
      </c>
      <c r="I10" s="2943">
        <v>279.91114799999986</v>
      </c>
      <c r="J10" s="2943">
        <v>958</v>
      </c>
      <c r="K10" s="2953"/>
      <c r="L10" s="3306">
        <v>68.95835653902472</v>
      </c>
      <c r="M10" s="1485">
        <v>2.2244354358619387</v>
      </c>
      <c r="N10" s="1485">
        <v>64.596782925935159</v>
      </c>
      <c r="O10" s="1485">
        <v>73.319930152114281</v>
      </c>
      <c r="P10" s="1485">
        <v>3.225766313910182</v>
      </c>
      <c r="Q10" s="3014">
        <v>257.39913900000084</v>
      </c>
      <c r="R10" s="3017">
        <v>889</v>
      </c>
      <c r="S10" s="2953"/>
      <c r="T10" s="3305">
        <v>73.893573435600743</v>
      </c>
      <c r="U10" s="2942">
        <v>1.8483530949598073</v>
      </c>
      <c r="V10" s="2942">
        <v>70.269387994261407</v>
      </c>
      <c r="W10" s="2942">
        <v>77.517758876940093</v>
      </c>
      <c r="X10" s="2942">
        <v>2.501371917776682</v>
      </c>
      <c r="Y10" s="2943">
        <v>255.54755200000065</v>
      </c>
      <c r="Z10" s="2943">
        <v>874</v>
      </c>
      <c r="AA10" s="2953"/>
      <c r="AB10" s="3305">
        <v>69.123420374117089</v>
      </c>
      <c r="AC10" s="2942">
        <v>2.1582994756123552</v>
      </c>
      <c r="AD10" s="2942">
        <v>64.891528309084336</v>
      </c>
      <c r="AE10" s="2942">
        <v>73.355312439149856</v>
      </c>
      <c r="AF10" s="2942">
        <v>3.1223852406767172</v>
      </c>
      <c r="AG10" s="2943">
        <v>251.89777800000056</v>
      </c>
      <c r="AH10" s="2943">
        <v>904</v>
      </c>
      <c r="AI10" s="2953"/>
      <c r="AJ10" s="3305">
        <v>70.293185210200548</v>
      </c>
      <c r="AK10" s="2942">
        <v>2.1798918657508723</v>
      </c>
      <c r="AL10" s="2942">
        <v>66.018951789231735</v>
      </c>
      <c r="AM10" s="2942">
        <v>74.56741863116936</v>
      </c>
      <c r="AN10" s="2942">
        <v>3.1011425349872161</v>
      </c>
      <c r="AO10" s="2943">
        <v>245.04513700000052</v>
      </c>
      <c r="AP10" s="2943">
        <v>883</v>
      </c>
      <c r="AQ10" s="2953"/>
      <c r="AR10" s="3305">
        <v>70.500326930392347</v>
      </c>
      <c r="AS10" s="2942">
        <v>2.0676084511363912</v>
      </c>
      <c r="AT10" s="2942">
        <v>66.446253207403799</v>
      </c>
      <c r="AU10" s="2942">
        <v>74.55440065338091</v>
      </c>
      <c r="AV10" s="2942">
        <v>2.932764344735336</v>
      </c>
      <c r="AW10" s="2943">
        <v>265.33170999999965</v>
      </c>
      <c r="AX10" s="2943">
        <v>874</v>
      </c>
      <c r="AY10" s="2953"/>
      <c r="AZ10" s="3305">
        <v>70.356680097544967</v>
      </c>
      <c r="BA10" s="2942">
        <v>2.0879382134095121</v>
      </c>
      <c r="BB10" s="2942">
        <v>66.262741379056664</v>
      </c>
      <c r="BC10" s="2942">
        <v>74.45061881603327</v>
      </c>
      <c r="BD10" s="2942">
        <v>2.9676474366253802</v>
      </c>
      <c r="BE10" s="2943">
        <v>243.80138000000025</v>
      </c>
      <c r="BF10" s="2943">
        <v>833</v>
      </c>
      <c r="BG10" s="2953"/>
      <c r="BH10" s="3025">
        <v>1.4000000000000057</v>
      </c>
      <c r="BI10" s="2498">
        <v>-9.9999999999994316E-2</v>
      </c>
      <c r="BJ10" s="2498"/>
      <c r="BK10" s="2498" t="s">
        <v>229</v>
      </c>
      <c r="BL10" s="2498" t="s">
        <v>229</v>
      </c>
      <c r="BM10" s="2953"/>
      <c r="BN10" s="3301"/>
    </row>
    <row r="11" spans="1:66" s="1470" customFormat="1" ht="20.25" customHeight="1">
      <c r="A11" s="2468" t="s">
        <v>19</v>
      </c>
      <c r="B11" s="2468"/>
      <c r="C11" s="3042"/>
      <c r="D11" s="3044">
        <v>61.692459378907905</v>
      </c>
      <c r="E11" s="2485">
        <v>2.0671832656308666</v>
      </c>
      <c r="F11" s="2485">
        <v>57.639221518891823</v>
      </c>
      <c r="G11" s="2485">
        <v>65.745697238923981</v>
      </c>
      <c r="H11" s="2485">
        <v>3.3507875783237426</v>
      </c>
      <c r="I11" s="3042">
        <v>664.09902300000044</v>
      </c>
      <c r="J11" s="3042">
        <v>829</v>
      </c>
      <c r="K11" s="3042"/>
      <c r="L11" s="3307">
        <v>64.039253424818483</v>
      </c>
      <c r="M11" s="1174">
        <v>2.2094517581302529</v>
      </c>
      <c r="N11" s="1174">
        <v>59.707059137542551</v>
      </c>
      <c r="O11" s="1174">
        <v>68.371447712094422</v>
      </c>
      <c r="P11" s="1174">
        <v>3.4501522737521126</v>
      </c>
      <c r="Q11" s="3030">
        <v>560.29261400000019</v>
      </c>
      <c r="R11" s="3032">
        <v>751</v>
      </c>
      <c r="S11" s="3042"/>
      <c r="T11" s="3044">
        <v>62.451940209903256</v>
      </c>
      <c r="U11" s="2485">
        <v>2.3323572583884915</v>
      </c>
      <c r="V11" s="2485">
        <v>57.878736506074404</v>
      </c>
      <c r="W11" s="2485">
        <v>67.025143913732109</v>
      </c>
      <c r="X11" s="2485">
        <v>3.7346433922618791</v>
      </c>
      <c r="Y11" s="3042">
        <v>515.5851170000002</v>
      </c>
      <c r="Z11" s="3042">
        <v>650</v>
      </c>
      <c r="AA11" s="3042"/>
      <c r="AB11" s="3044">
        <v>63.233750962552989</v>
      </c>
      <c r="AC11" s="2485">
        <v>2.4527527094877257</v>
      </c>
      <c r="AD11" s="2485">
        <v>58.424508850392563</v>
      </c>
      <c r="AE11" s="2485">
        <v>68.042993074713422</v>
      </c>
      <c r="AF11" s="2485">
        <v>3.8788663840932753</v>
      </c>
      <c r="AG11" s="3042">
        <v>611.658431000002</v>
      </c>
      <c r="AH11" s="3042">
        <v>760</v>
      </c>
      <c r="AI11" s="3042"/>
      <c r="AJ11" s="3044">
        <v>67.446824407502589</v>
      </c>
      <c r="AK11" s="2485">
        <v>2.2503804483013057</v>
      </c>
      <c r="AL11" s="2485">
        <v>63.034380160544025</v>
      </c>
      <c r="AM11" s="2485">
        <v>71.859268654461161</v>
      </c>
      <c r="AN11" s="2485">
        <v>3.3365254303225282</v>
      </c>
      <c r="AO11" s="3042">
        <v>627.462166999999</v>
      </c>
      <c r="AP11" s="3042">
        <v>713</v>
      </c>
      <c r="AQ11" s="3042"/>
      <c r="AR11" s="3044">
        <v>69.960942536202552</v>
      </c>
      <c r="AS11" s="2485">
        <v>2.2297466850420564</v>
      </c>
      <c r="AT11" s="2485">
        <v>65.588955451422777</v>
      </c>
      <c r="AU11" s="2485">
        <v>74.332929620982327</v>
      </c>
      <c r="AV11" s="2485">
        <v>3.1871307106650737</v>
      </c>
      <c r="AW11" s="3042">
        <v>582.85018499999978</v>
      </c>
      <c r="AX11" s="3042">
        <v>677</v>
      </c>
      <c r="AY11" s="3042"/>
      <c r="AZ11" s="3044">
        <v>71.780436168749631</v>
      </c>
      <c r="BA11" s="2485">
        <v>2.8744256502282934</v>
      </c>
      <c r="BB11" s="2485">
        <v>66.144386985249454</v>
      </c>
      <c r="BC11" s="2485">
        <v>77.416485352249808</v>
      </c>
      <c r="BD11" s="2485">
        <v>4.0044694677958859</v>
      </c>
      <c r="BE11" s="3042">
        <v>564.62357799999995</v>
      </c>
      <c r="BF11" s="3042">
        <v>647</v>
      </c>
      <c r="BG11" s="3042"/>
      <c r="BH11" s="3044">
        <v>7.8</v>
      </c>
      <c r="BI11" s="2485">
        <v>1.8</v>
      </c>
      <c r="BJ11" s="2485"/>
      <c r="BK11" s="2460" t="s">
        <v>230</v>
      </c>
      <c r="BL11" s="2485" t="s">
        <v>229</v>
      </c>
      <c r="BM11" s="3042"/>
      <c r="BN11" s="3301"/>
    </row>
    <row r="12" spans="1:66" s="1470" customFormat="1" ht="20.25" customHeight="1">
      <c r="A12" s="2468" t="s">
        <v>41</v>
      </c>
      <c r="B12" s="2468"/>
      <c r="C12" s="3042"/>
      <c r="D12" s="3044">
        <v>71.893204005813686</v>
      </c>
      <c r="E12" s="2485">
        <v>2.3729885107044981</v>
      </c>
      <c r="F12" s="2485">
        <v>67.240357287825532</v>
      </c>
      <c r="G12" s="2485">
        <v>76.546050723801841</v>
      </c>
      <c r="H12" s="2485">
        <v>3.3007132503269783</v>
      </c>
      <c r="I12" s="3042">
        <v>294.86933699999958</v>
      </c>
      <c r="J12" s="3042">
        <v>822</v>
      </c>
      <c r="K12" s="3042"/>
      <c r="L12" s="3307">
        <v>66.211737573055714</v>
      </c>
      <c r="M12" s="1174">
        <v>2.051822437255566</v>
      </c>
      <c r="N12" s="1174">
        <v>62.188615815147152</v>
      </c>
      <c r="O12" s="1174">
        <v>70.234859330964284</v>
      </c>
      <c r="P12" s="1174">
        <v>3.0988802174110845</v>
      </c>
      <c r="Q12" s="3030">
        <v>244.45838900000049</v>
      </c>
      <c r="R12" s="3032">
        <v>747</v>
      </c>
      <c r="S12" s="3042"/>
      <c r="T12" s="3044">
        <v>71.481144125217284</v>
      </c>
      <c r="U12" s="2485">
        <v>2.1421000906788747</v>
      </c>
      <c r="V12" s="2485">
        <v>67.280989953538906</v>
      </c>
      <c r="W12" s="2485">
        <v>75.681298296895648</v>
      </c>
      <c r="X12" s="2485">
        <v>2.9967344771740718</v>
      </c>
      <c r="Y12" s="3042">
        <v>281.26875899999948</v>
      </c>
      <c r="Z12" s="3042">
        <v>802</v>
      </c>
      <c r="AA12" s="3042"/>
      <c r="AB12" s="3044">
        <v>71.755934768538339</v>
      </c>
      <c r="AC12" s="2485">
        <v>2.4632372987033881</v>
      </c>
      <c r="AD12" s="2485">
        <v>66.926134967137742</v>
      </c>
      <c r="AE12" s="2485">
        <v>76.58573456993895</v>
      </c>
      <c r="AF12" s="2485">
        <v>3.4327994007032347</v>
      </c>
      <c r="AG12" s="3042">
        <v>248.08157899999992</v>
      </c>
      <c r="AH12" s="3042">
        <v>784</v>
      </c>
      <c r="AI12" s="3042"/>
      <c r="AJ12" s="3044">
        <v>67.768689239366282</v>
      </c>
      <c r="AK12" s="2485">
        <v>2.4644477306764294</v>
      </c>
      <c r="AL12" s="2485">
        <v>62.936511542763164</v>
      </c>
      <c r="AM12" s="2485">
        <v>72.600866935969407</v>
      </c>
      <c r="AN12" s="2485">
        <v>3.6365580599791967</v>
      </c>
      <c r="AO12" s="3042">
        <v>238.92865100000049</v>
      </c>
      <c r="AP12" s="3042">
        <v>740</v>
      </c>
      <c r="AQ12" s="3042"/>
      <c r="AR12" s="3044">
        <v>72.054778139255532</v>
      </c>
      <c r="AS12" s="2485">
        <v>2.0941058300504691</v>
      </c>
      <c r="AT12" s="2485">
        <v>67.948749546608482</v>
      </c>
      <c r="AU12" s="2485">
        <v>76.160806731902596</v>
      </c>
      <c r="AV12" s="2485">
        <v>2.9062692081340229</v>
      </c>
      <c r="AW12" s="3042">
        <v>255.43671599999931</v>
      </c>
      <c r="AX12" s="3042">
        <v>769</v>
      </c>
      <c r="AY12" s="3042"/>
      <c r="AZ12" s="3044">
        <v>71.066173340029465</v>
      </c>
      <c r="BA12" s="2485">
        <v>2.6067601895487575</v>
      </c>
      <c r="BB12" s="2485">
        <v>65.954950986193253</v>
      </c>
      <c r="BC12" s="2485">
        <v>76.177395693865691</v>
      </c>
      <c r="BD12" s="2485">
        <v>3.6680745100432288</v>
      </c>
      <c r="BE12" s="3042">
        <v>231.99909500000055</v>
      </c>
      <c r="BF12" s="3042">
        <v>672</v>
      </c>
      <c r="BG12" s="3042"/>
      <c r="BH12" s="3044">
        <v>4.9000000000000004</v>
      </c>
      <c r="BI12" s="2498">
        <v>-1</v>
      </c>
      <c r="BJ12" s="2498"/>
      <c r="BK12" s="2498" t="s">
        <v>229</v>
      </c>
      <c r="BL12" s="2498" t="s">
        <v>229</v>
      </c>
      <c r="BM12" s="3042"/>
      <c r="BN12" s="3301"/>
    </row>
    <row r="13" spans="1:66" s="1470" customFormat="1" ht="20.25" customHeight="1">
      <c r="A13" s="2468" t="s">
        <v>20</v>
      </c>
      <c r="B13" s="2468"/>
      <c r="C13" s="3042"/>
      <c r="D13" s="3044">
        <v>72.054948536778184</v>
      </c>
      <c r="E13" s="2485">
        <v>2.3444302841071303</v>
      </c>
      <c r="F13" s="2485">
        <v>67.458097475867888</v>
      </c>
      <c r="G13" s="2485">
        <v>76.651799597688481</v>
      </c>
      <c r="H13" s="2485">
        <v>3.2536700555833296</v>
      </c>
      <c r="I13" s="3042">
        <v>768.59538899999939</v>
      </c>
      <c r="J13" s="3042">
        <v>767</v>
      </c>
      <c r="K13" s="3042"/>
      <c r="L13" s="3307">
        <v>70.37048424955978</v>
      </c>
      <c r="M13" s="1174">
        <v>2.2398211653867581</v>
      </c>
      <c r="N13" s="1174">
        <v>65.978742985464606</v>
      </c>
      <c r="O13" s="1174">
        <v>74.762225513654954</v>
      </c>
      <c r="P13" s="1174">
        <v>3.1828986105076713</v>
      </c>
      <c r="Q13" s="3030">
        <v>706.23901099999864</v>
      </c>
      <c r="R13" s="3032">
        <v>773</v>
      </c>
      <c r="S13" s="3042"/>
      <c r="T13" s="3044">
        <v>72.155055637380769</v>
      </c>
      <c r="U13" s="2485">
        <v>2.2484909014854058</v>
      </c>
      <c r="V13" s="2485">
        <v>67.746294122944818</v>
      </c>
      <c r="W13" s="2485">
        <v>76.563817151816721</v>
      </c>
      <c r="X13" s="2485">
        <v>3.1161931504638032</v>
      </c>
      <c r="Y13" s="3042">
        <v>625.09745299999929</v>
      </c>
      <c r="Z13" s="3042">
        <v>587</v>
      </c>
      <c r="AA13" s="3042"/>
      <c r="AB13" s="3044">
        <v>74.902487430397784</v>
      </c>
      <c r="AC13" s="2485">
        <v>2.5196665795860542</v>
      </c>
      <c r="AD13" s="2485">
        <v>69.962043750007624</v>
      </c>
      <c r="AE13" s="2485">
        <v>79.84293111078793</v>
      </c>
      <c r="AF13" s="2485">
        <v>3.3639291110691394</v>
      </c>
      <c r="AG13" s="3042">
        <v>701.84798000000012</v>
      </c>
      <c r="AH13" s="3042">
        <v>661</v>
      </c>
      <c r="AI13" s="3042"/>
      <c r="AJ13" s="3044">
        <v>73.833738048567653</v>
      </c>
      <c r="AK13" s="2485">
        <v>2.339055291587389</v>
      </c>
      <c r="AL13" s="2485">
        <v>69.247424177740385</v>
      </c>
      <c r="AM13" s="2485">
        <v>78.420051919394922</v>
      </c>
      <c r="AN13" s="2485">
        <v>3.1680033456368739</v>
      </c>
      <c r="AO13" s="3042">
        <v>725.68143800000155</v>
      </c>
      <c r="AP13" s="3042">
        <v>705</v>
      </c>
      <c r="AQ13" s="3042"/>
      <c r="AR13" s="3044">
        <v>72.176349638927235</v>
      </c>
      <c r="AS13" s="2485">
        <v>2.4457162776988453</v>
      </c>
      <c r="AT13" s="2485">
        <v>67.380899083550219</v>
      </c>
      <c r="AU13" s="2485">
        <v>76.971800194304265</v>
      </c>
      <c r="AV13" s="2485">
        <v>3.3885286384444475</v>
      </c>
      <c r="AW13" s="3042">
        <v>694.94257399999969</v>
      </c>
      <c r="AX13" s="3042">
        <v>720</v>
      </c>
      <c r="AY13" s="3042"/>
      <c r="AZ13" s="3044">
        <v>69.477373262259619</v>
      </c>
      <c r="BA13" s="2485">
        <v>2.7783250706003524</v>
      </c>
      <c r="BB13" s="2485">
        <v>64.029753928494088</v>
      </c>
      <c r="BC13" s="2485">
        <v>74.924992596025135</v>
      </c>
      <c r="BD13" s="2485">
        <v>3.9988919271787577</v>
      </c>
      <c r="BE13" s="3042">
        <v>682.16075500000193</v>
      </c>
      <c r="BF13" s="3042">
        <v>662</v>
      </c>
      <c r="BG13" s="3042"/>
      <c r="BH13" s="3044">
        <v>-0.9</v>
      </c>
      <c r="BI13" s="2485">
        <v>-2.7</v>
      </c>
      <c r="BJ13" s="2485"/>
      <c r="BK13" s="2460" t="s">
        <v>229</v>
      </c>
      <c r="BL13" s="2485" t="s">
        <v>229</v>
      </c>
      <c r="BM13" s="3042"/>
      <c r="BN13" s="3301"/>
    </row>
    <row r="14" spans="1:66" s="1470" customFormat="1" ht="20.25" customHeight="1">
      <c r="A14" s="2468" t="s">
        <v>21</v>
      </c>
      <c r="B14" s="2468"/>
      <c r="C14" s="3042"/>
      <c r="D14" s="3044">
        <v>65.969264212806664</v>
      </c>
      <c r="E14" s="2485">
        <v>2.2965286205003324</v>
      </c>
      <c r="F14" s="2485">
        <v>61.466336530494146</v>
      </c>
      <c r="G14" s="2485">
        <v>70.472191895119181</v>
      </c>
      <c r="H14" s="2485">
        <v>3.481209996661605</v>
      </c>
      <c r="I14" s="3042">
        <v>346.48300799999913</v>
      </c>
      <c r="J14" s="3042">
        <v>910</v>
      </c>
      <c r="K14" s="3042"/>
      <c r="L14" s="3307">
        <v>68.136645020274216</v>
      </c>
      <c r="M14" s="1174">
        <v>2.0664338316182502</v>
      </c>
      <c r="N14" s="1174">
        <v>64.084873893148043</v>
      </c>
      <c r="O14" s="1174">
        <v>72.188416147400375</v>
      </c>
      <c r="P14" s="1174">
        <v>3.0327789561745786</v>
      </c>
      <c r="Q14" s="3030">
        <v>291.82291400000037</v>
      </c>
      <c r="R14" s="3032">
        <v>852</v>
      </c>
      <c r="S14" s="3042"/>
      <c r="T14" s="3044">
        <v>68.041828388168639</v>
      </c>
      <c r="U14" s="2485">
        <v>1.5447370915192411</v>
      </c>
      <c r="V14" s="2485">
        <v>65.012962478810195</v>
      </c>
      <c r="W14" s="2485">
        <v>71.070694297527069</v>
      </c>
      <c r="X14" s="2485">
        <v>2.2702756938081423</v>
      </c>
      <c r="Y14" s="3042">
        <v>304.13756200000051</v>
      </c>
      <c r="Z14" s="3042">
        <v>857</v>
      </c>
      <c r="AA14" s="3042"/>
      <c r="AB14" s="3044">
        <v>72.510096512891138</v>
      </c>
      <c r="AC14" s="2485">
        <v>2.2745496777128325</v>
      </c>
      <c r="AD14" s="2485">
        <v>68.050266521084865</v>
      </c>
      <c r="AE14" s="2485">
        <v>76.969926504697412</v>
      </c>
      <c r="AF14" s="2485">
        <v>3.1368730523044523</v>
      </c>
      <c r="AG14" s="3042">
        <v>280.28266100000025</v>
      </c>
      <c r="AH14" s="3042">
        <v>877</v>
      </c>
      <c r="AI14" s="3042"/>
      <c r="AJ14" s="3044">
        <v>68.6084265465811</v>
      </c>
      <c r="AK14" s="2485">
        <v>2.2262420348022141</v>
      </c>
      <c r="AL14" s="2485">
        <v>64.243311809552807</v>
      </c>
      <c r="AM14" s="2485">
        <v>72.973541283609393</v>
      </c>
      <c r="AN14" s="2485">
        <v>3.2448521950736269</v>
      </c>
      <c r="AO14" s="3042">
        <v>319.33577700000171</v>
      </c>
      <c r="AP14" s="3042">
        <v>903</v>
      </c>
      <c r="AQ14" s="3042"/>
      <c r="AR14" s="3044">
        <v>69.66086500167485</v>
      </c>
      <c r="AS14" s="2485">
        <v>2.3560761477257137</v>
      </c>
      <c r="AT14" s="2485">
        <v>65.041176784302195</v>
      </c>
      <c r="AU14" s="2485">
        <v>74.280553219047491</v>
      </c>
      <c r="AV14" s="2485">
        <v>3.3822091466551081</v>
      </c>
      <c r="AW14" s="3042">
        <v>287.31493500000033</v>
      </c>
      <c r="AX14" s="3042">
        <v>835</v>
      </c>
      <c r="AY14" s="3042"/>
      <c r="AZ14" s="3044">
        <v>73.490208926890318</v>
      </c>
      <c r="BA14" s="2485">
        <v>2.2391844049085439</v>
      </c>
      <c r="BB14" s="2485">
        <v>69.099713233954645</v>
      </c>
      <c r="BC14" s="2485">
        <v>77.880704619825991</v>
      </c>
      <c r="BD14" s="2485">
        <v>3.046915279743093</v>
      </c>
      <c r="BE14" s="3042">
        <v>285.23752900000005</v>
      </c>
      <c r="BF14" s="3042">
        <v>842</v>
      </c>
      <c r="BG14" s="3042"/>
      <c r="BH14" s="3044">
        <v>5.4</v>
      </c>
      <c r="BI14" s="2485">
        <v>3.8</v>
      </c>
      <c r="BJ14" s="2485"/>
      <c r="BK14" s="2460" t="s">
        <v>231</v>
      </c>
      <c r="BL14" s="2485" t="s">
        <v>229</v>
      </c>
      <c r="BM14" s="3042"/>
      <c r="BN14" s="3301"/>
    </row>
    <row r="15" spans="1:66" s="1470" customFormat="1" ht="20.25" customHeight="1">
      <c r="A15" s="2468" t="s">
        <v>22</v>
      </c>
      <c r="B15" s="2468"/>
      <c r="C15" s="3042"/>
      <c r="D15" s="3044">
        <v>71.195477863014901</v>
      </c>
      <c r="E15" s="2485">
        <v>1.9767659471949965</v>
      </c>
      <c r="F15" s="2485">
        <v>67.319526121931091</v>
      </c>
      <c r="G15" s="2485">
        <v>75.071429604098711</v>
      </c>
      <c r="H15" s="2485">
        <v>2.7765330137939843</v>
      </c>
      <c r="I15" s="3042">
        <v>908.32206399999905</v>
      </c>
      <c r="J15" s="3042">
        <v>865</v>
      </c>
      <c r="K15" s="3042"/>
      <c r="L15" s="3307">
        <v>70.879734264375884</v>
      </c>
      <c r="M15" s="1174">
        <v>1.9206798160932614</v>
      </c>
      <c r="N15" s="1174">
        <v>67.113751098485508</v>
      </c>
      <c r="O15" s="1174">
        <v>74.645717430266259</v>
      </c>
      <c r="P15" s="1174">
        <v>2.7097728794090505</v>
      </c>
      <c r="Q15" s="3030">
        <v>890.38389399999744</v>
      </c>
      <c r="R15" s="3033">
        <v>822</v>
      </c>
      <c r="S15" s="3042"/>
      <c r="T15" s="3044">
        <v>70.781298313195961</v>
      </c>
      <c r="U15" s="2485">
        <v>2.2290378553413244</v>
      </c>
      <c r="V15" s="2485">
        <v>66.410679644311173</v>
      </c>
      <c r="W15" s="2485">
        <v>75.151916982080749</v>
      </c>
      <c r="X15" s="2485">
        <v>3.1491904054630182</v>
      </c>
      <c r="Y15" s="3042">
        <v>899.06854800000065</v>
      </c>
      <c r="Z15" s="3042">
        <v>807</v>
      </c>
      <c r="AA15" s="3042"/>
      <c r="AB15" s="3044">
        <v>69.009643653676463</v>
      </c>
      <c r="AC15" s="2485">
        <v>2.2764532758328775</v>
      </c>
      <c r="AD15" s="2485">
        <v>64.546081176239596</v>
      </c>
      <c r="AE15" s="2485">
        <v>73.473206131113329</v>
      </c>
      <c r="AF15" s="2485">
        <v>3.2987466030939285</v>
      </c>
      <c r="AG15" s="3042">
        <v>863.61811399999738</v>
      </c>
      <c r="AH15" s="3042">
        <v>791</v>
      </c>
      <c r="AI15" s="3042"/>
      <c r="AJ15" s="3044">
        <v>70.639598139014339</v>
      </c>
      <c r="AK15" s="2485">
        <v>2.3718660403794121</v>
      </c>
      <c r="AL15" s="2485">
        <v>65.988950435276692</v>
      </c>
      <c r="AM15" s="2485">
        <v>75.290245842751986</v>
      </c>
      <c r="AN15" s="2485">
        <v>3.3577003590984864</v>
      </c>
      <c r="AO15" s="3042">
        <v>876.05040700000222</v>
      </c>
      <c r="AP15" s="3042">
        <v>844</v>
      </c>
      <c r="AQ15" s="3042"/>
      <c r="AR15" s="3044">
        <v>71.265931073093839</v>
      </c>
      <c r="AS15" s="2485">
        <v>2.1906383817568731</v>
      </c>
      <c r="AT15" s="2485">
        <v>66.970625791685478</v>
      </c>
      <c r="AU15" s="2485">
        <v>75.561236354502199</v>
      </c>
      <c r="AV15" s="2485">
        <v>3.0738928808914978</v>
      </c>
      <c r="AW15" s="3042">
        <v>818.16067399999918</v>
      </c>
      <c r="AX15" s="3042">
        <v>739</v>
      </c>
      <c r="AY15" s="3042"/>
      <c r="AZ15" s="3044">
        <v>73.400132256278411</v>
      </c>
      <c r="BA15" s="2485">
        <v>2.1100004610746717</v>
      </c>
      <c r="BB15" s="2485">
        <v>69.262934839159485</v>
      </c>
      <c r="BC15" s="2485">
        <v>77.537329673397352</v>
      </c>
      <c r="BD15" s="2485">
        <v>2.8746548489961188</v>
      </c>
      <c r="BE15" s="3042">
        <v>773.67215500000043</v>
      </c>
      <c r="BF15" s="3042">
        <v>729</v>
      </c>
      <c r="BG15" s="3042"/>
      <c r="BH15" s="3044">
        <v>2.5</v>
      </c>
      <c r="BI15" s="2485">
        <v>2.1</v>
      </c>
      <c r="BJ15" s="2485"/>
      <c r="BK15" s="2460" t="s">
        <v>229</v>
      </c>
      <c r="BL15" s="2485" t="s">
        <v>229</v>
      </c>
      <c r="BM15" s="3042"/>
      <c r="BN15" s="3301"/>
    </row>
    <row r="16" spans="1:66" s="1470" customFormat="1" ht="20.25" customHeight="1">
      <c r="A16" s="2494" t="s">
        <v>97</v>
      </c>
      <c r="B16" s="2494"/>
      <c r="C16" s="3042"/>
      <c r="D16" s="3044">
        <v>71.067204181735505</v>
      </c>
      <c r="E16" s="2485">
        <v>2.4014315484408799</v>
      </c>
      <c r="F16" s="2485">
        <v>66.358587663689576</v>
      </c>
      <c r="G16" s="2485">
        <v>75.77582069978142</v>
      </c>
      <c r="H16" s="2485">
        <v>3.3790995102323946</v>
      </c>
      <c r="I16" s="3042">
        <v>615.86639300000024</v>
      </c>
      <c r="J16" s="3042">
        <v>797</v>
      </c>
      <c r="K16" s="3042"/>
      <c r="L16" s="3307">
        <v>66.126150551801643</v>
      </c>
      <c r="M16" s="1174">
        <v>2.230906420187694</v>
      </c>
      <c r="N16" s="1174">
        <v>61.751888921774878</v>
      </c>
      <c r="O16" s="1174">
        <v>70.500412181828409</v>
      </c>
      <c r="P16" s="1174">
        <v>3.3737128224938115</v>
      </c>
      <c r="Q16" s="3030">
        <v>632.35777299999995</v>
      </c>
      <c r="R16" s="3033">
        <v>759</v>
      </c>
      <c r="S16" s="3042"/>
      <c r="T16" s="3044">
        <v>66.511258511948355</v>
      </c>
      <c r="U16" s="2485">
        <v>2.0869273840265228</v>
      </c>
      <c r="V16" s="2485">
        <v>62.419285034074647</v>
      </c>
      <c r="W16" s="2485">
        <v>70.603231989822063</v>
      </c>
      <c r="X16" s="2485">
        <v>3.1377054512532165</v>
      </c>
      <c r="Y16" s="3042">
        <v>552.52377299999898</v>
      </c>
      <c r="Z16" s="3042">
        <v>694</v>
      </c>
      <c r="AA16" s="3042"/>
      <c r="AB16" s="3044">
        <v>67.105979621455873</v>
      </c>
      <c r="AC16" s="2485">
        <v>3.0416907734306839</v>
      </c>
      <c r="AD16" s="2485">
        <v>61.141975462712992</v>
      </c>
      <c r="AE16" s="2485">
        <v>73.06998378019874</v>
      </c>
      <c r="AF16" s="2485">
        <v>4.5326672683847695</v>
      </c>
      <c r="AG16" s="3042">
        <v>580.60212100000047</v>
      </c>
      <c r="AH16" s="3042">
        <v>766</v>
      </c>
      <c r="AI16" s="3042"/>
      <c r="AJ16" s="3044">
        <v>67.661304715250751</v>
      </c>
      <c r="AK16" s="2485">
        <v>2.8786518787841402</v>
      </c>
      <c r="AL16" s="2485">
        <v>62.016974250539526</v>
      </c>
      <c r="AM16" s="2485">
        <v>73.305635179961968</v>
      </c>
      <c r="AN16" s="2485">
        <v>4.2545024676937642</v>
      </c>
      <c r="AO16" s="3042">
        <v>538.87197199999935</v>
      </c>
      <c r="AP16" s="3042">
        <v>709</v>
      </c>
      <c r="AQ16" s="3042"/>
      <c r="AR16" s="3044">
        <v>68.132111103674092</v>
      </c>
      <c r="AS16" s="2485">
        <v>2.7439090758057452</v>
      </c>
      <c r="AT16" s="2485">
        <v>62.751977511948866</v>
      </c>
      <c r="AU16" s="2485">
        <v>73.512244695399303</v>
      </c>
      <c r="AV16" s="2485">
        <v>4.027336055432718</v>
      </c>
      <c r="AW16" s="3042">
        <v>534.7068189999984</v>
      </c>
      <c r="AX16" s="3042">
        <v>683</v>
      </c>
      <c r="AY16" s="3042"/>
      <c r="AZ16" s="3044">
        <v>73.465578345409412</v>
      </c>
      <c r="BA16" s="2485">
        <v>2.8087546843696067</v>
      </c>
      <c r="BB16" s="2485">
        <v>67.958293944354764</v>
      </c>
      <c r="BC16" s="2485">
        <v>78.97286274646406</v>
      </c>
      <c r="BD16" s="2485">
        <v>3.8232254446617522</v>
      </c>
      <c r="BE16" s="3042">
        <v>511.26460099999963</v>
      </c>
      <c r="BF16" s="3042">
        <v>660</v>
      </c>
      <c r="BG16" s="3042"/>
      <c r="BH16" s="3044">
        <v>7.4</v>
      </c>
      <c r="BI16" s="2485">
        <v>5.4</v>
      </c>
      <c r="BJ16" s="2485"/>
      <c r="BK16" s="2460" t="s">
        <v>230</v>
      </c>
      <c r="BL16" s="2485" t="s">
        <v>229</v>
      </c>
      <c r="BM16" s="3042"/>
      <c r="BN16" s="3301"/>
    </row>
    <row r="17" spans="1:66" s="1470" customFormat="1" ht="20.25" customHeight="1">
      <c r="A17" s="2468" t="s">
        <v>23</v>
      </c>
      <c r="B17" s="2468"/>
      <c r="C17" s="3042"/>
      <c r="D17" s="3044">
        <v>66.852593830003343</v>
      </c>
      <c r="E17" s="2485">
        <v>2.5729490301652573</v>
      </c>
      <c r="F17" s="2485">
        <v>61.807673723331149</v>
      </c>
      <c r="G17" s="2485">
        <v>71.897513936675551</v>
      </c>
      <c r="H17" s="2485">
        <v>3.8486899052980674</v>
      </c>
      <c r="I17" s="3042">
        <v>727.91551399999923</v>
      </c>
      <c r="J17" s="3042">
        <v>796</v>
      </c>
      <c r="K17" s="3042"/>
      <c r="L17" s="3307">
        <v>66.071051563129629</v>
      </c>
      <c r="M17" s="1174">
        <v>2.3003361146701677</v>
      </c>
      <c r="N17" s="1174">
        <v>61.560655290335731</v>
      </c>
      <c r="O17" s="1174">
        <v>70.581447835923541</v>
      </c>
      <c r="P17" s="1174">
        <v>3.4816096614903134</v>
      </c>
      <c r="Q17" s="3030">
        <v>689.96207600000014</v>
      </c>
      <c r="R17" s="3033">
        <v>749</v>
      </c>
      <c r="S17" s="3042"/>
      <c r="T17" s="3044">
        <v>71.570867123920578</v>
      </c>
      <c r="U17" s="2485">
        <v>2.0774992099545915</v>
      </c>
      <c r="V17" s="2485">
        <v>67.497380076644504</v>
      </c>
      <c r="W17" s="2485">
        <v>75.644354171196653</v>
      </c>
      <c r="X17" s="2485">
        <v>2.9027162775009123</v>
      </c>
      <c r="Y17" s="3042">
        <v>623.36701500000061</v>
      </c>
      <c r="Z17" s="3042">
        <v>625</v>
      </c>
      <c r="AA17" s="3042"/>
      <c r="AB17" s="3044">
        <v>71.282073018552865</v>
      </c>
      <c r="AC17" s="2485">
        <v>2.7653200034115195</v>
      </c>
      <c r="AD17" s="2485">
        <v>65.859963662577911</v>
      </c>
      <c r="AE17" s="2485">
        <v>76.704182374527804</v>
      </c>
      <c r="AF17" s="2485">
        <v>3.8794045772094465</v>
      </c>
      <c r="AG17" s="3042">
        <v>585.28514299999858</v>
      </c>
      <c r="AH17" s="3042">
        <v>742</v>
      </c>
      <c r="AI17" s="3042"/>
      <c r="AJ17" s="3044">
        <v>62.862937689537326</v>
      </c>
      <c r="AK17" s="2485">
        <v>2.6302480677089171</v>
      </c>
      <c r="AL17" s="2485">
        <v>57.70566618764672</v>
      </c>
      <c r="AM17" s="2485">
        <v>68.020209191427924</v>
      </c>
      <c r="AN17" s="2485">
        <v>4.1840998279447028</v>
      </c>
      <c r="AO17" s="3042">
        <v>609.24380100000178</v>
      </c>
      <c r="AP17" s="3042">
        <v>678</v>
      </c>
      <c r="AQ17" s="3042"/>
      <c r="AR17" s="3044">
        <v>63.198093289309234</v>
      </c>
      <c r="AS17" s="2485">
        <v>2.7314894784155355</v>
      </c>
      <c r="AT17" s="2485">
        <v>57.842311485951903</v>
      </c>
      <c r="AU17" s="2485">
        <v>68.553875092666559</v>
      </c>
      <c r="AV17" s="2485">
        <v>4.3221074185122639</v>
      </c>
      <c r="AW17" s="3042">
        <v>619.34136399999977</v>
      </c>
      <c r="AX17" s="3042">
        <v>668</v>
      </c>
      <c r="AY17" s="3042"/>
      <c r="AZ17" s="3044">
        <v>66.551573836914642</v>
      </c>
      <c r="BA17" s="2485">
        <v>2.7054505627718899</v>
      </c>
      <c r="BB17" s="2485">
        <v>61.246843678352505</v>
      </c>
      <c r="BC17" s="2485">
        <v>71.856303995476793</v>
      </c>
      <c r="BD17" s="2485">
        <v>4.0651939643104846</v>
      </c>
      <c r="BE17" s="3042">
        <v>611.2515160000014</v>
      </c>
      <c r="BF17" s="3042">
        <v>657</v>
      </c>
      <c r="BG17" s="3042"/>
      <c r="BH17" s="3044">
        <v>0.5</v>
      </c>
      <c r="BI17" s="2485">
        <v>3.4</v>
      </c>
      <c r="BJ17" s="2485"/>
      <c r="BK17" s="2460" t="s">
        <v>229</v>
      </c>
      <c r="BL17" s="2485" t="s">
        <v>229</v>
      </c>
      <c r="BM17" s="3042"/>
      <c r="BN17" s="3301"/>
    </row>
    <row r="18" spans="1:66" s="1470" customFormat="1" ht="20.25" customHeight="1">
      <c r="A18" s="2468" t="s">
        <v>24</v>
      </c>
      <c r="B18" s="2468"/>
      <c r="C18" s="3042"/>
      <c r="D18" s="3044">
        <v>64.460561323132211</v>
      </c>
      <c r="E18" s="2485">
        <v>2.1331866346184922</v>
      </c>
      <c r="F18" s="2485">
        <v>60.277907093258086</v>
      </c>
      <c r="G18" s="2485">
        <v>68.643215553006343</v>
      </c>
      <c r="H18" s="2485">
        <v>3.309289573085024</v>
      </c>
      <c r="I18" s="3042">
        <v>212.52984800000064</v>
      </c>
      <c r="J18" s="3042">
        <v>816</v>
      </c>
      <c r="K18" s="3042"/>
      <c r="L18" s="3307">
        <v>63.961091952273684</v>
      </c>
      <c r="M18" s="1174">
        <v>2.6898968939513912</v>
      </c>
      <c r="N18" s="1174">
        <v>58.686862309351319</v>
      </c>
      <c r="O18" s="1174">
        <v>69.235321595196055</v>
      </c>
      <c r="P18" s="1174">
        <v>4.2055205936110829</v>
      </c>
      <c r="Q18" s="3030">
        <v>190.456639</v>
      </c>
      <c r="R18" s="3033">
        <v>688</v>
      </c>
      <c r="S18" s="3042"/>
      <c r="T18" s="3044">
        <v>64.933637306968578</v>
      </c>
      <c r="U18" s="2485">
        <v>2.3618989102825942</v>
      </c>
      <c r="V18" s="2485">
        <v>60.302509375891319</v>
      </c>
      <c r="W18" s="2485">
        <v>69.564765238045823</v>
      </c>
      <c r="X18" s="2485">
        <v>3.6374042918878948</v>
      </c>
      <c r="Y18" s="3042">
        <v>212.55308300000002</v>
      </c>
      <c r="Z18" s="3042">
        <v>728</v>
      </c>
      <c r="AA18" s="3042"/>
      <c r="AB18" s="3044">
        <v>64.349103217598454</v>
      </c>
      <c r="AC18" s="2485">
        <v>2.73602334893673</v>
      </c>
      <c r="AD18" s="2485">
        <v>58.984437363326961</v>
      </c>
      <c r="AE18" s="2485">
        <v>69.713769071869962</v>
      </c>
      <c r="AF18" s="2485">
        <v>4.2518437897802297</v>
      </c>
      <c r="AG18" s="3042">
        <v>183.56911300000019</v>
      </c>
      <c r="AH18" s="3042">
        <v>720</v>
      </c>
      <c r="AI18" s="3042"/>
      <c r="AJ18" s="3044">
        <v>67.18512924251479</v>
      </c>
      <c r="AK18" s="2485">
        <v>2.428964225150732</v>
      </c>
      <c r="AL18" s="2485">
        <v>62.422525999394388</v>
      </c>
      <c r="AM18" s="2485">
        <v>71.947732485635186</v>
      </c>
      <c r="AN18" s="2485">
        <v>3.6153301370948054</v>
      </c>
      <c r="AO18" s="3042">
        <v>189.82263700000055</v>
      </c>
      <c r="AP18" s="3042">
        <v>729</v>
      </c>
      <c r="AQ18" s="3042"/>
      <c r="AR18" s="3044">
        <v>67.501030108605264</v>
      </c>
      <c r="AS18" s="2485">
        <v>2.2687951604284358</v>
      </c>
      <c r="AT18" s="2485">
        <v>63.052478528309095</v>
      </c>
      <c r="AU18" s="2485">
        <v>71.949581688901432</v>
      </c>
      <c r="AV18" s="2485">
        <v>3.3611267217375422</v>
      </c>
      <c r="AW18" s="3042">
        <v>186.85893799999963</v>
      </c>
      <c r="AX18" s="3042">
        <v>697</v>
      </c>
      <c r="AY18" s="3042"/>
      <c r="AZ18" s="3044">
        <v>65.809338034762604</v>
      </c>
      <c r="BA18" s="2485">
        <v>2.3888435810057387</v>
      </c>
      <c r="BB18" s="2485">
        <v>61.125397118368497</v>
      </c>
      <c r="BC18" s="2485">
        <v>70.493278951156725</v>
      </c>
      <c r="BD18" s="2485">
        <v>3.6299462239596978</v>
      </c>
      <c r="BE18" s="3042">
        <v>159.55573499999994</v>
      </c>
      <c r="BF18" s="3042">
        <v>653</v>
      </c>
      <c r="BG18" s="3042"/>
      <c r="BH18" s="3044">
        <v>1.8</v>
      </c>
      <c r="BI18" s="2498">
        <v>-1.7</v>
      </c>
      <c r="BJ18" s="2498"/>
      <c r="BK18" s="2498" t="s">
        <v>229</v>
      </c>
      <c r="BL18" s="2498" t="s">
        <v>229</v>
      </c>
      <c r="BM18" s="3042"/>
      <c r="BN18" s="3301"/>
    </row>
    <row r="19" spans="1:66" s="1470" customFormat="1" ht="20.25" customHeight="1">
      <c r="A19" s="2468" t="s">
        <v>25</v>
      </c>
      <c r="B19" s="2468"/>
      <c r="C19" s="3042"/>
      <c r="D19" s="3044">
        <v>68.121385081120295</v>
      </c>
      <c r="E19" s="2485">
        <v>2.3549617504870199</v>
      </c>
      <c r="F19" s="2485">
        <v>63.503884405363479</v>
      </c>
      <c r="G19" s="2485">
        <v>72.738885756877096</v>
      </c>
      <c r="H19" s="2485">
        <v>3.4570080271895307</v>
      </c>
      <c r="I19" s="3042">
        <v>385.74292300000099</v>
      </c>
      <c r="J19" s="3042">
        <v>873</v>
      </c>
      <c r="K19" s="3042"/>
      <c r="L19" s="3307">
        <v>63.277182395264795</v>
      </c>
      <c r="M19" s="1174">
        <v>2.2405320367977444</v>
      </c>
      <c r="N19" s="1174">
        <v>58.884047286269272</v>
      </c>
      <c r="O19" s="1174">
        <v>67.670317504260325</v>
      </c>
      <c r="P19" s="1174">
        <v>3.5408214335494961</v>
      </c>
      <c r="Q19" s="3030">
        <v>414.76267599999846</v>
      </c>
      <c r="R19" s="3033">
        <v>868</v>
      </c>
      <c r="S19" s="3042"/>
      <c r="T19" s="3044">
        <v>71.630627604646818</v>
      </c>
      <c r="U19" s="2485">
        <v>1.9399141109432478</v>
      </c>
      <c r="V19" s="2485">
        <v>67.826912558262691</v>
      </c>
      <c r="W19" s="2485">
        <v>75.434342651030931</v>
      </c>
      <c r="X19" s="2485">
        <v>2.7082187826836823</v>
      </c>
      <c r="Y19" s="3042">
        <v>432.9944359999991</v>
      </c>
      <c r="Z19" s="3042">
        <v>830</v>
      </c>
      <c r="AA19" s="3042"/>
      <c r="AB19" s="3044">
        <v>74.889936634684034</v>
      </c>
      <c r="AC19" s="2485">
        <v>2.581474783607995</v>
      </c>
      <c r="AD19" s="2485">
        <v>69.828302335888083</v>
      </c>
      <c r="AE19" s="2485">
        <v>79.951570933479999</v>
      </c>
      <c r="AF19" s="2485">
        <v>3.4470249269945672</v>
      </c>
      <c r="AG19" s="3042">
        <v>422.18680000000018</v>
      </c>
      <c r="AH19" s="3042">
        <v>843</v>
      </c>
      <c r="AI19" s="3042"/>
      <c r="AJ19" s="3044">
        <v>68.238172884398026</v>
      </c>
      <c r="AK19" s="2485">
        <v>2.1422379956986743</v>
      </c>
      <c r="AL19" s="2485">
        <v>64.037769469556821</v>
      </c>
      <c r="AM19" s="2485">
        <v>72.43857629923923</v>
      </c>
      <c r="AN19" s="2485">
        <v>3.1393542721723069</v>
      </c>
      <c r="AO19" s="3042">
        <v>408.89077800000035</v>
      </c>
      <c r="AP19" s="3042">
        <v>847</v>
      </c>
      <c r="AQ19" s="3042"/>
      <c r="AR19" s="3044">
        <v>70.04953396032802</v>
      </c>
      <c r="AS19" s="2485">
        <v>1.9986796254038985</v>
      </c>
      <c r="AT19" s="2485">
        <v>66.130612780851749</v>
      </c>
      <c r="AU19" s="2485">
        <v>73.968455139804277</v>
      </c>
      <c r="AV19" s="2485">
        <v>2.8532375769064138</v>
      </c>
      <c r="AW19" s="3042">
        <v>414.0282720000007</v>
      </c>
      <c r="AX19" s="3042">
        <v>869</v>
      </c>
      <c r="AY19" s="3042"/>
      <c r="AZ19" s="3044">
        <v>73.354584077149255</v>
      </c>
      <c r="BA19" s="2485">
        <v>2.3212464112698101</v>
      </c>
      <c r="BB19" s="2485">
        <v>68.803184760245401</v>
      </c>
      <c r="BC19" s="2485">
        <v>77.905983394053095</v>
      </c>
      <c r="BD19" s="2485">
        <v>3.1644190209414647</v>
      </c>
      <c r="BE19" s="3042">
        <v>339.47643099999874</v>
      </c>
      <c r="BF19" s="3042">
        <v>791</v>
      </c>
      <c r="BG19" s="3042"/>
      <c r="BH19" s="3044">
        <v>10.1</v>
      </c>
      <c r="BI19" s="2485">
        <v>3.4</v>
      </c>
      <c r="BJ19" s="2485"/>
      <c r="BK19" s="2460" t="s">
        <v>232</v>
      </c>
      <c r="BL19" s="2485" t="s">
        <v>229</v>
      </c>
      <c r="BM19" s="3042"/>
      <c r="BN19" s="3301"/>
    </row>
    <row r="20" spans="1:66" s="1470" customFormat="1" ht="20.25" customHeight="1">
      <c r="A20" s="2468" t="s">
        <v>26</v>
      </c>
      <c r="B20" s="2468"/>
      <c r="C20" s="3042"/>
      <c r="D20" s="3044">
        <v>60.639522043464048</v>
      </c>
      <c r="E20" s="2485">
        <v>2.193212155386473</v>
      </c>
      <c r="F20" s="2485">
        <v>56.339172533549174</v>
      </c>
      <c r="G20" s="2485">
        <v>64.939871553378907</v>
      </c>
      <c r="H20" s="2485">
        <v>3.6168031697454084</v>
      </c>
      <c r="I20" s="3042">
        <v>499.15233299999971</v>
      </c>
      <c r="J20" s="3042">
        <v>828</v>
      </c>
      <c r="K20" s="3042"/>
      <c r="L20" s="3307">
        <v>59.825813337574573</v>
      </c>
      <c r="M20" s="1174">
        <v>2.4323522952735153</v>
      </c>
      <c r="N20" s="1174">
        <v>55.05656563644181</v>
      </c>
      <c r="O20" s="1174">
        <v>64.595061038707343</v>
      </c>
      <c r="P20" s="1174">
        <v>4.0657237395982664</v>
      </c>
      <c r="Q20" s="3030">
        <v>482.27527199999912</v>
      </c>
      <c r="R20" s="3033">
        <v>799</v>
      </c>
      <c r="S20" s="3042"/>
      <c r="T20" s="3044">
        <v>66.017850115651726</v>
      </c>
      <c r="U20" s="2485">
        <v>2.3235591810239873</v>
      </c>
      <c r="V20" s="2485">
        <v>61.461897371059592</v>
      </c>
      <c r="W20" s="2485">
        <v>70.573802860243873</v>
      </c>
      <c r="X20" s="2485">
        <v>3.5195923177648436</v>
      </c>
      <c r="Y20" s="3042">
        <v>439.47311900000039</v>
      </c>
      <c r="Z20" s="3042">
        <v>710</v>
      </c>
      <c r="AA20" s="3042"/>
      <c r="AB20" s="3044">
        <v>66.706932928412144</v>
      </c>
      <c r="AC20" s="2485">
        <v>2.1145004323696379</v>
      </c>
      <c r="AD20" s="2485">
        <v>62.560919966649934</v>
      </c>
      <c r="AE20" s="2485">
        <v>70.852945890174354</v>
      </c>
      <c r="AF20" s="2485">
        <v>3.16983608681103</v>
      </c>
      <c r="AG20" s="3042">
        <v>480.28959799999978</v>
      </c>
      <c r="AH20" s="3042">
        <v>764</v>
      </c>
      <c r="AI20" s="3042"/>
      <c r="AJ20" s="3044">
        <v>68.696326367393183</v>
      </c>
      <c r="AK20" s="2485">
        <v>2.7661217242596643</v>
      </c>
      <c r="AL20" s="2485">
        <v>63.272639942366759</v>
      </c>
      <c r="AM20" s="2485">
        <v>74.120012792419615</v>
      </c>
      <c r="AN20" s="2485">
        <v>4.0265933719166211</v>
      </c>
      <c r="AO20" s="3042">
        <v>503.36214799999891</v>
      </c>
      <c r="AP20" s="3042">
        <v>722</v>
      </c>
      <c r="AQ20" s="3042"/>
      <c r="AR20" s="3044">
        <v>68.900295998790071</v>
      </c>
      <c r="AS20" s="2485">
        <v>2.4994571537074552</v>
      </c>
      <c r="AT20" s="2485">
        <v>63.999472749101827</v>
      </c>
      <c r="AU20" s="2485">
        <v>73.801119248478315</v>
      </c>
      <c r="AV20" s="2485">
        <v>3.6276435644795297</v>
      </c>
      <c r="AW20" s="3042">
        <v>458.95761900000116</v>
      </c>
      <c r="AX20" s="3042">
        <v>723</v>
      </c>
      <c r="AY20" s="3042"/>
      <c r="AZ20" s="3044">
        <v>62.560279609624359</v>
      </c>
      <c r="BA20" s="2485">
        <v>2.6118390803769658</v>
      </c>
      <c r="BB20" s="2485">
        <v>57.439098786866481</v>
      </c>
      <c r="BC20" s="2485">
        <v>67.681460432382238</v>
      </c>
      <c r="BD20" s="2485">
        <v>4.1749159317618476</v>
      </c>
      <c r="BE20" s="3042">
        <v>504.83011900000105</v>
      </c>
      <c r="BF20" s="3042">
        <v>748</v>
      </c>
      <c r="BG20" s="3042"/>
      <c r="BH20" s="3044">
        <v>2.8</v>
      </c>
      <c r="BI20" s="2485">
        <v>-6.3</v>
      </c>
      <c r="BJ20" s="2485"/>
      <c r="BK20" s="2460" t="s">
        <v>229</v>
      </c>
      <c r="BL20" s="2485" t="s">
        <v>231</v>
      </c>
      <c r="BM20" s="3042"/>
      <c r="BN20" s="3301"/>
    </row>
    <row r="21" spans="1:66" s="1470" customFormat="1" ht="20.25" customHeight="1">
      <c r="A21" s="2468" t="s">
        <v>27</v>
      </c>
      <c r="B21" s="2468"/>
      <c r="C21" s="3042"/>
      <c r="D21" s="3044">
        <v>68.604046831706299</v>
      </c>
      <c r="E21" s="2485">
        <v>2.4117741489687221</v>
      </c>
      <c r="F21" s="2485">
        <v>63.875151018289024</v>
      </c>
      <c r="G21" s="2485">
        <v>73.33294264512358</v>
      </c>
      <c r="H21" s="2485">
        <v>3.5154983712332375</v>
      </c>
      <c r="I21" s="3042">
        <v>761.74939400000176</v>
      </c>
      <c r="J21" s="3042">
        <v>825</v>
      </c>
      <c r="K21" s="3042"/>
      <c r="L21" s="3307">
        <v>71.107783524526539</v>
      </c>
      <c r="M21" s="1174">
        <v>2.3398363771004282</v>
      </c>
      <c r="N21" s="1174">
        <v>66.519936902062597</v>
      </c>
      <c r="O21" s="1174">
        <v>75.695630146990482</v>
      </c>
      <c r="P21" s="1174">
        <v>3.290548883855128</v>
      </c>
      <c r="Q21" s="3030">
        <v>776.39919800000041</v>
      </c>
      <c r="R21" s="3033">
        <v>811</v>
      </c>
      <c r="S21" s="3042"/>
      <c r="T21" s="3044">
        <v>70.459834909503087</v>
      </c>
      <c r="U21" s="2485">
        <v>2.2889911388547066</v>
      </c>
      <c r="V21" s="2485">
        <v>65.971661960615108</v>
      </c>
      <c r="W21" s="2485">
        <v>74.94800785839108</v>
      </c>
      <c r="X21" s="2485">
        <v>3.2486467528551999</v>
      </c>
      <c r="Y21" s="3042">
        <v>683.85547399999871</v>
      </c>
      <c r="Z21" s="3042">
        <v>661</v>
      </c>
      <c r="AA21" s="3042"/>
      <c r="AB21" s="3044">
        <v>73.17270066427497</v>
      </c>
      <c r="AC21" s="2485">
        <v>2.6875230955664162</v>
      </c>
      <c r="AD21" s="2485">
        <v>67.903131824902971</v>
      </c>
      <c r="AE21" s="2485">
        <v>78.442269503646969</v>
      </c>
      <c r="AF21" s="2485">
        <v>3.6728493976149537</v>
      </c>
      <c r="AG21" s="3042">
        <v>715.43636799999945</v>
      </c>
      <c r="AH21" s="3042">
        <v>724</v>
      </c>
      <c r="AI21" s="3042"/>
      <c r="AJ21" s="3044">
        <v>75.050211082793894</v>
      </c>
      <c r="AK21" s="2485">
        <v>2.4613312795983369</v>
      </c>
      <c r="AL21" s="2485">
        <v>70.224143982574958</v>
      </c>
      <c r="AM21" s="2485">
        <v>79.876278183012829</v>
      </c>
      <c r="AN21" s="2485">
        <v>3.2795794230119428</v>
      </c>
      <c r="AO21" s="3042">
        <v>646.71329899999955</v>
      </c>
      <c r="AP21" s="3042">
        <v>693</v>
      </c>
      <c r="AQ21" s="3042"/>
      <c r="AR21" s="3044">
        <v>70.310946442976402</v>
      </c>
      <c r="AS21" s="2485">
        <v>2.9404057841364519</v>
      </c>
      <c r="AT21" s="2485">
        <v>64.545530937037967</v>
      </c>
      <c r="AU21" s="2485">
        <v>76.076361948914851</v>
      </c>
      <c r="AV21" s="2485">
        <v>4.1820028500415374</v>
      </c>
      <c r="AW21" s="3042">
        <v>709.61850500000116</v>
      </c>
      <c r="AX21" s="3042">
        <v>727</v>
      </c>
      <c r="AY21" s="3042"/>
      <c r="AZ21" s="3044">
        <v>68.354089894297616</v>
      </c>
      <c r="BA21" s="2485">
        <v>2.7598644315060703</v>
      </c>
      <c r="BB21" s="2485">
        <v>62.942667381238152</v>
      </c>
      <c r="BC21" s="2485">
        <v>73.765512407357093</v>
      </c>
      <c r="BD21" s="2485">
        <v>4.0375995580862956</v>
      </c>
      <c r="BE21" s="3042">
        <v>645.78681200000153</v>
      </c>
      <c r="BF21" s="3042">
        <v>711</v>
      </c>
      <c r="BG21" s="3042"/>
      <c r="BH21" s="3044">
        <v>-2.7</v>
      </c>
      <c r="BI21" s="3308">
        <v>-1.9</v>
      </c>
      <c r="BJ21" s="3308"/>
      <c r="BK21" s="2470" t="s">
        <v>229</v>
      </c>
      <c r="BL21" s="3308" t="s">
        <v>229</v>
      </c>
      <c r="BM21" s="3042"/>
      <c r="BN21" s="3301"/>
    </row>
    <row r="22" spans="1:66" s="1470" customFormat="1" ht="20.25" customHeight="1">
      <c r="A22" s="2468" t="s">
        <v>28</v>
      </c>
      <c r="B22" s="2468"/>
      <c r="C22" s="3042"/>
      <c r="D22" s="3044">
        <v>65.638869356846925</v>
      </c>
      <c r="E22" s="2485">
        <v>2.510357584593812</v>
      </c>
      <c r="F22" s="2485">
        <v>60.716675677541524</v>
      </c>
      <c r="G22" s="2485">
        <v>70.561063036152319</v>
      </c>
      <c r="H22" s="2485">
        <v>3.8244985161859009</v>
      </c>
      <c r="I22" s="3042">
        <v>1182.3292929999986</v>
      </c>
      <c r="J22" s="3042">
        <v>823</v>
      </c>
      <c r="K22" s="3042"/>
      <c r="L22" s="3307">
        <v>60.691467149568048</v>
      </c>
      <c r="M22" s="1174">
        <v>2.4883523005631032</v>
      </c>
      <c r="N22" s="1174">
        <v>55.812417140188344</v>
      </c>
      <c r="O22" s="1174">
        <v>65.570517158947752</v>
      </c>
      <c r="P22" s="1174">
        <v>4.1000035382746773</v>
      </c>
      <c r="Q22" s="3030">
        <v>1075.7058819999997</v>
      </c>
      <c r="R22" s="3033">
        <v>772</v>
      </c>
      <c r="S22" s="3042"/>
      <c r="T22" s="3044">
        <v>72.046574204272602</v>
      </c>
      <c r="U22" s="2485">
        <v>2.0244580558049061</v>
      </c>
      <c r="V22" s="2485">
        <v>68.077088377967399</v>
      </c>
      <c r="W22" s="2485">
        <v>76.01606003057779</v>
      </c>
      <c r="X22" s="2485">
        <v>2.8099296575365118</v>
      </c>
      <c r="Y22" s="3042">
        <v>1046.5300430000007</v>
      </c>
      <c r="Z22" s="3042">
        <v>741</v>
      </c>
      <c r="AA22" s="3042"/>
      <c r="AB22" s="3044">
        <v>70.870972105558337</v>
      </c>
      <c r="AC22" s="2485">
        <v>2.0884913730793579</v>
      </c>
      <c r="AD22" s="2485">
        <v>66.77595648354125</v>
      </c>
      <c r="AE22" s="2485">
        <v>74.965987727575438</v>
      </c>
      <c r="AF22" s="2485">
        <v>2.9468925161188242</v>
      </c>
      <c r="AG22" s="3042">
        <v>1160.6218999999999</v>
      </c>
      <c r="AH22" s="3042">
        <v>782</v>
      </c>
      <c r="AI22" s="3042"/>
      <c r="AJ22" s="3044">
        <v>70.815834809861656</v>
      </c>
      <c r="AK22" s="2485">
        <v>2.5277411577119624</v>
      </c>
      <c r="AL22" s="2485">
        <v>65.85955422292102</v>
      </c>
      <c r="AM22" s="2485">
        <v>75.772115396802292</v>
      </c>
      <c r="AN22" s="2485">
        <v>3.5694575436395968</v>
      </c>
      <c r="AO22" s="3042">
        <v>1040.863296999999</v>
      </c>
      <c r="AP22" s="3042">
        <v>737</v>
      </c>
      <c r="AQ22" s="3042"/>
      <c r="AR22" s="3044">
        <v>71.747991555037842</v>
      </c>
      <c r="AS22" s="2485">
        <v>2.4932275194149423</v>
      </c>
      <c r="AT22" s="2485">
        <v>66.859383092281433</v>
      </c>
      <c r="AU22" s="2485">
        <v>76.636600017794237</v>
      </c>
      <c r="AV22" s="2485">
        <v>3.4749788326860536</v>
      </c>
      <c r="AW22" s="3042">
        <v>1013.0029889999977</v>
      </c>
      <c r="AX22" s="3042">
        <v>789</v>
      </c>
      <c r="AY22" s="3042"/>
      <c r="AZ22" s="3044">
        <v>70.044387960859893</v>
      </c>
      <c r="BA22" s="2485">
        <v>2.5685283409201416</v>
      </c>
      <c r="BB22" s="2485">
        <v>65.008128958129987</v>
      </c>
      <c r="BC22" s="2485">
        <v>75.080646963589814</v>
      </c>
      <c r="BD22" s="2485">
        <v>3.6670009057048354</v>
      </c>
      <c r="BE22" s="3042">
        <v>1064.482330000001</v>
      </c>
      <c r="BF22" s="3042">
        <v>751</v>
      </c>
      <c r="BG22" s="3042"/>
      <c r="BH22" s="3044">
        <v>9.3000000000000007</v>
      </c>
      <c r="BI22" s="3308">
        <v>-1.7</v>
      </c>
      <c r="BJ22" s="3308"/>
      <c r="BK22" s="2470" t="s">
        <v>232</v>
      </c>
      <c r="BL22" s="3308" t="s">
        <v>229</v>
      </c>
      <c r="BM22" s="3042"/>
      <c r="BN22" s="3301"/>
    </row>
    <row r="23" spans="1:66" s="1470" customFormat="1" ht="20.25" customHeight="1">
      <c r="A23" s="2468" t="s">
        <v>29</v>
      </c>
      <c r="B23" s="2468"/>
      <c r="C23" s="3042"/>
      <c r="D23" s="3044">
        <v>62.10309087042252</v>
      </c>
      <c r="E23" s="2485">
        <v>2.4861852372377489</v>
      </c>
      <c r="F23" s="2485">
        <v>57.2282932179223</v>
      </c>
      <c r="G23" s="2485">
        <v>66.97788852292274</v>
      </c>
      <c r="H23" s="2485">
        <v>4.0033196454346367</v>
      </c>
      <c r="I23" s="3042">
        <v>736.37292699999921</v>
      </c>
      <c r="J23" s="3042">
        <v>910</v>
      </c>
      <c r="K23" s="3042"/>
      <c r="L23" s="3307">
        <v>63.262617584076899</v>
      </c>
      <c r="M23" s="1174">
        <v>2.296517620134785</v>
      </c>
      <c r="N23" s="1174">
        <v>58.759708444754587</v>
      </c>
      <c r="O23" s="1174">
        <v>67.765526723399205</v>
      </c>
      <c r="P23" s="1174">
        <v>3.6301337311607154</v>
      </c>
      <c r="Q23" s="3030">
        <v>712.30191099999865</v>
      </c>
      <c r="R23" s="3033">
        <v>839</v>
      </c>
      <c r="S23" s="3042"/>
      <c r="T23" s="3044">
        <v>68.806223408311496</v>
      </c>
      <c r="U23" s="2485">
        <v>2.3475269526023395</v>
      </c>
      <c r="V23" s="2485">
        <v>64.203275504053991</v>
      </c>
      <c r="W23" s="2485">
        <v>73.409171312569001</v>
      </c>
      <c r="X23" s="2485">
        <v>3.4117945097372808</v>
      </c>
      <c r="Y23" s="3042">
        <v>680.83374700000093</v>
      </c>
      <c r="Z23" s="3042">
        <v>714</v>
      </c>
      <c r="AA23" s="3042"/>
      <c r="AB23" s="3044">
        <v>61.528418175256093</v>
      </c>
      <c r="AC23" s="2485">
        <v>2.2606313339196262</v>
      </c>
      <c r="AD23" s="2485">
        <v>57.095878617109477</v>
      </c>
      <c r="AE23" s="2485">
        <v>65.960957733402708</v>
      </c>
      <c r="AF23" s="2485">
        <v>3.6741255520018368</v>
      </c>
      <c r="AG23" s="3042">
        <v>794.81496600000082</v>
      </c>
      <c r="AH23" s="3042">
        <v>812</v>
      </c>
      <c r="AI23" s="3042"/>
      <c r="AJ23" s="3044">
        <v>61.636621997649335</v>
      </c>
      <c r="AK23" s="2485">
        <v>2.5140522292049283</v>
      </c>
      <c r="AL23" s="2485">
        <v>56.707182042870897</v>
      </c>
      <c r="AM23" s="2485">
        <v>66.566061952427773</v>
      </c>
      <c r="AN23" s="2485">
        <v>4.0788287023594636</v>
      </c>
      <c r="AO23" s="3042">
        <v>682.6663099999987</v>
      </c>
      <c r="AP23" s="3042">
        <v>782</v>
      </c>
      <c r="AQ23" s="3042"/>
      <c r="AR23" s="3044">
        <v>64.262880985036475</v>
      </c>
      <c r="AS23" s="2485">
        <v>2.5849778592722581</v>
      </c>
      <c r="AT23" s="2485">
        <v>59.194372579577482</v>
      </c>
      <c r="AU23" s="2485">
        <v>69.331389390495474</v>
      </c>
      <c r="AV23" s="2485">
        <v>4.022505402261948</v>
      </c>
      <c r="AW23" s="3042">
        <v>727.54327199999909</v>
      </c>
      <c r="AX23" s="3042">
        <v>823</v>
      </c>
      <c r="AY23" s="3042"/>
      <c r="AZ23" s="3044">
        <v>65.500000648680725</v>
      </c>
      <c r="BA23" s="2485">
        <v>2.9282231920366812</v>
      </c>
      <c r="BB23" s="2485">
        <v>59.758467577796146</v>
      </c>
      <c r="BC23" s="2485">
        <v>71.241533719565297</v>
      </c>
      <c r="BD23" s="2485">
        <v>4.4705697145602397</v>
      </c>
      <c r="BE23" s="3042">
        <v>668.27954300000044</v>
      </c>
      <c r="BF23" s="3042">
        <v>745</v>
      </c>
      <c r="BG23" s="3042"/>
      <c r="BH23" s="3044">
        <v>2.2000000000000002</v>
      </c>
      <c r="BI23" s="3308">
        <v>1.2</v>
      </c>
      <c r="BJ23" s="3308"/>
      <c r="BK23" s="2470" t="s">
        <v>229</v>
      </c>
      <c r="BL23" s="3308" t="s">
        <v>229</v>
      </c>
      <c r="BM23" s="3042"/>
      <c r="BN23" s="3301"/>
    </row>
    <row r="24" spans="1:66" s="1470" customFormat="1" ht="20.25" customHeight="1">
      <c r="A24" s="2468" t="s">
        <v>240</v>
      </c>
      <c r="B24" s="2468"/>
      <c r="C24" s="2953"/>
      <c r="D24" s="3309">
        <v>65.198210724303223</v>
      </c>
      <c r="E24" s="3310">
        <v>1.7655513246464833</v>
      </c>
      <c r="F24" s="3310">
        <v>61.730443263774703</v>
      </c>
      <c r="G24" s="3310">
        <v>68.665978184831729</v>
      </c>
      <c r="H24" s="2475">
        <v>2.707975119305472</v>
      </c>
      <c r="I24" s="3311">
        <v>5908.3299559999796</v>
      </c>
      <c r="J24" s="3311">
        <v>2046</v>
      </c>
      <c r="K24" s="2953"/>
      <c r="L24" s="3312">
        <v>66.007763741231599</v>
      </c>
      <c r="M24" s="3313">
        <v>1.7683453389367503</v>
      </c>
      <c r="N24" s="3313">
        <v>62.534456434908655</v>
      </c>
      <c r="O24" s="3313">
        <v>69.481071047554536</v>
      </c>
      <c r="P24" s="3313">
        <v>2.6789959827591572</v>
      </c>
      <c r="Q24" s="3314">
        <v>5972.1215090000187</v>
      </c>
      <c r="R24" s="3315">
        <v>1893</v>
      </c>
      <c r="S24" s="2953"/>
      <c r="T24" s="3309">
        <v>66.476488104856941</v>
      </c>
      <c r="U24" s="3310">
        <v>1.5665375707115281</v>
      </c>
      <c r="V24" s="3310">
        <v>63.39935942321052</v>
      </c>
      <c r="W24" s="3310">
        <v>69.553616786503369</v>
      </c>
      <c r="X24" s="2475">
        <v>2.3565287748663017</v>
      </c>
      <c r="Y24" s="3311">
        <v>5065.2410950000112</v>
      </c>
      <c r="Z24" s="3311">
        <v>1569</v>
      </c>
      <c r="AA24" s="2953"/>
      <c r="AB24" s="3309">
        <v>69.055534859886563</v>
      </c>
      <c r="AC24" s="3310">
        <v>1.8147794488717612</v>
      </c>
      <c r="AD24" s="3310">
        <v>65.491023686451982</v>
      </c>
      <c r="AE24" s="3310">
        <v>72.620046033321145</v>
      </c>
      <c r="AF24" s="2475">
        <v>2.6279999895069128</v>
      </c>
      <c r="AG24" s="3311">
        <v>5037.4898319999966</v>
      </c>
      <c r="AH24" s="3311">
        <v>1814</v>
      </c>
      <c r="AI24" s="2953"/>
      <c r="AJ24" s="3309">
        <v>66.683805809863998</v>
      </c>
      <c r="AK24" s="3310">
        <v>1.7846884104495648</v>
      </c>
      <c r="AL24" s="3310">
        <v>63.178437615160753</v>
      </c>
      <c r="AM24" s="3310">
        <v>70.189174004567235</v>
      </c>
      <c r="AN24" s="2475">
        <v>2.6763445618839743</v>
      </c>
      <c r="AO24" s="3311">
        <v>4947.5129740000239</v>
      </c>
      <c r="AP24" s="3311">
        <v>1729</v>
      </c>
      <c r="AQ24" s="2953"/>
      <c r="AR24" s="3309">
        <v>67.746592217587533</v>
      </c>
      <c r="AS24" s="3310">
        <v>1.9917305411877666</v>
      </c>
      <c r="AT24" s="3310">
        <v>63.834461918868747</v>
      </c>
      <c r="AU24" s="3310">
        <v>71.658722516306312</v>
      </c>
      <c r="AV24" s="2475">
        <v>2.9399715557511072</v>
      </c>
      <c r="AW24" s="3311">
        <v>4574.6747039999973</v>
      </c>
      <c r="AX24" s="3311">
        <v>1581</v>
      </c>
      <c r="AY24" s="2953"/>
      <c r="AZ24" s="3309">
        <v>65.81274121669874</v>
      </c>
      <c r="BA24" s="3310">
        <v>2.0440119147214268</v>
      </c>
      <c r="BB24" s="3310">
        <v>61.797843045175583</v>
      </c>
      <c r="BC24" s="3310">
        <v>69.827639388221911</v>
      </c>
      <c r="BD24" s="2475">
        <v>3.105799693088604</v>
      </c>
      <c r="BE24" s="3311">
        <v>4648.4144490000135</v>
      </c>
      <c r="BF24" s="3311">
        <v>1534</v>
      </c>
      <c r="BG24" s="2953"/>
      <c r="BH24" s="3044">
        <v>-0.2</v>
      </c>
      <c r="BI24" s="3308">
        <v>-1.9</v>
      </c>
      <c r="BJ24" s="3308"/>
      <c r="BK24" s="2470" t="s">
        <v>229</v>
      </c>
      <c r="BL24" s="3308" t="s">
        <v>229</v>
      </c>
      <c r="BM24" s="2953"/>
      <c r="BN24" s="3301"/>
    </row>
    <row r="25" spans="1:66" s="1470" customFormat="1" ht="20.25" customHeight="1">
      <c r="A25" s="2468" t="s">
        <v>241</v>
      </c>
      <c r="B25" s="2468"/>
      <c r="C25" s="2953"/>
      <c r="D25" s="3309">
        <v>70.447923216460936</v>
      </c>
      <c r="E25" s="3310">
        <v>2.3947873335222467</v>
      </c>
      <c r="F25" s="3310">
        <v>65.744256166885293</v>
      </c>
      <c r="G25" s="3310">
        <v>75.151590266036578</v>
      </c>
      <c r="H25" s="2475">
        <v>3.3993725069281786</v>
      </c>
      <c r="I25" s="3311">
        <v>567.40807500000017</v>
      </c>
      <c r="J25" s="3311">
        <v>798</v>
      </c>
      <c r="K25" s="2953"/>
      <c r="L25" s="3316">
        <v>67.687277207031414</v>
      </c>
      <c r="M25" s="1176">
        <v>2.729782375014004</v>
      </c>
      <c r="N25" s="1176">
        <v>62.325556925907719</v>
      </c>
      <c r="O25" s="1176">
        <v>73.048997488155109</v>
      </c>
      <c r="P25" s="1176">
        <v>4.0329327573106042</v>
      </c>
      <c r="Q25" s="3317">
        <v>550.0961870000001</v>
      </c>
      <c r="R25" s="3311">
        <v>750</v>
      </c>
      <c r="S25" s="2953"/>
      <c r="T25" s="3309">
        <v>71.792247950224436</v>
      </c>
      <c r="U25" s="3310">
        <v>2.1953891232325375</v>
      </c>
      <c r="V25" s="3310">
        <v>67.479874621441098</v>
      </c>
      <c r="W25" s="3310">
        <v>76.104621279007773</v>
      </c>
      <c r="X25" s="2475">
        <v>3.05797517965263</v>
      </c>
      <c r="Y25" s="3311">
        <v>527.36862100000019</v>
      </c>
      <c r="Z25" s="3311">
        <v>630</v>
      </c>
      <c r="AA25" s="2953"/>
      <c r="AB25" s="3309">
        <v>63.281226478524111</v>
      </c>
      <c r="AC25" s="3310">
        <v>2.5636126553551106</v>
      </c>
      <c r="AD25" s="3310">
        <v>58.245889561934803</v>
      </c>
      <c r="AE25" s="3310">
        <v>68.31656339511342</v>
      </c>
      <c r="AF25" s="2475">
        <v>4.0511424920392933</v>
      </c>
      <c r="AG25" s="3311">
        <v>524.75315900000021</v>
      </c>
      <c r="AH25" s="3311">
        <v>753</v>
      </c>
      <c r="AI25" s="2953"/>
      <c r="AJ25" s="3309">
        <v>66.959968022837373</v>
      </c>
      <c r="AK25" s="3310">
        <v>2.4232838771381533</v>
      </c>
      <c r="AL25" s="3310">
        <v>62.200312398964371</v>
      </c>
      <c r="AM25" s="3310">
        <v>71.71962364671036</v>
      </c>
      <c r="AN25" s="2475">
        <v>3.6190039342785649</v>
      </c>
      <c r="AO25" s="3311">
        <v>487.69055100000054</v>
      </c>
      <c r="AP25" s="3311">
        <v>739</v>
      </c>
      <c r="AQ25" s="2953"/>
      <c r="AR25" s="3309">
        <v>67.102328986463547</v>
      </c>
      <c r="AS25" s="3310">
        <v>2.9212820407166831</v>
      </c>
      <c r="AT25" s="3310">
        <v>61.364386154209008</v>
      </c>
      <c r="AU25" s="3310">
        <v>72.84027181871808</v>
      </c>
      <c r="AV25" s="2475">
        <v>4.3534733962899992</v>
      </c>
      <c r="AW25" s="3311">
        <v>514.99565100000052</v>
      </c>
      <c r="AX25" s="3311">
        <v>751</v>
      </c>
      <c r="AY25" s="2953"/>
      <c r="AZ25" s="3309">
        <v>72.845969525676864</v>
      </c>
      <c r="BA25" s="3310">
        <v>2.5480369181115519</v>
      </c>
      <c r="BB25" s="3310">
        <v>67.841053120924002</v>
      </c>
      <c r="BC25" s="3310">
        <v>77.85088593042974</v>
      </c>
      <c r="BD25" s="2475">
        <v>3.4978420010092881</v>
      </c>
      <c r="BE25" s="3311">
        <v>493.21036199999992</v>
      </c>
      <c r="BF25" s="3311">
        <v>683</v>
      </c>
      <c r="BG25" s="2953"/>
      <c r="BH25" s="3044">
        <v>5.0999999999999996</v>
      </c>
      <c r="BI25" s="3308">
        <v>5.7</v>
      </c>
      <c r="BJ25" s="3308"/>
      <c r="BK25" s="2470" t="s">
        <v>229</v>
      </c>
      <c r="BL25" s="3308" t="s">
        <v>229</v>
      </c>
      <c r="BM25" s="2953"/>
      <c r="BN25" s="3301"/>
    </row>
    <row r="26" spans="1:66" s="1470" customFormat="1" ht="20.25" customHeight="1">
      <c r="A26" s="2468" t="s">
        <v>30</v>
      </c>
      <c r="B26" s="2468"/>
      <c r="C26" s="3042"/>
      <c r="D26" s="3044">
        <v>63.148232279046404</v>
      </c>
      <c r="E26" s="2485">
        <v>2.0510056713636957</v>
      </c>
      <c r="F26" s="2485">
        <v>59.126714701725078</v>
      </c>
      <c r="G26" s="2485">
        <v>67.169749856367716</v>
      </c>
      <c r="H26" s="2485">
        <v>3.2479225424719491</v>
      </c>
      <c r="I26" s="3042">
        <v>709.35095700000204</v>
      </c>
      <c r="J26" s="3042">
        <v>949</v>
      </c>
      <c r="K26" s="3042"/>
      <c r="L26" s="3307">
        <v>67.681128331514657</v>
      </c>
      <c r="M26" s="1174">
        <v>2.0381837841012334</v>
      </c>
      <c r="N26" s="1174">
        <v>63.684748635325214</v>
      </c>
      <c r="O26" s="1174">
        <v>71.677508027704107</v>
      </c>
      <c r="P26" s="1174">
        <v>3.0114506574385596</v>
      </c>
      <c r="Q26" s="3030">
        <v>668.91192000000194</v>
      </c>
      <c r="R26" s="3033">
        <v>949</v>
      </c>
      <c r="S26" s="3042"/>
      <c r="T26" s="3044">
        <v>64.474631955446284</v>
      </c>
      <c r="U26" s="2485">
        <v>2.2062355824859972</v>
      </c>
      <c r="V26" s="2485">
        <v>60.148723177510945</v>
      </c>
      <c r="W26" s="2485">
        <v>68.800540733381624</v>
      </c>
      <c r="X26" s="2485">
        <v>3.4218661131878436</v>
      </c>
      <c r="Y26" s="3042">
        <v>603.60178599999858</v>
      </c>
      <c r="Z26" s="3042">
        <v>889</v>
      </c>
      <c r="AA26" s="3042"/>
      <c r="AB26" s="3044">
        <v>61.217919219270826</v>
      </c>
      <c r="AC26" s="2485">
        <v>1.9685032262194253</v>
      </c>
      <c r="AD26" s="2485">
        <v>57.358170710243442</v>
      </c>
      <c r="AE26" s="2485">
        <v>65.077667728298209</v>
      </c>
      <c r="AF26" s="2485">
        <v>3.2155670289423353</v>
      </c>
      <c r="AG26" s="3042">
        <v>667.6309620000003</v>
      </c>
      <c r="AH26" s="3042">
        <v>884</v>
      </c>
      <c r="AI26" s="3042"/>
      <c r="AJ26" s="3044">
        <v>61.866511001702087</v>
      </c>
      <c r="AK26" s="2485">
        <v>1.9253770582607128</v>
      </c>
      <c r="AL26" s="2485">
        <v>58.091318709056019</v>
      </c>
      <c r="AM26" s="2485">
        <v>65.641703294348147</v>
      </c>
      <c r="AN26" s="2485">
        <v>3.1121474721723703</v>
      </c>
      <c r="AO26" s="3042">
        <v>650.33173599999952</v>
      </c>
      <c r="AP26" s="3042">
        <v>905</v>
      </c>
      <c r="AQ26" s="3042"/>
      <c r="AR26" s="3044">
        <v>63.60712315251029</v>
      </c>
      <c r="AS26" s="2485">
        <v>2.4323115562495032</v>
      </c>
      <c r="AT26" s="2485">
        <v>58.837955972480231</v>
      </c>
      <c r="AU26" s="2485">
        <v>68.37629033254035</v>
      </c>
      <c r="AV26" s="2485">
        <v>3.8239609586139736</v>
      </c>
      <c r="AW26" s="3042">
        <v>603.93883099999971</v>
      </c>
      <c r="AX26" s="3042">
        <v>829</v>
      </c>
      <c r="AY26" s="3042"/>
      <c r="AZ26" s="3044">
        <v>59.55380576341733</v>
      </c>
      <c r="BA26" s="2485">
        <v>2.5291540216629</v>
      </c>
      <c r="BB26" s="2485">
        <v>54.594750218666235</v>
      </c>
      <c r="BC26" s="2485">
        <v>64.512861308168439</v>
      </c>
      <c r="BD26" s="2485">
        <v>4.2468386180224718</v>
      </c>
      <c r="BE26" s="3042">
        <v>589.66216600000007</v>
      </c>
      <c r="BF26" s="3042">
        <v>805</v>
      </c>
      <c r="BG26" s="3042"/>
      <c r="BH26" s="3044">
        <v>-8.1</v>
      </c>
      <c r="BI26" s="2485">
        <v>-4</v>
      </c>
      <c r="BJ26" s="2485"/>
      <c r="BK26" s="2460" t="s">
        <v>232</v>
      </c>
      <c r="BL26" s="2485" t="s">
        <v>229</v>
      </c>
      <c r="BM26" s="3042"/>
      <c r="BN26" s="3301"/>
    </row>
    <row r="27" spans="1:66" s="1470" customFormat="1" ht="20.25" customHeight="1">
      <c r="A27" s="2468" t="s">
        <v>31</v>
      </c>
      <c r="B27" s="2468"/>
      <c r="C27" s="3042"/>
      <c r="D27" s="3044">
        <v>62.129419825504407</v>
      </c>
      <c r="E27" s="2485">
        <v>2.3620882654685973</v>
      </c>
      <c r="F27" s="2485">
        <v>57.497945806980375</v>
      </c>
      <c r="G27" s="2485">
        <v>66.760893844028431</v>
      </c>
      <c r="H27" s="2485">
        <v>3.801883668160297</v>
      </c>
      <c r="I27" s="3042">
        <v>97.917609999999911</v>
      </c>
      <c r="J27" s="3042">
        <v>782</v>
      </c>
      <c r="K27" s="3042"/>
      <c r="L27" s="3307">
        <v>63.816569427113691</v>
      </c>
      <c r="M27" s="1174">
        <v>2.3272414167652005</v>
      </c>
      <c r="N27" s="1174">
        <v>59.253418440122182</v>
      </c>
      <c r="O27" s="1174">
        <v>68.379720414105194</v>
      </c>
      <c r="P27" s="1174">
        <v>3.6467667216477282</v>
      </c>
      <c r="Q27" s="3030">
        <v>91.344860000000153</v>
      </c>
      <c r="R27" s="3032">
        <v>810</v>
      </c>
      <c r="S27" s="3042"/>
      <c r="T27" s="3044">
        <v>65.991063256417576</v>
      </c>
      <c r="U27" s="2485">
        <v>2.1588756274571916</v>
      </c>
      <c r="V27" s="2485">
        <v>61.758016204948852</v>
      </c>
      <c r="W27" s="2485">
        <v>70.224110307886292</v>
      </c>
      <c r="X27" s="2485">
        <v>3.2714666515806492</v>
      </c>
      <c r="Y27" s="3042">
        <v>81.362969999999933</v>
      </c>
      <c r="Z27" s="3042">
        <v>667</v>
      </c>
      <c r="AA27" s="3042"/>
      <c r="AB27" s="3044">
        <v>66.795816275269488</v>
      </c>
      <c r="AC27" s="2485">
        <v>2.5186042864486438</v>
      </c>
      <c r="AD27" s="2485">
        <v>61.857455489282884</v>
      </c>
      <c r="AE27" s="2485">
        <v>71.734177061256105</v>
      </c>
      <c r="AF27" s="2485">
        <v>3.7706018533695684</v>
      </c>
      <c r="AG27" s="3042">
        <v>79.381321999999884</v>
      </c>
      <c r="AH27" s="3042">
        <v>787</v>
      </c>
      <c r="AI27" s="3042"/>
      <c r="AJ27" s="3044">
        <v>65.838060583173103</v>
      </c>
      <c r="AK27" s="2485">
        <v>2.4046584007729748</v>
      </c>
      <c r="AL27" s="2485">
        <v>61.123115101665491</v>
      </c>
      <c r="AM27" s="2485">
        <v>70.55300606468073</v>
      </c>
      <c r="AN27" s="2485">
        <v>3.6523834078240718</v>
      </c>
      <c r="AO27" s="3042">
        <v>79.587676999999843</v>
      </c>
      <c r="AP27" s="3042">
        <v>747</v>
      </c>
      <c r="AQ27" s="3042"/>
      <c r="AR27" s="3044">
        <v>67.644077471875221</v>
      </c>
      <c r="AS27" s="2485">
        <v>2.2691316945984719</v>
      </c>
      <c r="AT27" s="2485">
        <v>63.194866030503874</v>
      </c>
      <c r="AU27" s="2485">
        <v>72.093288913246568</v>
      </c>
      <c r="AV27" s="2485">
        <v>3.354516432782932</v>
      </c>
      <c r="AW27" s="3042">
        <v>87.977268999999851</v>
      </c>
      <c r="AX27" s="3042">
        <v>784</v>
      </c>
      <c r="AY27" s="3042"/>
      <c r="AZ27" s="3044">
        <v>68.80625395782647</v>
      </c>
      <c r="BA27" s="2485">
        <v>2.3398809351761458</v>
      </c>
      <c r="BB27" s="2485">
        <v>64.218316874416516</v>
      </c>
      <c r="BC27" s="2485">
        <v>73.394191041236425</v>
      </c>
      <c r="BD27" s="2485">
        <v>3.4006806076237384</v>
      </c>
      <c r="BE27" s="3042">
        <v>81.782578999999757</v>
      </c>
      <c r="BF27" s="3042">
        <v>755</v>
      </c>
      <c r="BG27" s="3042"/>
      <c r="BH27" s="3044">
        <v>5</v>
      </c>
      <c r="BI27" s="2485">
        <v>1.2</v>
      </c>
      <c r="BJ27" s="2485"/>
      <c r="BK27" s="2460" t="s">
        <v>229</v>
      </c>
      <c r="BL27" s="2485" t="s">
        <v>229</v>
      </c>
      <c r="BM27" s="3042"/>
      <c r="BN27" s="3301"/>
    </row>
    <row r="28" spans="1:66" s="1470" customFormat="1" ht="20.25" customHeight="1">
      <c r="A28" s="2468" t="s">
        <v>32</v>
      </c>
      <c r="B28" s="2468"/>
      <c r="C28" s="3042"/>
      <c r="D28" s="3044">
        <v>78.404472498954433</v>
      </c>
      <c r="E28" s="2485">
        <v>2.4004375846214474</v>
      </c>
      <c r="F28" s="2485">
        <v>73.697804899444861</v>
      </c>
      <c r="G28" s="2485">
        <v>83.111140098464006</v>
      </c>
      <c r="H28" s="2485">
        <v>3.0616079773426939</v>
      </c>
      <c r="I28" s="3042">
        <v>112.30374900000015</v>
      </c>
      <c r="J28" s="3042">
        <v>763</v>
      </c>
      <c r="K28" s="3042"/>
      <c r="L28" s="3307">
        <v>73.253618973806894</v>
      </c>
      <c r="M28" s="1174">
        <v>2.3864111623764872</v>
      </c>
      <c r="N28" s="1174">
        <v>68.574450593372177</v>
      </c>
      <c r="O28" s="1174">
        <v>77.932787354241597</v>
      </c>
      <c r="P28" s="1174">
        <v>3.257738246665725</v>
      </c>
      <c r="Q28" s="3030">
        <v>99.020887999999871</v>
      </c>
      <c r="R28" s="3032">
        <v>725</v>
      </c>
      <c r="S28" s="3042"/>
      <c r="T28" s="3044">
        <v>70.23927850403939</v>
      </c>
      <c r="U28" s="2485">
        <v>2.4809428071217181</v>
      </c>
      <c r="V28" s="2485">
        <v>65.374733506179226</v>
      </c>
      <c r="W28" s="2485">
        <v>75.103823501899555</v>
      </c>
      <c r="X28" s="2485">
        <v>3.5321302552659923</v>
      </c>
      <c r="Y28" s="3042">
        <v>93.021394000000214</v>
      </c>
      <c r="Z28" s="3042">
        <v>588</v>
      </c>
      <c r="AA28" s="3042"/>
      <c r="AB28" s="3044">
        <v>69.66192287272321</v>
      </c>
      <c r="AC28" s="2485">
        <v>2.7700570379707736</v>
      </c>
      <c r="AD28" s="2485">
        <v>64.230525362259243</v>
      </c>
      <c r="AE28" s="2485">
        <v>75.093320383187191</v>
      </c>
      <c r="AF28" s="2485">
        <v>3.9764291936526717</v>
      </c>
      <c r="AG28" s="3042">
        <v>105.81073699999992</v>
      </c>
      <c r="AH28" s="3042">
        <v>723</v>
      </c>
      <c r="AI28" s="3042"/>
      <c r="AJ28" s="3044">
        <v>69.4863875314594</v>
      </c>
      <c r="AK28" s="2485">
        <v>3.3958874267168633</v>
      </c>
      <c r="AL28" s="2485">
        <v>62.827884987746607</v>
      </c>
      <c r="AM28" s="2485">
        <v>76.144890075172185</v>
      </c>
      <c r="AN28" s="2485">
        <v>4.8871261657967224</v>
      </c>
      <c r="AO28" s="3042">
        <v>87.007583999999923</v>
      </c>
      <c r="AP28" s="3042">
        <v>635</v>
      </c>
      <c r="AQ28" s="3042"/>
      <c r="AR28" s="3044">
        <v>71.253804658688566</v>
      </c>
      <c r="AS28" s="2485">
        <v>3.0633116429372125</v>
      </c>
      <c r="AT28" s="2485">
        <v>65.247400868778058</v>
      </c>
      <c r="AU28" s="2485">
        <v>77.260208448599073</v>
      </c>
      <c r="AV28" s="2485">
        <v>4.2991551926394953</v>
      </c>
      <c r="AW28" s="3042">
        <v>95.956702000000263</v>
      </c>
      <c r="AX28" s="3042">
        <v>638</v>
      </c>
      <c r="AY28" s="3042"/>
      <c r="AZ28" s="3044">
        <v>67.804109453010582</v>
      </c>
      <c r="BA28" s="2485">
        <v>3.5366246604230973</v>
      </c>
      <c r="BB28" s="2485">
        <v>60.869649162433539</v>
      </c>
      <c r="BC28" s="2485">
        <v>74.738569743587632</v>
      </c>
      <c r="BD28" s="2485">
        <v>5.2159444153957057</v>
      </c>
      <c r="BE28" s="3042">
        <v>90.873991999999902</v>
      </c>
      <c r="BF28" s="3042">
        <v>595</v>
      </c>
      <c r="BG28" s="3042"/>
      <c r="BH28" s="3044">
        <v>-5.5</v>
      </c>
      <c r="BI28" s="2485">
        <v>-3.5</v>
      </c>
      <c r="BJ28" s="2485"/>
      <c r="BK28" s="2460" t="s">
        <v>229</v>
      </c>
      <c r="BL28" s="2485" t="s">
        <v>229</v>
      </c>
      <c r="BM28" s="3042"/>
      <c r="BN28" s="3301"/>
    </row>
    <row r="29" spans="1:66" s="1470" customFormat="1" ht="20.25" customHeight="1">
      <c r="A29" s="2468" t="s">
        <v>33</v>
      </c>
      <c r="B29" s="2468"/>
      <c r="C29" s="3042"/>
      <c r="D29" s="3044">
        <v>72.813394601400162</v>
      </c>
      <c r="E29" s="2485">
        <v>1.9311730172932959</v>
      </c>
      <c r="F29" s="2485">
        <v>69.026839380063336</v>
      </c>
      <c r="G29" s="2485">
        <v>76.599949822736974</v>
      </c>
      <c r="H29" s="2485">
        <v>2.6522222015125778</v>
      </c>
      <c r="I29" s="3042">
        <v>128.65995399999989</v>
      </c>
      <c r="J29" s="3042">
        <v>741</v>
      </c>
      <c r="K29" s="3042"/>
      <c r="L29" s="3307">
        <v>65.568189519129945</v>
      </c>
      <c r="M29" s="1174">
        <v>2.5977515236794426</v>
      </c>
      <c r="N29" s="1174">
        <v>60.474634401108219</v>
      </c>
      <c r="O29" s="1174">
        <v>70.661744637151685</v>
      </c>
      <c r="P29" s="1174">
        <v>3.9619082709635158</v>
      </c>
      <c r="Q29" s="3030">
        <v>116.98677599999989</v>
      </c>
      <c r="R29" s="3032">
        <v>666</v>
      </c>
      <c r="S29" s="3042"/>
      <c r="T29" s="3044">
        <v>73.888431895364903</v>
      </c>
      <c r="U29" s="2485">
        <v>2.109376353144043</v>
      </c>
      <c r="V29" s="2485">
        <v>69.752441272027667</v>
      </c>
      <c r="W29" s="2485">
        <v>78.024422518702139</v>
      </c>
      <c r="X29" s="2485">
        <v>2.8548127210646168</v>
      </c>
      <c r="Y29" s="3042">
        <v>121.50305899999995</v>
      </c>
      <c r="Z29" s="3042">
        <v>624</v>
      </c>
      <c r="AA29" s="3042"/>
      <c r="AB29" s="3044">
        <v>73.91182983221843</v>
      </c>
      <c r="AC29" s="2485">
        <v>2.7319231345369768</v>
      </c>
      <c r="AD29" s="2485">
        <v>68.555203485429246</v>
      </c>
      <c r="AE29" s="2485">
        <v>79.268456179007629</v>
      </c>
      <c r="AF29" s="2485">
        <v>3.6961919908335452</v>
      </c>
      <c r="AG29" s="3042">
        <v>131.34335900000019</v>
      </c>
      <c r="AH29" s="3042">
        <v>660</v>
      </c>
      <c r="AI29" s="3042"/>
      <c r="AJ29" s="3044">
        <v>70.404023655047681</v>
      </c>
      <c r="AK29" s="2485">
        <v>2.4868412341967647</v>
      </c>
      <c r="AL29" s="2485">
        <v>65.527937789116052</v>
      </c>
      <c r="AM29" s="2485">
        <v>75.280109520979295</v>
      </c>
      <c r="AN29" s="2485">
        <v>3.5322430524444446</v>
      </c>
      <c r="AO29" s="3042">
        <v>138.75702399999989</v>
      </c>
      <c r="AP29" s="3042">
        <v>703</v>
      </c>
      <c r="AQ29" s="3042"/>
      <c r="AR29" s="3044">
        <v>76.297316149155535</v>
      </c>
      <c r="AS29" s="2485">
        <v>2.5282382439670683</v>
      </c>
      <c r="AT29" s="2485">
        <v>71.340060231243129</v>
      </c>
      <c r="AU29" s="2485">
        <v>81.25457206706794</v>
      </c>
      <c r="AV29" s="2485">
        <v>3.3136660259773123</v>
      </c>
      <c r="AW29" s="3042">
        <v>125.19089900000013</v>
      </c>
      <c r="AX29" s="3042">
        <v>681</v>
      </c>
      <c r="AY29" s="3042"/>
      <c r="AZ29" s="3044">
        <v>76.237430860025356</v>
      </c>
      <c r="BA29" s="2485">
        <v>2.2775150426666531</v>
      </c>
      <c r="BB29" s="2485">
        <v>71.771778114541647</v>
      </c>
      <c r="BC29" s="2485">
        <v>80.703083605509065</v>
      </c>
      <c r="BD29" s="2485">
        <v>2.9873974201048981</v>
      </c>
      <c r="BE29" s="3042">
        <v>129.25536300000036</v>
      </c>
      <c r="BF29" s="3042">
        <v>721</v>
      </c>
      <c r="BG29" s="3042"/>
      <c r="BH29" s="3044">
        <v>10.6</v>
      </c>
      <c r="BI29" s="2485">
        <v>-0.1</v>
      </c>
      <c r="BJ29" s="2485"/>
      <c r="BK29" s="2460" t="s">
        <v>232</v>
      </c>
      <c r="BL29" s="2485" t="s">
        <v>229</v>
      </c>
      <c r="BM29" s="3042"/>
      <c r="BN29" s="3301"/>
    </row>
    <row r="30" spans="1:66" s="1470" customFormat="1" ht="20.25" customHeight="1">
      <c r="A30" s="2468" t="s">
        <v>34</v>
      </c>
      <c r="B30" s="2468"/>
      <c r="C30" s="3042"/>
      <c r="D30" s="3044">
        <v>69.33640956992862</v>
      </c>
      <c r="E30" s="2485">
        <v>2.1349518667882381</v>
      </c>
      <c r="F30" s="2485">
        <v>65.150294154014006</v>
      </c>
      <c r="G30" s="2485">
        <v>73.522524985843233</v>
      </c>
      <c r="H30" s="2485">
        <v>3.0791208832857886</v>
      </c>
      <c r="I30" s="3042">
        <v>1309.9638280000054</v>
      </c>
      <c r="J30" s="3042">
        <v>909</v>
      </c>
      <c r="K30" s="3042"/>
      <c r="L30" s="3307">
        <v>65.722650670417394</v>
      </c>
      <c r="M30" s="1174">
        <v>2.1170207782078831</v>
      </c>
      <c r="N30" s="1174">
        <v>61.571690918683366</v>
      </c>
      <c r="O30" s="1174">
        <v>69.873610422151415</v>
      </c>
      <c r="P30" s="1174">
        <v>3.2211433297543208</v>
      </c>
      <c r="Q30" s="3030">
        <v>1171.3325880000009</v>
      </c>
      <c r="R30" s="3032">
        <v>891</v>
      </c>
      <c r="S30" s="3042"/>
      <c r="T30" s="3044">
        <v>71.635923462427357</v>
      </c>
      <c r="U30" s="2485">
        <v>2.2397958602207151</v>
      </c>
      <c r="V30" s="2485">
        <v>67.244210877684139</v>
      </c>
      <c r="W30" s="2485">
        <v>76.02763604717056</v>
      </c>
      <c r="X30" s="2485">
        <v>3.1266377984161471</v>
      </c>
      <c r="Y30" s="3042">
        <v>1183.8675430000003</v>
      </c>
      <c r="Z30" s="3042">
        <v>871</v>
      </c>
      <c r="AA30" s="3042"/>
      <c r="AB30" s="3044">
        <v>69.764889498445712</v>
      </c>
      <c r="AC30" s="2485">
        <v>2.2849463869701636</v>
      </c>
      <c r="AD30" s="2485">
        <v>65.284674128286852</v>
      </c>
      <c r="AE30" s="2485">
        <v>74.245104868604585</v>
      </c>
      <c r="AF30" s="2485">
        <v>3.2752096411205085</v>
      </c>
      <c r="AG30" s="3042">
        <v>1386.4631219999972</v>
      </c>
      <c r="AH30" s="3042">
        <v>898</v>
      </c>
      <c r="AI30" s="3042"/>
      <c r="AJ30" s="3044">
        <v>69.664871219291356</v>
      </c>
      <c r="AK30" s="2485">
        <v>2.2556888179074468</v>
      </c>
      <c r="AL30" s="2485">
        <v>65.242018561191898</v>
      </c>
      <c r="AM30" s="2485">
        <v>74.087723877390815</v>
      </c>
      <c r="AN30" s="2485">
        <v>3.2379142865375874</v>
      </c>
      <c r="AO30" s="3042">
        <v>1267.3693650000007</v>
      </c>
      <c r="AP30" s="3042">
        <v>813</v>
      </c>
      <c r="AQ30" s="3042"/>
      <c r="AR30" s="3044">
        <v>69.35077679722859</v>
      </c>
      <c r="AS30" s="2485">
        <v>2.0635356894572001</v>
      </c>
      <c r="AT30" s="2485">
        <v>65.304688762291647</v>
      </c>
      <c r="AU30" s="2485">
        <v>73.396864832165548</v>
      </c>
      <c r="AV30" s="2485">
        <v>2.9755047957006635</v>
      </c>
      <c r="AW30" s="3042">
        <v>1181.7204879999974</v>
      </c>
      <c r="AX30" s="3042">
        <v>854</v>
      </c>
      <c r="AY30" s="3042"/>
      <c r="AZ30" s="3044">
        <v>69.887342834880045</v>
      </c>
      <c r="BA30" s="2485">
        <v>3.0518556807876829</v>
      </c>
      <c r="BB30" s="2485">
        <v>63.90339654060115</v>
      </c>
      <c r="BC30" s="2485">
        <v>75.871289129158953</v>
      </c>
      <c r="BD30" s="2485">
        <v>4.3668217405234264</v>
      </c>
      <c r="BE30" s="3042">
        <v>1107.112537999998</v>
      </c>
      <c r="BF30" s="3042">
        <v>816</v>
      </c>
      <c r="BG30" s="3042"/>
      <c r="BH30" s="3044">
        <v>4.2</v>
      </c>
      <c r="BI30" s="2498">
        <v>0.5</v>
      </c>
      <c r="BJ30" s="2498"/>
      <c r="BK30" s="2498" t="s">
        <v>229</v>
      </c>
      <c r="BL30" s="2498" t="s">
        <v>229</v>
      </c>
      <c r="BM30" s="3042"/>
      <c r="BN30" s="3301"/>
    </row>
    <row r="31" spans="1:66" s="1470" customFormat="1" ht="20.25" customHeight="1">
      <c r="A31" s="2468" t="s">
        <v>35</v>
      </c>
      <c r="B31" s="2468"/>
      <c r="C31" s="3042"/>
      <c r="D31" s="3044">
        <v>64.156808189015052</v>
      </c>
      <c r="E31" s="2485">
        <v>2.4831395881346818</v>
      </c>
      <c r="F31" s="2485">
        <v>59.287982305180989</v>
      </c>
      <c r="G31" s="2485">
        <v>69.02563407284913</v>
      </c>
      <c r="H31" s="2485">
        <v>3.8704225759158724</v>
      </c>
      <c r="I31" s="3042">
        <v>651.47566999999935</v>
      </c>
      <c r="J31" s="3042">
        <v>688</v>
      </c>
      <c r="K31" s="3042"/>
      <c r="L31" s="3307">
        <v>65.783703619675748</v>
      </c>
      <c r="M31" s="1174">
        <v>2.5975258976448847</v>
      </c>
      <c r="N31" s="1174">
        <v>60.690590899101423</v>
      </c>
      <c r="O31" s="1174">
        <v>70.876816340250073</v>
      </c>
      <c r="P31" s="1174">
        <v>3.9485856750515502</v>
      </c>
      <c r="Q31" s="3030">
        <v>606.00754300000131</v>
      </c>
      <c r="R31" s="3032">
        <v>682</v>
      </c>
      <c r="S31" s="3042"/>
      <c r="T31" s="3044">
        <v>69.858570459859379</v>
      </c>
      <c r="U31" s="2485">
        <v>2.3235609766779461</v>
      </c>
      <c r="V31" s="2485">
        <v>65.302614194412413</v>
      </c>
      <c r="W31" s="2485">
        <v>74.414526725306345</v>
      </c>
      <c r="X31" s="2485">
        <v>3.3260929351725856</v>
      </c>
      <c r="Y31" s="3042">
        <v>560.11191100000121</v>
      </c>
      <c r="Z31" s="3042">
        <v>611</v>
      </c>
      <c r="AA31" s="3042"/>
      <c r="AB31" s="3044">
        <v>66.103180946558709</v>
      </c>
      <c r="AC31" s="2485">
        <v>2.8003289503144004</v>
      </c>
      <c r="AD31" s="2485">
        <v>60.612427694647408</v>
      </c>
      <c r="AE31" s="2485">
        <v>71.593934198470023</v>
      </c>
      <c r="AF31" s="2485">
        <v>4.2362998424816105</v>
      </c>
      <c r="AG31" s="3042">
        <v>627.13508799999875</v>
      </c>
      <c r="AH31" s="3042">
        <v>679</v>
      </c>
      <c r="AI31" s="3042"/>
      <c r="AJ31" s="3044">
        <v>61.405572701155144</v>
      </c>
      <c r="AK31" s="2485">
        <v>2.6844257373275142</v>
      </c>
      <c r="AL31" s="2485">
        <v>56.142072073961472</v>
      </c>
      <c r="AM31" s="2485">
        <v>66.669073328348816</v>
      </c>
      <c r="AN31" s="2485">
        <v>4.3716321161792786</v>
      </c>
      <c r="AO31" s="3042">
        <v>678.95619999999974</v>
      </c>
      <c r="AP31" s="3042">
        <v>657</v>
      </c>
      <c r="AQ31" s="3042"/>
      <c r="AR31" s="3044">
        <v>63.680268047992925</v>
      </c>
      <c r="AS31" s="2485">
        <v>2.7188211590348561</v>
      </c>
      <c r="AT31" s="2485">
        <v>58.349325715903674</v>
      </c>
      <c r="AU31" s="2485">
        <v>69.011210380082176</v>
      </c>
      <c r="AV31" s="2485">
        <v>4.2694876173979113</v>
      </c>
      <c r="AW31" s="3042">
        <v>630.02448999999933</v>
      </c>
      <c r="AX31" s="3042">
        <v>664</v>
      </c>
      <c r="AY31" s="3042"/>
      <c r="AZ31" s="3044">
        <v>63.509895352366406</v>
      </c>
      <c r="BA31" s="2485">
        <v>2.5159709162092008</v>
      </c>
      <c r="BB31" s="2485">
        <v>58.576688669186119</v>
      </c>
      <c r="BC31" s="2485">
        <v>68.443102035546701</v>
      </c>
      <c r="BD31" s="2485">
        <v>3.9615415869449304</v>
      </c>
      <c r="BE31" s="3042">
        <v>544.51618300000075</v>
      </c>
      <c r="BF31" s="3042">
        <v>608</v>
      </c>
      <c r="BG31" s="3042"/>
      <c r="BH31" s="3044">
        <v>-2.2999999999999998</v>
      </c>
      <c r="BI31" s="2485">
        <v>-0.2</v>
      </c>
      <c r="BJ31" s="2485"/>
      <c r="BK31" s="2460" t="s">
        <v>229</v>
      </c>
      <c r="BL31" s="2485" t="s">
        <v>229</v>
      </c>
      <c r="BM31" s="3042"/>
      <c r="BN31" s="3301"/>
    </row>
    <row r="32" spans="1:66" s="1470" customFormat="1" ht="20.25" customHeight="1">
      <c r="A32" s="2468" t="s">
        <v>36</v>
      </c>
      <c r="B32" s="2468"/>
      <c r="C32" s="3042"/>
      <c r="D32" s="3044">
        <v>73.978783516678789</v>
      </c>
      <c r="E32" s="2485">
        <v>1.8824041588850153</v>
      </c>
      <c r="F32" s="2485">
        <v>70.287852029616872</v>
      </c>
      <c r="G32" s="2485">
        <v>77.66971500374072</v>
      </c>
      <c r="H32" s="2485">
        <v>2.5445189409753137</v>
      </c>
      <c r="I32" s="3042">
        <v>709.03352699999721</v>
      </c>
      <c r="J32" s="3042">
        <v>966</v>
      </c>
      <c r="K32" s="3042"/>
      <c r="L32" s="3307">
        <v>74.840095865570063</v>
      </c>
      <c r="M32" s="1174">
        <v>1.8146144644419906</v>
      </c>
      <c r="N32" s="1174">
        <v>71.282080902113037</v>
      </c>
      <c r="O32" s="1174">
        <v>78.398110829027104</v>
      </c>
      <c r="P32" s="1174">
        <v>2.4246554516731957</v>
      </c>
      <c r="Q32" s="3030">
        <v>569.42695900000047</v>
      </c>
      <c r="R32" s="3032">
        <v>898</v>
      </c>
      <c r="S32" s="3042"/>
      <c r="T32" s="3044">
        <v>75.803741406147026</v>
      </c>
      <c r="U32" s="2485">
        <v>1.8866225024591861</v>
      </c>
      <c r="V32" s="2485">
        <v>72.104518662743416</v>
      </c>
      <c r="W32" s="2485">
        <v>79.50296414955065</v>
      </c>
      <c r="X32" s="2485">
        <v>2.4888250467096298</v>
      </c>
      <c r="Y32" s="3042">
        <v>513.99006800000006</v>
      </c>
      <c r="Z32" s="3042">
        <v>816</v>
      </c>
      <c r="AA32" s="3042"/>
      <c r="AB32" s="3044">
        <v>75.185268589129677</v>
      </c>
      <c r="AC32" s="2485">
        <v>1.9813447829513737</v>
      </c>
      <c r="AD32" s="2485">
        <v>71.300340959850132</v>
      </c>
      <c r="AE32" s="2485">
        <v>79.070196218409208</v>
      </c>
      <c r="AF32" s="2485">
        <v>2.635283241161205</v>
      </c>
      <c r="AG32" s="3042">
        <v>590.71724200000051</v>
      </c>
      <c r="AH32" s="3042">
        <v>884</v>
      </c>
      <c r="AI32" s="3042"/>
      <c r="AJ32" s="3044">
        <v>73.657789925573965</v>
      </c>
      <c r="AK32" s="2485">
        <v>2.283339310205077</v>
      </c>
      <c r="AL32" s="2485">
        <v>69.18072143221147</v>
      </c>
      <c r="AM32" s="2485">
        <v>78.134858418936474</v>
      </c>
      <c r="AN32" s="2485">
        <v>3.0999291622952998</v>
      </c>
      <c r="AO32" s="3042">
        <v>520.77265199999943</v>
      </c>
      <c r="AP32" s="3042">
        <v>844</v>
      </c>
      <c r="AQ32" s="3042"/>
      <c r="AR32" s="3044">
        <v>71.567180346993169</v>
      </c>
      <c r="AS32" s="2485">
        <v>2.3384349580217023</v>
      </c>
      <c r="AT32" s="2485">
        <v>66.982082181514528</v>
      </c>
      <c r="AU32" s="2485">
        <v>76.15227851247181</v>
      </c>
      <c r="AV32" s="2485">
        <v>3.2674683376986633</v>
      </c>
      <c r="AW32" s="3042">
        <v>594.04649999999924</v>
      </c>
      <c r="AX32" s="3042">
        <v>921</v>
      </c>
      <c r="AY32" s="3042"/>
      <c r="AZ32" s="3044">
        <v>69.959594992111732</v>
      </c>
      <c r="BA32" s="2485">
        <v>2.6740183356024763</v>
      </c>
      <c r="BB32" s="2485">
        <v>64.71649578172169</v>
      </c>
      <c r="BC32" s="2485">
        <v>75.202694202501775</v>
      </c>
      <c r="BD32" s="2485">
        <v>3.8222324413169981</v>
      </c>
      <c r="BE32" s="3042">
        <v>544.03305799999907</v>
      </c>
      <c r="BF32" s="3042">
        <v>856</v>
      </c>
      <c r="BG32" s="3042"/>
      <c r="BH32" s="3044">
        <v>-4.8</v>
      </c>
      <c r="BI32" s="2485">
        <v>-1.6</v>
      </c>
      <c r="BJ32" s="2485"/>
      <c r="BK32" s="2460" t="s">
        <v>229</v>
      </c>
      <c r="BL32" s="2485" t="s">
        <v>229</v>
      </c>
      <c r="BM32" s="3042"/>
      <c r="BN32" s="3301"/>
    </row>
    <row r="33" spans="1:66" s="1576" customFormat="1" ht="20.25" customHeight="1">
      <c r="A33" s="2468" t="s">
        <v>37</v>
      </c>
      <c r="B33" s="2468"/>
      <c r="C33" s="3042"/>
      <c r="D33" s="3044">
        <v>69.459139044285592</v>
      </c>
      <c r="E33" s="2485">
        <v>2.4804764667995722</v>
      </c>
      <c r="F33" s="2485">
        <v>64.595534886265938</v>
      </c>
      <c r="G33" s="2485">
        <v>74.322743202305247</v>
      </c>
      <c r="H33" s="2485">
        <v>3.5711304529963668</v>
      </c>
      <c r="I33" s="3042">
        <v>231.96087400000013</v>
      </c>
      <c r="J33" s="3042">
        <v>821</v>
      </c>
      <c r="K33" s="3042"/>
      <c r="L33" s="3307">
        <v>67.236354497225477</v>
      </c>
      <c r="M33" s="1174">
        <v>2.4948668476968141</v>
      </c>
      <c r="N33" s="1174">
        <v>62.34453105490114</v>
      </c>
      <c r="O33" s="1174">
        <v>72.128177939549801</v>
      </c>
      <c r="P33" s="1174">
        <v>3.710592084226942</v>
      </c>
      <c r="Q33" s="3030">
        <v>190.43768799999995</v>
      </c>
      <c r="R33" s="3032">
        <v>725</v>
      </c>
      <c r="S33" s="3042"/>
      <c r="T33" s="3044">
        <v>70.239817015268713</v>
      </c>
      <c r="U33" s="2485">
        <v>2.5693432982543585</v>
      </c>
      <c r="V33" s="2485">
        <v>65.201939457821425</v>
      </c>
      <c r="W33" s="2485">
        <v>75.277694572716001</v>
      </c>
      <c r="X33" s="2485">
        <v>3.6579584165144325</v>
      </c>
      <c r="Y33" s="3042">
        <v>158.59858800000006</v>
      </c>
      <c r="Z33" s="3042">
        <v>539</v>
      </c>
      <c r="AA33" s="3042"/>
      <c r="AB33" s="3044">
        <v>64.473307956703962</v>
      </c>
      <c r="AC33" s="2485">
        <v>2.5464408486121863</v>
      </c>
      <c r="AD33" s="2485">
        <v>59.480366549321317</v>
      </c>
      <c r="AE33" s="2485">
        <v>69.466249364086607</v>
      </c>
      <c r="AF33" s="2485">
        <v>3.9496047733772381</v>
      </c>
      <c r="AG33" s="3042">
        <v>179.6274810000001</v>
      </c>
      <c r="AH33" s="3042">
        <v>724</v>
      </c>
      <c r="AI33" s="3042"/>
      <c r="AJ33" s="3044">
        <v>69.3734915114957</v>
      </c>
      <c r="AK33" s="2485">
        <v>2.8047471149487189</v>
      </c>
      <c r="AL33" s="2485">
        <v>63.874070166597782</v>
      </c>
      <c r="AM33" s="2485">
        <v>74.872912856393611</v>
      </c>
      <c r="AN33" s="2485">
        <v>4.0429666344297397</v>
      </c>
      <c r="AO33" s="3042">
        <v>181.84676200000004</v>
      </c>
      <c r="AP33" s="3042">
        <v>740</v>
      </c>
      <c r="AQ33" s="3042"/>
      <c r="AR33" s="3044">
        <v>67.907117119387834</v>
      </c>
      <c r="AS33" s="2485">
        <v>2.6700820760208699</v>
      </c>
      <c r="AT33" s="2485">
        <v>62.671740190709933</v>
      </c>
      <c r="AU33" s="2485">
        <v>73.142494048065743</v>
      </c>
      <c r="AV33" s="2485">
        <v>3.9319620524113628</v>
      </c>
      <c r="AW33" s="3042">
        <v>177.60706700000077</v>
      </c>
      <c r="AX33" s="3042">
        <v>710</v>
      </c>
      <c r="AY33" s="3042"/>
      <c r="AZ33" s="3044">
        <v>68.972095496775637</v>
      </c>
      <c r="BA33" s="2485">
        <v>2.7331266028080687</v>
      </c>
      <c r="BB33" s="2485">
        <v>63.61309935890872</v>
      </c>
      <c r="BC33" s="2485">
        <v>74.331091634642561</v>
      </c>
      <c r="BD33" s="2485">
        <v>3.9626555973434776</v>
      </c>
      <c r="BE33" s="3042">
        <v>153.74005999999986</v>
      </c>
      <c r="BF33" s="3042">
        <v>633</v>
      </c>
      <c r="BG33" s="3042"/>
      <c r="BH33" s="3044">
        <v>1.8</v>
      </c>
      <c r="BI33" s="2485">
        <v>1.1000000000000001</v>
      </c>
      <c r="BJ33" s="2485"/>
      <c r="BK33" s="2460" t="s">
        <v>229</v>
      </c>
      <c r="BL33" s="2485" t="s">
        <v>229</v>
      </c>
      <c r="BM33" s="3042"/>
      <c r="BN33" s="3301"/>
    </row>
    <row r="34" spans="1:66" s="1177" customFormat="1" ht="20.25" customHeight="1">
      <c r="A34" s="2468" t="s">
        <v>38</v>
      </c>
      <c r="B34" s="2468"/>
      <c r="C34" s="3042"/>
      <c r="D34" s="3044">
        <v>69.738201065135257</v>
      </c>
      <c r="E34" s="2485">
        <v>2.0967982486953662</v>
      </c>
      <c r="F34" s="2485">
        <v>65.626895508569731</v>
      </c>
      <c r="G34" s="2485">
        <v>73.849506621700783</v>
      </c>
      <c r="H34" s="2485">
        <v>3.0066709732546206</v>
      </c>
      <c r="I34" s="3042">
        <v>178.14805099999975</v>
      </c>
      <c r="J34" s="3042">
        <v>913</v>
      </c>
      <c r="K34" s="3042"/>
      <c r="L34" s="3307">
        <v>71.809772669611561</v>
      </c>
      <c r="M34" s="1174">
        <v>2.2752257136721523</v>
      </c>
      <c r="N34" s="1174">
        <v>67.348611749141824</v>
      </c>
      <c r="O34" s="1174">
        <v>76.270933590081285</v>
      </c>
      <c r="P34" s="1174">
        <v>3.1684067907305624</v>
      </c>
      <c r="Q34" s="3030">
        <v>152.65873699999966</v>
      </c>
      <c r="R34" s="3032">
        <v>870</v>
      </c>
      <c r="S34" s="3042"/>
      <c r="T34" s="3044">
        <v>69.879570141430364</v>
      </c>
      <c r="U34" s="2485">
        <v>2.518739485136154</v>
      </c>
      <c r="V34" s="2485">
        <v>64.940914752777218</v>
      </c>
      <c r="W34" s="2485">
        <v>74.818225530083524</v>
      </c>
      <c r="X34" s="2485">
        <v>3.604400370578178</v>
      </c>
      <c r="Y34" s="3042">
        <v>143.94669399999989</v>
      </c>
      <c r="Z34" s="3042">
        <v>738</v>
      </c>
      <c r="AA34" s="3042"/>
      <c r="AB34" s="3044">
        <v>70.257542850195307</v>
      </c>
      <c r="AC34" s="2485">
        <v>2.4002788536657857</v>
      </c>
      <c r="AD34" s="2485">
        <v>65.551189005665833</v>
      </c>
      <c r="AE34" s="2485">
        <v>74.963896694724781</v>
      </c>
      <c r="AF34" s="2485">
        <v>3.4164002273516929</v>
      </c>
      <c r="AG34" s="3042">
        <v>153.39194999999989</v>
      </c>
      <c r="AH34" s="3042">
        <v>831</v>
      </c>
      <c r="AI34" s="3042"/>
      <c r="AJ34" s="3044">
        <v>74.051485455298334</v>
      </c>
      <c r="AK34" s="2485">
        <v>2.3816519759740769</v>
      </c>
      <c r="AL34" s="2485">
        <v>69.381649931453055</v>
      </c>
      <c r="AM34" s="2485">
        <v>78.721320979143627</v>
      </c>
      <c r="AN34" s="2485">
        <v>3.2162109393629601</v>
      </c>
      <c r="AO34" s="3042">
        <v>159.53445400000041</v>
      </c>
      <c r="AP34" s="3042">
        <v>848</v>
      </c>
      <c r="AQ34" s="3042"/>
      <c r="AR34" s="3044">
        <v>68.681576699866568</v>
      </c>
      <c r="AS34" s="2485">
        <v>2.651537745855725</v>
      </c>
      <c r="AT34" s="2485">
        <v>63.482560660307499</v>
      </c>
      <c r="AU34" s="2485">
        <v>73.880592739425637</v>
      </c>
      <c r="AV34" s="2485">
        <v>3.8606244545647956</v>
      </c>
      <c r="AW34" s="3042">
        <v>153.95221700000002</v>
      </c>
      <c r="AX34" s="3042">
        <v>794</v>
      </c>
      <c r="AY34" s="3042"/>
      <c r="AZ34" s="3044">
        <v>73.68413762868326</v>
      </c>
      <c r="BA34" s="2485">
        <v>2.555527419717778</v>
      </c>
      <c r="BB34" s="2485">
        <v>68.673370268543394</v>
      </c>
      <c r="BC34" s="2485">
        <v>78.694904988823112</v>
      </c>
      <c r="BD34" s="2485">
        <v>3.4682192150987188</v>
      </c>
      <c r="BE34" s="3042">
        <v>149.74134400000031</v>
      </c>
      <c r="BF34" s="3042">
        <v>797</v>
      </c>
      <c r="BG34" s="3042"/>
      <c r="BH34" s="3044">
        <v>1.9</v>
      </c>
      <c r="BI34" s="2485">
        <v>5</v>
      </c>
      <c r="BJ34" s="2485"/>
      <c r="BK34" s="2460" t="s">
        <v>229</v>
      </c>
      <c r="BL34" s="2485" t="s">
        <v>229</v>
      </c>
      <c r="BM34" s="3042"/>
      <c r="BN34" s="3301"/>
    </row>
    <row r="35" spans="1:66" ht="20.25" customHeight="1">
      <c r="A35" s="2504" t="s">
        <v>39</v>
      </c>
      <c r="B35" s="2504"/>
      <c r="C35" s="3318"/>
      <c r="D35" s="3044">
        <v>67.064911985930891</v>
      </c>
      <c r="E35" s="2485">
        <v>2.0420781032203812</v>
      </c>
      <c r="F35" s="2485">
        <v>63.060899173570647</v>
      </c>
      <c r="G35" s="2485">
        <v>71.068924798291121</v>
      </c>
      <c r="H35" s="2485">
        <v>3.044927731581569</v>
      </c>
      <c r="I35" s="3042">
        <v>357.68497399999973</v>
      </c>
      <c r="J35" s="3042">
        <v>989</v>
      </c>
      <c r="K35" s="3318"/>
      <c r="L35" s="3306">
        <v>67.875961065352911</v>
      </c>
      <c r="M35" s="1485">
        <v>2.0576110286468574</v>
      </c>
      <c r="N35" s="1485">
        <v>63.841489296083175</v>
      </c>
      <c r="O35" s="1485">
        <v>71.91043283462264</v>
      </c>
      <c r="P35" s="1485">
        <v>3.0314282057321162</v>
      </c>
      <c r="Q35" s="3014">
        <v>321.47644699999972</v>
      </c>
      <c r="R35" s="3017">
        <v>929</v>
      </c>
      <c r="S35" s="3318"/>
      <c r="T35" s="3044">
        <v>71.500384999259424</v>
      </c>
      <c r="U35" s="2485">
        <v>2.1251456014285228</v>
      </c>
      <c r="V35" s="2485">
        <v>67.333474591055705</v>
      </c>
      <c r="W35" s="2485">
        <v>75.667295407463158</v>
      </c>
      <c r="X35" s="2485">
        <v>2.9722156061824481</v>
      </c>
      <c r="Y35" s="3042">
        <v>300.34733099999988</v>
      </c>
      <c r="Z35" s="3042">
        <v>811</v>
      </c>
      <c r="AA35" s="3042"/>
      <c r="AB35" s="3044">
        <v>66.799876683798814</v>
      </c>
      <c r="AC35" s="2485">
        <v>1.9744372586942256</v>
      </c>
      <c r="AD35" s="2485">
        <v>62.928493003087652</v>
      </c>
      <c r="AE35" s="2485">
        <v>70.671260364509976</v>
      </c>
      <c r="AF35" s="2485">
        <v>2.9557498557075812</v>
      </c>
      <c r="AG35" s="3042">
        <v>333.47767399999935</v>
      </c>
      <c r="AH35" s="3042">
        <v>927</v>
      </c>
      <c r="AI35" s="3042"/>
      <c r="AJ35" s="3044">
        <v>64.948051790929469</v>
      </c>
      <c r="AK35" s="2485">
        <v>2.2673172671550743</v>
      </c>
      <c r="AL35" s="2485">
        <v>60.502398595248685</v>
      </c>
      <c r="AM35" s="2485">
        <v>69.393704986610231</v>
      </c>
      <c r="AN35" s="2485">
        <v>3.4909704057847111</v>
      </c>
      <c r="AO35" s="3042">
        <v>321.44678899999957</v>
      </c>
      <c r="AP35" s="3042">
        <v>875</v>
      </c>
      <c r="AQ35" s="3042"/>
      <c r="AR35" s="3044">
        <v>66.140974704291182</v>
      </c>
      <c r="AS35" s="2485">
        <v>2.200072482271779</v>
      </c>
      <c r="AT35" s="2485">
        <v>61.827171462605826</v>
      </c>
      <c r="AU35" s="2485">
        <v>70.454777945976531</v>
      </c>
      <c r="AV35" s="2485">
        <v>3.3263381619458352</v>
      </c>
      <c r="AW35" s="3042">
        <v>347.6230309999998</v>
      </c>
      <c r="AX35" s="3042">
        <v>893</v>
      </c>
      <c r="AY35" s="3042"/>
      <c r="AZ35" s="3044">
        <v>67.17912590560185</v>
      </c>
      <c r="BA35" s="2485">
        <v>2.280957412958601</v>
      </c>
      <c r="BB35" s="2485">
        <v>62.706723509706507</v>
      </c>
      <c r="BC35" s="2485">
        <v>71.65152830149718</v>
      </c>
      <c r="BD35" s="2485">
        <v>3.395336545705784</v>
      </c>
      <c r="BE35" s="3042">
        <v>295.61349500000006</v>
      </c>
      <c r="BF35" s="3042">
        <v>860</v>
      </c>
      <c r="BG35" s="3042"/>
      <c r="BH35" s="3044">
        <v>-0.7</v>
      </c>
      <c r="BI35" s="2485">
        <v>1.1000000000000001</v>
      </c>
      <c r="BJ35" s="2485"/>
      <c r="BK35" s="2460" t="s">
        <v>229</v>
      </c>
      <c r="BL35" s="2485" t="s">
        <v>229</v>
      </c>
      <c r="BM35" s="3042"/>
      <c r="BN35" s="3301"/>
    </row>
    <row r="36" spans="1:66" ht="4.5" customHeight="1">
      <c r="A36" s="1578"/>
      <c r="B36" s="1578"/>
      <c r="C36" s="2953"/>
      <c r="D36" s="3319"/>
      <c r="E36" s="3319"/>
      <c r="F36" s="3319"/>
      <c r="G36" s="3319"/>
      <c r="H36" s="2485"/>
      <c r="I36" s="3320"/>
      <c r="J36" s="3320"/>
      <c r="K36" s="2953"/>
      <c r="L36" s="3319"/>
      <c r="M36" s="3319"/>
      <c r="N36" s="3319"/>
      <c r="O36" s="3319"/>
      <c r="P36" s="2485"/>
      <c r="Q36" s="3320"/>
      <c r="R36" s="3320"/>
      <c r="S36" s="2953"/>
      <c r="T36" s="3319"/>
      <c r="U36" s="3319"/>
      <c r="V36" s="3319"/>
      <c r="W36" s="3319"/>
      <c r="X36" s="2485"/>
      <c r="Y36" s="3320"/>
      <c r="Z36" s="3320"/>
      <c r="AA36" s="2953"/>
      <c r="AB36" s="3319"/>
      <c r="AC36" s="3319"/>
      <c r="AD36" s="3319"/>
      <c r="AE36" s="3319"/>
      <c r="AF36" s="2485"/>
      <c r="AG36" s="3320"/>
      <c r="AH36" s="3320"/>
      <c r="AI36" s="2953"/>
      <c r="AJ36" s="3321"/>
      <c r="AK36" s="3321"/>
      <c r="AL36" s="3321"/>
      <c r="AM36" s="3321"/>
      <c r="AN36" s="3322"/>
      <c r="AO36" s="3323"/>
      <c r="AP36" s="3323"/>
      <c r="AQ36" s="3324"/>
      <c r="AR36" s="3321"/>
      <c r="AS36" s="3321"/>
      <c r="AT36" s="3321"/>
      <c r="AU36" s="3321"/>
      <c r="AV36" s="3322"/>
      <c r="AW36" s="3323"/>
      <c r="AX36" s="3323"/>
      <c r="AY36" s="3324"/>
      <c r="AZ36" s="3321"/>
      <c r="BA36" s="3321"/>
      <c r="BB36" s="3321"/>
      <c r="BC36" s="3321"/>
      <c r="BD36" s="3322"/>
      <c r="BE36" s="3323"/>
      <c r="BF36" s="3323"/>
      <c r="BG36" s="3324"/>
      <c r="BH36" s="3322"/>
      <c r="BI36" s="3325"/>
      <c r="BJ36" s="3325"/>
      <c r="BK36" s="3325"/>
      <c r="BL36" s="3325"/>
      <c r="BM36" s="3324"/>
      <c r="BN36" s="3326"/>
    </row>
    <row r="37" spans="1:66" ht="5.25" customHeight="1" thickBot="1">
      <c r="A37" s="1468"/>
      <c r="B37" s="1468"/>
      <c r="C37" s="3327"/>
      <c r="D37" s="3327"/>
      <c r="E37" s="3327"/>
      <c r="F37" s="3327"/>
      <c r="G37" s="3327"/>
      <c r="H37" s="3327"/>
      <c r="I37" s="3327"/>
      <c r="J37" s="3327"/>
      <c r="K37" s="3327"/>
      <c r="L37" s="3327"/>
      <c r="M37" s="3327"/>
      <c r="N37" s="3327"/>
      <c r="O37" s="3327"/>
      <c r="P37" s="3327"/>
      <c r="Q37" s="3327"/>
      <c r="R37" s="3327"/>
      <c r="S37" s="3327"/>
      <c r="T37" s="3327"/>
      <c r="U37" s="3327"/>
      <c r="V37" s="3327"/>
      <c r="W37" s="3327"/>
      <c r="X37" s="3327"/>
      <c r="Y37" s="3327"/>
      <c r="Z37" s="3327"/>
      <c r="AA37" s="3328"/>
      <c r="AB37" s="3327"/>
      <c r="AC37" s="3327"/>
      <c r="AD37" s="3327"/>
      <c r="AE37" s="3327"/>
      <c r="AF37" s="3327"/>
      <c r="AG37" s="3327"/>
      <c r="AH37" s="3327"/>
      <c r="AI37" s="3327"/>
      <c r="AJ37" s="3327"/>
      <c r="AK37" s="3327"/>
      <c r="AL37" s="3327"/>
      <c r="AM37" s="3327"/>
      <c r="AN37" s="3327"/>
      <c r="AO37" s="3327"/>
      <c r="AP37" s="3327"/>
      <c r="AQ37" s="2439"/>
      <c r="AR37" s="3327"/>
      <c r="AS37" s="3327"/>
      <c r="AT37" s="3327"/>
      <c r="AU37" s="3327"/>
      <c r="AV37" s="3327"/>
      <c r="AW37" s="3327"/>
      <c r="AX37" s="3327"/>
      <c r="AY37" s="2439"/>
      <c r="AZ37" s="3327"/>
      <c r="BA37" s="3327"/>
      <c r="BB37" s="3327"/>
      <c r="BC37" s="3327"/>
      <c r="BD37" s="3327"/>
      <c r="BE37" s="3327"/>
      <c r="BF37" s="3327"/>
      <c r="BG37" s="2439"/>
      <c r="BH37" s="2198"/>
      <c r="BI37" s="2198"/>
      <c r="BJ37" s="2198"/>
      <c r="BK37" s="2198"/>
      <c r="BL37" s="2198"/>
      <c r="BM37" s="2439"/>
      <c r="BN37" s="3329"/>
    </row>
    <row r="38" spans="1:66" ht="108" customHeight="1" thickTop="1">
      <c r="A38" s="3486" t="s">
        <v>469</v>
      </c>
      <c r="B38" s="3486"/>
      <c r="C38" s="3486"/>
      <c r="D38" s="3486"/>
      <c r="E38" s="3486"/>
      <c r="F38" s="3486"/>
      <c r="G38" s="3486"/>
      <c r="H38" s="3486"/>
      <c r="I38" s="3486"/>
      <c r="J38" s="3486"/>
      <c r="K38" s="3486"/>
      <c r="L38" s="3486"/>
      <c r="M38" s="3486"/>
      <c r="N38" s="3486"/>
      <c r="O38" s="3486"/>
      <c r="P38" s="3486"/>
      <c r="Q38" s="3486"/>
      <c r="R38" s="3486"/>
      <c r="S38" s="3486"/>
      <c r="T38" s="3486"/>
      <c r="U38" s="3486"/>
      <c r="V38" s="3486"/>
      <c r="W38" s="3486"/>
      <c r="X38" s="3486"/>
      <c r="Y38" s="3486"/>
      <c r="Z38" s="3486"/>
      <c r="AA38" s="3486"/>
      <c r="AB38" s="3486"/>
      <c r="AC38" s="3486"/>
      <c r="AD38" s="3486"/>
      <c r="AE38" s="3486"/>
      <c r="AF38" s="3486"/>
      <c r="AG38" s="3486"/>
      <c r="AH38" s="3486"/>
      <c r="AI38" s="3486"/>
      <c r="AJ38" s="3486"/>
      <c r="AK38" s="3486"/>
      <c r="AL38" s="3486"/>
      <c r="AM38" s="3486"/>
      <c r="AN38" s="3486"/>
      <c r="AO38" s="3486"/>
      <c r="AP38" s="3486"/>
      <c r="AQ38" s="3486"/>
      <c r="AR38" s="3486"/>
      <c r="AS38" s="3486"/>
      <c r="AT38" s="3486"/>
      <c r="AU38" s="3486"/>
      <c r="AV38" s="3486"/>
      <c r="AW38" s="3486"/>
      <c r="AX38" s="3486"/>
      <c r="AY38" s="3486"/>
      <c r="AZ38" s="3486"/>
      <c r="BA38" s="3486"/>
      <c r="BB38" s="3486"/>
      <c r="BC38" s="3486"/>
      <c r="BD38" s="3486"/>
      <c r="BE38" s="3486"/>
      <c r="BF38" s="3486"/>
      <c r="BG38" s="3486"/>
      <c r="BH38" s="3486"/>
      <c r="BI38" s="3486"/>
      <c r="BJ38" s="3486"/>
      <c r="BK38" s="3486"/>
      <c r="BL38" s="3486"/>
      <c r="BM38" s="3486"/>
      <c r="BN38" s="3330"/>
    </row>
    <row r="39" spans="1:66" ht="20.25" customHeight="1">
      <c r="C39" s="2438"/>
      <c r="D39" s="2438"/>
      <c r="E39" s="2438"/>
      <c r="F39" s="2438"/>
      <c r="G39" s="2438"/>
      <c r="H39" s="2438"/>
      <c r="I39" s="2438"/>
      <c r="J39" s="2438"/>
      <c r="K39" s="2438"/>
      <c r="L39" s="2438"/>
      <c r="M39" s="2438"/>
      <c r="N39" s="2438"/>
      <c r="O39" s="2438"/>
      <c r="P39" s="2438"/>
      <c r="Q39" s="2438"/>
      <c r="R39" s="2438"/>
      <c r="S39" s="2438"/>
      <c r="T39" s="2438"/>
      <c r="U39" s="2438"/>
      <c r="V39" s="2438"/>
      <c r="W39" s="2438"/>
      <c r="X39" s="2438"/>
      <c r="Y39" s="2438"/>
      <c r="Z39" s="2438"/>
      <c r="AA39" s="2438"/>
      <c r="AB39" s="2438"/>
      <c r="AC39" s="2438"/>
      <c r="AD39" s="2438"/>
      <c r="AE39" s="2438"/>
      <c r="AF39" s="2438"/>
      <c r="AG39" s="2438"/>
      <c r="AH39" s="2438"/>
      <c r="AI39" s="2438"/>
      <c r="AJ39" s="2438"/>
      <c r="AK39" s="2438"/>
      <c r="AL39" s="2438"/>
      <c r="AM39" s="2438"/>
      <c r="AN39" s="2438"/>
      <c r="AO39" s="2438"/>
      <c r="AP39" s="2438"/>
      <c r="AQ39" s="2438"/>
      <c r="AR39" s="2438"/>
      <c r="AS39" s="2438"/>
      <c r="AT39" s="2438"/>
      <c r="AU39" s="2438"/>
      <c r="AV39" s="2438"/>
      <c r="AW39" s="2438"/>
      <c r="AX39" s="2438"/>
      <c r="AY39" s="2438"/>
      <c r="AZ39" s="2438"/>
      <c r="BA39" s="2438"/>
      <c r="BB39" s="2438"/>
      <c r="BC39" s="2438"/>
      <c r="BD39" s="2438"/>
      <c r="BE39" s="2438"/>
      <c r="BF39" s="2438"/>
      <c r="BG39" s="2438"/>
      <c r="BM39" s="2438"/>
      <c r="BN39" s="3331"/>
    </row>
    <row r="40" spans="1:66" ht="20.25" customHeight="1">
      <c r="C40" s="2438"/>
      <c r="D40" s="2438"/>
      <c r="E40" s="2438"/>
      <c r="F40" s="2438"/>
      <c r="G40" s="2438"/>
      <c r="H40" s="2438"/>
      <c r="I40" s="2438"/>
      <c r="J40" s="2438"/>
      <c r="K40" s="2438"/>
      <c r="L40" s="2438"/>
      <c r="M40" s="2438"/>
      <c r="N40" s="2438"/>
      <c r="O40" s="2438"/>
      <c r="P40" s="2438"/>
      <c r="Q40" s="2438"/>
      <c r="R40" s="2438"/>
      <c r="S40" s="2438"/>
      <c r="T40" s="2438"/>
      <c r="U40" s="2438"/>
      <c r="V40" s="2438"/>
      <c r="W40" s="2438"/>
      <c r="X40" s="2438"/>
      <c r="Y40" s="2438"/>
      <c r="Z40" s="2438"/>
      <c r="AA40" s="2438"/>
      <c r="AB40" s="2438"/>
      <c r="AC40" s="2438"/>
      <c r="AD40" s="2438"/>
      <c r="AE40" s="2438"/>
      <c r="AF40" s="2438"/>
      <c r="AG40" s="2438"/>
      <c r="AH40" s="2438"/>
      <c r="AI40" s="2438"/>
      <c r="AJ40" s="2438"/>
      <c r="AK40" s="2438"/>
      <c r="AL40" s="2438"/>
      <c r="AM40" s="2438"/>
      <c r="AN40" s="2438"/>
      <c r="AO40" s="2438"/>
      <c r="AP40" s="2438"/>
      <c r="AQ40" s="2438"/>
      <c r="AR40" s="2438"/>
      <c r="AS40" s="2438"/>
      <c r="AT40" s="2438"/>
      <c r="AU40" s="2438"/>
      <c r="AV40" s="2438"/>
      <c r="AW40" s="2438"/>
      <c r="AX40" s="2438"/>
      <c r="AY40" s="2438"/>
      <c r="AZ40" s="2438"/>
      <c r="BA40" s="2438"/>
      <c r="BB40" s="2438"/>
      <c r="BC40" s="2438"/>
      <c r="BD40" s="2438"/>
      <c r="BE40" s="2438"/>
      <c r="BF40" s="2438"/>
      <c r="BG40" s="2438"/>
      <c r="BM40" s="2438"/>
      <c r="BN40" s="3331"/>
    </row>
    <row r="41" spans="1:66" ht="20.25" customHeight="1">
      <c r="C41" s="2438"/>
      <c r="D41" s="2438"/>
      <c r="E41" s="2438"/>
      <c r="F41" s="2438"/>
      <c r="G41" s="2438"/>
      <c r="H41" s="2438"/>
      <c r="I41" s="2438"/>
      <c r="J41" s="2438"/>
      <c r="K41" s="2438"/>
      <c r="L41" s="2438"/>
      <c r="M41" s="2438"/>
      <c r="N41" s="2438"/>
      <c r="O41" s="2438"/>
      <c r="P41" s="2438"/>
      <c r="Q41" s="2438"/>
      <c r="R41" s="2438"/>
      <c r="S41" s="2438"/>
      <c r="T41" s="2438"/>
      <c r="U41" s="2438"/>
      <c r="V41" s="2438"/>
      <c r="W41" s="2438"/>
      <c r="X41" s="2438"/>
      <c r="Y41" s="2438"/>
      <c r="Z41" s="2438"/>
      <c r="AA41" s="2438"/>
      <c r="AB41" s="2438"/>
      <c r="AC41" s="2438"/>
      <c r="AD41" s="2438"/>
      <c r="AE41" s="2438"/>
      <c r="AF41" s="2438"/>
      <c r="AG41" s="2438"/>
      <c r="AH41" s="2438"/>
      <c r="AI41" s="2438"/>
      <c r="AJ41" s="2438"/>
      <c r="AK41" s="2438"/>
      <c r="AL41" s="2438"/>
      <c r="AM41" s="2438"/>
      <c r="AN41" s="2438"/>
      <c r="AO41" s="2438"/>
      <c r="AP41" s="2438"/>
      <c r="AQ41" s="2438"/>
      <c r="AR41" s="2438"/>
      <c r="AS41" s="2438"/>
      <c r="AT41" s="2438"/>
      <c r="AU41" s="2438"/>
      <c r="AV41" s="2438"/>
      <c r="AW41" s="2438"/>
      <c r="AX41" s="2438"/>
      <c r="AY41" s="2438"/>
      <c r="AZ41" s="2438"/>
      <c r="BA41" s="2438"/>
      <c r="BB41" s="2438"/>
      <c r="BC41" s="2438"/>
      <c r="BD41" s="2438"/>
      <c r="BE41" s="2438"/>
      <c r="BF41" s="2438"/>
      <c r="BG41" s="2438"/>
      <c r="BM41" s="2438"/>
      <c r="BN41" s="3331"/>
    </row>
    <row r="42" spans="1:66" ht="20.25" customHeight="1"/>
    <row r="43" spans="1:66" ht="20.25" customHeight="1"/>
    <row r="44" spans="1:66" ht="20.25" customHeight="1"/>
    <row r="47" spans="1:66" ht="13.5" customHeight="1"/>
    <row r="48" spans="1:66" ht="13.5" customHeight="1"/>
    <row r="55" ht="13.5" customHeight="1"/>
    <row r="56" ht="13.5" customHeight="1"/>
  </sheetData>
  <mergeCells count="56">
    <mergeCell ref="BA5:BA6"/>
    <mergeCell ref="BB5:BC5"/>
    <mergeCell ref="BD5:BD6"/>
    <mergeCell ref="BE5:BE6"/>
    <mergeCell ref="BF5:BF6"/>
    <mergeCell ref="A38:BM38"/>
    <mergeCell ref="AS5:AS6"/>
    <mergeCell ref="AT5:AU5"/>
    <mergeCell ref="AV5:AV6"/>
    <mergeCell ref="AW5:AW6"/>
    <mergeCell ref="AX5:AX6"/>
    <mergeCell ref="AZ5:AZ6"/>
    <mergeCell ref="AK5:AK6"/>
    <mergeCell ref="AL5:AM5"/>
    <mergeCell ref="AN5:AN6"/>
    <mergeCell ref="AO5:AO6"/>
    <mergeCell ref="AP5:AP6"/>
    <mergeCell ref="AR5:AR6"/>
    <mergeCell ref="AC5:AC6"/>
    <mergeCell ref="AD5:AE5"/>
    <mergeCell ref="AF5:AF6"/>
    <mergeCell ref="AG5:AG6"/>
    <mergeCell ref="AH5:AH6"/>
    <mergeCell ref="AJ5:AJ6"/>
    <mergeCell ref="U5:U6"/>
    <mergeCell ref="V5:W5"/>
    <mergeCell ref="X5:X6"/>
    <mergeCell ref="Y5:Y6"/>
    <mergeCell ref="Z5:Z6"/>
    <mergeCell ref="AB5:AB6"/>
    <mergeCell ref="M5:M6"/>
    <mergeCell ref="N5:O5"/>
    <mergeCell ref="P5:P6"/>
    <mergeCell ref="Q5:Q6"/>
    <mergeCell ref="R5:R6"/>
    <mergeCell ref="F5:G5"/>
    <mergeCell ref="H5:H6"/>
    <mergeCell ref="I5:I6"/>
    <mergeCell ref="J5:J6"/>
    <mergeCell ref="L5:L6"/>
    <mergeCell ref="A1:BM1"/>
    <mergeCell ref="A2:BL2"/>
    <mergeCell ref="A3:B3"/>
    <mergeCell ref="A4:A6"/>
    <mergeCell ref="D4:J4"/>
    <mergeCell ref="L4:R4"/>
    <mergeCell ref="T4:Z4"/>
    <mergeCell ref="AB4:AH4"/>
    <mergeCell ref="AJ4:AP4"/>
    <mergeCell ref="AR4:AX4"/>
    <mergeCell ref="T5:T6"/>
    <mergeCell ref="AZ4:BF4"/>
    <mergeCell ref="BH4:BI5"/>
    <mergeCell ref="BK4:BL5"/>
    <mergeCell ref="D5:D6"/>
    <mergeCell ref="E5:E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EL122"/>
  <sheetViews>
    <sheetView showGridLines="0" view="pageBreakPreview" zoomScale="70" zoomScaleNormal="6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42578125" style="1142" customWidth="1"/>
    <col min="2" max="2" width="0.7109375" style="1142" hidden="1" customWidth="1"/>
    <col min="3" max="3" width="11.85546875" style="2" hidden="1" customWidth="1"/>
    <col min="4" max="9" width="20.85546875" style="2" hidden="1" customWidth="1"/>
    <col min="10" max="10" width="1.7109375" style="1" hidden="1" customWidth="1"/>
    <col min="11" max="11" width="11.85546875" style="1" hidden="1" customWidth="1"/>
    <col min="12" max="17" width="20.85546875" style="1" hidden="1" customWidth="1"/>
    <col min="18" max="18" width="1.7109375" style="1" hidden="1" customWidth="1"/>
    <col min="19" max="19" width="11.85546875" style="1" hidden="1" customWidth="1"/>
    <col min="20" max="25" width="20.85546875" style="1" hidden="1" customWidth="1"/>
    <col min="26" max="26" width="1.7109375" style="1" hidden="1" customWidth="1"/>
    <col min="27" max="27" width="11.85546875" style="1" hidden="1" customWidth="1"/>
    <col min="28" max="32" width="20.85546875" style="1" hidden="1" customWidth="1"/>
    <col min="33" max="33" width="11.85546875" style="1" hidden="1" customWidth="1"/>
    <col min="34" max="34" width="0.7109375" style="1" hidden="1" customWidth="1"/>
    <col min="35" max="35" width="10.5703125" style="2" hidden="1" customWidth="1"/>
    <col min="36" max="36" width="11.42578125" style="2" hidden="1" customWidth="1"/>
    <col min="37" max="37" width="9.7109375" style="2" hidden="1" customWidth="1"/>
    <col min="38" max="38" width="10.85546875" style="2" hidden="1" customWidth="1"/>
    <col min="39" max="39" width="11.5703125" style="2" hidden="1" customWidth="1"/>
    <col min="40" max="40" width="10.7109375" style="2" hidden="1" customWidth="1"/>
    <col min="41" max="41" width="11" style="10" hidden="1" customWidth="1"/>
    <col min="42" max="42" width="1.28515625" style="1" hidden="1" customWidth="1"/>
    <col min="43" max="43" width="10.7109375" style="1" hidden="1" customWidth="1"/>
    <col min="44" max="46" width="5.42578125" style="1" hidden="1" customWidth="1"/>
    <col min="47" max="47" width="11.5703125" style="1" hidden="1" customWidth="1"/>
    <col min="48" max="48" width="5.42578125" style="1" hidden="1" customWidth="1"/>
    <col min="49" max="49" width="11" style="1" hidden="1" customWidth="1"/>
    <col min="50" max="50" width="1.28515625" style="1" hidden="1" customWidth="1"/>
    <col min="51" max="52" width="10.7109375" style="2" hidden="1" customWidth="1"/>
    <col min="53" max="54" width="9.5703125" style="2" hidden="1" customWidth="1"/>
    <col min="55" max="55" width="11.5703125" style="2" hidden="1" customWidth="1"/>
    <col min="56" max="56" width="10.7109375" style="2" hidden="1" customWidth="1"/>
    <col min="57" max="57" width="11" style="2" hidden="1" customWidth="1"/>
    <col min="58" max="58" width="1.28515625" style="2" hidden="1" customWidth="1"/>
    <col min="59" max="59" width="10.7109375" style="2" hidden="1" customWidth="1"/>
    <col min="60" max="62" width="7.5703125" style="2" hidden="1" customWidth="1"/>
    <col min="63" max="63" width="11.5703125" style="2" hidden="1" customWidth="1"/>
    <col min="64" max="64" width="7.5703125" style="2" hidden="1" customWidth="1"/>
    <col min="65" max="65" width="11" style="2" hidden="1" customWidth="1"/>
    <col min="66" max="66" width="1.28515625" style="2" hidden="1" customWidth="1"/>
    <col min="67" max="68" width="10.7109375" style="2" hidden="1" customWidth="1"/>
    <col min="69" max="69" width="10.5703125" style="2" hidden="1" customWidth="1"/>
    <col min="70" max="70" width="9.5703125" style="2" hidden="1" customWidth="1"/>
    <col min="71" max="71" width="11.5703125" style="2" hidden="1" customWidth="1"/>
    <col min="72" max="72" width="10.7109375" style="2" hidden="1" customWidth="1"/>
    <col min="73" max="73" width="11" style="2" hidden="1" customWidth="1"/>
    <col min="74" max="74" width="1.28515625" style="2" hidden="1" customWidth="1"/>
    <col min="75" max="75" width="12.7109375" style="2" hidden="1" customWidth="1"/>
    <col min="76" max="76" width="7.28515625" style="2" hidden="1" customWidth="1"/>
    <col min="77" max="78" width="11" style="2" hidden="1" customWidth="1"/>
    <col min="79" max="79" width="11.5703125" style="2" hidden="1" customWidth="1"/>
    <col min="80" max="80" width="8.7109375" style="2" hidden="1" customWidth="1"/>
    <col min="81" max="81" width="11" style="2" hidden="1" customWidth="1"/>
    <col min="82" max="82" width="2.42578125" style="2" customWidth="1"/>
    <col min="83" max="83" width="12.7109375" style="2" customWidth="1"/>
    <col min="84" max="88" width="11" style="2" hidden="1" customWidth="1"/>
    <col min="89" max="89" width="10.140625" style="2" hidden="1" customWidth="1"/>
    <col min="90" max="90" width="1.5703125" style="2" customWidth="1"/>
    <col min="91" max="91" width="12.7109375" style="2" customWidth="1"/>
    <col min="92" max="96" width="11" style="2" hidden="1" customWidth="1"/>
    <col min="97" max="97" width="10.140625" style="2" hidden="1" customWidth="1"/>
    <col min="98" max="98" width="1.28515625" style="2" customWidth="1"/>
    <col min="99" max="99" width="12.7109375" style="629" customWidth="1"/>
    <col min="100" max="104" width="7" style="629" hidden="1" customWidth="1"/>
    <col min="105" max="105" width="11.5703125" style="629" hidden="1" customWidth="1"/>
    <col min="106" max="106" width="1.28515625" style="630" customWidth="1"/>
    <col min="107" max="107" width="12.7109375" style="629" customWidth="1"/>
    <col min="108" max="113" width="7" style="629" hidden="1" customWidth="1"/>
    <col min="114" max="114" width="1.28515625" style="630" customWidth="1"/>
    <col min="115" max="115" width="12.7109375" style="629" customWidth="1"/>
    <col min="116" max="116" width="11" style="629" hidden="1" customWidth="1"/>
    <col min="117" max="118" width="11.140625" style="629" hidden="1" customWidth="1"/>
    <col min="119" max="119" width="12.140625" style="629" hidden="1" customWidth="1"/>
    <col min="120" max="120" width="10.7109375" style="629" hidden="1" customWidth="1"/>
    <col min="121" max="121" width="11.140625" style="629" hidden="1" customWidth="1"/>
    <col min="122" max="122" width="1.28515625" style="630" customWidth="1"/>
    <col min="123" max="123" width="12.7109375" style="629" customWidth="1"/>
    <col min="124" max="124" width="11" style="629" hidden="1" customWidth="1"/>
    <col min="125" max="126" width="11.140625" style="629" customWidth="1"/>
    <col min="127" max="127" width="15.28515625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9.28515625" style="2" customWidth="1"/>
    <col min="132" max="132" width="9.7109375" style="2" customWidth="1"/>
    <col min="133" max="133" width="1.28515625" style="2" customWidth="1"/>
    <col min="134" max="135" width="9.28515625" style="2" customWidth="1"/>
    <col min="136" max="136" width="1" style="778" customWidth="1"/>
    <col min="137" max="137" width="10.42578125" style="778" customWidth="1"/>
    <col min="138" max="16384" width="11.42578125" style="1"/>
  </cols>
  <sheetData>
    <row r="1" spans="1:142" ht="51.75" customHeight="1">
      <c r="A1" s="3482" t="s">
        <v>434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  <c r="EF1" s="1590"/>
      <c r="EG1" s="1535"/>
    </row>
    <row r="2" spans="1:142" ht="9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  <c r="EF2" s="1590"/>
      <c r="EG2" s="1535"/>
    </row>
    <row r="3" spans="1:142" ht="9" customHeight="1" thickBot="1">
      <c r="A3" s="1591"/>
      <c r="B3" s="1591"/>
      <c r="C3" s="1591"/>
      <c r="D3" s="1591"/>
      <c r="E3" s="1591"/>
      <c r="F3" s="1591"/>
      <c r="G3" s="1591"/>
      <c r="H3" s="1591"/>
      <c r="I3" s="1591"/>
      <c r="J3" s="1591"/>
      <c r="K3" s="1591"/>
      <c r="L3" s="1591"/>
      <c r="M3" s="1591"/>
      <c r="N3" s="1591"/>
      <c r="O3" s="1591"/>
      <c r="P3" s="1591"/>
      <c r="Q3" s="1591"/>
      <c r="R3" s="1591"/>
      <c r="S3" s="1591"/>
      <c r="T3" s="1591"/>
      <c r="U3" s="1591"/>
      <c r="V3" s="1591"/>
      <c r="W3" s="1591"/>
      <c r="X3" s="1591"/>
      <c r="Y3" s="1591"/>
      <c r="Z3" s="1591"/>
      <c r="AA3" s="1591"/>
      <c r="AB3" s="1591"/>
      <c r="AC3" s="1591"/>
      <c r="AD3" s="1591"/>
      <c r="AE3" s="1591"/>
      <c r="AF3" s="1591"/>
      <c r="AG3" s="1591"/>
      <c r="AH3" s="1591"/>
      <c r="AP3" s="1591"/>
      <c r="AQ3" s="1591"/>
      <c r="AR3" s="1591"/>
      <c r="AS3" s="1591"/>
      <c r="AT3" s="1591"/>
      <c r="AU3" s="1591"/>
      <c r="AV3" s="1591"/>
      <c r="AW3" s="1591"/>
      <c r="AX3" s="1591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1232"/>
      <c r="CW3" s="1232"/>
      <c r="CX3" s="1232"/>
      <c r="CY3" s="1232"/>
      <c r="CZ3" s="1232"/>
      <c r="DA3" s="1232"/>
      <c r="DB3" s="1232"/>
      <c r="DC3" s="1232"/>
      <c r="DD3" s="1232"/>
      <c r="DE3" s="1232"/>
      <c r="DF3" s="1232"/>
      <c r="DG3" s="1232"/>
      <c r="DH3" s="1232"/>
      <c r="DI3" s="1232"/>
      <c r="DJ3" s="1232"/>
      <c r="DK3" s="1232"/>
      <c r="DL3" s="1232"/>
      <c r="DM3" s="1232"/>
      <c r="DN3" s="1232"/>
      <c r="DO3" s="1232"/>
      <c r="DP3" s="1232"/>
      <c r="DQ3" s="1232"/>
      <c r="DR3" s="1232"/>
      <c r="DS3" s="1232"/>
      <c r="DT3" s="1232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1536"/>
      <c r="EG3" s="1536"/>
    </row>
    <row r="4" spans="1:142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24">
        <v>2021</v>
      </c>
      <c r="CV4" s="3524"/>
      <c r="CW4" s="3524"/>
      <c r="CX4" s="3524"/>
      <c r="CY4" s="3524"/>
      <c r="CZ4" s="3524"/>
      <c r="DA4" s="3524"/>
      <c r="DB4" s="1537"/>
      <c r="DC4" s="3524">
        <v>2022</v>
      </c>
      <c r="DD4" s="3524"/>
      <c r="DE4" s="3524"/>
      <c r="DF4" s="3524"/>
      <c r="DG4" s="3524"/>
      <c r="DH4" s="3524"/>
      <c r="DI4" s="3524"/>
      <c r="DJ4" s="1537"/>
      <c r="DK4" s="3503">
        <v>2023</v>
      </c>
      <c r="DL4" s="3503"/>
      <c r="DM4" s="3503"/>
      <c r="DN4" s="3503"/>
      <c r="DO4" s="3503"/>
      <c r="DP4" s="3503"/>
      <c r="DQ4" s="3503"/>
      <c r="DR4" s="1537"/>
      <c r="DS4" s="3503">
        <v>2024</v>
      </c>
      <c r="DT4" s="3503"/>
      <c r="DU4" s="3503"/>
      <c r="DV4" s="3503"/>
      <c r="DW4" s="3503"/>
      <c r="DX4" s="3503"/>
      <c r="DY4" s="3503"/>
      <c r="DZ4" s="1537"/>
      <c r="EA4" s="3521" t="s">
        <v>227</v>
      </c>
      <c r="EB4" s="3521"/>
      <c r="EC4" s="1132"/>
      <c r="ED4" s="3521" t="s">
        <v>208</v>
      </c>
      <c r="EE4" s="3521"/>
      <c r="EF4" s="1538"/>
      <c r="EG4" s="1539"/>
    </row>
    <row r="5" spans="1:142" s="3" customFormat="1" ht="46.9" customHeight="1">
      <c r="A5" s="3518"/>
      <c r="B5" s="1233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3547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396" t="s">
        <v>47</v>
      </c>
      <c r="CW5" s="3506" t="s">
        <v>1</v>
      </c>
      <c r="CX5" s="3506"/>
      <c r="CY5" s="3507" t="s">
        <v>2</v>
      </c>
      <c r="CZ5" s="3509" t="s">
        <v>48</v>
      </c>
      <c r="DA5" s="3511" t="s">
        <v>40</v>
      </c>
      <c r="DB5" s="3515"/>
      <c r="DC5" s="3504" t="s">
        <v>0</v>
      </c>
      <c r="DD5" s="3396" t="s">
        <v>47</v>
      </c>
      <c r="DE5" s="3506" t="s">
        <v>1</v>
      </c>
      <c r="DF5" s="3506"/>
      <c r="DG5" s="3507" t="s">
        <v>2</v>
      </c>
      <c r="DH5" s="3509" t="s">
        <v>48</v>
      </c>
      <c r="DI5" s="3511" t="s">
        <v>40</v>
      </c>
      <c r="DJ5" s="3515"/>
      <c r="DK5" s="3504" t="s">
        <v>0</v>
      </c>
      <c r="DL5" s="3396" t="s">
        <v>47</v>
      </c>
      <c r="DM5" s="3506" t="s">
        <v>1</v>
      </c>
      <c r="DN5" s="3506"/>
      <c r="DO5" s="3507" t="s">
        <v>2</v>
      </c>
      <c r="DP5" s="3509" t="s">
        <v>48</v>
      </c>
      <c r="DQ5" s="3511" t="s">
        <v>40</v>
      </c>
      <c r="DR5" s="3513"/>
      <c r="DS5" s="3504" t="s">
        <v>0</v>
      </c>
      <c r="DT5" s="3396" t="s">
        <v>47</v>
      </c>
      <c r="DU5" s="3506" t="s">
        <v>1</v>
      </c>
      <c r="DV5" s="3506"/>
      <c r="DW5" s="3507" t="s">
        <v>2</v>
      </c>
      <c r="DX5" s="3509" t="s">
        <v>48</v>
      </c>
      <c r="DY5" s="3511" t="s">
        <v>40</v>
      </c>
      <c r="DZ5" s="3513"/>
      <c r="EA5" s="3522"/>
      <c r="EB5" s="3522"/>
      <c r="EC5" s="1133"/>
      <c r="ED5" s="3522"/>
      <c r="EE5" s="3522"/>
      <c r="EF5" s="1538"/>
      <c r="EG5" s="1540"/>
    </row>
    <row r="6" spans="1:142" s="3" customFormat="1" ht="48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397"/>
      <c r="CW6" s="2825" t="s">
        <v>3</v>
      </c>
      <c r="CX6" s="2825" t="s">
        <v>4</v>
      </c>
      <c r="CY6" s="3508"/>
      <c r="CZ6" s="3510"/>
      <c r="DA6" s="3512"/>
      <c r="DB6" s="3516"/>
      <c r="DC6" s="3505"/>
      <c r="DD6" s="3397"/>
      <c r="DE6" s="2825" t="s">
        <v>3</v>
      </c>
      <c r="DF6" s="2825" t="s">
        <v>4</v>
      </c>
      <c r="DG6" s="3508"/>
      <c r="DH6" s="3510"/>
      <c r="DI6" s="3512"/>
      <c r="DJ6" s="3516"/>
      <c r="DK6" s="3505"/>
      <c r="DL6" s="3397"/>
      <c r="DM6" s="2825" t="s">
        <v>3</v>
      </c>
      <c r="DN6" s="2825" t="s">
        <v>4</v>
      </c>
      <c r="DO6" s="3508"/>
      <c r="DP6" s="3510"/>
      <c r="DQ6" s="3512"/>
      <c r="DR6" s="3514"/>
      <c r="DS6" s="3505"/>
      <c r="DT6" s="3397"/>
      <c r="DU6" s="2825" t="s">
        <v>3</v>
      </c>
      <c r="DV6" s="2825" t="s">
        <v>4</v>
      </c>
      <c r="DW6" s="3508"/>
      <c r="DX6" s="3510"/>
      <c r="DY6" s="3512"/>
      <c r="DZ6" s="3514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587"/>
      <c r="EG6" s="1540"/>
    </row>
    <row r="7" spans="1:142" s="3" customFormat="1" ht="15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0"/>
      <c r="EE7" s="10"/>
      <c r="EF7" s="585"/>
      <c r="EG7" s="1540"/>
    </row>
    <row r="8" spans="1:142" s="3" customFormat="1" ht="23.1" customHeight="1">
      <c r="A8" s="1235" t="s">
        <v>5</v>
      </c>
      <c r="B8" s="1592"/>
      <c r="C8" s="1237">
        <v>49.962875347977167</v>
      </c>
      <c r="D8" s="1237">
        <v>0.64489275285369074</v>
      </c>
      <c r="E8" s="1237">
        <v>48.697494611697174</v>
      </c>
      <c r="F8" s="1237">
        <v>51.228256084257161</v>
      </c>
      <c r="G8" s="1237">
        <v>1.2907438740508763</v>
      </c>
      <c r="H8" s="1238">
        <v>13827.831967000189</v>
      </c>
      <c r="I8" s="834">
        <v>14637</v>
      </c>
      <c r="J8" s="1237"/>
      <c r="K8" s="1237">
        <v>50.50162992658224</v>
      </c>
      <c r="L8" s="1237">
        <v>0.64572984006771927</v>
      </c>
      <c r="M8" s="1237">
        <v>49.234606693886313</v>
      </c>
      <c r="N8" s="1237">
        <v>51.768653159278152</v>
      </c>
      <c r="O8" s="1237">
        <v>1.2786316818020766</v>
      </c>
      <c r="P8" s="1238">
        <v>13039.718930999818</v>
      </c>
      <c r="Q8" s="842">
        <v>13626</v>
      </c>
      <c r="R8" s="1237"/>
      <c r="S8" s="1237">
        <v>51.101838949258358</v>
      </c>
      <c r="T8" s="1237">
        <v>0.61227828602585743</v>
      </c>
      <c r="U8" s="1237">
        <v>49.900452912663482</v>
      </c>
      <c r="V8" s="1237">
        <v>52.303224985853234</v>
      </c>
      <c r="W8" s="1237">
        <v>1.1981531361989144</v>
      </c>
      <c r="X8" s="1238">
        <v>12672.520616000204</v>
      </c>
      <c r="Y8" s="834">
        <v>13480</v>
      </c>
      <c r="Z8" s="1237"/>
      <c r="AA8" s="828">
        <v>51.795190574065884</v>
      </c>
      <c r="AB8" s="828">
        <v>0.6969998492743863</v>
      </c>
      <c r="AC8" s="828">
        <v>50.427892405434882</v>
      </c>
      <c r="AD8" s="828">
        <v>53.162488742696887</v>
      </c>
      <c r="AE8" s="828">
        <v>1.3456844960879006</v>
      </c>
      <c r="AF8" s="829">
        <v>13623.925867999851</v>
      </c>
      <c r="AG8" s="944">
        <v>14235</v>
      </c>
      <c r="AH8" s="1238"/>
      <c r="AI8" s="1239">
        <v>51.333809019546507</v>
      </c>
      <c r="AJ8" s="1239">
        <v>0.6338079943362982</v>
      </c>
      <c r="AK8" s="1239">
        <v>50.090470533360495</v>
      </c>
      <c r="AL8" s="1239">
        <v>52.577147505732512</v>
      </c>
      <c r="AM8" s="1239">
        <v>1.2346794567591146</v>
      </c>
      <c r="AN8" s="991">
        <v>12968.947088000165</v>
      </c>
      <c r="AO8" s="991">
        <v>13723</v>
      </c>
      <c r="AP8" s="1240"/>
      <c r="AQ8" s="1055">
        <v>52.178512279958142</v>
      </c>
      <c r="AR8" s="1239">
        <v>0.61509268913342552</v>
      </c>
      <c r="AS8" s="1239">
        <v>50.971981803522461</v>
      </c>
      <c r="AT8" s="1239">
        <v>53.38504275639383</v>
      </c>
      <c r="AU8" s="1239">
        <v>1.1788237384638574</v>
      </c>
      <c r="AV8" s="991">
        <v>14105.095451000163</v>
      </c>
      <c r="AW8" s="991">
        <v>14788</v>
      </c>
      <c r="AX8" s="1240"/>
      <c r="AY8" s="1055">
        <v>53.254964164622777</v>
      </c>
      <c r="AZ8" s="1239">
        <v>0.5728762923700873</v>
      </c>
      <c r="BA8" s="1239">
        <v>52.131717577149793</v>
      </c>
      <c r="BB8" s="1239">
        <v>54.378210752095754</v>
      </c>
      <c r="BC8" s="1239">
        <v>1.07572374023049</v>
      </c>
      <c r="BD8" s="991">
        <v>20685.521189999941</v>
      </c>
      <c r="BE8" s="991">
        <v>24024</v>
      </c>
      <c r="BF8" s="1241"/>
      <c r="BG8" s="1055">
        <v>54.311291536066811</v>
      </c>
      <c r="BH8" s="1239">
        <v>0.60769269719212604</v>
      </c>
      <c r="BI8" s="1239">
        <v>53.119779934968335</v>
      </c>
      <c r="BJ8" s="1239">
        <v>55.50280313716528</v>
      </c>
      <c r="BK8" s="1239">
        <v>1.1189067319243773</v>
      </c>
      <c r="BL8" s="991">
        <v>19034.458876999764</v>
      </c>
      <c r="BM8" s="991">
        <v>22000</v>
      </c>
      <c r="BN8" s="1241"/>
      <c r="BO8" s="974">
        <v>54.526994315735912</v>
      </c>
      <c r="BP8" s="961">
        <v>0.64553305882022438</v>
      </c>
      <c r="BQ8" s="961">
        <v>53.261289045280577</v>
      </c>
      <c r="BR8" s="961">
        <v>55.79269958619124</v>
      </c>
      <c r="BS8" s="961">
        <v>1.1838779432482498</v>
      </c>
      <c r="BT8" s="1038">
        <v>18772.975780999619</v>
      </c>
      <c r="BU8" s="1011">
        <v>22104</v>
      </c>
      <c r="BV8" s="991"/>
      <c r="BW8" s="974">
        <v>55.005069521538665</v>
      </c>
      <c r="BX8" s="961">
        <v>0.68826889624620058</v>
      </c>
      <c r="BY8" s="961">
        <v>53.655543529084305</v>
      </c>
      <c r="BZ8" s="961">
        <v>56.354595513993019</v>
      </c>
      <c r="CA8" s="961">
        <v>1.251282658549665</v>
      </c>
      <c r="CB8" s="1038">
        <v>19346.175818999985</v>
      </c>
      <c r="CC8" s="1011">
        <v>23184</v>
      </c>
      <c r="CD8" s="1011"/>
      <c r="CE8" s="974">
        <v>55.551894673912074</v>
      </c>
      <c r="CF8" s="961">
        <v>0.71713295981147629</v>
      </c>
      <c r="CG8" s="961">
        <v>54.145772408385973</v>
      </c>
      <c r="CH8" s="961">
        <v>56.958016939438174</v>
      </c>
      <c r="CI8" s="961">
        <v>1.2909243942461819</v>
      </c>
      <c r="CJ8" s="1038">
        <v>18434.639489999572</v>
      </c>
      <c r="CK8" s="1011">
        <v>21907</v>
      </c>
      <c r="CL8" s="1011"/>
      <c r="CM8" s="974">
        <v>55.026875127623434</v>
      </c>
      <c r="CN8" s="961">
        <v>0.61916616243071065</v>
      </c>
      <c r="CO8" s="961">
        <v>53.812835993125631</v>
      </c>
      <c r="CP8" s="961">
        <v>56.240914262121237</v>
      </c>
      <c r="CQ8" s="961">
        <v>1.1252068393756378</v>
      </c>
      <c r="CR8" s="1038">
        <v>16905.796741000111</v>
      </c>
      <c r="CS8" s="1011">
        <v>19633</v>
      </c>
      <c r="CT8" s="1011"/>
      <c r="CU8" s="961">
        <v>56.976413178294891</v>
      </c>
      <c r="CV8" s="961">
        <v>0.69703623895559053</v>
      </c>
      <c r="CW8" s="961">
        <v>55.609697316104267</v>
      </c>
      <c r="CX8" s="961">
        <v>58.343129040485522</v>
      </c>
      <c r="CY8" s="961">
        <v>1.2233768327507244</v>
      </c>
      <c r="CZ8" s="1011">
        <v>17697.414479999741</v>
      </c>
      <c r="DA8" s="1011">
        <v>21494</v>
      </c>
      <c r="DB8" s="1542"/>
      <c r="DC8" s="961">
        <v>56.581451250032835</v>
      </c>
      <c r="DD8" s="961">
        <v>0.68021535733250371</v>
      </c>
      <c r="DE8" s="961">
        <v>55.247715728814505</v>
      </c>
      <c r="DF8" s="961">
        <v>57.915186771251157</v>
      </c>
      <c r="DG8" s="961">
        <v>1.2021878942741133</v>
      </c>
      <c r="DH8" s="1011">
        <v>17173.751586999912</v>
      </c>
      <c r="DI8" s="1011">
        <v>20920</v>
      </c>
      <c r="DJ8" s="1542"/>
      <c r="DK8" s="961">
        <v>58.558630508865285</v>
      </c>
      <c r="DL8" s="961">
        <v>0.69651810761903343</v>
      </c>
      <c r="DM8" s="961">
        <v>57.192929108229173</v>
      </c>
      <c r="DN8" s="961">
        <v>59.92433190950139</v>
      </c>
      <c r="DO8" s="961">
        <v>1.1894371531000651</v>
      </c>
      <c r="DP8" s="1011">
        <v>16655.802421000091</v>
      </c>
      <c r="DQ8" s="1011">
        <v>20693</v>
      </c>
      <c r="DR8" s="1542"/>
      <c r="DS8" s="961">
        <v>58.100518210484807</v>
      </c>
      <c r="DT8" s="961">
        <v>0.75704465911689933</v>
      </c>
      <c r="DU8" s="961">
        <v>56.616137867389106</v>
      </c>
      <c r="DV8" s="961">
        <v>59.584898553580516</v>
      </c>
      <c r="DW8" s="961">
        <v>1.302991233872133</v>
      </c>
      <c r="DX8" s="1011">
        <v>16114.377167999934</v>
      </c>
      <c r="DY8" s="1011">
        <v>19764</v>
      </c>
      <c r="DZ8" s="1542"/>
      <c r="EA8" s="961">
        <v>2.5</v>
      </c>
      <c r="EB8" s="961">
        <v>-0.5</v>
      </c>
      <c r="EC8" s="961"/>
      <c r="ED8" s="961" t="s">
        <v>232</v>
      </c>
      <c r="EE8" s="961" t="s">
        <v>229</v>
      </c>
      <c r="EF8" s="1543"/>
      <c r="EG8" s="2332"/>
      <c r="EH8" s="1593"/>
      <c r="EI8" s="1144"/>
      <c r="EK8" s="1144"/>
      <c r="EL8" s="1144"/>
    </row>
    <row r="9" spans="1:142" s="3" customFormat="1" ht="5.0999999999999996" customHeight="1">
      <c r="A9" s="1243"/>
      <c r="B9" s="159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245"/>
      <c r="T9" s="1245"/>
      <c r="U9" s="1245"/>
      <c r="V9" s="1245"/>
      <c r="W9" s="1245"/>
      <c r="X9" s="1246"/>
      <c r="Y9" s="854"/>
      <c r="Z9" s="1245"/>
      <c r="AA9" s="848"/>
      <c r="AB9" s="848"/>
      <c r="AC9" s="848"/>
      <c r="AD9" s="848"/>
      <c r="AE9" s="848"/>
      <c r="AF9" s="848"/>
      <c r="AG9" s="945"/>
      <c r="AH9" s="861"/>
      <c r="AI9" s="995"/>
      <c r="AJ9" s="995"/>
      <c r="AK9" s="995"/>
      <c r="AL9" s="995"/>
      <c r="AM9" s="995"/>
      <c r="AN9" s="995"/>
      <c r="AO9" s="992"/>
      <c r="AP9" s="1007"/>
      <c r="AQ9" s="1006"/>
      <c r="AR9" s="995"/>
      <c r="AS9" s="995"/>
      <c r="AT9" s="995"/>
      <c r="AU9" s="995"/>
      <c r="AV9" s="995"/>
      <c r="AW9" s="992"/>
      <c r="AX9" s="1007"/>
      <c r="AY9" s="1006"/>
      <c r="AZ9" s="995"/>
      <c r="BA9" s="995"/>
      <c r="BB9" s="995"/>
      <c r="BC9" s="995"/>
      <c r="BD9" s="995"/>
      <c r="BE9" s="992"/>
      <c r="BF9" s="1247"/>
      <c r="BG9" s="1006"/>
      <c r="BH9" s="995"/>
      <c r="BI9" s="995"/>
      <c r="BJ9" s="995"/>
      <c r="BK9" s="995"/>
      <c r="BL9" s="995"/>
      <c r="BM9" s="992"/>
      <c r="BN9" s="1247"/>
      <c r="BO9" s="956"/>
      <c r="BP9" s="966"/>
      <c r="BQ9" s="966"/>
      <c r="BR9" s="966"/>
      <c r="BS9" s="966"/>
      <c r="BT9" s="1043"/>
      <c r="BU9" s="1007"/>
      <c r="BV9" s="992"/>
      <c r="BW9" s="956"/>
      <c r="BX9" s="966"/>
      <c r="BY9" s="966"/>
      <c r="BZ9" s="966"/>
      <c r="CA9" s="966"/>
      <c r="CB9" s="1043"/>
      <c r="CC9" s="1007"/>
      <c r="CD9" s="1007"/>
      <c r="CE9" s="956"/>
      <c r="CF9" s="966"/>
      <c r="CG9" s="966"/>
      <c r="CH9" s="966"/>
      <c r="CI9" s="966"/>
      <c r="CJ9" s="1043"/>
      <c r="CK9" s="1007"/>
      <c r="CL9" s="1007"/>
      <c r="CM9" s="956"/>
      <c r="CN9" s="966"/>
      <c r="CO9" s="966"/>
      <c r="CP9" s="966"/>
      <c r="CQ9" s="966"/>
      <c r="CR9" s="1043"/>
      <c r="CS9" s="1007"/>
      <c r="CT9" s="1210"/>
      <c r="CU9" s="966"/>
      <c r="CV9" s="966"/>
      <c r="CW9" s="966"/>
      <c r="CX9" s="966"/>
      <c r="CY9" s="966"/>
      <c r="CZ9" s="1007"/>
      <c r="DA9" s="1007"/>
      <c r="DB9" s="1544"/>
      <c r="DC9" s="966"/>
      <c r="DD9" s="966"/>
      <c r="DE9" s="966"/>
      <c r="DF9" s="966"/>
      <c r="DG9" s="966"/>
      <c r="DH9" s="1007"/>
      <c r="DI9" s="1007"/>
      <c r="DJ9" s="1544"/>
      <c r="DK9" s="966"/>
      <c r="DL9" s="966"/>
      <c r="DM9" s="966"/>
      <c r="DN9" s="966"/>
      <c r="DO9" s="966"/>
      <c r="DP9" s="1007"/>
      <c r="DQ9" s="1007"/>
      <c r="DR9" s="1544"/>
      <c r="DS9" s="966"/>
      <c r="DT9" s="966"/>
      <c r="DU9" s="966"/>
      <c r="DV9" s="966"/>
      <c r="DW9" s="966"/>
      <c r="DX9" s="1007"/>
      <c r="DY9" s="1007"/>
      <c r="DZ9" s="1544"/>
      <c r="EA9" s="966"/>
      <c r="EB9" s="966"/>
      <c r="EC9" s="966"/>
      <c r="ED9" s="966"/>
      <c r="EE9" s="966"/>
      <c r="EF9" s="1033"/>
      <c r="EG9" s="2332"/>
      <c r="EH9" s="1593"/>
      <c r="EI9" s="1144"/>
      <c r="EK9" s="1144"/>
      <c r="EL9" s="1144"/>
    </row>
    <row r="10" spans="1:142" s="3" customFormat="1" ht="23.1" customHeight="1">
      <c r="A10" s="1250" t="s">
        <v>6</v>
      </c>
      <c r="B10" s="1595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1252"/>
      <c r="T10" s="1252"/>
      <c r="U10" s="1252"/>
      <c r="V10" s="1252"/>
      <c r="W10" s="1252"/>
      <c r="X10" s="1253"/>
      <c r="Y10" s="869"/>
      <c r="Z10" s="1252"/>
      <c r="AA10" s="863"/>
      <c r="AB10" s="863"/>
      <c r="AC10" s="863"/>
      <c r="AD10" s="863"/>
      <c r="AE10" s="863"/>
      <c r="AF10" s="863"/>
      <c r="AG10" s="946"/>
      <c r="AH10" s="876"/>
      <c r="AI10" s="863"/>
      <c r="AJ10" s="863"/>
      <c r="AK10" s="863"/>
      <c r="AL10" s="863"/>
      <c r="AM10" s="863"/>
      <c r="AN10" s="863"/>
      <c r="AO10" s="864"/>
      <c r="AP10" s="1008"/>
      <c r="AQ10" s="862"/>
      <c r="AR10" s="863"/>
      <c r="AS10" s="863"/>
      <c r="AT10" s="863"/>
      <c r="AU10" s="863"/>
      <c r="AV10" s="863"/>
      <c r="AW10" s="864"/>
      <c r="AX10" s="1008"/>
      <c r="AY10" s="862"/>
      <c r="AZ10" s="863"/>
      <c r="BA10" s="863"/>
      <c r="BB10" s="863"/>
      <c r="BC10" s="863"/>
      <c r="BD10" s="863"/>
      <c r="BE10" s="864"/>
      <c r="BF10" s="1057"/>
      <c r="BG10" s="862"/>
      <c r="BH10" s="863"/>
      <c r="BI10" s="863"/>
      <c r="BJ10" s="863"/>
      <c r="BK10" s="863"/>
      <c r="BL10" s="863"/>
      <c r="BM10" s="864"/>
      <c r="BN10" s="1057"/>
      <c r="BO10" s="1030"/>
      <c r="BP10" s="1001"/>
      <c r="BQ10" s="1001"/>
      <c r="BR10" s="1001"/>
      <c r="BS10" s="1001"/>
      <c r="BT10" s="1254"/>
      <c r="BU10" s="1008"/>
      <c r="BV10" s="864"/>
      <c r="BW10" s="1030"/>
      <c r="BX10" s="1001"/>
      <c r="BY10" s="1001"/>
      <c r="BZ10" s="1001"/>
      <c r="CA10" s="1001"/>
      <c r="CB10" s="1254"/>
      <c r="CC10" s="1008"/>
      <c r="CD10" s="1008"/>
      <c r="CE10" s="1030"/>
      <c r="CF10" s="1001"/>
      <c r="CG10" s="1001"/>
      <c r="CH10" s="1001"/>
      <c r="CI10" s="1001"/>
      <c r="CJ10" s="1254"/>
      <c r="CK10" s="1008"/>
      <c r="CL10" s="1008"/>
      <c r="CM10" s="1030"/>
      <c r="CN10" s="1001"/>
      <c r="CO10" s="1001"/>
      <c r="CP10" s="1001"/>
      <c r="CQ10" s="1001"/>
      <c r="CR10" s="1254"/>
      <c r="CS10" s="1008"/>
      <c r="CT10" s="1211"/>
      <c r="CU10" s="1001"/>
      <c r="CV10" s="1001"/>
      <c r="CW10" s="1001"/>
      <c r="CX10" s="1001"/>
      <c r="CY10" s="1001"/>
      <c r="CZ10" s="1008"/>
      <c r="DA10" s="1008"/>
      <c r="DB10" s="1545"/>
      <c r="DC10" s="1001"/>
      <c r="DD10" s="1001"/>
      <c r="DE10" s="1001"/>
      <c r="DF10" s="1001"/>
      <c r="DG10" s="1001"/>
      <c r="DH10" s="1008"/>
      <c r="DI10" s="1008"/>
      <c r="DJ10" s="1545"/>
      <c r="DK10" s="1001"/>
      <c r="DL10" s="1001"/>
      <c r="DM10" s="1001"/>
      <c r="DN10" s="1001"/>
      <c r="DO10" s="1001"/>
      <c r="DP10" s="1008"/>
      <c r="DQ10" s="1008"/>
      <c r="DR10" s="1545"/>
      <c r="DS10" s="1001"/>
      <c r="DT10" s="1001"/>
      <c r="DU10" s="1001"/>
      <c r="DV10" s="1001"/>
      <c r="DW10" s="1001"/>
      <c r="DX10" s="1008"/>
      <c r="DY10" s="1008"/>
      <c r="DZ10" s="1545"/>
      <c r="EA10" s="1001"/>
      <c r="EB10" s="1001"/>
      <c r="EC10" s="1001"/>
      <c r="ED10" s="1001"/>
      <c r="EE10" s="1001"/>
      <c r="EF10" s="1033"/>
      <c r="EG10" s="2332"/>
      <c r="EH10" s="1593"/>
      <c r="EI10" s="1144"/>
      <c r="EK10" s="1144"/>
      <c r="EL10" s="1144"/>
    </row>
    <row r="11" spans="1:142" s="3" customFormat="1" ht="23.1" customHeight="1">
      <c r="A11" s="1262" t="s">
        <v>7</v>
      </c>
      <c r="B11" s="1596"/>
      <c r="C11" s="1245">
        <v>53.325640159483576</v>
      </c>
      <c r="D11" s="1245">
        <v>0.78457659990662576</v>
      </c>
      <c r="E11" s="1245">
        <v>51.786177805061463</v>
      </c>
      <c r="F11" s="1245">
        <v>54.865102513905697</v>
      </c>
      <c r="G11" s="1245">
        <v>1.4712933544916751</v>
      </c>
      <c r="H11" s="1246">
        <v>9621.8129789999548</v>
      </c>
      <c r="I11" s="854">
        <v>8860</v>
      </c>
      <c r="J11" s="1245"/>
      <c r="K11" s="1245">
        <v>53.635784574317356</v>
      </c>
      <c r="L11" s="1245">
        <v>0.78734415442507855</v>
      </c>
      <c r="M11" s="1245">
        <v>52.090891843823009</v>
      </c>
      <c r="N11" s="1245">
        <v>55.180677304811709</v>
      </c>
      <c r="O11" s="1245">
        <v>1.4679456274833458</v>
      </c>
      <c r="P11" s="1246">
        <v>9062.1078549998565</v>
      </c>
      <c r="Q11" s="861">
        <v>8129</v>
      </c>
      <c r="R11" s="1245"/>
      <c r="S11" s="1245">
        <v>54.205599646544698</v>
      </c>
      <c r="T11" s="1245">
        <v>0.77534017829501878</v>
      </c>
      <c r="U11" s="1245">
        <v>52.684260600111031</v>
      </c>
      <c r="V11" s="1245">
        <v>55.726938692978365</v>
      </c>
      <c r="W11" s="1245">
        <v>1.4303691562324454</v>
      </c>
      <c r="X11" s="1246">
        <v>8768.8331390001094</v>
      </c>
      <c r="Y11" s="854">
        <v>7955</v>
      </c>
      <c r="Z11" s="1245"/>
      <c r="AA11" s="848">
        <v>54.844233799213704</v>
      </c>
      <c r="AB11" s="848">
        <v>0.87494099004563042</v>
      </c>
      <c r="AC11" s="848">
        <v>53.127870137736579</v>
      </c>
      <c r="AD11" s="848">
        <v>56.560597460690829</v>
      </c>
      <c r="AE11" s="848">
        <v>1.5953199259721891</v>
      </c>
      <c r="AF11" s="849">
        <v>9541.765398999898</v>
      </c>
      <c r="AG11" s="945">
        <v>8793</v>
      </c>
      <c r="AH11" s="861"/>
      <c r="AI11" s="995">
        <v>53.305005727169444</v>
      </c>
      <c r="AJ11" s="995">
        <v>0.77232679734933019</v>
      </c>
      <c r="AK11" s="995">
        <v>51.789935485648172</v>
      </c>
      <c r="AL11" s="995">
        <v>54.820075968690709</v>
      </c>
      <c r="AM11" s="995">
        <v>1.4488823081688122</v>
      </c>
      <c r="AN11" s="992">
        <v>9377.3329030002315</v>
      </c>
      <c r="AO11" s="992">
        <v>8388</v>
      </c>
      <c r="AP11" s="1007"/>
      <c r="AQ11" s="1006">
        <v>54.135217615849399</v>
      </c>
      <c r="AR11" s="995">
        <v>0.72997984119840276</v>
      </c>
      <c r="AS11" s="995">
        <v>52.703331103216001</v>
      </c>
      <c r="AT11" s="995">
        <v>55.567104128482789</v>
      </c>
      <c r="AU11" s="995">
        <v>1.3484379916571785</v>
      </c>
      <c r="AV11" s="992">
        <v>10365.002541999922</v>
      </c>
      <c r="AW11" s="992">
        <v>9354</v>
      </c>
      <c r="AX11" s="1007"/>
      <c r="AY11" s="1006">
        <v>55.124773151774576</v>
      </c>
      <c r="AZ11" s="995">
        <v>0.68542415686309366</v>
      </c>
      <c r="BA11" s="995">
        <v>53.780852386642529</v>
      </c>
      <c r="BB11" s="995">
        <v>56.468693916906624</v>
      </c>
      <c r="BC11" s="995">
        <v>1.2434049478551523</v>
      </c>
      <c r="BD11" s="992">
        <v>15547.913612999722</v>
      </c>
      <c r="BE11" s="992">
        <v>16299</v>
      </c>
      <c r="BF11" s="1247"/>
      <c r="BG11" s="1156">
        <v>56.44647949927316</v>
      </c>
      <c r="BH11" s="1156">
        <v>0.73765120300857001</v>
      </c>
      <c r="BI11" s="1156">
        <v>55.000156431693036</v>
      </c>
      <c r="BJ11" s="1156">
        <v>57.892802566853284</v>
      </c>
      <c r="BK11" s="1156">
        <v>1.3068152514596918</v>
      </c>
      <c r="BL11" s="986">
        <v>14291.958915000021</v>
      </c>
      <c r="BM11" s="986">
        <v>15008</v>
      </c>
      <c r="BN11" s="1597"/>
      <c r="BO11" s="968">
        <v>56.63130404405625</v>
      </c>
      <c r="BP11" s="968">
        <v>0.7782810042291417</v>
      </c>
      <c r="BQ11" s="968">
        <v>55.105318108109898</v>
      </c>
      <c r="BR11" s="968">
        <v>58.157289980002602</v>
      </c>
      <c r="BS11" s="968">
        <v>1.3742946897773693</v>
      </c>
      <c r="BT11" s="1074">
        <v>14297.901267999951</v>
      </c>
      <c r="BU11" s="1075">
        <v>15215</v>
      </c>
      <c r="BV11" s="1598"/>
      <c r="BW11" s="1003">
        <v>56.362971654792368</v>
      </c>
      <c r="BX11" s="968">
        <v>0.841707584092799</v>
      </c>
      <c r="BY11" s="968">
        <v>54.712590141150841</v>
      </c>
      <c r="BZ11" s="968">
        <v>58.013353168433902</v>
      </c>
      <c r="CA11" s="968">
        <v>1.4933697769663838</v>
      </c>
      <c r="CB11" s="1074">
        <v>15025.454863999978</v>
      </c>
      <c r="CC11" s="1075">
        <v>15669</v>
      </c>
      <c r="CD11" s="1075"/>
      <c r="CE11" s="1003">
        <v>57.358506266529893</v>
      </c>
      <c r="CF11" s="968">
        <v>0.87681049617682538</v>
      </c>
      <c r="CG11" s="968">
        <v>55.639295422218218</v>
      </c>
      <c r="CH11" s="968">
        <v>59.077717110841576</v>
      </c>
      <c r="CI11" s="968">
        <v>1.5286494597723963</v>
      </c>
      <c r="CJ11" s="1074">
        <v>14370.875727999874</v>
      </c>
      <c r="CK11" s="1075">
        <v>15012</v>
      </c>
      <c r="CL11" s="1075"/>
      <c r="CM11" s="968">
        <v>57.057658623296668</v>
      </c>
      <c r="CN11" s="968">
        <v>0.75781051738626515</v>
      </c>
      <c r="CO11" s="968">
        <v>55.571770536277853</v>
      </c>
      <c r="CP11" s="968">
        <v>58.543546710315489</v>
      </c>
      <c r="CQ11" s="968">
        <v>1.3281486406398926</v>
      </c>
      <c r="CR11" s="1074">
        <v>12779.613072000015</v>
      </c>
      <c r="CS11" s="1075">
        <v>12746</v>
      </c>
      <c r="CT11" s="1599"/>
      <c r="CU11" s="968">
        <v>58.982470512315658</v>
      </c>
      <c r="CV11" s="968">
        <v>0.86276161794345674</v>
      </c>
      <c r="CW11" s="968">
        <v>57.290808124289242</v>
      </c>
      <c r="CX11" s="968">
        <v>60.674132900342073</v>
      </c>
      <c r="CY11" s="968">
        <v>1.4627424223665071</v>
      </c>
      <c r="CZ11" s="1075">
        <v>13686.531592999996</v>
      </c>
      <c r="DA11" s="1075">
        <v>14110</v>
      </c>
      <c r="DB11" s="1564"/>
      <c r="DC11" s="968">
        <v>57.855961396417499</v>
      </c>
      <c r="DD11" s="968">
        <v>0.83452199167161201</v>
      </c>
      <c r="DE11" s="968">
        <v>56.219668402541124</v>
      </c>
      <c r="DF11" s="968">
        <v>59.492254390293873</v>
      </c>
      <c r="DG11" s="968">
        <v>1.4424131438308214</v>
      </c>
      <c r="DH11" s="1075">
        <v>13240.660187999943</v>
      </c>
      <c r="DI11" s="1075">
        <v>13699</v>
      </c>
      <c r="DJ11" s="1564"/>
      <c r="DK11" s="968">
        <v>60.293558620855194</v>
      </c>
      <c r="DL11" s="968">
        <v>0.86718408788930135</v>
      </c>
      <c r="DM11" s="968">
        <v>58.59322303663297</v>
      </c>
      <c r="DN11" s="968">
        <v>61.993894205077417</v>
      </c>
      <c r="DO11" s="968">
        <v>1.438269871152285</v>
      </c>
      <c r="DP11" s="1075">
        <v>12745.243349000108</v>
      </c>
      <c r="DQ11" s="1075">
        <v>13714</v>
      </c>
      <c r="DR11" s="1564"/>
      <c r="DS11" s="968">
        <v>59.067732132375262</v>
      </c>
      <c r="DT11" s="968">
        <v>0.93895267161797269</v>
      </c>
      <c r="DU11" s="968">
        <v>57.226674445669225</v>
      </c>
      <c r="DV11" s="968">
        <v>60.908789819081299</v>
      </c>
      <c r="DW11" s="968">
        <v>1.5896203184400388</v>
      </c>
      <c r="DX11" s="1075">
        <v>12546.822567000039</v>
      </c>
      <c r="DY11" s="1075">
        <v>13115</v>
      </c>
      <c r="DZ11" s="1564"/>
      <c r="EA11" s="968">
        <v>1.7</v>
      </c>
      <c r="EB11" s="968">
        <v>-1.2</v>
      </c>
      <c r="EC11" s="966"/>
      <c r="ED11" s="966" t="s">
        <v>229</v>
      </c>
      <c r="EE11" s="966" t="s">
        <v>229</v>
      </c>
      <c r="EF11" s="1033"/>
      <c r="EG11" s="2332"/>
      <c r="EH11" s="1593"/>
      <c r="EI11" s="1144"/>
      <c r="EK11" s="1144"/>
      <c r="EL11" s="1144"/>
    </row>
    <row r="12" spans="1:142" s="3" customFormat="1" ht="23.1" customHeight="1">
      <c r="A12" s="1145" t="s">
        <v>8</v>
      </c>
      <c r="B12" s="1600"/>
      <c r="C12" s="1147">
        <v>42.270115471955719</v>
      </c>
      <c r="D12" s="1147">
        <v>1.1268130473194036</v>
      </c>
      <c r="E12" s="1147">
        <v>40.059131525931399</v>
      </c>
      <c r="F12" s="1147">
        <v>44.481099417980033</v>
      </c>
      <c r="G12" s="1147">
        <v>2.6657439534722642</v>
      </c>
      <c r="H12" s="1148">
        <v>4206.0189880000089</v>
      </c>
      <c r="I12" s="884">
        <v>5777</v>
      </c>
      <c r="J12" s="1147"/>
      <c r="K12" s="1147">
        <v>43.361151154437202</v>
      </c>
      <c r="L12" s="1147">
        <v>1.0776021648643164</v>
      </c>
      <c r="M12" s="1147">
        <v>41.24672667880305</v>
      </c>
      <c r="N12" s="1147">
        <v>45.475575630071347</v>
      </c>
      <c r="O12" s="1147">
        <v>2.4851788667378218</v>
      </c>
      <c r="P12" s="1148">
        <v>3977.6110760000065</v>
      </c>
      <c r="Q12" s="891">
        <v>5497</v>
      </c>
      <c r="R12" s="1147"/>
      <c r="S12" s="1147">
        <v>44.129877228898444</v>
      </c>
      <c r="T12" s="1147">
        <v>0.97176478009378542</v>
      </c>
      <c r="U12" s="1147">
        <v>42.223122303393772</v>
      </c>
      <c r="V12" s="1147">
        <v>46.036632154403115</v>
      </c>
      <c r="W12" s="1147">
        <v>2.2020563869990224</v>
      </c>
      <c r="X12" s="1148">
        <v>3903.6874770000359</v>
      </c>
      <c r="Y12" s="884">
        <v>5525</v>
      </c>
      <c r="Z12" s="1147"/>
      <c r="AA12" s="878">
        <v>44.668264681096218</v>
      </c>
      <c r="AB12" s="878">
        <v>1.0087917310221615</v>
      </c>
      <c r="AC12" s="878">
        <v>42.689327256945205</v>
      </c>
      <c r="AD12" s="878">
        <v>46.647202105247239</v>
      </c>
      <c r="AE12" s="878">
        <v>2.2584081522403219</v>
      </c>
      <c r="AF12" s="879">
        <v>4082.1604689999981</v>
      </c>
      <c r="AG12" s="947">
        <v>5442</v>
      </c>
      <c r="AH12" s="891"/>
      <c r="AI12" s="999">
        <v>46.187218435880169</v>
      </c>
      <c r="AJ12" s="999">
        <v>1.0795704981436518</v>
      </c>
      <c r="AK12" s="999">
        <v>44.069429514175916</v>
      </c>
      <c r="AL12" s="999">
        <v>48.305007357584415</v>
      </c>
      <c r="AM12" s="999">
        <v>2.3373793328610502</v>
      </c>
      <c r="AN12" s="993">
        <v>3591.6141849999749</v>
      </c>
      <c r="AO12" s="993">
        <v>5335</v>
      </c>
      <c r="AP12" s="1062"/>
      <c r="AQ12" s="1063">
        <v>46.755851326366091</v>
      </c>
      <c r="AR12" s="999">
        <v>1.130310857160655</v>
      </c>
      <c r="AS12" s="999">
        <v>44.538698495413399</v>
      </c>
      <c r="AT12" s="999">
        <v>48.973004157318776</v>
      </c>
      <c r="AU12" s="999">
        <v>2.417474658456837</v>
      </c>
      <c r="AV12" s="993">
        <v>3740.0929090000095</v>
      </c>
      <c r="AW12" s="993">
        <v>5434</v>
      </c>
      <c r="AX12" s="1062"/>
      <c r="AY12" s="1063">
        <v>47.596371489078756</v>
      </c>
      <c r="AZ12" s="999">
        <v>0.96278009289831568</v>
      </c>
      <c r="BA12" s="999">
        <v>45.708635047130954</v>
      </c>
      <c r="BB12" s="999">
        <v>49.48410793102655</v>
      </c>
      <c r="BC12" s="999">
        <v>2.0228014505669427</v>
      </c>
      <c r="BD12" s="993">
        <v>5137.6075770000089</v>
      </c>
      <c r="BE12" s="993">
        <v>7725</v>
      </c>
      <c r="BF12" s="1064"/>
      <c r="BG12" s="1006">
        <v>47.876706635596229</v>
      </c>
      <c r="BH12" s="995">
        <v>0.947835045114921</v>
      </c>
      <c r="BI12" s="995">
        <v>46.018273158609638</v>
      </c>
      <c r="BJ12" s="995">
        <v>49.735140112582812</v>
      </c>
      <c r="BK12" s="995">
        <v>1.9797415313655007</v>
      </c>
      <c r="BL12" s="992">
        <v>4742.4999620000053</v>
      </c>
      <c r="BM12" s="992">
        <v>6992</v>
      </c>
      <c r="BN12" s="1601"/>
      <c r="BO12" s="966">
        <v>47.803706771485437</v>
      </c>
      <c r="BP12" s="966">
        <v>1.0145163660065699</v>
      </c>
      <c r="BQ12" s="966">
        <v>45.814531013756657</v>
      </c>
      <c r="BR12" s="966">
        <v>49.792882529214225</v>
      </c>
      <c r="BS12" s="966">
        <v>2.1222546001636036</v>
      </c>
      <c r="BT12" s="1043">
        <v>4475.0745129999868</v>
      </c>
      <c r="BU12" s="1007">
        <v>6889</v>
      </c>
      <c r="BV12" s="1602"/>
      <c r="BW12" s="956">
        <v>50.282918420960407</v>
      </c>
      <c r="BX12" s="966">
        <v>0.976535033917317</v>
      </c>
      <c r="BY12" s="966">
        <v>48.368173445557218</v>
      </c>
      <c r="BZ12" s="966">
        <v>52.197663396363602</v>
      </c>
      <c r="CA12" s="966">
        <v>1.9420810577101444</v>
      </c>
      <c r="CB12" s="1043">
        <v>4320.7209550000052</v>
      </c>
      <c r="CC12" s="1066">
        <v>7515</v>
      </c>
      <c r="CD12" s="1526"/>
      <c r="CE12" s="966">
        <v>49.163090548765815</v>
      </c>
      <c r="CF12" s="966">
        <v>0.96591352418113618</v>
      </c>
      <c r="CG12" s="966">
        <v>47.269170468337599</v>
      </c>
      <c r="CH12" s="966">
        <v>51.057010629194032</v>
      </c>
      <c r="CI12" s="966">
        <v>1.9647127822914796</v>
      </c>
      <c r="CJ12" s="1043">
        <v>4063.7637619999937</v>
      </c>
      <c r="CK12" s="1007">
        <v>6895</v>
      </c>
      <c r="CL12" s="1007"/>
      <c r="CM12" s="966">
        <v>48.737133955246144</v>
      </c>
      <c r="CN12" s="966">
        <v>0.96476720449211761</v>
      </c>
      <c r="CO12" s="966">
        <v>46.84545250848339</v>
      </c>
      <c r="CP12" s="966">
        <v>50.628815402008897</v>
      </c>
      <c r="CQ12" s="966">
        <v>1.9795320861050931</v>
      </c>
      <c r="CR12" s="1043">
        <v>4126.1836689999554</v>
      </c>
      <c r="CS12" s="1007">
        <v>6887</v>
      </c>
      <c r="CT12" s="1210"/>
      <c r="CU12" s="966">
        <v>50.131045748481263</v>
      </c>
      <c r="CV12" s="966">
        <v>0.90563184176030986</v>
      </c>
      <c r="CW12" s="966">
        <v>48.355325442614095</v>
      </c>
      <c r="CX12" s="966">
        <v>51.906766054348431</v>
      </c>
      <c r="CY12" s="966">
        <v>1.8065289248185019</v>
      </c>
      <c r="CZ12" s="1007">
        <v>4010.8828870000175</v>
      </c>
      <c r="DA12" s="1007">
        <v>7384</v>
      </c>
      <c r="DB12" s="1544"/>
      <c r="DC12" s="966">
        <v>52.29084265681945</v>
      </c>
      <c r="DD12" s="966">
        <v>0.97704267805526113</v>
      </c>
      <c r="DE12" s="966">
        <v>50.375101544212377</v>
      </c>
      <c r="DF12" s="966">
        <v>54.206583769426523</v>
      </c>
      <c r="DG12" s="966">
        <v>1.8684775926590298</v>
      </c>
      <c r="DH12" s="1007">
        <v>3933.0913990000231</v>
      </c>
      <c r="DI12" s="1007">
        <v>7221</v>
      </c>
      <c r="DJ12" s="1544"/>
      <c r="DK12" s="966">
        <v>52.904175334242332</v>
      </c>
      <c r="DL12" s="966">
        <v>0.92975386368181501</v>
      </c>
      <c r="DM12" s="966">
        <v>51.081155745824681</v>
      </c>
      <c r="DN12" s="966">
        <v>54.727194922659983</v>
      </c>
      <c r="DO12" s="966">
        <v>1.7574300285520754</v>
      </c>
      <c r="DP12" s="1007">
        <v>3910.5590719999991</v>
      </c>
      <c r="DQ12" s="1007">
        <v>6979</v>
      </c>
      <c r="DR12" s="1544"/>
      <c r="DS12" s="966">
        <v>54.698899225060579</v>
      </c>
      <c r="DT12" s="966">
        <v>0.88033251311921312</v>
      </c>
      <c r="DU12" s="966">
        <v>52.972781403442845</v>
      </c>
      <c r="DV12" s="966">
        <v>56.425017046678313</v>
      </c>
      <c r="DW12" s="966">
        <v>1.6094154098002109</v>
      </c>
      <c r="DX12" s="1007">
        <v>3567.5546009999966</v>
      </c>
      <c r="DY12" s="1007">
        <v>6649</v>
      </c>
      <c r="DZ12" s="1544"/>
      <c r="EA12" s="966">
        <v>5.5</v>
      </c>
      <c r="EB12" s="966">
        <v>1.8</v>
      </c>
      <c r="EC12" s="977"/>
      <c r="ED12" s="977" t="s">
        <v>232</v>
      </c>
      <c r="EE12" s="977" t="s">
        <v>229</v>
      </c>
      <c r="EF12" s="1033"/>
      <c r="EG12" s="2332"/>
      <c r="EH12" s="1593"/>
      <c r="EI12" s="1144"/>
      <c r="EK12" s="1144"/>
      <c r="EL12" s="1144"/>
    </row>
    <row r="13" spans="1:142" s="3" customFormat="1" ht="5.0999999999999996" customHeight="1">
      <c r="A13" s="74"/>
      <c r="B13" s="1596"/>
      <c r="C13" s="1245"/>
      <c r="D13" s="1245"/>
      <c r="E13" s="1245"/>
      <c r="F13" s="1245"/>
      <c r="G13" s="1245"/>
      <c r="H13" s="1246"/>
      <c r="I13" s="861"/>
      <c r="J13" s="1245"/>
      <c r="K13" s="1245"/>
      <c r="L13" s="1245"/>
      <c r="M13" s="1245"/>
      <c r="N13" s="1245"/>
      <c r="O13" s="1245"/>
      <c r="P13" s="1246"/>
      <c r="Q13" s="861"/>
      <c r="R13" s="1245"/>
      <c r="S13" s="1245"/>
      <c r="T13" s="1245"/>
      <c r="U13" s="1245"/>
      <c r="V13" s="1245"/>
      <c r="W13" s="1245"/>
      <c r="X13" s="1246"/>
      <c r="Y13" s="861"/>
      <c r="Z13" s="1245"/>
      <c r="AA13" s="848"/>
      <c r="AB13" s="848"/>
      <c r="AC13" s="848"/>
      <c r="AD13" s="848"/>
      <c r="AE13" s="848"/>
      <c r="AF13" s="849"/>
      <c r="AG13" s="945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47"/>
      <c r="BG13" s="1006"/>
      <c r="BH13" s="995"/>
      <c r="BI13" s="995"/>
      <c r="BJ13" s="995"/>
      <c r="BK13" s="995"/>
      <c r="BL13" s="992"/>
      <c r="BM13" s="992"/>
      <c r="BN13" s="1601"/>
      <c r="BO13" s="966"/>
      <c r="BP13" s="966"/>
      <c r="BQ13" s="966"/>
      <c r="BR13" s="966"/>
      <c r="BS13" s="966"/>
      <c r="BT13" s="1043"/>
      <c r="BU13" s="1007"/>
      <c r="BV13" s="1602"/>
      <c r="BW13" s="1027"/>
      <c r="BX13" s="1029"/>
      <c r="BY13" s="1029"/>
      <c r="BZ13" s="1029"/>
      <c r="CA13" s="1029"/>
      <c r="CB13" s="1059"/>
      <c r="CC13" s="1060"/>
      <c r="CD13" s="1527"/>
      <c r="CE13" s="1029"/>
      <c r="CF13" s="1029"/>
      <c r="CG13" s="1029"/>
      <c r="CH13" s="1029"/>
      <c r="CI13" s="1029"/>
      <c r="CJ13" s="1059"/>
      <c r="CK13" s="1060"/>
      <c r="CL13" s="1060"/>
      <c r="CM13" s="1029"/>
      <c r="CN13" s="1029"/>
      <c r="CO13" s="1029"/>
      <c r="CP13" s="1029"/>
      <c r="CQ13" s="1029"/>
      <c r="CR13" s="1059"/>
      <c r="CS13" s="1060"/>
      <c r="CT13" s="1210"/>
      <c r="CU13" s="966"/>
      <c r="CV13" s="966"/>
      <c r="CW13" s="966"/>
      <c r="CX13" s="966"/>
      <c r="CY13" s="966"/>
      <c r="CZ13" s="1007"/>
      <c r="DA13" s="1007"/>
      <c r="DB13" s="1544"/>
      <c r="DC13" s="966"/>
      <c r="DD13" s="966"/>
      <c r="DE13" s="966"/>
      <c r="DF13" s="966"/>
      <c r="DG13" s="966"/>
      <c r="DH13" s="1007"/>
      <c r="DI13" s="1007"/>
      <c r="DJ13" s="1544"/>
      <c r="DK13" s="966"/>
      <c r="DL13" s="966"/>
      <c r="DM13" s="966"/>
      <c r="DN13" s="966"/>
      <c r="DO13" s="966"/>
      <c r="DP13" s="1007"/>
      <c r="DQ13" s="1007"/>
      <c r="DR13" s="1544"/>
      <c r="DS13" s="966"/>
      <c r="DT13" s="966"/>
      <c r="DU13" s="966"/>
      <c r="DV13" s="966"/>
      <c r="DW13" s="966"/>
      <c r="DX13" s="1007"/>
      <c r="DY13" s="1007"/>
      <c r="DZ13" s="1544"/>
      <c r="EA13" s="966"/>
      <c r="EB13" s="966"/>
      <c r="EC13" s="966"/>
      <c r="ED13" s="966"/>
      <c r="EE13" s="966"/>
      <c r="EF13" s="1033"/>
      <c r="EG13" s="2332"/>
      <c r="EH13" s="1593"/>
      <c r="EI13" s="1144"/>
      <c r="EK13" s="1144"/>
      <c r="EL13" s="1144"/>
    </row>
    <row r="14" spans="1:142" s="3" customFormat="1" ht="23.1" customHeight="1">
      <c r="A14" s="1266" t="s">
        <v>54</v>
      </c>
      <c r="B14" s="1603"/>
      <c r="C14" s="1252"/>
      <c r="D14" s="1252"/>
      <c r="E14" s="1252"/>
      <c r="F14" s="1252"/>
      <c r="G14" s="1252"/>
      <c r="H14" s="1253"/>
      <c r="I14" s="876"/>
      <c r="J14" s="1252"/>
      <c r="K14" s="1252"/>
      <c r="L14" s="1252"/>
      <c r="M14" s="1252"/>
      <c r="N14" s="1252"/>
      <c r="O14" s="1252"/>
      <c r="P14" s="1253"/>
      <c r="Q14" s="876"/>
      <c r="R14" s="1252"/>
      <c r="S14" s="1252"/>
      <c r="T14" s="1252"/>
      <c r="U14" s="1252"/>
      <c r="V14" s="1252"/>
      <c r="W14" s="1252"/>
      <c r="X14" s="1253"/>
      <c r="Y14" s="876"/>
      <c r="Z14" s="1252"/>
      <c r="AA14" s="863"/>
      <c r="AB14" s="863"/>
      <c r="AC14" s="863"/>
      <c r="AD14" s="863"/>
      <c r="AE14" s="863"/>
      <c r="AF14" s="864"/>
      <c r="AG14" s="946"/>
      <c r="AH14" s="876"/>
      <c r="AI14" s="863"/>
      <c r="AJ14" s="863"/>
      <c r="AK14" s="863"/>
      <c r="AL14" s="863"/>
      <c r="AM14" s="863"/>
      <c r="AN14" s="864"/>
      <c r="AO14" s="864"/>
      <c r="AP14" s="1008"/>
      <c r="AQ14" s="862"/>
      <c r="AR14" s="863"/>
      <c r="AS14" s="863"/>
      <c r="AT14" s="863"/>
      <c r="AU14" s="863"/>
      <c r="AV14" s="864"/>
      <c r="AW14" s="864"/>
      <c r="AX14" s="1008"/>
      <c r="AY14" s="862"/>
      <c r="AZ14" s="863"/>
      <c r="BA14" s="863"/>
      <c r="BB14" s="863"/>
      <c r="BC14" s="863"/>
      <c r="BD14" s="864"/>
      <c r="BE14" s="864"/>
      <c r="BF14" s="1057"/>
      <c r="BG14" s="862"/>
      <c r="BH14" s="863"/>
      <c r="BI14" s="863"/>
      <c r="BJ14" s="863"/>
      <c r="BK14" s="863"/>
      <c r="BL14" s="864"/>
      <c r="BM14" s="864"/>
      <c r="BN14" s="1604"/>
      <c r="BO14" s="1001"/>
      <c r="BP14" s="1001"/>
      <c r="BQ14" s="1057"/>
      <c r="BR14" s="1057"/>
      <c r="BS14" s="1057"/>
      <c r="BT14" s="1254"/>
      <c r="BU14" s="1057"/>
      <c r="BV14" s="1605"/>
      <c r="BW14" s="1606"/>
      <c r="BX14" s="1607"/>
      <c r="BY14" s="1608"/>
      <c r="BZ14" s="1608"/>
      <c r="CA14" s="1608"/>
      <c r="CB14" s="1609"/>
      <c r="CC14" s="1608"/>
      <c r="CD14" s="1604"/>
      <c r="CE14" s="1607"/>
      <c r="CF14" s="1607"/>
      <c r="CG14" s="1608"/>
      <c r="CH14" s="1608"/>
      <c r="CI14" s="1608"/>
      <c r="CJ14" s="1609"/>
      <c r="CK14" s="1608"/>
      <c r="CL14" s="1608"/>
      <c r="CM14" s="1607"/>
      <c r="CN14" s="1607"/>
      <c r="CO14" s="1608"/>
      <c r="CP14" s="1608"/>
      <c r="CQ14" s="1608"/>
      <c r="CR14" s="1609"/>
      <c r="CS14" s="1608"/>
      <c r="CT14" s="1134"/>
      <c r="CU14" s="1057"/>
      <c r="CV14" s="1057"/>
      <c r="CW14" s="1057"/>
      <c r="CX14" s="1057"/>
      <c r="CY14" s="1057"/>
      <c r="CZ14" s="1057"/>
      <c r="DA14" s="1057"/>
      <c r="DB14" s="1134"/>
      <c r="DC14" s="1057"/>
      <c r="DD14" s="1057"/>
      <c r="DE14" s="1057"/>
      <c r="DF14" s="1057"/>
      <c r="DG14" s="1057"/>
      <c r="DH14" s="1057"/>
      <c r="DI14" s="1057"/>
      <c r="DJ14" s="1134"/>
      <c r="DK14" s="1057"/>
      <c r="DL14" s="1057"/>
      <c r="DM14" s="1057"/>
      <c r="DN14" s="1057"/>
      <c r="DO14" s="1057"/>
      <c r="DP14" s="1057"/>
      <c r="DQ14" s="1057"/>
      <c r="DR14" s="1134"/>
      <c r="DS14" s="1057"/>
      <c r="DT14" s="1057"/>
      <c r="DU14" s="1057"/>
      <c r="DV14" s="1057"/>
      <c r="DW14" s="1057"/>
      <c r="DX14" s="1057"/>
      <c r="DY14" s="1057"/>
      <c r="DZ14" s="1134"/>
      <c r="EA14" s="1057"/>
      <c r="EB14" s="1057"/>
      <c r="EC14" s="1057"/>
      <c r="ED14" s="1057"/>
      <c r="EE14" s="1057"/>
      <c r="EF14" s="1550"/>
      <c r="EG14" s="2332"/>
      <c r="EH14" s="1593"/>
      <c r="EI14" s="1144"/>
      <c r="EK14" s="1144"/>
      <c r="EL14" s="1144"/>
    </row>
    <row r="15" spans="1:142" s="3" customFormat="1" ht="23.1" customHeight="1">
      <c r="A15" s="1610" t="s">
        <v>49</v>
      </c>
      <c r="B15" s="1611"/>
      <c r="C15" s="1504">
        <v>56.259968070077562</v>
      </c>
      <c r="D15" s="1504">
        <v>1.0089271849244181</v>
      </c>
      <c r="E15" s="1504">
        <v>54.28029467715573</v>
      </c>
      <c r="F15" s="1504">
        <v>58.239641462999394</v>
      </c>
      <c r="G15" s="1504">
        <v>1.7933305324092892</v>
      </c>
      <c r="H15" s="1505">
        <v>6979.8045869999578</v>
      </c>
      <c r="I15" s="1506">
        <v>5053</v>
      </c>
      <c r="J15" s="1504"/>
      <c r="K15" s="1504">
        <v>56.585729175384991</v>
      </c>
      <c r="L15" s="1504">
        <v>1.0020510166651084</v>
      </c>
      <c r="M15" s="1504">
        <v>54.619547903154931</v>
      </c>
      <c r="N15" s="1504">
        <v>58.55191044761505</v>
      </c>
      <c r="O15" s="1504">
        <v>1.7708546505768179</v>
      </c>
      <c r="P15" s="1505">
        <v>6668.3947259999986</v>
      </c>
      <c r="Q15" s="1507">
        <v>4758</v>
      </c>
      <c r="R15" s="1504"/>
      <c r="S15" s="1504">
        <v>57.109246998639271</v>
      </c>
      <c r="T15" s="1504">
        <v>0.94703255575790701</v>
      </c>
      <c r="U15" s="1504">
        <v>55.251020576674904</v>
      </c>
      <c r="V15" s="1504">
        <v>58.967473420603646</v>
      </c>
      <c r="W15" s="1504">
        <v>1.6582823369750817</v>
      </c>
      <c r="X15" s="1505">
        <v>6369.7796979999939</v>
      </c>
      <c r="Y15" s="1506">
        <v>4558</v>
      </c>
      <c r="Z15" s="1504"/>
      <c r="AA15" s="1612">
        <v>57.354252489975146</v>
      </c>
      <c r="AB15" s="1612">
        <v>1.1228592568423521</v>
      </c>
      <c r="AC15" s="1612">
        <v>55.151549853655737</v>
      </c>
      <c r="AD15" s="1612">
        <v>59.556955126294554</v>
      </c>
      <c r="AE15" s="1612">
        <v>1.9577611216162478</v>
      </c>
      <c r="AF15" s="1613">
        <v>6912.6647159998893</v>
      </c>
      <c r="AG15" s="1614">
        <v>5005</v>
      </c>
      <c r="AH15" s="1507"/>
      <c r="AI15" s="1615">
        <v>56.028174710658988</v>
      </c>
      <c r="AJ15" s="1615">
        <v>0.94043352118479673</v>
      </c>
      <c r="AK15" s="1615">
        <v>54.183330213528734</v>
      </c>
      <c r="AL15" s="1615">
        <v>57.873019207789234</v>
      </c>
      <c r="AM15" s="1615">
        <v>1.6785010863576921</v>
      </c>
      <c r="AN15" s="1513">
        <v>7027.0893070000393</v>
      </c>
      <c r="AO15" s="1513">
        <v>5000</v>
      </c>
      <c r="AP15" s="1511"/>
      <c r="AQ15" s="1616">
        <v>56.949046227473588</v>
      </c>
      <c r="AR15" s="1615">
        <v>0.92250083139462458</v>
      </c>
      <c r="AS15" s="1615">
        <v>55.13952160252159</v>
      </c>
      <c r="AT15" s="1615">
        <v>58.758570852425585</v>
      </c>
      <c r="AU15" s="1615">
        <v>1.6198705553554786</v>
      </c>
      <c r="AV15" s="1513">
        <v>7808.5487739999107</v>
      </c>
      <c r="AW15" s="1513">
        <v>5865</v>
      </c>
      <c r="AX15" s="1511"/>
      <c r="AY15" s="1616">
        <v>57.217878147660514</v>
      </c>
      <c r="AZ15" s="1615">
        <v>0.8508789535276633</v>
      </c>
      <c r="BA15" s="1615">
        <v>55.549547840346804</v>
      </c>
      <c r="BB15" s="1615">
        <v>58.886208454974231</v>
      </c>
      <c r="BC15" s="1615">
        <v>1.4870858219031204</v>
      </c>
      <c r="BD15" s="1513">
        <v>11510.084819999951</v>
      </c>
      <c r="BE15" s="1513">
        <v>9924</v>
      </c>
      <c r="BF15" s="1509"/>
      <c r="BG15" s="1508">
        <v>58.358048377305991</v>
      </c>
      <c r="BH15" s="1617">
        <v>0.91651727105364433</v>
      </c>
      <c r="BI15" s="1617">
        <v>56.561020099504802</v>
      </c>
      <c r="BJ15" s="1617">
        <v>60.155076655107187</v>
      </c>
      <c r="BK15" s="1615">
        <v>1.5705070620731301</v>
      </c>
      <c r="BL15" s="1513">
        <v>10710.55616800005</v>
      </c>
      <c r="BM15" s="1513">
        <v>9144</v>
      </c>
      <c r="BN15" s="1618"/>
      <c r="BO15" s="1509">
        <v>58.345063547346463</v>
      </c>
      <c r="BP15" s="1509">
        <v>0.9544980438048557</v>
      </c>
      <c r="BQ15" s="1509">
        <v>56.473566513730475</v>
      </c>
      <c r="BR15" s="1509">
        <v>60.216560580962451</v>
      </c>
      <c r="BS15" s="1509">
        <v>1.6359533879507897</v>
      </c>
      <c r="BT15" s="1510">
        <v>10985.808374000007</v>
      </c>
      <c r="BU15" s="1511">
        <v>9157</v>
      </c>
      <c r="BV15" s="1619"/>
      <c r="BW15" s="1509">
        <v>58.05404571792041</v>
      </c>
      <c r="BX15" s="1509">
        <v>1.0587958866293214</v>
      </c>
      <c r="BY15" s="1509">
        <v>55.978007446391572</v>
      </c>
      <c r="BZ15" s="1509">
        <v>60.130083989449247</v>
      </c>
      <c r="CA15" s="1509">
        <v>1.8238106811262027</v>
      </c>
      <c r="CB15" s="1510">
        <v>11407.661878000081</v>
      </c>
      <c r="CC15" s="1511">
        <v>9581</v>
      </c>
      <c r="CD15" s="1620"/>
      <c r="CE15" s="1509">
        <v>58.615149729714346</v>
      </c>
      <c r="CF15" s="1509">
        <v>1.0919658893351563</v>
      </c>
      <c r="CG15" s="1509">
        <v>56.474071803812265</v>
      </c>
      <c r="CH15" s="1509">
        <v>60.756227655616421</v>
      </c>
      <c r="CI15" s="1509">
        <v>1.8629413971821611</v>
      </c>
      <c r="CJ15" s="1510">
        <v>11092.747287999942</v>
      </c>
      <c r="CK15" s="1511">
        <v>9040</v>
      </c>
      <c r="CL15" s="1511"/>
      <c r="CM15" s="1509">
        <v>59.15376861654741</v>
      </c>
      <c r="CN15" s="1509">
        <v>0.9388415511353696</v>
      </c>
      <c r="CO15" s="1509">
        <v>57.312921274863896</v>
      </c>
      <c r="CP15" s="1509">
        <v>60.994615958230924</v>
      </c>
      <c r="CQ15" s="1509">
        <v>1.5871204372813912</v>
      </c>
      <c r="CR15" s="1510">
        <v>9880.3049420000134</v>
      </c>
      <c r="CS15" s="1511">
        <v>7754</v>
      </c>
      <c r="CT15" s="1512"/>
      <c r="CU15" s="1509">
        <v>60.25364458447379</v>
      </c>
      <c r="CV15" s="1509">
        <v>1.0678520218497118</v>
      </c>
      <c r="CW15" s="1509">
        <v>58.159850581853348</v>
      </c>
      <c r="CX15" s="1509">
        <v>62.347438587094231</v>
      </c>
      <c r="CY15" s="1509">
        <v>1.7722612950866659</v>
      </c>
      <c r="CZ15" s="1511">
        <v>10502.19394799994</v>
      </c>
      <c r="DA15" s="1511">
        <v>8754</v>
      </c>
      <c r="DB15" s="1509"/>
      <c r="DC15" s="1509">
        <v>60.05512047535607</v>
      </c>
      <c r="DD15" s="1509">
        <v>1.042232954187142</v>
      </c>
      <c r="DE15" s="1509">
        <v>58.011557216456858</v>
      </c>
      <c r="DF15" s="1509">
        <v>62.098683734255289</v>
      </c>
      <c r="DG15" s="1509">
        <v>1.7354606000912574</v>
      </c>
      <c r="DH15" s="1511">
        <v>9970.7024740000215</v>
      </c>
      <c r="DI15" s="1511">
        <v>8328</v>
      </c>
      <c r="DJ15" s="1509"/>
      <c r="DK15" s="1509">
        <v>61.889399769316356</v>
      </c>
      <c r="DL15" s="1509">
        <v>1.0937382619180485</v>
      </c>
      <c r="DM15" s="1509">
        <v>59.744846943063365</v>
      </c>
      <c r="DN15" s="1509">
        <v>64.033952595569346</v>
      </c>
      <c r="DO15" s="1509">
        <v>1.7672465171657783</v>
      </c>
      <c r="DP15" s="1511">
        <v>9490.3887950000535</v>
      </c>
      <c r="DQ15" s="1511">
        <v>8234</v>
      </c>
      <c r="DR15" s="1509"/>
      <c r="DS15" s="1509">
        <v>61.059831429610597</v>
      </c>
      <c r="DT15" s="1509">
        <v>1.1588376495677355</v>
      </c>
      <c r="DU15" s="1509">
        <v>58.787632812075728</v>
      </c>
      <c r="DV15" s="1509">
        <v>63.332030047145473</v>
      </c>
      <c r="DW15" s="1509">
        <v>1.8978723367483197</v>
      </c>
      <c r="DX15" s="1511">
        <v>9409.3559800000185</v>
      </c>
      <c r="DY15" s="1511">
        <v>7849</v>
      </c>
      <c r="DZ15" s="1509"/>
      <c r="EA15" s="1509">
        <v>2.5</v>
      </c>
      <c r="EB15" s="1509">
        <v>-0.8</v>
      </c>
      <c r="EC15" s="1509"/>
      <c r="ED15" s="1509" t="s">
        <v>229</v>
      </c>
      <c r="EE15" s="1509" t="s">
        <v>229</v>
      </c>
      <c r="EF15" s="1543"/>
      <c r="EG15" s="2332"/>
      <c r="EH15" s="1593"/>
      <c r="EI15" s="1144"/>
      <c r="EK15" s="1144"/>
      <c r="EL15" s="1144"/>
    </row>
    <row r="16" spans="1:142" s="3" customFormat="1" ht="23.1" customHeight="1">
      <c r="A16" s="1532" t="s">
        <v>239</v>
      </c>
      <c r="B16" s="1621"/>
      <c r="C16" s="1302">
        <v>56.367865499159308</v>
      </c>
      <c r="D16" s="1302">
        <v>1.0483981567802219</v>
      </c>
      <c r="E16" s="1302">
        <v>54.310743868204767</v>
      </c>
      <c r="F16" s="1302">
        <v>58.424987130113848</v>
      </c>
      <c r="G16" s="1302">
        <v>1.8599216903039517</v>
      </c>
      <c r="H16" s="1408">
        <v>6506.7516509999668</v>
      </c>
      <c r="I16" s="1410">
        <v>4522</v>
      </c>
      <c r="J16" s="1302"/>
      <c r="K16" s="1302"/>
      <c r="L16" s="1302"/>
      <c r="M16" s="1302"/>
      <c r="N16" s="1302"/>
      <c r="O16" s="1302"/>
      <c r="P16" s="1408"/>
      <c r="Q16" s="1410"/>
      <c r="R16" s="1302"/>
      <c r="S16" s="1302"/>
      <c r="T16" s="1302"/>
      <c r="U16" s="1302"/>
      <c r="V16" s="1302"/>
      <c r="W16" s="1302"/>
      <c r="X16" s="1408"/>
      <c r="Y16" s="1410"/>
      <c r="Z16" s="1302"/>
      <c r="AA16" s="1411"/>
      <c r="AB16" s="1411"/>
      <c r="AC16" s="1411"/>
      <c r="AD16" s="1411"/>
      <c r="AE16" s="1411"/>
      <c r="AF16" s="1412"/>
      <c r="AG16" s="1413"/>
      <c r="AH16" s="1410"/>
      <c r="AI16" s="1414"/>
      <c r="AJ16" s="1414"/>
      <c r="AK16" s="1414"/>
      <c r="AL16" s="1414"/>
      <c r="AM16" s="1414"/>
      <c r="AN16" s="1083"/>
      <c r="AO16" s="1083"/>
      <c r="AP16" s="1415"/>
      <c r="AQ16" s="1414"/>
      <c r="AR16" s="1414"/>
      <c r="AS16" s="1414"/>
      <c r="AT16" s="1414"/>
      <c r="AU16" s="1414"/>
      <c r="AV16" s="1083"/>
      <c r="AW16" s="1083"/>
      <c r="AX16" s="1415"/>
      <c r="AY16" s="1414">
        <v>57.475248277449886</v>
      </c>
      <c r="AZ16" s="1414">
        <v>0.89512232645779366</v>
      </c>
      <c r="BA16" s="1414">
        <v>55.720169367821939</v>
      </c>
      <c r="BB16" s="1414">
        <v>59.230327187077833</v>
      </c>
      <c r="BC16" s="1414">
        <v>1.5574048886866494</v>
      </c>
      <c r="BD16" s="1083">
        <v>10630.281971999953</v>
      </c>
      <c r="BE16" s="1083">
        <v>8917</v>
      </c>
      <c r="BF16" s="1084"/>
      <c r="BG16" s="1414">
        <v>58.692732950777526</v>
      </c>
      <c r="BH16" s="1414">
        <v>0.9671813420612636</v>
      </c>
      <c r="BI16" s="1414">
        <v>56.796366917819</v>
      </c>
      <c r="BJ16" s="1414">
        <v>60.589098983736058</v>
      </c>
      <c r="BK16" s="1414">
        <v>1.6478723914123867</v>
      </c>
      <c r="BL16" s="1083">
        <v>9927.5652880001089</v>
      </c>
      <c r="BM16" s="1083">
        <v>8239</v>
      </c>
      <c r="BN16" s="1622"/>
      <c r="BO16" s="969">
        <v>58.443411127032917</v>
      </c>
      <c r="BP16" s="969">
        <v>1.0103071519640954</v>
      </c>
      <c r="BQ16" s="969">
        <v>56.462488431368094</v>
      </c>
      <c r="BR16" s="969">
        <v>60.42433382269774</v>
      </c>
      <c r="BS16" s="969">
        <v>1.7286929911878111</v>
      </c>
      <c r="BT16" s="1417">
        <v>10213.775220999929</v>
      </c>
      <c r="BU16" s="1415">
        <v>8262</v>
      </c>
      <c r="BV16" s="1623"/>
      <c r="BW16" s="969">
        <v>57.841552736310867</v>
      </c>
      <c r="BX16" s="969">
        <v>1.1083464784415478</v>
      </c>
      <c r="BY16" s="969">
        <v>55.668357943606416</v>
      </c>
      <c r="BZ16" s="969">
        <v>60.01474752901531</v>
      </c>
      <c r="CA16" s="969">
        <v>1.916176910903997</v>
      </c>
      <c r="CB16" s="1417">
        <v>10750.286880000074</v>
      </c>
      <c r="CC16" s="1415">
        <v>8737</v>
      </c>
      <c r="CD16" s="1624"/>
      <c r="CE16" s="969">
        <v>58.863003018958615</v>
      </c>
      <c r="CF16" s="969">
        <v>1.147540202781872</v>
      </c>
      <c r="CG16" s="969">
        <v>56.612957462354963</v>
      </c>
      <c r="CH16" s="969">
        <v>61.113048575562267</v>
      </c>
      <c r="CI16" s="969">
        <v>1.9495101233830561</v>
      </c>
      <c r="CJ16" s="1417">
        <v>10454.356271999925</v>
      </c>
      <c r="CK16" s="1415">
        <v>8257</v>
      </c>
      <c r="CL16" s="1415"/>
      <c r="CM16" s="969">
        <v>59.269384574558345</v>
      </c>
      <c r="CN16" s="969">
        <v>0.98254067495926489</v>
      </c>
      <c r="CO16" s="969">
        <v>57.342853534887851</v>
      </c>
      <c r="CP16" s="969">
        <v>61.195915614228845</v>
      </c>
      <c r="CQ16" s="969">
        <v>1.6577541373375841</v>
      </c>
      <c r="CR16" s="1417">
        <v>9240.5009049999699</v>
      </c>
      <c r="CS16" s="1415">
        <v>7007</v>
      </c>
      <c r="CT16" s="1500"/>
      <c r="CU16" s="969">
        <v>60.771382903758088</v>
      </c>
      <c r="CV16" s="969">
        <v>1.1293682063142019</v>
      </c>
      <c r="CW16" s="969">
        <v>58.556970860940716</v>
      </c>
      <c r="CX16" s="969">
        <v>62.98579494657546</v>
      </c>
      <c r="CY16" s="969">
        <v>1.8583881958104362</v>
      </c>
      <c r="CZ16" s="1415">
        <v>9818.5301269999582</v>
      </c>
      <c r="DA16" s="1415">
        <v>7905</v>
      </c>
      <c r="DB16" s="969"/>
      <c r="DC16" s="969">
        <v>59.840270977339806</v>
      </c>
      <c r="DD16" s="969">
        <v>1.0918204708384709</v>
      </c>
      <c r="DE16" s="969">
        <v>57.699478757562318</v>
      </c>
      <c r="DF16" s="969">
        <v>61.981063197117294</v>
      </c>
      <c r="DG16" s="969">
        <v>1.8245580325863153</v>
      </c>
      <c r="DH16" s="1415">
        <v>9377.817350000063</v>
      </c>
      <c r="DI16" s="1415">
        <v>7521</v>
      </c>
      <c r="DJ16" s="969"/>
      <c r="DK16" s="969">
        <v>62.053768886619189</v>
      </c>
      <c r="DL16" s="969">
        <v>1.1617289148212899</v>
      </c>
      <c r="DM16" s="969">
        <v>59.775903043971631</v>
      </c>
      <c r="DN16" s="969">
        <v>64.331634729266739</v>
      </c>
      <c r="DO16" s="969">
        <v>1.8721327256430293</v>
      </c>
      <c r="DP16" s="1415">
        <v>8848.2583500000128</v>
      </c>
      <c r="DQ16" s="1415">
        <v>7410</v>
      </c>
      <c r="DR16" s="969"/>
      <c r="DS16" s="969">
        <v>60.878710141765104</v>
      </c>
      <c r="DT16" s="969">
        <v>1.2275236298433945</v>
      </c>
      <c r="DU16" s="969">
        <v>58.471835032243114</v>
      </c>
      <c r="DV16" s="969">
        <v>63.285585251287088</v>
      </c>
      <c r="DW16" s="969">
        <v>2.0163430318824491</v>
      </c>
      <c r="DX16" s="1415">
        <v>8807.1938539999574</v>
      </c>
      <c r="DY16" s="1415">
        <v>7064</v>
      </c>
      <c r="DZ16" s="969"/>
      <c r="EA16" s="969">
        <v>0.8</v>
      </c>
      <c r="EB16" s="969">
        <v>-1.2</v>
      </c>
      <c r="EC16" s="969"/>
      <c r="ED16" s="969" t="s">
        <v>229</v>
      </c>
      <c r="EE16" s="969" t="s">
        <v>229</v>
      </c>
      <c r="EF16" s="1033"/>
      <c r="EG16" s="2332"/>
      <c r="EH16" s="1593"/>
      <c r="EI16" s="1144"/>
      <c r="EK16" s="1144"/>
      <c r="EL16" s="1144"/>
    </row>
    <row r="17" spans="1:142" s="3" customFormat="1" ht="23.1" customHeight="1">
      <c r="A17" s="1320" t="s">
        <v>51</v>
      </c>
      <c r="B17" s="1625"/>
      <c r="C17" s="1322">
        <v>54.775859799335372</v>
      </c>
      <c r="D17" s="1322">
        <v>3.7193281376563858</v>
      </c>
      <c r="E17" s="1322">
        <v>47.477954594991573</v>
      </c>
      <c r="F17" s="1322">
        <v>62.073765003679171</v>
      </c>
      <c r="G17" s="1322">
        <v>6.7900862739200942</v>
      </c>
      <c r="H17" s="1323">
        <v>473.05293600000078</v>
      </c>
      <c r="I17" s="1194">
        <v>531</v>
      </c>
      <c r="J17" s="1322"/>
      <c r="K17" s="1322"/>
      <c r="L17" s="1322"/>
      <c r="M17" s="1322"/>
      <c r="N17" s="1322"/>
      <c r="O17" s="1322"/>
      <c r="P17" s="1323"/>
      <c r="Q17" s="1194"/>
      <c r="R17" s="1322"/>
      <c r="S17" s="1322"/>
      <c r="T17" s="1322"/>
      <c r="U17" s="1322"/>
      <c r="V17" s="1322"/>
      <c r="W17" s="1322"/>
      <c r="X17" s="1323"/>
      <c r="Y17" s="1194"/>
      <c r="Z17" s="1322"/>
      <c r="AA17" s="1195"/>
      <c r="AB17" s="1195"/>
      <c r="AC17" s="1195"/>
      <c r="AD17" s="1195"/>
      <c r="AE17" s="1195"/>
      <c r="AF17" s="1196"/>
      <c r="AG17" s="1325"/>
      <c r="AH17" s="1194"/>
      <c r="AI17" s="1197"/>
      <c r="AJ17" s="1197"/>
      <c r="AK17" s="1197"/>
      <c r="AL17" s="1197"/>
      <c r="AM17" s="1197"/>
      <c r="AN17" s="1198"/>
      <c r="AO17" s="1198"/>
      <c r="AP17" s="1326"/>
      <c r="AQ17" s="1197"/>
      <c r="AR17" s="1197"/>
      <c r="AS17" s="1197"/>
      <c r="AT17" s="1197"/>
      <c r="AU17" s="1197"/>
      <c r="AV17" s="1198"/>
      <c r="AW17" s="1198"/>
      <c r="AX17" s="1326"/>
      <c r="AY17" s="1197">
        <v>54.108184814605345</v>
      </c>
      <c r="AZ17" s="1197">
        <v>2.5396957966442661</v>
      </c>
      <c r="BA17" s="1197">
        <v>49.128567618372593</v>
      </c>
      <c r="BB17" s="1197">
        <v>59.087802010838097</v>
      </c>
      <c r="BC17" s="1197">
        <v>4.693736826223617</v>
      </c>
      <c r="BD17" s="1198">
        <v>879.80284799999799</v>
      </c>
      <c r="BE17" s="1198">
        <v>1007</v>
      </c>
      <c r="BF17" s="1199"/>
      <c r="BG17" s="1197">
        <v>54.114572445594412</v>
      </c>
      <c r="BH17" s="1197">
        <v>2.4490520526631601</v>
      </c>
      <c r="BI17" s="1197">
        <v>49.312681710481783</v>
      </c>
      <c r="BJ17" s="1197">
        <v>58.916463180707034</v>
      </c>
      <c r="BK17" s="1197">
        <v>4.5256793909355606</v>
      </c>
      <c r="BL17" s="1198">
        <v>782.9908800000029</v>
      </c>
      <c r="BM17" s="1198">
        <v>905</v>
      </c>
      <c r="BN17" s="1626"/>
      <c r="BO17" s="1200">
        <v>57.043953525659063</v>
      </c>
      <c r="BP17" s="1200">
        <v>2.4116637638412302</v>
      </c>
      <c r="BQ17" s="1200">
        <v>52.315372247363499</v>
      </c>
      <c r="BR17" s="1200">
        <v>61.772534803954628</v>
      </c>
      <c r="BS17" s="1200">
        <v>4.2277289963018339</v>
      </c>
      <c r="BT17" s="1328">
        <v>772.03315300000008</v>
      </c>
      <c r="BU17" s="1326">
        <v>895</v>
      </c>
      <c r="BV17" s="1627"/>
      <c r="BW17" s="1200">
        <v>61.529018936007795</v>
      </c>
      <c r="BX17" s="1200">
        <v>2.9729557874263022</v>
      </c>
      <c r="BY17" s="1200">
        <v>55.699783979390283</v>
      </c>
      <c r="BZ17" s="1200">
        <v>67.358253892625314</v>
      </c>
      <c r="CA17" s="1200">
        <v>4.8317945561886404</v>
      </c>
      <c r="CB17" s="1328">
        <v>657.37499799999944</v>
      </c>
      <c r="CC17" s="1326">
        <v>844</v>
      </c>
      <c r="CD17" s="1628"/>
      <c r="CE17" s="1200">
        <v>54.556279031345476</v>
      </c>
      <c r="CF17" s="1200">
        <v>2.5651101355034638</v>
      </c>
      <c r="CG17" s="1200">
        <v>49.526725688815965</v>
      </c>
      <c r="CH17" s="1200">
        <v>59.585832373874993</v>
      </c>
      <c r="CI17" s="1200">
        <v>4.7017688541948992</v>
      </c>
      <c r="CJ17" s="1328">
        <v>638.39101599999913</v>
      </c>
      <c r="CK17" s="1326">
        <v>783</v>
      </c>
      <c r="CL17" s="1326"/>
      <c r="CM17" s="1200">
        <v>57.483961452403179</v>
      </c>
      <c r="CN17" s="1200">
        <v>2.9936860695348662</v>
      </c>
      <c r="CO17" s="1200">
        <v>51.614047582193976</v>
      </c>
      <c r="CP17" s="1200">
        <v>63.353875322612375</v>
      </c>
      <c r="CQ17" s="1200">
        <v>5.2078631915680411</v>
      </c>
      <c r="CR17" s="1328">
        <v>639.80403699999965</v>
      </c>
      <c r="CS17" s="1326">
        <v>747</v>
      </c>
      <c r="CT17" s="1503"/>
      <c r="CU17" s="1200">
        <v>52.818075918046858</v>
      </c>
      <c r="CV17" s="1200">
        <v>2.4278761250816632</v>
      </c>
      <c r="CW17" s="1200">
        <v>48.057610642159794</v>
      </c>
      <c r="CX17" s="1200">
        <v>57.57854119393393</v>
      </c>
      <c r="CY17" s="1200">
        <v>4.5966765787697073</v>
      </c>
      <c r="CZ17" s="1326">
        <v>683.66382100000101</v>
      </c>
      <c r="DA17" s="1326">
        <v>849</v>
      </c>
      <c r="DB17" s="1200"/>
      <c r="DC17" s="1200">
        <v>63.453450554107405</v>
      </c>
      <c r="DD17" s="1200">
        <v>2.9270772461727352</v>
      </c>
      <c r="DE17" s="1200">
        <v>57.714169818253382</v>
      </c>
      <c r="DF17" s="1200">
        <v>69.192731289961429</v>
      </c>
      <c r="DG17" s="1200">
        <v>4.612952046913172</v>
      </c>
      <c r="DH17" s="1326">
        <v>592.88512400000263</v>
      </c>
      <c r="DI17" s="1326">
        <v>807</v>
      </c>
      <c r="DJ17" s="1200"/>
      <c r="DK17" s="1200">
        <v>59.624469915921644</v>
      </c>
      <c r="DL17" s="1200">
        <v>2.2950738625692564</v>
      </c>
      <c r="DM17" s="1200">
        <v>55.124392237555611</v>
      </c>
      <c r="DN17" s="1200">
        <v>64.124547594287677</v>
      </c>
      <c r="DO17" s="1200">
        <v>3.8492147029661021</v>
      </c>
      <c r="DP17" s="1326">
        <v>642.13044500000058</v>
      </c>
      <c r="DQ17" s="1326">
        <v>824</v>
      </c>
      <c r="DR17" s="1200"/>
      <c r="DS17" s="1200">
        <v>63.708902542303079</v>
      </c>
      <c r="DT17" s="1200">
        <v>2.3819724694748827</v>
      </c>
      <c r="DU17" s="1200">
        <v>59.038434203475951</v>
      </c>
      <c r="DV17" s="1200">
        <v>68.379370881130214</v>
      </c>
      <c r="DW17" s="1200">
        <v>3.7388377046571151</v>
      </c>
      <c r="DX17" s="1326">
        <v>602.16212599999938</v>
      </c>
      <c r="DY17" s="1326">
        <v>785</v>
      </c>
      <c r="DZ17" s="1200"/>
      <c r="EA17" s="1200">
        <v>7.3</v>
      </c>
      <c r="EB17" s="1200">
        <v>4.0999999999999996</v>
      </c>
      <c r="EC17" s="1200"/>
      <c r="ED17" s="1200" t="s">
        <v>232</v>
      </c>
      <c r="EE17" s="1200" t="s">
        <v>229</v>
      </c>
      <c r="EF17" s="1033"/>
      <c r="EG17" s="2332"/>
      <c r="EH17" s="1593"/>
      <c r="EI17" s="1144"/>
      <c r="EK17" s="1144"/>
      <c r="EL17" s="1144"/>
    </row>
    <row r="18" spans="1:142" s="3" customFormat="1" ht="23.1" customHeight="1">
      <c r="A18" s="1629" t="s">
        <v>11</v>
      </c>
      <c r="B18" s="1630"/>
      <c r="C18" s="1514">
        <v>41.384916059739361</v>
      </c>
      <c r="D18" s="1514">
        <v>0.94962530830305181</v>
      </c>
      <c r="E18" s="1514">
        <v>39.521602250593091</v>
      </c>
      <c r="F18" s="1514">
        <v>43.248229868885637</v>
      </c>
      <c r="G18" s="1514">
        <v>2.2946169733249242</v>
      </c>
      <c r="H18" s="1515">
        <v>4990.6095690000566</v>
      </c>
      <c r="I18" s="1516">
        <v>5914</v>
      </c>
      <c r="J18" s="1337"/>
      <c r="K18" s="1514">
        <v>43.037513625673093</v>
      </c>
      <c r="L18" s="1514">
        <v>0.93083357291881641</v>
      </c>
      <c r="M18" s="1514">
        <v>41.211072148943742</v>
      </c>
      <c r="N18" s="1514">
        <v>44.863955102402443</v>
      </c>
      <c r="O18" s="1514">
        <v>2.1628423542654378</v>
      </c>
      <c r="P18" s="1515">
        <v>4699.0861010000326</v>
      </c>
      <c r="Q18" s="1516">
        <v>5597</v>
      </c>
      <c r="R18" s="1337"/>
      <c r="S18" s="1514">
        <v>43.658445099285764</v>
      </c>
      <c r="T18" s="1514">
        <v>0.94004489343071507</v>
      </c>
      <c r="U18" s="1514">
        <v>41.813929566862839</v>
      </c>
      <c r="V18" s="1514">
        <v>45.502960631708689</v>
      </c>
      <c r="W18" s="1514">
        <v>2.1531799661964919</v>
      </c>
      <c r="X18" s="1515">
        <v>4545.5615619999962</v>
      </c>
      <c r="Y18" s="1516">
        <v>5403</v>
      </c>
      <c r="Z18" s="1337"/>
      <c r="AA18" s="1631">
        <v>45.006475533562131</v>
      </c>
      <c r="AB18" s="1631">
        <v>0.8806609705809394</v>
      </c>
      <c r="AC18" s="1631">
        <v>43.278891039083867</v>
      </c>
      <c r="AD18" s="1631">
        <v>46.734060028040403</v>
      </c>
      <c r="AE18" s="1631">
        <v>1.9567428023201123</v>
      </c>
      <c r="AF18" s="1632">
        <v>4719.5786580000131</v>
      </c>
      <c r="AG18" s="1633">
        <v>5600</v>
      </c>
      <c r="AH18" s="1516"/>
      <c r="AI18" s="1634">
        <v>43.896224497406031</v>
      </c>
      <c r="AJ18" s="1634">
        <v>0.94102923567404106</v>
      </c>
      <c r="AK18" s="1634">
        <v>42.050211389658884</v>
      </c>
      <c r="AL18" s="1634">
        <v>45.742237605153178</v>
      </c>
      <c r="AM18" s="1634">
        <v>2.1437589370121102</v>
      </c>
      <c r="AN18" s="1521">
        <v>4030.7139310000257</v>
      </c>
      <c r="AO18" s="1521">
        <v>5268</v>
      </c>
      <c r="AP18" s="1519"/>
      <c r="AQ18" s="1634">
        <v>44.407622424073331</v>
      </c>
      <c r="AR18" s="1634">
        <v>0.95519968462159122</v>
      </c>
      <c r="AS18" s="1634">
        <v>42.533957607472466</v>
      </c>
      <c r="AT18" s="1634">
        <v>46.281287240674189</v>
      </c>
      <c r="AU18" s="1634">
        <v>2.1509813686935382</v>
      </c>
      <c r="AV18" s="1521">
        <v>4291.4167049999842</v>
      </c>
      <c r="AW18" s="1521">
        <v>5528</v>
      </c>
      <c r="AX18" s="1519"/>
      <c r="AY18" s="1634">
        <v>46.727841264079146</v>
      </c>
      <c r="AZ18" s="1634">
        <v>0.93423326058034684</v>
      </c>
      <c r="BA18" s="1634">
        <v>44.896076996947073</v>
      </c>
      <c r="BB18" s="1634">
        <v>48.559605531211218</v>
      </c>
      <c r="BC18" s="1634">
        <v>1.9993075547842933</v>
      </c>
      <c r="BD18" s="1521">
        <v>5781.6843640000043</v>
      </c>
      <c r="BE18" s="1521">
        <v>7937</v>
      </c>
      <c r="BF18" s="1201"/>
      <c r="BG18" s="1634">
        <v>46.438401809825159</v>
      </c>
      <c r="BH18" s="1634">
        <v>0.92249510093899367</v>
      </c>
      <c r="BI18" s="1634">
        <v>44.629652717061575</v>
      </c>
      <c r="BJ18" s="1634">
        <v>48.247150902588743</v>
      </c>
      <c r="BK18" s="1634">
        <v>1.9864919226049198</v>
      </c>
      <c r="BL18" s="1521">
        <v>5223.1835559999936</v>
      </c>
      <c r="BM18" s="1521">
        <v>7183</v>
      </c>
      <c r="BN18" s="1635"/>
      <c r="BO18" s="1517">
        <v>47.035037863185906</v>
      </c>
      <c r="BP18" s="1517">
        <v>0.95290568186582847</v>
      </c>
      <c r="BQ18" s="1517">
        <v>45.166662994842731</v>
      </c>
      <c r="BR18" s="1517">
        <v>48.90341273152908</v>
      </c>
      <c r="BS18" s="1517">
        <v>2.0259485803702586</v>
      </c>
      <c r="BT18" s="1518">
        <v>4939.9214810000167</v>
      </c>
      <c r="BU18" s="1519">
        <v>7138</v>
      </c>
      <c r="BV18" s="1636"/>
      <c r="BW18" s="1517">
        <v>48.697212551920735</v>
      </c>
      <c r="BX18" s="1517">
        <v>0.96335999809546924</v>
      </c>
      <c r="BY18" s="1517">
        <v>46.808300580725742</v>
      </c>
      <c r="BZ18" s="1517">
        <v>50.586124523115728</v>
      </c>
      <c r="CA18" s="1517">
        <v>1.9782651770228927</v>
      </c>
      <c r="CB18" s="1518">
        <v>4983.6352120000238</v>
      </c>
      <c r="CC18" s="1519">
        <v>7904</v>
      </c>
      <c r="CD18" s="1637"/>
      <c r="CE18" s="1517">
        <v>49.225253496958544</v>
      </c>
      <c r="CF18" s="1517">
        <v>0.94309889126110957</v>
      </c>
      <c r="CG18" s="1517">
        <v>47.376067329383929</v>
      </c>
      <c r="CH18" s="1517">
        <v>51.074439664533159</v>
      </c>
      <c r="CI18" s="1517">
        <v>1.9158842753737784</v>
      </c>
      <c r="CJ18" s="1518">
        <v>4624.3228409999911</v>
      </c>
      <c r="CK18" s="1519">
        <v>7358</v>
      </c>
      <c r="CL18" s="1519"/>
      <c r="CM18" s="1517">
        <v>46.870938307653276</v>
      </c>
      <c r="CN18" s="1517">
        <v>0.85842219004468057</v>
      </c>
      <c r="CO18" s="1517">
        <v>45.187774407765296</v>
      </c>
      <c r="CP18" s="1517">
        <v>48.554102207541256</v>
      </c>
      <c r="CQ18" s="1517">
        <v>1.8314593670178645</v>
      </c>
      <c r="CR18" s="1518">
        <v>4494.2557969999843</v>
      </c>
      <c r="CS18" s="1519">
        <v>6912</v>
      </c>
      <c r="CT18" s="1520"/>
      <c r="CU18" s="1517">
        <v>50.679264118707181</v>
      </c>
      <c r="CV18" s="1517">
        <v>0.98736283401294633</v>
      </c>
      <c r="CW18" s="1517">
        <v>48.743289528627145</v>
      </c>
      <c r="CX18" s="1517">
        <v>52.615238708787217</v>
      </c>
      <c r="CY18" s="1517">
        <v>1.9482580325164631</v>
      </c>
      <c r="CZ18" s="1519">
        <v>4421.0493640000113</v>
      </c>
      <c r="DA18" s="1519">
        <v>7156</v>
      </c>
      <c r="DB18" s="1517"/>
      <c r="DC18" s="1517">
        <v>49.006822168967162</v>
      </c>
      <c r="DD18" s="1517">
        <v>0.95816056365715352</v>
      </c>
      <c r="DE18" s="1517">
        <v>47.128104252641968</v>
      </c>
      <c r="DF18" s="1517">
        <v>50.885540085292355</v>
      </c>
      <c r="DG18" s="1517">
        <v>1.9551575092006157</v>
      </c>
      <c r="DH18" s="1519">
        <v>4504.1989060000196</v>
      </c>
      <c r="DI18" s="1519">
        <v>7120</v>
      </c>
      <c r="DJ18" s="1517"/>
      <c r="DK18" s="1517">
        <v>52.251804610134201</v>
      </c>
      <c r="DL18" s="1517">
        <v>1.0034784639991443</v>
      </c>
      <c r="DM18" s="1517">
        <v>50.284229138942884</v>
      </c>
      <c r="DN18" s="1517">
        <v>54.219380081325518</v>
      </c>
      <c r="DO18" s="1517">
        <v>1.9204666163903559</v>
      </c>
      <c r="DP18" s="1519">
        <v>4454.0064909999901</v>
      </c>
      <c r="DQ18" s="1519">
        <v>6952</v>
      </c>
      <c r="DR18" s="1517"/>
      <c r="DS18" s="1517">
        <v>52.151764640059831</v>
      </c>
      <c r="DT18" s="1517">
        <v>1.0607999033407014</v>
      </c>
      <c r="DU18" s="1517">
        <v>50.071794184534014</v>
      </c>
      <c r="DV18" s="1517">
        <v>54.231735095585641</v>
      </c>
      <c r="DW18" s="1517">
        <v>2.0340632971139376</v>
      </c>
      <c r="DX18" s="1519">
        <v>4162.9668660000016</v>
      </c>
      <c r="DY18" s="1519">
        <v>6564</v>
      </c>
      <c r="DZ18" s="1517"/>
      <c r="EA18" s="1517">
        <v>3</v>
      </c>
      <c r="EB18" s="1517">
        <v>-0.1</v>
      </c>
      <c r="EC18" s="1517"/>
      <c r="ED18" s="1517" t="s">
        <v>230</v>
      </c>
      <c r="EE18" s="1517" t="s">
        <v>229</v>
      </c>
      <c r="EF18" s="1543"/>
      <c r="EG18" s="2332"/>
      <c r="EH18" s="1593"/>
      <c r="EI18" s="1144"/>
      <c r="EK18" s="1144"/>
      <c r="EL18" s="1144"/>
    </row>
    <row r="19" spans="1:142" s="3" customFormat="1" ht="20.45" customHeight="1">
      <c r="A19" s="1638" t="s">
        <v>50</v>
      </c>
      <c r="B19" s="1639"/>
      <c r="C19" s="1355">
        <v>44.703474299380957</v>
      </c>
      <c r="D19" s="1355">
        <v>1.2435591809190318</v>
      </c>
      <c r="E19" s="1355">
        <v>42.263416126923744</v>
      </c>
      <c r="F19" s="1355">
        <v>47.143532471838171</v>
      </c>
      <c r="G19" s="1355">
        <v>2.7817953758825684</v>
      </c>
      <c r="H19" s="1522">
        <v>2119.2341800000049</v>
      </c>
      <c r="I19" s="1202">
        <v>2368</v>
      </c>
      <c r="J19" s="1355"/>
      <c r="K19" s="1355">
        <v>45.651311772748699</v>
      </c>
      <c r="L19" s="1355">
        <v>1.2716406116660968</v>
      </c>
      <c r="M19" s="1355">
        <v>43.156153428429924</v>
      </c>
      <c r="N19" s="1355">
        <v>48.146470117067473</v>
      </c>
      <c r="O19" s="1355">
        <v>2.785551087767856</v>
      </c>
      <c r="P19" s="1522">
        <v>2042.0488629999968</v>
      </c>
      <c r="Q19" s="1202">
        <v>2216</v>
      </c>
      <c r="R19" s="1355"/>
      <c r="S19" s="1355">
        <v>45.961104637796566</v>
      </c>
      <c r="T19" s="1355" t="s">
        <v>250</v>
      </c>
      <c r="U19" s="1355">
        <v>43.118288800860718</v>
      </c>
      <c r="V19" s="1355">
        <v>48.803920474732422</v>
      </c>
      <c r="W19" s="1355">
        <v>3.1522782536186575</v>
      </c>
      <c r="X19" s="1522">
        <v>2005.6847290000064</v>
      </c>
      <c r="Y19" s="1202">
        <v>2061</v>
      </c>
      <c r="Z19" s="1355"/>
      <c r="AA19" s="1203">
        <v>46.908259936550039</v>
      </c>
      <c r="AB19" s="1203">
        <v>1.1398376863167354</v>
      </c>
      <c r="AC19" s="1203">
        <v>44.672250871899664</v>
      </c>
      <c r="AD19" s="1203">
        <v>49.144269001200414</v>
      </c>
      <c r="AE19" s="1203">
        <v>2.4299295856604464</v>
      </c>
      <c r="AF19" s="1204">
        <v>2001.1530960000059</v>
      </c>
      <c r="AG19" s="1640">
        <v>2278</v>
      </c>
      <c r="AH19" s="1202"/>
      <c r="AI19" s="1205">
        <v>44.825291369114787</v>
      </c>
      <c r="AJ19" s="1205">
        <v>1.3077486095455237</v>
      </c>
      <c r="AK19" s="1205">
        <v>42.259886402573066</v>
      </c>
      <c r="AL19" s="1205">
        <v>47.390696335656514</v>
      </c>
      <c r="AM19" s="1205">
        <v>2.9174347106343177</v>
      </c>
      <c r="AN19" s="1206">
        <v>1874.1915230000009</v>
      </c>
      <c r="AO19" s="1206">
        <v>2090</v>
      </c>
      <c r="AP19" s="1524"/>
      <c r="AQ19" s="1205">
        <v>46.036062087707322</v>
      </c>
      <c r="AR19" s="1205">
        <v>1.2519359322427481</v>
      </c>
      <c r="AS19" s="1205">
        <v>43.580336497920399</v>
      </c>
      <c r="AT19" s="1205">
        <v>48.491787677494237</v>
      </c>
      <c r="AU19" s="1205">
        <v>2.719467902918316</v>
      </c>
      <c r="AV19" s="1206">
        <v>2088.3410470000035</v>
      </c>
      <c r="AW19" s="1206">
        <v>2258</v>
      </c>
      <c r="AX19" s="1524"/>
      <c r="AY19" s="1205">
        <v>49.461629006568927</v>
      </c>
      <c r="AZ19" s="1205">
        <v>1.3574627549006508</v>
      </c>
      <c r="BA19" s="1205">
        <v>46.800032729376845</v>
      </c>
      <c r="BB19" s="1205">
        <v>52.123225283761009</v>
      </c>
      <c r="BC19" s="1205">
        <v>2.7444764399497803</v>
      </c>
      <c r="BD19" s="1206">
        <v>2959.6442220000131</v>
      </c>
      <c r="BE19" s="1206">
        <v>3759</v>
      </c>
      <c r="BF19" s="1207"/>
      <c r="BG19" s="1205">
        <v>47.930624211872455</v>
      </c>
      <c r="BH19" s="1205">
        <v>1.3381695789480879</v>
      </c>
      <c r="BI19" s="1205">
        <v>45.306856335574267</v>
      </c>
      <c r="BJ19" s="1205">
        <v>50.554392088170644</v>
      </c>
      <c r="BK19" s="1205">
        <v>2.7918884866444578</v>
      </c>
      <c r="BL19" s="1206">
        <v>2555.5024999999923</v>
      </c>
      <c r="BM19" s="1206">
        <v>3372</v>
      </c>
      <c r="BN19" s="1641"/>
      <c r="BO19" s="1208">
        <v>50.350690254150187</v>
      </c>
      <c r="BP19" s="1208">
        <v>1.375409424770659</v>
      </c>
      <c r="BQ19" s="1208">
        <v>47.653906667035763</v>
      </c>
      <c r="BR19" s="1208">
        <v>53.047473841264612</v>
      </c>
      <c r="BS19" s="1208">
        <v>2.731659522100176</v>
      </c>
      <c r="BT19" s="1523">
        <v>2471.7297950000057</v>
      </c>
      <c r="BU19" s="1524">
        <v>3478</v>
      </c>
      <c r="BV19" s="1209"/>
      <c r="BW19" s="1208">
        <v>50.793079938184292</v>
      </c>
      <c r="BX19" s="1208">
        <v>1.419550826500487</v>
      </c>
      <c r="BY19" s="1208">
        <v>48.009689974725596</v>
      </c>
      <c r="BZ19" s="1208">
        <v>53.576469901642987</v>
      </c>
      <c r="CA19" s="1208">
        <v>2.7947720993255283</v>
      </c>
      <c r="CB19" s="1523">
        <v>2577.868764000008</v>
      </c>
      <c r="CC19" s="1524">
        <v>3565</v>
      </c>
      <c r="CD19" s="1642"/>
      <c r="CE19" s="1208">
        <v>51.756715102824323</v>
      </c>
      <c r="CF19" s="1208">
        <v>1.3429678156237923</v>
      </c>
      <c r="CG19" s="1208">
        <v>49.123483814821626</v>
      </c>
      <c r="CH19" s="1208">
        <v>54.389946390827028</v>
      </c>
      <c r="CI19" s="1208">
        <v>2.594770191569804</v>
      </c>
      <c r="CJ19" s="1523">
        <v>2413.1234730000047</v>
      </c>
      <c r="CK19" s="1524">
        <v>3465</v>
      </c>
      <c r="CL19" s="1524"/>
      <c r="CM19" s="1208">
        <v>49.231602080587344</v>
      </c>
      <c r="CN19" s="1208">
        <v>1.2903094427335786</v>
      </c>
      <c r="CO19" s="1208">
        <v>46.701608915358591</v>
      </c>
      <c r="CP19" s="1208">
        <v>51.761595245816096</v>
      </c>
      <c r="CQ19" s="1208">
        <v>2.6208967171563247</v>
      </c>
      <c r="CR19" s="1523">
        <v>2158.6050770000011</v>
      </c>
      <c r="CS19" s="1524">
        <v>2891</v>
      </c>
      <c r="CT19" s="1525"/>
      <c r="CU19" s="1208">
        <v>53.497240323269146</v>
      </c>
      <c r="CV19" s="1208">
        <v>1.5697834856891635</v>
      </c>
      <c r="CW19" s="1208">
        <v>50.419282721938529</v>
      </c>
      <c r="CX19" s="1208">
        <v>56.575197924599763</v>
      </c>
      <c r="CY19" s="1208">
        <v>2.9343261001939398</v>
      </c>
      <c r="CZ19" s="1524">
        <v>2228.1024549999838</v>
      </c>
      <c r="DA19" s="1524">
        <v>2991</v>
      </c>
      <c r="DB19" s="1208"/>
      <c r="DC19" s="1208">
        <v>50.68814478372888</v>
      </c>
      <c r="DD19" s="1208">
        <v>1.4906059395299431</v>
      </c>
      <c r="DE19" s="1208">
        <v>47.765432045389026</v>
      </c>
      <c r="DF19" s="1208">
        <v>53.610857522068734</v>
      </c>
      <c r="DG19" s="1208">
        <v>2.9407387977798591</v>
      </c>
      <c r="DH19" s="1524">
        <v>2329.8620259999957</v>
      </c>
      <c r="DI19" s="1524">
        <v>3119</v>
      </c>
      <c r="DJ19" s="1208"/>
      <c r="DK19" s="1208">
        <v>54.840101155960873</v>
      </c>
      <c r="DL19" s="1208">
        <v>1.5355428348870266</v>
      </c>
      <c r="DM19" s="1208">
        <v>51.829277779795355</v>
      </c>
      <c r="DN19" s="1208">
        <v>57.850924532126392</v>
      </c>
      <c r="DO19" s="1208">
        <v>2.8000364742582535</v>
      </c>
      <c r="DP19" s="1524">
        <v>2351.4347290000082</v>
      </c>
      <c r="DQ19" s="1524">
        <v>3156</v>
      </c>
      <c r="DR19" s="1208"/>
      <c r="DS19" s="1208">
        <v>52.636379648760986</v>
      </c>
      <c r="DT19" s="1208">
        <v>1.6260258080569105</v>
      </c>
      <c r="DU19" s="1208">
        <v>49.448138746749301</v>
      </c>
      <c r="DV19" s="1208">
        <v>55.824620550772671</v>
      </c>
      <c r="DW19" s="1208">
        <v>3.0891672620861677</v>
      </c>
      <c r="DX19" s="1524">
        <v>2327.3046629999944</v>
      </c>
      <c r="DY19" s="1524">
        <v>3046</v>
      </c>
      <c r="DZ19" s="1208"/>
      <c r="EA19" s="1208">
        <v>0.8</v>
      </c>
      <c r="EB19" s="1208">
        <v>-2.2000000000000002</v>
      </c>
      <c r="EC19" s="1208"/>
      <c r="ED19" s="1208" t="s">
        <v>229</v>
      </c>
      <c r="EE19" s="1208" t="s">
        <v>229</v>
      </c>
      <c r="EF19" s="1033"/>
      <c r="EG19" s="2332"/>
      <c r="EH19" s="1593"/>
      <c r="EI19" s="1144"/>
      <c r="EK19" s="1144"/>
      <c r="EL19" s="1144"/>
    </row>
    <row r="20" spans="1:142" s="3" customFormat="1" ht="23.1" customHeight="1">
      <c r="A20" s="1531" t="s">
        <v>51</v>
      </c>
      <c r="B20" s="1611"/>
      <c r="C20" s="1139">
        <v>38.935636151334336</v>
      </c>
      <c r="D20" s="1139">
        <v>1.3885233709836995</v>
      </c>
      <c r="E20" s="1139">
        <v>36.211135499493459</v>
      </c>
      <c r="F20" s="1139">
        <v>41.660136803175213</v>
      </c>
      <c r="G20" s="1139" t="s">
        <v>251</v>
      </c>
      <c r="H20" s="1138">
        <v>2871.3753890000044</v>
      </c>
      <c r="I20" s="1140">
        <v>3546</v>
      </c>
      <c r="J20" s="1139"/>
      <c r="K20" s="1139">
        <v>41.028695887626142</v>
      </c>
      <c r="L20" s="1139">
        <v>1.3129869445907016</v>
      </c>
      <c r="M20" s="1139">
        <v>38.452409552696373</v>
      </c>
      <c r="N20" s="1139">
        <v>43.604982222555918</v>
      </c>
      <c r="O20" s="1139">
        <v>3.2001673857410755</v>
      </c>
      <c r="P20" s="1138">
        <v>2657.0372380000013</v>
      </c>
      <c r="Q20" s="1140">
        <v>3381</v>
      </c>
      <c r="R20" s="1139"/>
      <c r="S20" s="1139">
        <v>41.840085636939627</v>
      </c>
      <c r="T20" s="1139">
        <v>1.2304900310324396</v>
      </c>
      <c r="U20" s="1139">
        <v>39.425671186532121</v>
      </c>
      <c r="V20" s="1139">
        <v>44.254500087347132</v>
      </c>
      <c r="W20" s="1139">
        <v>2.9409357373448319</v>
      </c>
      <c r="X20" s="1138">
        <v>2539.8768330000207</v>
      </c>
      <c r="Y20" s="1140">
        <v>3342</v>
      </c>
      <c r="Z20" s="1139"/>
      <c r="AA20" s="1397">
        <v>43.606488055823888</v>
      </c>
      <c r="AB20" s="1397">
        <v>1.270745644241609</v>
      </c>
      <c r="AC20" s="1397">
        <v>41.113678058840108</v>
      </c>
      <c r="AD20" s="1397">
        <v>46.099298052807669</v>
      </c>
      <c r="AE20" s="1397">
        <v>2.9141205836499231</v>
      </c>
      <c r="AF20" s="1398">
        <v>2718.4255620000049</v>
      </c>
      <c r="AG20" s="1399">
        <v>3322</v>
      </c>
      <c r="AH20" s="1140"/>
      <c r="AI20" s="1178">
        <v>43.088790617379857</v>
      </c>
      <c r="AJ20" s="1178">
        <v>1.3466698787703952</v>
      </c>
      <c r="AK20" s="1178">
        <v>40.447033960119619</v>
      </c>
      <c r="AL20" s="1178">
        <v>45.730547274640102</v>
      </c>
      <c r="AM20" s="1178">
        <v>3.1253369135573186</v>
      </c>
      <c r="AN20" s="1031">
        <v>2156.5224080000035</v>
      </c>
      <c r="AO20" s="1031">
        <v>3178</v>
      </c>
      <c r="AP20" s="1036"/>
      <c r="AQ20" s="1178">
        <v>42.863990738169889</v>
      </c>
      <c r="AR20" s="1178">
        <v>1.4308611383330667</v>
      </c>
      <c r="AS20" s="1178">
        <v>40.057295744967284</v>
      </c>
      <c r="AT20" s="1178">
        <v>45.670685731372487</v>
      </c>
      <c r="AU20" s="1178">
        <v>3.3381426080304308</v>
      </c>
      <c r="AV20" s="1031">
        <v>2203.0756580000048</v>
      </c>
      <c r="AW20" s="1031">
        <v>3270</v>
      </c>
      <c r="AX20" s="1036"/>
      <c r="AY20" s="1178">
        <v>43.860752672454403</v>
      </c>
      <c r="AZ20" s="1178">
        <v>1.2560830678124202</v>
      </c>
      <c r="BA20" s="1178">
        <v>41.397932970724739</v>
      </c>
      <c r="BB20" s="1178">
        <v>46.32357237418406</v>
      </c>
      <c r="BC20" s="1178">
        <v>2.8637973388023279</v>
      </c>
      <c r="BD20" s="1031">
        <v>2822.0401419999994</v>
      </c>
      <c r="BE20" s="1031">
        <v>4178</v>
      </c>
      <c r="BF20" s="1082"/>
      <c r="BG20" s="1178">
        <v>45.008928796022047</v>
      </c>
      <c r="BH20" s="1178">
        <v>1.2751076473355365</v>
      </c>
      <c r="BI20" s="1178">
        <v>42.508807334188305</v>
      </c>
      <c r="BJ20" s="1178">
        <v>47.50905025785579</v>
      </c>
      <c r="BK20" s="1178">
        <v>2.8330104302509693</v>
      </c>
      <c r="BL20" s="1031">
        <v>2667.6810559999876</v>
      </c>
      <c r="BM20" s="1031">
        <v>3811</v>
      </c>
      <c r="BN20" s="1618"/>
      <c r="BO20" s="1179">
        <v>43.714632543333096</v>
      </c>
      <c r="BP20" s="1179">
        <v>1.3011966711246543</v>
      </c>
      <c r="BQ20" s="1179">
        <v>41.163358891211651</v>
      </c>
      <c r="BR20" s="1179">
        <v>46.265906195454534</v>
      </c>
      <c r="BS20" s="1179">
        <v>2.9765700760147404</v>
      </c>
      <c r="BT20" s="1141">
        <v>2468.1916860000115</v>
      </c>
      <c r="BU20" s="1036">
        <v>3660</v>
      </c>
      <c r="BV20" s="1643"/>
      <c r="BW20" s="1179">
        <v>46.451412227858569</v>
      </c>
      <c r="BX20" s="1179">
        <v>1.2960730658925996</v>
      </c>
      <c r="BY20" s="1179">
        <v>43.910131777613721</v>
      </c>
      <c r="BZ20" s="1179">
        <v>48.992692678103417</v>
      </c>
      <c r="CA20" s="1179">
        <v>2.7901693484257484</v>
      </c>
      <c r="CB20" s="1141">
        <v>2405.7664480000094</v>
      </c>
      <c r="CC20" s="1036">
        <v>4339</v>
      </c>
      <c r="CD20" s="1529"/>
      <c r="CE20" s="1179">
        <v>46.462621818187991</v>
      </c>
      <c r="CF20" s="1179">
        <v>1.3131305395878679</v>
      </c>
      <c r="CG20" s="1179">
        <v>43.887894127883257</v>
      </c>
      <c r="CH20" s="1179">
        <v>49.037349508492731</v>
      </c>
      <c r="CI20" s="1179">
        <v>2.8262084406821772</v>
      </c>
      <c r="CJ20" s="1141">
        <v>2211.1993679999955</v>
      </c>
      <c r="CK20" s="1036">
        <v>3893</v>
      </c>
      <c r="CL20" s="1036"/>
      <c r="CM20" s="1179">
        <v>44.6892162026694</v>
      </c>
      <c r="CN20" s="1179">
        <v>1.1369328101135343</v>
      </c>
      <c r="CO20" s="1179">
        <v>42.459958519475435</v>
      </c>
      <c r="CP20" s="1179">
        <v>46.918473885863371</v>
      </c>
      <c r="CQ20" s="1179">
        <v>2.5440876048428489</v>
      </c>
      <c r="CR20" s="1141">
        <v>2335.650719999991</v>
      </c>
      <c r="CS20" s="1036">
        <v>4021</v>
      </c>
      <c r="CT20" s="1212"/>
      <c r="CU20" s="1179">
        <v>47.816112405483118</v>
      </c>
      <c r="CV20" s="1179">
        <v>1.1839456063811129</v>
      </c>
      <c r="CW20" s="1179">
        <v>45.494687564449777</v>
      </c>
      <c r="CX20" s="1179">
        <v>50.137537246516459</v>
      </c>
      <c r="CY20" s="1179">
        <v>2.4760390312394964</v>
      </c>
      <c r="CZ20" s="1036">
        <v>2192.946908999982</v>
      </c>
      <c r="DA20" s="1036">
        <v>4165</v>
      </c>
      <c r="DB20" s="1179"/>
      <c r="DC20" s="1179">
        <v>47.205238546108149</v>
      </c>
      <c r="DD20" s="1179">
        <v>1.1819802268149195</v>
      </c>
      <c r="DE20" s="1179">
        <v>44.887665152789197</v>
      </c>
      <c r="DF20" s="1179">
        <v>49.5228119394271</v>
      </c>
      <c r="DG20" s="1179">
        <v>2.5039174956406787</v>
      </c>
      <c r="DH20" s="1036">
        <v>2174.3368799999985</v>
      </c>
      <c r="DI20" s="1036">
        <v>4001</v>
      </c>
      <c r="DJ20" s="1179"/>
      <c r="DK20" s="1179">
        <v>49.357154117434412</v>
      </c>
      <c r="DL20" s="1179">
        <v>1.2402285702409861</v>
      </c>
      <c r="DM20" s="1179">
        <v>46.925369678581802</v>
      </c>
      <c r="DN20" s="1179">
        <v>51.788938556287036</v>
      </c>
      <c r="DO20" s="1179">
        <v>2.512763534319943</v>
      </c>
      <c r="DP20" s="1036">
        <v>2102.5717619999973</v>
      </c>
      <c r="DQ20" s="1036">
        <v>3796</v>
      </c>
      <c r="DR20" s="1179"/>
      <c r="DS20" s="1179">
        <v>51.537355971805489</v>
      </c>
      <c r="DT20" s="1179">
        <v>1.2490559865084703</v>
      </c>
      <c r="DU20" s="1179">
        <v>49.088261150950416</v>
      </c>
      <c r="DV20" s="1179">
        <v>53.986450792660555</v>
      </c>
      <c r="DW20" s="1179">
        <v>2.4235934555738377</v>
      </c>
      <c r="DX20" s="1036">
        <v>1835.6622030000042</v>
      </c>
      <c r="DY20" s="1036">
        <v>3518</v>
      </c>
      <c r="DZ20" s="1179"/>
      <c r="EA20" s="1179">
        <v>5</v>
      </c>
      <c r="EB20" s="1179">
        <v>2.1</v>
      </c>
      <c r="EC20" s="1179"/>
      <c r="ED20" s="1179" t="s">
        <v>232</v>
      </c>
      <c r="EE20" s="1179" t="s">
        <v>229</v>
      </c>
      <c r="EF20" s="1033"/>
      <c r="EG20" s="2332"/>
      <c r="EH20" s="1593"/>
      <c r="EI20" s="1144"/>
      <c r="EK20" s="1144"/>
      <c r="EL20" s="1144"/>
    </row>
    <row r="21" spans="1:142" s="3" customFormat="1" ht="23.1" customHeight="1">
      <c r="A21" s="1610" t="s">
        <v>12</v>
      </c>
      <c r="B21" s="1611"/>
      <c r="C21" s="1504">
        <v>49.347380571661631</v>
      </c>
      <c r="D21" s="1504">
        <v>1.130220197968876</v>
      </c>
      <c r="E21" s="1504">
        <v>47.129711261631648</v>
      </c>
      <c r="F21" s="1504">
        <v>51.565049881691614</v>
      </c>
      <c r="G21" s="1504">
        <v>2.2903347348449121</v>
      </c>
      <c r="H21" s="1505">
        <v>1857.4178110000032</v>
      </c>
      <c r="I21" s="1507">
        <v>3670</v>
      </c>
      <c r="J21" s="1139"/>
      <c r="K21" s="1504">
        <v>47.214627815944596</v>
      </c>
      <c r="L21" s="1504">
        <v>1.3413481074003355</v>
      </c>
      <c r="M21" s="1504">
        <v>44.582692430968898</v>
      </c>
      <c r="N21" s="1504">
        <v>49.846563200920293</v>
      </c>
      <c r="O21" s="1504">
        <v>2.8409587652141912</v>
      </c>
      <c r="P21" s="1505">
        <v>1672.2381039999927</v>
      </c>
      <c r="Q21" s="1507">
        <v>3271</v>
      </c>
      <c r="R21" s="1139"/>
      <c r="S21" s="1504">
        <v>48.579921741352152</v>
      </c>
      <c r="T21" s="1504">
        <v>1.1634938203979566</v>
      </c>
      <c r="U21" s="1504">
        <v>46.296964364955009</v>
      </c>
      <c r="V21" s="1504">
        <v>50.862879117749294</v>
      </c>
      <c r="W21" s="1504">
        <v>2.3950096638537159</v>
      </c>
      <c r="X21" s="1505">
        <v>1757.1793560000076</v>
      </c>
      <c r="Y21" s="1507">
        <v>3519</v>
      </c>
      <c r="Z21" s="1139"/>
      <c r="AA21" s="1612">
        <v>48.587823657398296</v>
      </c>
      <c r="AB21" s="1612">
        <v>1.2181147881957315</v>
      </c>
      <c r="AC21" s="1612">
        <v>46.198259124757051</v>
      </c>
      <c r="AD21" s="1612">
        <v>50.977388190039541</v>
      </c>
      <c r="AE21" s="1612">
        <v>2.5070371473826105</v>
      </c>
      <c r="AF21" s="1613">
        <v>1991.6824940000145</v>
      </c>
      <c r="AG21" s="1614">
        <v>3630</v>
      </c>
      <c r="AH21" s="1507"/>
      <c r="AI21" s="1615">
        <v>49.759384674261959</v>
      </c>
      <c r="AJ21" s="1615">
        <v>1.2227808217957901</v>
      </c>
      <c r="AK21" s="1615">
        <v>47.360660660846989</v>
      </c>
      <c r="AL21" s="1615">
        <v>52.158108687676929</v>
      </c>
      <c r="AM21" s="1615">
        <v>2.4573873447198662</v>
      </c>
      <c r="AN21" s="1513">
        <v>1911.1438499999995</v>
      </c>
      <c r="AO21" s="1513">
        <v>3455</v>
      </c>
      <c r="AP21" s="1511"/>
      <c r="AQ21" s="1615">
        <v>50.232094580649942</v>
      </c>
      <c r="AR21" s="1615">
        <v>1.0304107895481345</v>
      </c>
      <c r="AS21" s="1615">
        <v>48.210899982174872</v>
      </c>
      <c r="AT21" s="1615">
        <v>52.253289179125019</v>
      </c>
      <c r="AU21" s="1615">
        <v>2.0512996683699156</v>
      </c>
      <c r="AV21" s="1513">
        <v>2005.1299720000011</v>
      </c>
      <c r="AW21" s="1513">
        <v>3395</v>
      </c>
      <c r="AX21" s="1511"/>
      <c r="AY21" s="1615">
        <v>50.93431384921314</v>
      </c>
      <c r="AZ21" s="1615">
        <v>1.0116029502302615</v>
      </c>
      <c r="BA21" s="1615">
        <v>48.950849745605787</v>
      </c>
      <c r="BB21" s="1615">
        <v>52.917777952820501</v>
      </c>
      <c r="BC21" s="1615">
        <v>1.9860932125738042</v>
      </c>
      <c r="BD21" s="1513">
        <v>3393.7520059999852</v>
      </c>
      <c r="BE21" s="1513">
        <v>6163</v>
      </c>
      <c r="BF21" s="1082"/>
      <c r="BG21" s="1615">
        <v>53.594855064256272</v>
      </c>
      <c r="BH21" s="1615">
        <v>0.97104014369594183</v>
      </c>
      <c r="BI21" s="1615">
        <v>51.690923024769795</v>
      </c>
      <c r="BJ21" s="1615">
        <v>55.49878710374275</v>
      </c>
      <c r="BK21" s="1615">
        <v>1.8118159710138901</v>
      </c>
      <c r="BL21" s="1513">
        <v>3100.7191530000187</v>
      </c>
      <c r="BM21" s="1513">
        <v>5673</v>
      </c>
      <c r="BN21" s="1618"/>
      <c r="BO21" s="1509">
        <v>52.793775461178427</v>
      </c>
      <c r="BP21" s="1509">
        <v>1.0969692950287093</v>
      </c>
      <c r="BQ21" s="1509">
        <v>50.642933146792522</v>
      </c>
      <c r="BR21" s="1509">
        <v>54.944617775564332</v>
      </c>
      <c r="BS21" s="1509">
        <v>2.0778383160631479</v>
      </c>
      <c r="BT21" s="1510">
        <v>2847.2459260000137</v>
      </c>
      <c r="BU21" s="1511">
        <v>5809</v>
      </c>
      <c r="BV21" s="1619"/>
      <c r="BW21" s="1509">
        <v>53.872829682547732</v>
      </c>
      <c r="BX21" s="1509">
        <v>1.0144116125434746</v>
      </c>
      <c r="BY21" s="1509">
        <v>51.883818054038422</v>
      </c>
      <c r="BZ21" s="1509">
        <v>55.861841311057034</v>
      </c>
      <c r="CA21" s="1509">
        <v>1.8829744391022707</v>
      </c>
      <c r="CB21" s="1510">
        <v>2954.8787289999968</v>
      </c>
      <c r="CC21" s="1511">
        <v>5699</v>
      </c>
      <c r="CD21" s="1620"/>
      <c r="CE21" s="1509">
        <v>53.813766853107005</v>
      </c>
      <c r="CF21" s="1509">
        <v>1.0655612930319813</v>
      </c>
      <c r="CG21" s="1509">
        <v>51.724461879857785</v>
      </c>
      <c r="CH21" s="1509">
        <v>55.903071826356218</v>
      </c>
      <c r="CI21" s="1509">
        <v>1.9800905146458074</v>
      </c>
      <c r="CJ21" s="1510">
        <v>2717.5693609999767</v>
      </c>
      <c r="CK21" s="1511">
        <v>5509</v>
      </c>
      <c r="CL21" s="1511"/>
      <c r="CM21" s="1509">
        <v>53.399172377921786</v>
      </c>
      <c r="CN21" s="1509">
        <v>1.0922254543180412</v>
      </c>
      <c r="CO21" s="1509">
        <v>51.257575298341187</v>
      </c>
      <c r="CP21" s="1509">
        <v>55.540769457502392</v>
      </c>
      <c r="CQ21" s="1509">
        <v>2.0453977200021707</v>
      </c>
      <c r="CR21" s="1510">
        <v>2531.2360020000106</v>
      </c>
      <c r="CS21" s="1511">
        <v>4967</v>
      </c>
      <c r="CT21" s="1512"/>
      <c r="CU21" s="1509">
        <v>54.60521378326105</v>
      </c>
      <c r="CV21" s="1509">
        <v>1.0414944456871471</v>
      </c>
      <c r="CW21" s="1509">
        <v>52.563100475871394</v>
      </c>
      <c r="CX21" s="1509">
        <v>56.647327090650712</v>
      </c>
      <c r="CY21" s="1509">
        <v>1.9073168540664369</v>
      </c>
      <c r="CZ21" s="1511">
        <v>2774.1711680000153</v>
      </c>
      <c r="DA21" s="1511">
        <v>5584</v>
      </c>
      <c r="DB21" s="1509"/>
      <c r="DC21" s="1509">
        <v>56.389782102493577</v>
      </c>
      <c r="DD21" s="1509">
        <v>1.0848937652612467</v>
      </c>
      <c r="DE21" s="1509">
        <v>54.262571453866727</v>
      </c>
      <c r="DF21" s="1509">
        <v>58.516992751120434</v>
      </c>
      <c r="DG21" s="1509">
        <v>1.9239190591113711</v>
      </c>
      <c r="DH21" s="1511">
        <v>2698.8502070000109</v>
      </c>
      <c r="DI21" s="1511">
        <v>5472</v>
      </c>
      <c r="DJ21" s="1509"/>
      <c r="DK21" s="1509">
        <v>57.26054003321034</v>
      </c>
      <c r="DL21" s="1509">
        <v>1.0299898836379793</v>
      </c>
      <c r="DM21" s="1509">
        <v>55.240982161938454</v>
      </c>
      <c r="DN21" s="1509">
        <v>59.280097904482218</v>
      </c>
      <c r="DO21" s="1509">
        <v>1.7987778023759453</v>
      </c>
      <c r="DP21" s="1511">
        <v>2711.4071350000049</v>
      </c>
      <c r="DQ21" s="1511">
        <v>5507</v>
      </c>
      <c r="DR21" s="1509"/>
      <c r="DS21" s="1509">
        <v>56.888597796062001</v>
      </c>
      <c r="DT21" s="1509">
        <v>1.1562571173279019</v>
      </c>
      <c r="DU21" s="1509">
        <v>54.621458974254381</v>
      </c>
      <c r="DV21" s="1509">
        <v>59.155736617869628</v>
      </c>
      <c r="DW21" s="1509">
        <v>2.0324936140506202</v>
      </c>
      <c r="DX21" s="1511">
        <v>2542.0543220000141</v>
      </c>
      <c r="DY21" s="1511">
        <v>5351</v>
      </c>
      <c r="DZ21" s="1509"/>
      <c r="EA21" s="1509">
        <v>3.1</v>
      </c>
      <c r="EB21" s="1509">
        <v>-0.4</v>
      </c>
      <c r="EC21" s="1509"/>
      <c r="ED21" s="1509" t="s">
        <v>230</v>
      </c>
      <c r="EE21" s="1509" t="s">
        <v>229</v>
      </c>
      <c r="EF21" s="1543"/>
      <c r="EG21" s="2332"/>
      <c r="EH21" s="1593"/>
      <c r="EI21" s="1144"/>
      <c r="EK21" s="1144"/>
      <c r="EL21" s="1144"/>
    </row>
    <row r="22" spans="1:142" s="3" customFormat="1" ht="23.1" customHeight="1">
      <c r="A22" s="1531" t="s">
        <v>52</v>
      </c>
      <c r="B22" s="1611"/>
      <c r="C22" s="1139">
        <v>51.796643728375088</v>
      </c>
      <c r="D22" s="1139">
        <v>1.3173724220781504</v>
      </c>
      <c r="E22" s="1139">
        <v>49.211752398727285</v>
      </c>
      <c r="F22" s="1139">
        <v>54.381535058022898</v>
      </c>
      <c r="G22" s="1139">
        <v>2.543354795315572</v>
      </c>
      <c r="H22" s="1138">
        <v>995.82714800000008</v>
      </c>
      <c r="I22" s="1165">
        <v>1970</v>
      </c>
      <c r="J22" s="1139"/>
      <c r="K22" s="1139">
        <v>49.61576261712861</v>
      </c>
      <c r="L22" s="1139">
        <v>1.6292675108994514</v>
      </c>
      <c r="M22" s="1139">
        <v>46.418884200653743</v>
      </c>
      <c r="N22" s="1139">
        <v>52.812641033603484</v>
      </c>
      <c r="O22" s="1139">
        <v>3.2837699653476395</v>
      </c>
      <c r="P22" s="1138">
        <v>860.6909810000077</v>
      </c>
      <c r="Q22" s="1140">
        <v>1742</v>
      </c>
      <c r="R22" s="1139"/>
      <c r="S22" s="1139">
        <v>53.553519602336983</v>
      </c>
      <c r="T22" s="1139">
        <v>1.4750059418608557</v>
      </c>
      <c r="U22" s="1139">
        <v>50.659326581140633</v>
      </c>
      <c r="V22" s="1139">
        <v>56.447712623533342</v>
      </c>
      <c r="W22" s="1139">
        <v>2.7542651777391098</v>
      </c>
      <c r="X22" s="1138">
        <v>892.23290000000225</v>
      </c>
      <c r="Y22" s="1165">
        <v>1816</v>
      </c>
      <c r="Z22" s="1139"/>
      <c r="AA22" s="1397">
        <v>51.57548058019831</v>
      </c>
      <c r="AB22" s="1397">
        <v>1.4487033774013998</v>
      </c>
      <c r="AC22" s="1397">
        <v>48.733572541233002</v>
      </c>
      <c r="AD22" s="1397">
        <v>54.41738861916361</v>
      </c>
      <c r="AE22" s="1397">
        <v>2.8088994248899142</v>
      </c>
      <c r="AF22" s="1398">
        <v>1084.4322179999949</v>
      </c>
      <c r="AG22" s="1399">
        <v>1984</v>
      </c>
      <c r="AH22" s="1140"/>
      <c r="AI22" s="1178">
        <v>51.696235239575913</v>
      </c>
      <c r="AJ22" s="1178">
        <v>1.4760660502712888</v>
      </c>
      <c r="AK22" s="1178">
        <v>48.800642654984628</v>
      </c>
      <c r="AL22" s="1178">
        <v>54.591827824167204</v>
      </c>
      <c r="AM22" s="1178">
        <v>2.8552679773116054</v>
      </c>
      <c r="AN22" s="1031">
        <v>1034.75854</v>
      </c>
      <c r="AO22" s="1031">
        <v>1881</v>
      </c>
      <c r="AP22" s="1036"/>
      <c r="AQ22" s="1291">
        <v>51.953015787277558</v>
      </c>
      <c r="AR22" s="1178">
        <v>1.1673290356163195</v>
      </c>
      <c r="AS22" s="1178">
        <v>49.663250224491193</v>
      </c>
      <c r="AT22" s="1178">
        <v>54.242781350063915</v>
      </c>
      <c r="AU22" s="1178">
        <v>2.2468936940946156</v>
      </c>
      <c r="AV22" s="1031">
        <v>1101.8955729999948</v>
      </c>
      <c r="AW22" s="1031">
        <v>1882</v>
      </c>
      <c r="AX22" s="1036"/>
      <c r="AY22" s="1291">
        <v>50.923866942375021</v>
      </c>
      <c r="AZ22" s="1178">
        <v>1.1720948552117285</v>
      </c>
      <c r="BA22" s="1178">
        <v>48.625724107969333</v>
      </c>
      <c r="BB22" s="1178">
        <v>53.222009776780702</v>
      </c>
      <c r="BC22" s="1178">
        <v>2.3016611376705942</v>
      </c>
      <c r="BD22" s="1031">
        <v>1957.9874189999946</v>
      </c>
      <c r="BE22" s="1031">
        <v>3623</v>
      </c>
      <c r="BF22" s="1082"/>
      <c r="BG22" s="1180">
        <v>56.149314949898631</v>
      </c>
      <c r="BH22" s="1180">
        <v>1.1276016485659806</v>
      </c>
      <c r="BI22" s="1180">
        <v>53.93841057028034</v>
      </c>
      <c r="BJ22" s="1180">
        <v>58.36021932951693</v>
      </c>
      <c r="BK22" s="1180">
        <v>2.0082197789449903</v>
      </c>
      <c r="BL22" s="1061">
        <v>1808.8911269999996</v>
      </c>
      <c r="BM22" s="1061">
        <v>3397</v>
      </c>
      <c r="BN22" s="1644"/>
      <c r="BO22" s="1029">
        <v>54.780348249035825</v>
      </c>
      <c r="BP22" s="1029">
        <v>1.2451639720316781</v>
      </c>
      <c r="BQ22" s="1029">
        <v>52.338938656687603</v>
      </c>
      <c r="BR22" s="1029">
        <v>57.221757841384047</v>
      </c>
      <c r="BS22" s="1029">
        <v>2.2730121509470211</v>
      </c>
      <c r="BT22" s="1059">
        <v>1612.396251999997</v>
      </c>
      <c r="BU22" s="1060">
        <v>3475</v>
      </c>
      <c r="BV22" s="1645"/>
      <c r="BW22" s="1027">
        <v>55.457579777831036</v>
      </c>
      <c r="BX22" s="1029">
        <v>1.355132024781206</v>
      </c>
      <c r="BY22" s="1029">
        <v>52.800499237618212</v>
      </c>
      <c r="BZ22" s="1029">
        <v>58.114660318043853</v>
      </c>
      <c r="CA22" s="1029">
        <v>2.4435469961184912</v>
      </c>
      <c r="CB22" s="1059">
        <v>1697.2992199999974</v>
      </c>
      <c r="CC22" s="1060">
        <v>3367</v>
      </c>
      <c r="CD22" s="1646"/>
      <c r="CE22" s="1029">
        <v>55.888014568414846</v>
      </c>
      <c r="CF22" s="1029">
        <v>1.3467074675639881</v>
      </c>
      <c r="CG22" s="1029">
        <v>53.24745073797844</v>
      </c>
      <c r="CH22" s="1029">
        <v>58.528578398851252</v>
      </c>
      <c r="CI22" s="1029">
        <v>2.4096534435221839</v>
      </c>
      <c r="CJ22" s="1059">
        <v>1503.395982999999</v>
      </c>
      <c r="CK22" s="1060">
        <v>3290</v>
      </c>
      <c r="CL22" s="1060"/>
      <c r="CM22" s="1029">
        <v>54.490420617832356</v>
      </c>
      <c r="CN22" s="1029">
        <v>1.3155713839552952</v>
      </c>
      <c r="CO22" s="1029">
        <v>51.910894730828005</v>
      </c>
      <c r="CP22" s="1029">
        <v>57.069946504836707</v>
      </c>
      <c r="CQ22" s="1029">
        <v>2.4143168084203874</v>
      </c>
      <c r="CR22" s="1059">
        <v>1380.5070900000044</v>
      </c>
      <c r="CS22" s="1060">
        <v>2848</v>
      </c>
      <c r="CT22" s="1533"/>
      <c r="CU22" s="1029">
        <v>55.72444344867057</v>
      </c>
      <c r="CV22" s="1029">
        <v>1.3303967061105371</v>
      </c>
      <c r="CW22" s="1029">
        <v>53.115864181727645</v>
      </c>
      <c r="CX22" s="1029">
        <v>58.333022715613495</v>
      </c>
      <c r="CY22" s="1029">
        <v>2.3874562468012885</v>
      </c>
      <c r="CZ22" s="1060">
        <v>1639.8990109999959</v>
      </c>
      <c r="DA22" s="1060">
        <v>3214</v>
      </c>
      <c r="DB22" s="1647"/>
      <c r="DC22" s="1029">
        <v>56.611021430058003</v>
      </c>
      <c r="DD22" s="1029">
        <v>1.4243492198288183</v>
      </c>
      <c r="DE22" s="1029">
        <v>53.81822187234868</v>
      </c>
      <c r="DF22" s="1029">
        <v>59.403820987767332</v>
      </c>
      <c r="DG22" s="1029">
        <v>2.5160281228781196</v>
      </c>
      <c r="DH22" s="1060">
        <v>1532.9808119999998</v>
      </c>
      <c r="DI22" s="1060">
        <v>3059</v>
      </c>
      <c r="DJ22" s="1647"/>
      <c r="DK22" s="1029">
        <v>58.513386238805488</v>
      </c>
      <c r="DL22" s="1029">
        <v>1.349709224103451</v>
      </c>
      <c r="DM22" s="1029">
        <v>55.866937054432277</v>
      </c>
      <c r="DN22" s="1029">
        <v>61.159835423178698</v>
      </c>
      <c r="DO22" s="1029">
        <v>2.3066674326367007</v>
      </c>
      <c r="DP22" s="1060">
        <v>1545.5502700000002</v>
      </c>
      <c r="DQ22" s="1060">
        <v>3148</v>
      </c>
      <c r="DR22" s="1647"/>
      <c r="DS22" s="1029">
        <v>58.37248250498893</v>
      </c>
      <c r="DT22" s="1029">
        <v>1.7208399853355512</v>
      </c>
      <c r="DU22" s="1029">
        <v>54.998334075192325</v>
      </c>
      <c r="DV22" s="1029">
        <v>61.746630934785543</v>
      </c>
      <c r="DW22" s="1029">
        <v>2.9480328940755185</v>
      </c>
      <c r="DX22" s="1060">
        <v>1412.324049999999</v>
      </c>
      <c r="DY22" s="1060">
        <v>3005</v>
      </c>
      <c r="DZ22" s="1647"/>
      <c r="EA22" s="1029">
        <v>2.5</v>
      </c>
      <c r="EB22" s="1029">
        <v>-0.1</v>
      </c>
      <c r="EC22" s="1029"/>
      <c r="ED22" s="1029" t="s">
        <v>229</v>
      </c>
      <c r="EE22" s="1179" t="s">
        <v>229</v>
      </c>
      <c r="EF22" s="1033"/>
      <c r="EG22" s="2332"/>
      <c r="EH22" s="1593"/>
      <c r="EI22" s="1144"/>
      <c r="EK22" s="1144"/>
      <c r="EL22" s="1144"/>
    </row>
    <row r="23" spans="1:142" s="3" customFormat="1" ht="23.1" customHeight="1">
      <c r="A23" s="1388" t="s">
        <v>53</v>
      </c>
      <c r="B23" s="1596"/>
      <c r="C23" s="1245">
        <v>46.516520339775241</v>
      </c>
      <c r="D23" s="1245">
        <v>1.9303875578801508</v>
      </c>
      <c r="E23" s="1245">
        <v>42.728797158692586</v>
      </c>
      <c r="F23" s="1245">
        <v>50.304243520857895</v>
      </c>
      <c r="G23" s="1245">
        <v>4.1498967329882568</v>
      </c>
      <c r="H23" s="1246">
        <v>861.59066299999961</v>
      </c>
      <c r="I23" s="854">
        <v>1700</v>
      </c>
      <c r="J23" s="1245"/>
      <c r="K23" s="1245">
        <v>44.668090456652607</v>
      </c>
      <c r="L23" s="1245">
        <v>2.1577813136419919</v>
      </c>
      <c r="M23" s="1245">
        <v>40.434185058731373</v>
      </c>
      <c r="N23" s="1245">
        <v>48.90199585457384</v>
      </c>
      <c r="O23" s="1245">
        <v>4.8306997043806348</v>
      </c>
      <c r="P23" s="1246">
        <v>811.54712300000006</v>
      </c>
      <c r="Q23" s="861">
        <v>1529</v>
      </c>
      <c r="R23" s="1245"/>
      <c r="S23" s="1245">
        <v>43.44942191427446</v>
      </c>
      <c r="T23" s="1245">
        <v>1.7297917674543288</v>
      </c>
      <c r="U23" s="1245">
        <v>40.055299138624306</v>
      </c>
      <c r="V23" s="1245">
        <v>46.843544689924613</v>
      </c>
      <c r="W23" s="1245">
        <v>3.9811617536988204</v>
      </c>
      <c r="X23" s="1246">
        <v>864.94645599999092</v>
      </c>
      <c r="Y23" s="854">
        <v>1703</v>
      </c>
      <c r="Z23" s="1245"/>
      <c r="AA23" s="848">
        <v>45.016690631461351</v>
      </c>
      <c r="AB23" s="848">
        <v>2.0821797679506053</v>
      </c>
      <c r="AC23" s="848">
        <v>40.932097806307617</v>
      </c>
      <c r="AD23" s="848">
        <v>49.101283456615079</v>
      </c>
      <c r="AE23" s="848">
        <v>4.625350594953348</v>
      </c>
      <c r="AF23" s="849">
        <v>907.25027600000158</v>
      </c>
      <c r="AG23" s="945">
        <v>1646</v>
      </c>
      <c r="AH23" s="861"/>
      <c r="AI23" s="995">
        <v>47.472522217425222</v>
      </c>
      <c r="AJ23" s="995">
        <v>1.9774447844914222</v>
      </c>
      <c r="AK23" s="995">
        <v>43.593377071203811</v>
      </c>
      <c r="AL23" s="995">
        <v>51.351667363646634</v>
      </c>
      <c r="AM23" s="995">
        <v>4.1654512802894281</v>
      </c>
      <c r="AN23" s="992">
        <v>876.38530999999773</v>
      </c>
      <c r="AO23" s="992">
        <v>1574</v>
      </c>
      <c r="AP23" s="1007"/>
      <c r="AQ23" s="1006">
        <v>48.132666723203599</v>
      </c>
      <c r="AR23" s="995">
        <v>1.7701906840543082</v>
      </c>
      <c r="AS23" s="995">
        <v>44.660362390627192</v>
      </c>
      <c r="AT23" s="995">
        <v>51.604971055780005</v>
      </c>
      <c r="AU23" s="995">
        <v>3.6777324103693223</v>
      </c>
      <c r="AV23" s="992">
        <v>903.23439899999994</v>
      </c>
      <c r="AW23" s="992">
        <v>1513</v>
      </c>
      <c r="AX23" s="1007"/>
      <c r="AY23" s="1006">
        <v>50.948560552566079</v>
      </c>
      <c r="AZ23" s="995">
        <v>1.7784112541221211</v>
      </c>
      <c r="BA23" s="995">
        <v>47.461604644420838</v>
      </c>
      <c r="BB23" s="995">
        <v>54.43551646071132</v>
      </c>
      <c r="BC23" s="995">
        <v>3.4906015691792676</v>
      </c>
      <c r="BD23" s="992">
        <v>1435.7645870000101</v>
      </c>
      <c r="BE23" s="992">
        <v>2540</v>
      </c>
      <c r="BF23" s="1247"/>
      <c r="BG23" s="1006">
        <v>50.017954944105334</v>
      </c>
      <c r="BH23" s="995">
        <v>1.6829072527212825</v>
      </c>
      <c r="BI23" s="995">
        <v>46.718255072023105</v>
      </c>
      <c r="BJ23" s="995">
        <v>53.317654816187563</v>
      </c>
      <c r="BK23" s="995">
        <v>3.3646062790890148</v>
      </c>
      <c r="BL23" s="992">
        <v>1291.8280259999901</v>
      </c>
      <c r="BM23" s="992">
        <v>2276</v>
      </c>
      <c r="BN23" s="1601"/>
      <c r="BO23" s="966">
        <v>50.199822055425336</v>
      </c>
      <c r="BP23" s="966">
        <v>1.9078133342555235</v>
      </c>
      <c r="BQ23" s="966">
        <v>46.459147028455654</v>
      </c>
      <c r="BR23" s="966">
        <v>53.940497082395019</v>
      </c>
      <c r="BS23" s="966">
        <v>3.800438440098687</v>
      </c>
      <c r="BT23" s="1043">
        <v>1234.8496740000028</v>
      </c>
      <c r="BU23" s="1007">
        <v>2334</v>
      </c>
      <c r="BV23" s="1602"/>
      <c r="BW23" s="956">
        <v>51.733962850375761</v>
      </c>
      <c r="BX23" s="966">
        <v>1.5115292987943407</v>
      </c>
      <c r="BY23" s="966">
        <v>48.770225729310802</v>
      </c>
      <c r="BZ23" s="966">
        <v>54.697699971440713</v>
      </c>
      <c r="CA23" s="966">
        <v>2.9217349986622225</v>
      </c>
      <c r="CB23" s="1043">
        <v>1257.5795090000049</v>
      </c>
      <c r="CC23" s="1007">
        <v>2332</v>
      </c>
      <c r="CD23" s="1527"/>
      <c r="CE23" s="966">
        <v>51.245422216793088</v>
      </c>
      <c r="CF23" s="966">
        <v>1.6851092533978602</v>
      </c>
      <c r="CG23" s="966">
        <v>47.941335284755141</v>
      </c>
      <c r="CH23" s="966">
        <v>54.549509148831035</v>
      </c>
      <c r="CI23" s="966">
        <v>3.2883117759651337</v>
      </c>
      <c r="CJ23" s="1043">
        <v>1214.1733780000031</v>
      </c>
      <c r="CK23" s="1007">
        <v>2219</v>
      </c>
      <c r="CL23" s="1007"/>
      <c r="CM23" s="966">
        <v>52.090023093119278</v>
      </c>
      <c r="CN23" s="966">
        <v>1.8119629896643774</v>
      </c>
      <c r="CO23" s="966">
        <v>48.53719008448347</v>
      </c>
      <c r="CP23" s="966">
        <v>55.642856101755079</v>
      </c>
      <c r="CQ23" s="966">
        <v>3.4785221469861951</v>
      </c>
      <c r="CR23" s="1043">
        <v>1150.7289119999982</v>
      </c>
      <c r="CS23" s="1007">
        <v>2119</v>
      </c>
      <c r="CT23" s="1210"/>
      <c r="CU23" s="966">
        <v>52.987062786555313</v>
      </c>
      <c r="CV23" s="966">
        <v>1.6769589498090562</v>
      </c>
      <c r="CW23" s="966">
        <v>49.698960577722261</v>
      </c>
      <c r="CX23" s="966">
        <v>56.275164995388373</v>
      </c>
      <c r="CY23" s="966">
        <v>3.1648460239516423</v>
      </c>
      <c r="CZ23" s="1007">
        <v>1134.2721569999931</v>
      </c>
      <c r="DA23" s="1007">
        <v>2370</v>
      </c>
      <c r="DB23" s="1544"/>
      <c r="DC23" s="966">
        <v>56.098878468286692</v>
      </c>
      <c r="DD23" s="966">
        <v>1.6743529843081166</v>
      </c>
      <c r="DE23" s="966">
        <v>52.815882831453344</v>
      </c>
      <c r="DF23" s="966">
        <v>59.381874105120048</v>
      </c>
      <c r="DG23" s="966">
        <v>2.9846460927996032</v>
      </c>
      <c r="DH23" s="1007">
        <v>1165.8693950000036</v>
      </c>
      <c r="DI23" s="1007">
        <v>2413</v>
      </c>
      <c r="DJ23" s="1544"/>
      <c r="DK23" s="966">
        <v>55.599669947477061</v>
      </c>
      <c r="DL23" s="966">
        <v>1.6095998874656643</v>
      </c>
      <c r="DM23" s="966">
        <v>52.443638831085856</v>
      </c>
      <c r="DN23" s="966">
        <v>58.755701063868258</v>
      </c>
      <c r="DO23" s="966">
        <v>2.8949810115531145</v>
      </c>
      <c r="DP23" s="1007">
        <v>1165.8568649999975</v>
      </c>
      <c r="DQ23" s="1007">
        <v>2359</v>
      </c>
      <c r="DR23" s="1544"/>
      <c r="DS23" s="966">
        <v>55.033530162853026</v>
      </c>
      <c r="DT23" s="966">
        <v>1.4711786497307691</v>
      </c>
      <c r="DU23" s="966">
        <v>52.148906854909939</v>
      </c>
      <c r="DV23" s="966">
        <v>57.918153470796121</v>
      </c>
      <c r="DW23" s="966">
        <v>2.673240559668471</v>
      </c>
      <c r="DX23" s="1007">
        <v>1129.7302720000002</v>
      </c>
      <c r="DY23" s="1007">
        <v>2346</v>
      </c>
      <c r="DZ23" s="1544"/>
      <c r="EA23" s="966">
        <v>3.8</v>
      </c>
      <c r="EB23" s="966">
        <v>-0.6</v>
      </c>
      <c r="EC23" s="966"/>
      <c r="ED23" s="966" t="s">
        <v>231</v>
      </c>
      <c r="EE23" s="966" t="s">
        <v>229</v>
      </c>
      <c r="EF23" s="1033"/>
      <c r="EG23" s="2332"/>
      <c r="EH23" s="1593"/>
      <c r="EI23" s="1144"/>
      <c r="EK23" s="1144"/>
      <c r="EL23" s="1144"/>
    </row>
    <row r="24" spans="1:142" s="3" customFormat="1" ht="5.0999999999999996" customHeight="1">
      <c r="A24" s="951"/>
      <c r="B24" s="1596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1245"/>
      <c r="T24" s="1245"/>
      <c r="U24" s="1245"/>
      <c r="V24" s="1245"/>
      <c r="W24" s="1245"/>
      <c r="X24" s="1246"/>
      <c r="Y24" s="854"/>
      <c r="Z24" s="1245"/>
      <c r="AA24" s="848"/>
      <c r="AB24" s="848"/>
      <c r="AC24" s="848"/>
      <c r="AD24" s="848"/>
      <c r="AE24" s="848"/>
      <c r="AF24" s="849"/>
      <c r="AG24" s="945"/>
      <c r="AH24" s="861"/>
      <c r="AI24" s="995"/>
      <c r="AJ24" s="995"/>
      <c r="AK24" s="995"/>
      <c r="AL24" s="995"/>
      <c r="AM24" s="995"/>
      <c r="AN24" s="992"/>
      <c r="AO24" s="992"/>
      <c r="AP24" s="1007"/>
      <c r="AQ24" s="1006"/>
      <c r="AR24" s="995"/>
      <c r="AS24" s="995"/>
      <c r="AT24" s="995"/>
      <c r="AU24" s="995"/>
      <c r="AV24" s="992"/>
      <c r="AW24" s="992"/>
      <c r="AX24" s="1007"/>
      <c r="AY24" s="1006"/>
      <c r="AZ24" s="995"/>
      <c r="BA24" s="995"/>
      <c r="BB24" s="995"/>
      <c r="BC24" s="995"/>
      <c r="BD24" s="992"/>
      <c r="BE24" s="992"/>
      <c r="BF24" s="1247"/>
      <c r="BG24" s="1006"/>
      <c r="BH24" s="995"/>
      <c r="BI24" s="995"/>
      <c r="BJ24" s="995"/>
      <c r="BK24" s="995"/>
      <c r="BL24" s="992"/>
      <c r="BM24" s="992"/>
      <c r="BN24" s="1601"/>
      <c r="BO24" s="966"/>
      <c r="BP24" s="966"/>
      <c r="BQ24" s="966"/>
      <c r="BR24" s="966"/>
      <c r="BS24" s="966"/>
      <c r="BT24" s="1043"/>
      <c r="BU24" s="1007"/>
      <c r="BV24" s="1602"/>
      <c r="BW24" s="1027"/>
      <c r="BX24" s="1029"/>
      <c r="BY24" s="1029"/>
      <c r="BZ24" s="1029"/>
      <c r="CA24" s="1029"/>
      <c r="CB24" s="1059"/>
      <c r="CC24" s="1060"/>
      <c r="CD24" s="1527"/>
      <c r="CE24" s="1029"/>
      <c r="CF24" s="1029"/>
      <c r="CG24" s="1029"/>
      <c r="CH24" s="1029"/>
      <c r="CI24" s="1029"/>
      <c r="CJ24" s="1059"/>
      <c r="CK24" s="1060"/>
      <c r="CL24" s="1060"/>
      <c r="CM24" s="1029"/>
      <c r="CN24" s="1029"/>
      <c r="CO24" s="1029"/>
      <c r="CP24" s="1029"/>
      <c r="CQ24" s="1029"/>
      <c r="CR24" s="1059"/>
      <c r="CS24" s="1060"/>
      <c r="CT24" s="1210"/>
      <c r="CU24" s="966"/>
      <c r="CV24" s="966"/>
      <c r="CW24" s="966"/>
      <c r="CX24" s="966"/>
      <c r="CY24" s="966"/>
      <c r="CZ24" s="1007"/>
      <c r="DA24" s="1007"/>
      <c r="DB24" s="1544"/>
      <c r="DC24" s="966"/>
      <c r="DD24" s="966"/>
      <c r="DE24" s="966"/>
      <c r="DF24" s="966"/>
      <c r="DG24" s="966"/>
      <c r="DH24" s="1007"/>
      <c r="DI24" s="1007"/>
      <c r="DJ24" s="1544"/>
      <c r="DK24" s="966"/>
      <c r="DL24" s="966"/>
      <c r="DM24" s="966"/>
      <c r="DN24" s="966"/>
      <c r="DO24" s="966"/>
      <c r="DP24" s="1007"/>
      <c r="DQ24" s="1007"/>
      <c r="DR24" s="1544"/>
      <c r="DS24" s="966"/>
      <c r="DT24" s="966"/>
      <c r="DU24" s="966"/>
      <c r="DV24" s="966"/>
      <c r="DW24" s="966"/>
      <c r="DX24" s="1007"/>
      <c r="DY24" s="1007"/>
      <c r="DZ24" s="1544"/>
      <c r="EA24" s="966"/>
      <c r="EB24" s="966"/>
      <c r="EC24" s="966"/>
      <c r="ED24" s="966"/>
      <c r="EE24" s="966"/>
      <c r="EF24" s="1033"/>
      <c r="EG24" s="2332"/>
      <c r="EH24" s="1593"/>
      <c r="EI24" s="1144"/>
      <c r="EK24" s="1144"/>
      <c r="EL24" s="1144"/>
    </row>
    <row r="25" spans="1:142" s="3" customFormat="1" ht="23.1" customHeight="1">
      <c r="A25" s="1266" t="s">
        <v>238</v>
      </c>
      <c r="B25" s="1603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1252"/>
      <c r="T25" s="1252"/>
      <c r="U25" s="1252"/>
      <c r="V25" s="1252"/>
      <c r="W25" s="1252"/>
      <c r="X25" s="1253"/>
      <c r="Y25" s="869"/>
      <c r="Z25" s="1252"/>
      <c r="AA25" s="863"/>
      <c r="AB25" s="863"/>
      <c r="AC25" s="863"/>
      <c r="AD25" s="863"/>
      <c r="AE25" s="863"/>
      <c r="AF25" s="864"/>
      <c r="AG25" s="946"/>
      <c r="AH25" s="876"/>
      <c r="AI25" s="863"/>
      <c r="AJ25" s="863"/>
      <c r="AK25" s="863"/>
      <c r="AL25" s="863"/>
      <c r="AM25" s="863"/>
      <c r="AN25" s="864"/>
      <c r="AO25" s="864"/>
      <c r="AP25" s="1008"/>
      <c r="AQ25" s="862"/>
      <c r="AR25" s="863"/>
      <c r="AS25" s="863"/>
      <c r="AT25" s="863"/>
      <c r="AU25" s="863"/>
      <c r="AV25" s="864"/>
      <c r="AW25" s="864"/>
      <c r="AX25" s="1008"/>
      <c r="AY25" s="862"/>
      <c r="AZ25" s="863"/>
      <c r="BA25" s="863"/>
      <c r="BB25" s="863"/>
      <c r="BC25" s="863"/>
      <c r="BD25" s="864"/>
      <c r="BE25" s="864"/>
      <c r="BF25" s="1057"/>
      <c r="BG25" s="862"/>
      <c r="BH25" s="863"/>
      <c r="BI25" s="863"/>
      <c r="BJ25" s="863"/>
      <c r="BK25" s="863"/>
      <c r="BL25" s="864"/>
      <c r="BM25" s="864"/>
      <c r="BN25" s="1604"/>
      <c r="BO25" s="1001"/>
      <c r="BP25" s="1001"/>
      <c r="BQ25" s="1001"/>
      <c r="BR25" s="1001"/>
      <c r="BS25" s="1001"/>
      <c r="BT25" s="1254"/>
      <c r="BU25" s="1008"/>
      <c r="BV25" s="1605"/>
      <c r="BW25" s="1268"/>
      <c r="BX25" s="1034"/>
      <c r="BY25" s="1034"/>
      <c r="BZ25" s="1034"/>
      <c r="CA25" s="1034"/>
      <c r="CB25" s="1068"/>
      <c r="CC25" s="1080"/>
      <c r="CD25" s="1528"/>
      <c r="CE25" s="1034"/>
      <c r="CF25" s="1034"/>
      <c r="CG25" s="1034"/>
      <c r="CH25" s="1034"/>
      <c r="CI25" s="1034"/>
      <c r="CJ25" s="1068"/>
      <c r="CK25" s="1080"/>
      <c r="CL25" s="1080"/>
      <c r="CM25" s="1034"/>
      <c r="CN25" s="1034"/>
      <c r="CO25" s="1034"/>
      <c r="CP25" s="1034"/>
      <c r="CQ25" s="1034"/>
      <c r="CR25" s="1068"/>
      <c r="CS25" s="1080"/>
      <c r="CT25" s="1211"/>
      <c r="CU25" s="1001"/>
      <c r="CV25" s="1001"/>
      <c r="CW25" s="1001"/>
      <c r="CX25" s="1001"/>
      <c r="CY25" s="1001"/>
      <c r="CZ25" s="1008"/>
      <c r="DA25" s="1008"/>
      <c r="DB25" s="1545"/>
      <c r="DC25" s="1001"/>
      <c r="DD25" s="1001"/>
      <c r="DE25" s="1001"/>
      <c r="DF25" s="1001"/>
      <c r="DG25" s="1001"/>
      <c r="DH25" s="1008"/>
      <c r="DI25" s="1008"/>
      <c r="DJ25" s="1545"/>
      <c r="DK25" s="1001"/>
      <c r="DL25" s="1001"/>
      <c r="DM25" s="1001"/>
      <c r="DN25" s="1001"/>
      <c r="DO25" s="1001"/>
      <c r="DP25" s="1008"/>
      <c r="DQ25" s="1008"/>
      <c r="DR25" s="1545"/>
      <c r="DS25" s="1001"/>
      <c r="DT25" s="1001"/>
      <c r="DU25" s="1001"/>
      <c r="DV25" s="1001"/>
      <c r="DW25" s="1001"/>
      <c r="DX25" s="1008"/>
      <c r="DY25" s="1008"/>
      <c r="DZ25" s="1545"/>
      <c r="EA25" s="1001"/>
      <c r="EB25" s="1001"/>
      <c r="EC25" s="1001"/>
      <c r="ED25" s="1001"/>
      <c r="EE25" s="1001"/>
      <c r="EF25" s="1033"/>
      <c r="EG25" s="2332"/>
      <c r="EH25" s="1593"/>
      <c r="EI25" s="1144"/>
      <c r="EK25" s="1144"/>
      <c r="EL25" s="1144"/>
    </row>
    <row r="26" spans="1:142" s="3" customFormat="1" ht="23.1" customHeight="1">
      <c r="A26" s="1419" t="s">
        <v>84</v>
      </c>
      <c r="B26" s="1596"/>
      <c r="C26" s="1245">
        <v>43.301763787448699</v>
      </c>
      <c r="D26" s="1245">
        <v>0.98398165842663277</v>
      </c>
      <c r="E26" s="1245">
        <v>41.37103743036652</v>
      </c>
      <c r="F26" s="1245">
        <v>45.232490144530878</v>
      </c>
      <c r="G26" s="1245">
        <v>2.2723823982242641</v>
      </c>
      <c r="H26" s="1246">
        <v>4830.0558570000621</v>
      </c>
      <c r="I26" s="854">
        <v>5971</v>
      </c>
      <c r="J26" s="1245"/>
      <c r="K26" s="1245">
        <v>44.052239533061325</v>
      </c>
      <c r="L26" s="1245">
        <v>1.0050762400890993</v>
      </c>
      <c r="M26" s="1245">
        <v>42.080122297949494</v>
      </c>
      <c r="N26" s="1245">
        <v>46.024356768173149</v>
      </c>
      <c r="O26" s="1245">
        <v>2.2815553777573263</v>
      </c>
      <c r="P26" s="1246">
        <v>4572.3576380000359</v>
      </c>
      <c r="Q26" s="861">
        <v>5518</v>
      </c>
      <c r="R26" s="1245"/>
      <c r="S26" s="1245">
        <v>44.808051670488446</v>
      </c>
      <c r="T26" s="1245">
        <v>0.93696686487218184</v>
      </c>
      <c r="U26" s="1245">
        <v>42.96957571290406</v>
      </c>
      <c r="V26" s="1245">
        <v>46.646527628072839</v>
      </c>
      <c r="W26" s="1245">
        <v>2.0910680780376096</v>
      </c>
      <c r="X26" s="1246">
        <v>4303.1625859999858</v>
      </c>
      <c r="Y26" s="854">
        <v>5391</v>
      </c>
      <c r="Z26" s="1245"/>
      <c r="AA26" s="848">
        <v>45.170792280164768</v>
      </c>
      <c r="AB26" s="848">
        <v>0.99959459830035713</v>
      </c>
      <c r="AC26" s="848">
        <v>43.209896786353148</v>
      </c>
      <c r="AD26" s="848">
        <v>47.131687773976388</v>
      </c>
      <c r="AE26" s="848">
        <v>2.2129224391295335</v>
      </c>
      <c r="AF26" s="849">
        <v>4614.3221710000053</v>
      </c>
      <c r="AG26" s="945">
        <v>5409</v>
      </c>
      <c r="AH26" s="861"/>
      <c r="AI26" s="995">
        <v>45.025467008069739</v>
      </c>
      <c r="AJ26" s="995">
        <v>1.0660818885078502</v>
      </c>
      <c r="AK26" s="995">
        <v>42.93413863535698</v>
      </c>
      <c r="AL26" s="995">
        <v>47.116795380782506</v>
      </c>
      <c r="AM26" s="995">
        <v>2.3677308850939416</v>
      </c>
      <c r="AN26" s="992">
        <v>4016.3441939999998</v>
      </c>
      <c r="AO26" s="992">
        <v>5032</v>
      </c>
      <c r="AP26" s="1007"/>
      <c r="AQ26" s="1006">
        <v>44.971317887006428</v>
      </c>
      <c r="AR26" s="995">
        <v>1.1052364427502961</v>
      </c>
      <c r="AS26" s="995">
        <v>42.80334958661205</v>
      </c>
      <c r="AT26" s="995">
        <v>47.139286187400806</v>
      </c>
      <c r="AU26" s="995">
        <v>2.4576474399244415</v>
      </c>
      <c r="AV26" s="992">
        <v>4001.2852270000158</v>
      </c>
      <c r="AW26" s="992">
        <v>4976</v>
      </c>
      <c r="AX26" s="1007"/>
      <c r="AY26" s="1006">
        <v>46.371267641771865</v>
      </c>
      <c r="AZ26" s="995">
        <v>0.95714669301639344</v>
      </c>
      <c r="BA26" s="995">
        <v>44.494576686044248</v>
      </c>
      <c r="BB26" s="995">
        <v>48.247958597499476</v>
      </c>
      <c r="BC26" s="995">
        <v>2.0640943016925051</v>
      </c>
      <c r="BD26" s="992">
        <v>5877.7487409999958</v>
      </c>
      <c r="BE26" s="992">
        <v>7152</v>
      </c>
      <c r="BF26" s="1247"/>
      <c r="BG26" s="1256">
        <v>45.835259593023302</v>
      </c>
      <c r="BH26" s="1180">
        <v>0.91856528261756654</v>
      </c>
      <c r="BI26" s="1180">
        <v>44.034215750202371</v>
      </c>
      <c r="BJ26" s="1180">
        <v>47.636303435844233</v>
      </c>
      <c r="BK26" s="1180">
        <v>2.0040582092773476</v>
      </c>
      <c r="BL26" s="1061">
        <v>4996.4706479999813</v>
      </c>
      <c r="BM26" s="1061">
        <v>6311</v>
      </c>
      <c r="BN26" s="1644"/>
      <c r="BO26" s="1029">
        <v>46.285478538316916</v>
      </c>
      <c r="BP26" s="1029">
        <v>1.185386905364763</v>
      </c>
      <c r="BQ26" s="1029">
        <v>43.961274637139567</v>
      </c>
      <c r="BR26" s="1029">
        <v>48.609682439494264</v>
      </c>
      <c r="BS26" s="1029">
        <v>2.5610341359730215</v>
      </c>
      <c r="BT26" s="1059">
        <v>4593.9170969999786</v>
      </c>
      <c r="BU26" s="1060">
        <v>5855</v>
      </c>
      <c r="BV26" s="1645"/>
      <c r="BW26" s="1003">
        <v>49.607122596955492</v>
      </c>
      <c r="BX26" s="968">
        <v>1.14335320158454</v>
      </c>
      <c r="BY26" s="968">
        <v>47.365288231768218</v>
      </c>
      <c r="BZ26" s="968">
        <v>51.848956962142758</v>
      </c>
      <c r="CA26" s="968">
        <v>2.3048166104572867</v>
      </c>
      <c r="CB26" s="1074">
        <v>4685.2020139999831</v>
      </c>
      <c r="CC26" s="1075">
        <v>6105</v>
      </c>
      <c r="CD26" s="1646"/>
      <c r="CE26" s="968">
        <v>47.310662881613148</v>
      </c>
      <c r="CF26" s="968">
        <v>1.2826852744041228</v>
      </c>
      <c r="CG26" s="968">
        <v>44.795630906961982</v>
      </c>
      <c r="CH26" s="968">
        <v>49.825694856264313</v>
      </c>
      <c r="CI26" s="968">
        <v>2.7111970035461637</v>
      </c>
      <c r="CJ26" s="1074">
        <v>4101.2953989999924</v>
      </c>
      <c r="CK26" s="1075">
        <v>5400</v>
      </c>
      <c r="CL26" s="1075"/>
      <c r="CM26" s="968">
        <v>46.016359891032202</v>
      </c>
      <c r="CN26" s="968">
        <v>1.0800471180891882</v>
      </c>
      <c r="CO26" s="968">
        <v>43.898641662835942</v>
      </c>
      <c r="CP26" s="968">
        <v>48.134078119228455</v>
      </c>
      <c r="CQ26" s="968">
        <v>2.3470937741419893</v>
      </c>
      <c r="CR26" s="1074">
        <v>3893.4368129999721</v>
      </c>
      <c r="CS26" s="1075">
        <v>5196</v>
      </c>
      <c r="CT26" s="1533"/>
      <c r="CU26" s="1180">
        <v>47.42224065058268</v>
      </c>
      <c r="CV26" s="1180">
        <v>1.2373334453434064</v>
      </c>
      <c r="CW26" s="1180">
        <v>44.996135446779142</v>
      </c>
      <c r="CX26" s="1180">
        <v>49.848345854386224</v>
      </c>
      <c r="CY26" s="1180">
        <v>2.6091838520671065</v>
      </c>
      <c r="CZ26" s="1061">
        <v>3893.949760000015</v>
      </c>
      <c r="DA26" s="1061">
        <v>4997</v>
      </c>
      <c r="DB26" s="1647"/>
      <c r="DC26" s="1180">
        <v>48.722076847482853</v>
      </c>
      <c r="DD26" s="1180">
        <v>1.2167501333860469</v>
      </c>
      <c r="DE26" s="1180">
        <v>46.336328193250637</v>
      </c>
      <c r="DF26" s="1180">
        <v>51.107825501715077</v>
      </c>
      <c r="DG26" s="1180">
        <v>2.4973281356517307</v>
      </c>
      <c r="DH26" s="1061">
        <v>3623.5601419999975</v>
      </c>
      <c r="DI26" s="1061">
        <v>4734</v>
      </c>
      <c r="DJ26" s="1647"/>
      <c r="DK26" s="1180">
        <v>49.343997664089677</v>
      </c>
      <c r="DL26" s="1180">
        <v>1.3869160450550959</v>
      </c>
      <c r="DM26" s="1180">
        <v>46.624595017443141</v>
      </c>
      <c r="DN26" s="1180">
        <v>52.06340031073622</v>
      </c>
      <c r="DO26" s="1180">
        <v>2.8107087198255738</v>
      </c>
      <c r="DP26" s="1061">
        <v>3476.996307999993</v>
      </c>
      <c r="DQ26" s="1061">
        <v>4491</v>
      </c>
      <c r="DR26" s="1647"/>
      <c r="DS26" s="1180">
        <v>50.548267702899096</v>
      </c>
      <c r="DT26" s="1180">
        <v>1.4249501652434866</v>
      </c>
      <c r="DU26" s="1180">
        <v>47.754287202929945</v>
      </c>
      <c r="DV26" s="1180">
        <v>53.342248202868248</v>
      </c>
      <c r="DW26" s="1180">
        <v>2.8189891167363612</v>
      </c>
      <c r="DX26" s="1061">
        <v>3129.0822730000014</v>
      </c>
      <c r="DY26" s="1061">
        <v>4017</v>
      </c>
      <c r="DZ26" s="1647"/>
      <c r="EA26" s="1029">
        <v>3.2</v>
      </c>
      <c r="EB26" s="1029">
        <v>1.2</v>
      </c>
      <c r="EC26" s="1029"/>
      <c r="ED26" s="1029" t="s">
        <v>231</v>
      </c>
      <c r="EE26" s="1029" t="s">
        <v>229</v>
      </c>
      <c r="EF26" s="1033"/>
      <c r="EG26" s="2332"/>
      <c r="EH26" s="1593"/>
      <c r="EI26" s="1144"/>
      <c r="EK26" s="1144"/>
      <c r="EL26" s="1144"/>
    </row>
    <row r="27" spans="1:142" s="3" customFormat="1" ht="23.1" customHeight="1">
      <c r="A27" s="1018" t="s">
        <v>55</v>
      </c>
      <c r="B27" s="1648"/>
      <c r="C27" s="1150">
        <v>53.107498135918455</v>
      </c>
      <c r="D27" s="1150">
        <v>0.90438442579311595</v>
      </c>
      <c r="E27" s="1150">
        <v>51.332954034552358</v>
      </c>
      <c r="F27" s="1150">
        <v>54.882042237284544</v>
      </c>
      <c r="G27" s="1150">
        <v>1.7029317093388914</v>
      </c>
      <c r="H27" s="1151">
        <v>5634.264843999993</v>
      </c>
      <c r="I27" s="916">
        <v>5690</v>
      </c>
      <c r="J27" s="1150"/>
      <c r="K27" s="1150">
        <v>52.263827552361249</v>
      </c>
      <c r="L27" s="1150">
        <v>0.97752527020494551</v>
      </c>
      <c r="M27" s="1150">
        <v>50.345769641692087</v>
      </c>
      <c r="N27" s="1150">
        <v>54.181885463030419</v>
      </c>
      <c r="O27" s="1150">
        <v>1.870366783270127</v>
      </c>
      <c r="P27" s="1151">
        <v>5420.4767439999914</v>
      </c>
      <c r="Q27" s="923">
        <v>5253</v>
      </c>
      <c r="R27" s="1150"/>
      <c r="S27" s="1150">
        <v>54.287765172162359</v>
      </c>
      <c r="T27" s="1150">
        <v>0.9567984468550863</v>
      </c>
      <c r="U27" s="1150">
        <v>52.410376540028466</v>
      </c>
      <c r="V27" s="1150">
        <v>56.165153804296253</v>
      </c>
      <c r="W27" s="1150">
        <v>1.7624568700162899</v>
      </c>
      <c r="X27" s="1151">
        <v>5286.8846099999892</v>
      </c>
      <c r="Y27" s="916">
        <v>5240</v>
      </c>
      <c r="Z27" s="1150"/>
      <c r="AA27" s="910">
        <v>54.977355681113515</v>
      </c>
      <c r="AB27" s="910">
        <v>1.0192681632474545</v>
      </c>
      <c r="AC27" s="910">
        <v>52.97786673659941</v>
      </c>
      <c r="AD27" s="910">
        <v>56.976844625627621</v>
      </c>
      <c r="AE27" s="910">
        <v>1.8539781526771499</v>
      </c>
      <c r="AF27" s="911">
        <v>5717.6354319999718</v>
      </c>
      <c r="AG27" s="949">
        <v>5705</v>
      </c>
      <c r="AH27" s="923"/>
      <c r="AI27" s="997">
        <v>54.393274509524844</v>
      </c>
      <c r="AJ27" s="997">
        <v>0.87324434700807152</v>
      </c>
      <c r="AK27" s="997">
        <v>52.680234733785746</v>
      </c>
      <c r="AL27" s="997">
        <v>56.106314285263949</v>
      </c>
      <c r="AM27" s="997">
        <v>1.6054270585514336</v>
      </c>
      <c r="AN27" s="973">
        <v>5671.040609000007</v>
      </c>
      <c r="AO27" s="973">
        <v>5606</v>
      </c>
      <c r="AP27" s="1073"/>
      <c r="AQ27" s="1005">
        <v>55.609509238383446</v>
      </c>
      <c r="AR27" s="997">
        <v>0.85577097516128087</v>
      </c>
      <c r="AS27" s="997">
        <v>53.930878065192566</v>
      </c>
      <c r="AT27" s="997">
        <v>57.288140411574332</v>
      </c>
      <c r="AU27" s="997">
        <v>1.538893234056093</v>
      </c>
      <c r="AV27" s="973">
        <v>6190.4652749999404</v>
      </c>
      <c r="AW27" s="973">
        <v>6227</v>
      </c>
      <c r="AX27" s="1073"/>
      <c r="AY27" s="1005">
        <v>55.395038042470425</v>
      </c>
      <c r="AZ27" s="997">
        <v>0.87459560123465208</v>
      </c>
      <c r="BA27" s="997">
        <v>53.680206171105318</v>
      </c>
      <c r="BB27" s="997">
        <v>57.109869913835531</v>
      </c>
      <c r="BC27" s="997">
        <v>1.5788338308642638</v>
      </c>
      <c r="BD27" s="973">
        <v>8871.9841589999469</v>
      </c>
      <c r="BE27" s="973">
        <v>10670</v>
      </c>
      <c r="BF27" s="1054"/>
      <c r="BG27" s="1285">
        <v>58.148532886200577</v>
      </c>
      <c r="BH27" s="1156">
        <v>0.85423311644076005</v>
      </c>
      <c r="BI27" s="1156">
        <v>56.473626024583524</v>
      </c>
      <c r="BJ27" s="1156">
        <v>59.823439747817631</v>
      </c>
      <c r="BK27" s="1156">
        <v>1.4690536012534221</v>
      </c>
      <c r="BL27" s="986">
        <v>8267.7300859999668</v>
      </c>
      <c r="BM27" s="986">
        <v>9786</v>
      </c>
      <c r="BN27" s="1597"/>
      <c r="BO27" s="968">
        <v>57.422142110036567</v>
      </c>
      <c r="BP27" s="968">
        <v>0.88932980381286142</v>
      </c>
      <c r="BQ27" s="968">
        <v>55.678421312969817</v>
      </c>
      <c r="BR27" s="968">
        <v>59.165862907103318</v>
      </c>
      <c r="BS27" s="968">
        <v>1.5487576240340557</v>
      </c>
      <c r="BT27" s="1074">
        <v>8228.2524970000359</v>
      </c>
      <c r="BU27" s="1075">
        <v>9854</v>
      </c>
      <c r="BV27" s="1598"/>
      <c r="BW27" s="1003">
        <v>55.9510391708287</v>
      </c>
      <c r="BX27" s="968">
        <v>1.0410405285280999</v>
      </c>
      <c r="BY27" s="968">
        <v>53.909814788745713</v>
      </c>
      <c r="BZ27" s="968">
        <v>57.99226355291168</v>
      </c>
      <c r="CA27" s="968">
        <v>1.8606276915601405</v>
      </c>
      <c r="CB27" s="1074">
        <v>7965.6958959999347</v>
      </c>
      <c r="CC27" s="1075">
        <v>10029</v>
      </c>
      <c r="CD27" s="1649"/>
      <c r="CE27" s="968">
        <v>57.36295905866664</v>
      </c>
      <c r="CF27" s="968">
        <v>1.0306304152100096</v>
      </c>
      <c r="CG27" s="968">
        <v>55.342144989911276</v>
      </c>
      <c r="CH27" s="968">
        <v>59.383773127422003</v>
      </c>
      <c r="CI27" s="968">
        <v>1.7966827934311342</v>
      </c>
      <c r="CJ27" s="1074">
        <v>7990.4384000000309</v>
      </c>
      <c r="CK27" s="1075">
        <v>9754</v>
      </c>
      <c r="CL27" s="1075"/>
      <c r="CM27" s="968">
        <v>57.008877771462529</v>
      </c>
      <c r="CN27" s="968">
        <v>0.92235225294309175</v>
      </c>
      <c r="CO27" s="968">
        <v>55.200362063063437</v>
      </c>
      <c r="CP27" s="968">
        <v>58.817393479861622</v>
      </c>
      <c r="CQ27" s="968">
        <v>1.6179098571991224</v>
      </c>
      <c r="CR27" s="1074">
        <v>7489.7520489999715</v>
      </c>
      <c r="CS27" s="1075">
        <v>8861</v>
      </c>
      <c r="CT27" s="1599"/>
      <c r="CU27" s="1156">
        <v>57.972011807298109</v>
      </c>
      <c r="CV27" s="1156">
        <v>1.0254440878253883</v>
      </c>
      <c r="CW27" s="1156">
        <v>55.961369286443684</v>
      </c>
      <c r="CX27" s="1156">
        <v>59.982654328152528</v>
      </c>
      <c r="CY27" s="1156">
        <v>1.7688606205939792</v>
      </c>
      <c r="CZ27" s="986">
        <v>7821.4360010000046</v>
      </c>
      <c r="DA27" s="986">
        <v>9847</v>
      </c>
      <c r="DB27" s="1564"/>
      <c r="DC27" s="1156">
        <v>58.624592000658716</v>
      </c>
      <c r="DD27" s="1156">
        <v>1.02333242292449</v>
      </c>
      <c r="DE27" s="1156">
        <v>56.618088048996775</v>
      </c>
      <c r="DF27" s="1156">
        <v>60.631095952320656</v>
      </c>
      <c r="DG27" s="1156">
        <v>1.7455685199702402</v>
      </c>
      <c r="DH27" s="986">
        <v>7541.6659820000723</v>
      </c>
      <c r="DI27" s="986">
        <v>9910</v>
      </c>
      <c r="DJ27" s="1564"/>
      <c r="DK27" s="1156">
        <v>59.231885603609577</v>
      </c>
      <c r="DL27" s="1156">
        <v>1.0003583626227119</v>
      </c>
      <c r="DM27" s="1156">
        <v>57.270427886965216</v>
      </c>
      <c r="DN27" s="1156">
        <v>61.193343320253945</v>
      </c>
      <c r="DO27" s="1156">
        <v>1.6888848842619832</v>
      </c>
      <c r="DP27" s="986">
        <v>7517.1667230000457</v>
      </c>
      <c r="DQ27" s="986">
        <v>9699</v>
      </c>
      <c r="DR27" s="1564"/>
      <c r="DS27" s="1156">
        <v>60.007341410022818</v>
      </c>
      <c r="DT27" s="1156">
        <v>1.117715766706074</v>
      </c>
      <c r="DU27" s="1156">
        <v>57.815772797410162</v>
      </c>
      <c r="DV27" s="1156">
        <v>62.198910022635481</v>
      </c>
      <c r="DW27" s="1156">
        <v>1.8626317054589354</v>
      </c>
      <c r="DX27" s="986">
        <v>7294.8493320000034</v>
      </c>
      <c r="DY27" s="986">
        <v>9286</v>
      </c>
      <c r="DZ27" s="1564"/>
      <c r="EA27" s="968">
        <v>2.6</v>
      </c>
      <c r="EB27" s="968">
        <v>0.8</v>
      </c>
      <c r="EC27" s="968"/>
      <c r="ED27" s="968" t="s">
        <v>231</v>
      </c>
      <c r="EE27" s="968" t="s">
        <v>229</v>
      </c>
      <c r="EF27" s="1033"/>
      <c r="EG27" s="2332"/>
      <c r="EH27" s="1593"/>
      <c r="EI27" s="1144"/>
      <c r="EK27" s="1144"/>
      <c r="EL27" s="1144"/>
    </row>
    <row r="28" spans="1:142" s="3" customFormat="1" ht="23.1" customHeight="1">
      <c r="A28" s="1419" t="s">
        <v>4</v>
      </c>
      <c r="B28" s="1596"/>
      <c r="C28" s="1245">
        <v>54.260736167249981</v>
      </c>
      <c r="D28" s="1245">
        <v>1.2391122677988309</v>
      </c>
      <c r="E28" s="1245">
        <v>51.829403535858809</v>
      </c>
      <c r="F28" s="1245">
        <v>56.692068798641145</v>
      </c>
      <c r="G28" s="1245">
        <v>2.2836259795286722</v>
      </c>
      <c r="H28" s="1246">
        <v>3363.5112660000136</v>
      </c>
      <c r="I28" s="854">
        <v>2976</v>
      </c>
      <c r="J28" s="1245"/>
      <c r="K28" s="1245">
        <v>57.045024616060715</v>
      </c>
      <c r="L28" s="1245">
        <v>1.2565384751522735</v>
      </c>
      <c r="M28" s="1245">
        <v>54.579499032440062</v>
      </c>
      <c r="N28" s="1245">
        <v>59.510550199681369</v>
      </c>
      <c r="O28" s="1245">
        <v>2.2027135295485558</v>
      </c>
      <c r="P28" s="1246">
        <v>3046.8845490000026</v>
      </c>
      <c r="Q28" s="861">
        <v>2855</v>
      </c>
      <c r="R28" s="1245"/>
      <c r="S28" s="1245">
        <v>54.423705590298773</v>
      </c>
      <c r="T28" s="1245">
        <v>1.3214091962563241</v>
      </c>
      <c r="U28" s="1245">
        <v>51.830893476521865</v>
      </c>
      <c r="V28" s="1245">
        <v>57.016517704075689</v>
      </c>
      <c r="W28" s="1245">
        <v>2.4280029849563758</v>
      </c>
      <c r="X28" s="1246">
        <v>3082.4734199999793</v>
      </c>
      <c r="Y28" s="854">
        <v>2849</v>
      </c>
      <c r="Z28" s="1245"/>
      <c r="AA28" s="848">
        <v>55.553625332412039</v>
      </c>
      <c r="AB28" s="848">
        <v>1.3493694342953353</v>
      </c>
      <c r="AC28" s="848">
        <v>52.906579772446136</v>
      </c>
      <c r="AD28" s="848">
        <v>58.200670892377936</v>
      </c>
      <c r="AE28" s="848">
        <v>2.4289493731889058</v>
      </c>
      <c r="AF28" s="849">
        <v>3291.9682649999986</v>
      </c>
      <c r="AG28" s="945">
        <v>3121</v>
      </c>
      <c r="AH28" s="861"/>
      <c r="AI28" s="995">
        <v>53.767442479001872</v>
      </c>
      <c r="AJ28" s="995">
        <v>1.2555106780202778</v>
      </c>
      <c r="AK28" s="995">
        <v>51.304512443802885</v>
      </c>
      <c r="AL28" s="995">
        <v>56.230372514200852</v>
      </c>
      <c r="AM28" s="995">
        <v>2.3350760611509465</v>
      </c>
      <c r="AN28" s="992">
        <v>3281.5622850000095</v>
      </c>
      <c r="AO28" s="992">
        <v>3085</v>
      </c>
      <c r="AP28" s="1007"/>
      <c r="AQ28" s="1006">
        <v>54.120220210620595</v>
      </c>
      <c r="AR28" s="995">
        <v>1.1072555613559678</v>
      </c>
      <c r="AS28" s="995">
        <v>51.948291323185728</v>
      </c>
      <c r="AT28" s="995">
        <v>56.292149098055468</v>
      </c>
      <c r="AU28" s="995">
        <v>2.0459184331601796</v>
      </c>
      <c r="AV28" s="992">
        <v>3913.3449489999966</v>
      </c>
      <c r="AW28" s="992">
        <v>3585</v>
      </c>
      <c r="AX28" s="1007"/>
      <c r="AY28" s="1006">
        <v>56.872670184131692</v>
      </c>
      <c r="AZ28" s="995">
        <v>1.1439109524141546</v>
      </c>
      <c r="BA28" s="995">
        <v>54.629787923536931</v>
      </c>
      <c r="BB28" s="995">
        <v>59.115552444726447</v>
      </c>
      <c r="BC28" s="995">
        <v>2.0113543969548355</v>
      </c>
      <c r="BD28" s="992">
        <v>5935.7882900000022</v>
      </c>
      <c r="BE28" s="992">
        <v>6202</v>
      </c>
      <c r="BF28" s="1247"/>
      <c r="BG28" s="1006">
        <v>56.152624938117846</v>
      </c>
      <c r="BH28" s="995">
        <v>1.2538780757582857</v>
      </c>
      <c r="BI28" s="995">
        <v>53.694128595258746</v>
      </c>
      <c r="BJ28" s="995">
        <v>58.611121280976938</v>
      </c>
      <c r="BK28" s="995">
        <v>2.2329821217442696</v>
      </c>
      <c r="BL28" s="992">
        <v>5770.2581430000173</v>
      </c>
      <c r="BM28" s="992">
        <v>5903</v>
      </c>
      <c r="BN28" s="1601"/>
      <c r="BO28" s="966">
        <v>56.886142425461571</v>
      </c>
      <c r="BP28" s="966">
        <v>1.311238696285824</v>
      </c>
      <c r="BQ28" s="966">
        <v>54.315179240791991</v>
      </c>
      <c r="BR28" s="966">
        <v>59.457105610131158</v>
      </c>
      <c r="BS28" s="966">
        <v>2.3050230519743047</v>
      </c>
      <c r="BT28" s="1043">
        <v>5950.8061870000238</v>
      </c>
      <c r="BU28" s="1007">
        <v>6395</v>
      </c>
      <c r="BV28" s="1602"/>
      <c r="BW28" s="956">
        <v>57.656963212996857</v>
      </c>
      <c r="BX28" s="966">
        <v>1.2749078083949152</v>
      </c>
      <c r="BY28" s="966">
        <v>55.157182626084342</v>
      </c>
      <c r="BZ28" s="966">
        <v>60.156743799909371</v>
      </c>
      <c r="CA28" s="966">
        <v>2.2111948624230169</v>
      </c>
      <c r="CB28" s="1043">
        <v>6695.2779089999312</v>
      </c>
      <c r="CC28" s="1007">
        <v>7050</v>
      </c>
      <c r="CD28" s="1527"/>
      <c r="CE28" s="966">
        <v>58.599161741816765</v>
      </c>
      <c r="CF28" s="966">
        <v>1.3419459500220123</v>
      </c>
      <c r="CG28" s="966">
        <v>55.967934082228268</v>
      </c>
      <c r="CH28" s="966">
        <v>61.230389401405262</v>
      </c>
      <c r="CI28" s="966">
        <v>2.2900429121060117</v>
      </c>
      <c r="CJ28" s="1043">
        <v>6342.9056910000218</v>
      </c>
      <c r="CK28" s="1007">
        <v>6753</v>
      </c>
      <c r="CL28" s="1007"/>
      <c r="CM28" s="966">
        <v>58.691296684763252</v>
      </c>
      <c r="CN28" s="966">
        <v>1.1684316545559981</v>
      </c>
      <c r="CO28" s="966">
        <v>56.400277180324906</v>
      </c>
      <c r="CP28" s="966">
        <v>60.98231618920159</v>
      </c>
      <c r="CQ28" s="966">
        <v>1.9908090646416621</v>
      </c>
      <c r="CR28" s="1043">
        <v>5522.6078789999829</v>
      </c>
      <c r="CS28" s="1007">
        <v>5576</v>
      </c>
      <c r="CT28" s="1210"/>
      <c r="CU28" s="995">
        <v>61.893884866185324</v>
      </c>
      <c r="CV28" s="995">
        <v>1.2446248699425677</v>
      </c>
      <c r="CW28" s="995">
        <v>59.45348298008507</v>
      </c>
      <c r="CX28" s="995">
        <v>64.334286752285578</v>
      </c>
      <c r="CY28" s="995">
        <v>2.0109011942511748</v>
      </c>
      <c r="CZ28" s="992">
        <v>5982.0287189999954</v>
      </c>
      <c r="DA28" s="992">
        <v>6650</v>
      </c>
      <c r="DB28" s="1544"/>
      <c r="DC28" s="995">
        <v>58.756732158996257</v>
      </c>
      <c r="DD28" s="995">
        <v>1.2753231475899307</v>
      </c>
      <c r="DE28" s="995">
        <v>56.25613618650457</v>
      </c>
      <c r="DF28" s="995">
        <v>61.257328131487952</v>
      </c>
      <c r="DG28" s="995">
        <v>2.1705140853288003</v>
      </c>
      <c r="DH28" s="992">
        <v>6008.5254630000118</v>
      </c>
      <c r="DI28" s="992">
        <v>6276</v>
      </c>
      <c r="DJ28" s="1544"/>
      <c r="DK28" s="995">
        <v>63.323729754536764</v>
      </c>
      <c r="DL28" s="995">
        <v>1.2428015048948926</v>
      </c>
      <c r="DM28" s="995">
        <v>60.886900421054492</v>
      </c>
      <c r="DN28" s="995">
        <v>65.760559088019036</v>
      </c>
      <c r="DO28" s="995">
        <v>1.9626157677578262</v>
      </c>
      <c r="DP28" s="992">
        <v>5661.6393899999957</v>
      </c>
      <c r="DQ28" s="992">
        <v>6503</v>
      </c>
      <c r="DR28" s="1544"/>
      <c r="DS28" s="995">
        <v>59.808930167600728</v>
      </c>
      <c r="DT28" s="995">
        <v>1.3908331976688921</v>
      </c>
      <c r="DU28" s="995">
        <v>57.08184473838319</v>
      </c>
      <c r="DV28" s="995">
        <v>62.53601559681826</v>
      </c>
      <c r="DW28" s="995">
        <v>2.3254607527193731</v>
      </c>
      <c r="DX28" s="992">
        <v>5690.4455629999866</v>
      </c>
      <c r="DY28" s="992">
        <v>6461</v>
      </c>
      <c r="DZ28" s="1544"/>
      <c r="EA28" s="966">
        <v>1.2</v>
      </c>
      <c r="EB28" s="966">
        <v>-3.5</v>
      </c>
      <c r="EC28" s="966"/>
      <c r="ED28" s="966" t="s">
        <v>229</v>
      </c>
      <c r="EE28" s="966" t="s">
        <v>231</v>
      </c>
      <c r="EF28" s="1033"/>
      <c r="EG28" s="2332"/>
      <c r="EH28" s="1593"/>
      <c r="EI28" s="1144"/>
      <c r="EK28" s="1144"/>
      <c r="EL28" s="1144"/>
    </row>
    <row r="29" spans="1:142" s="3" customFormat="1" ht="6.75" customHeight="1">
      <c r="A29" s="951"/>
      <c r="B29" s="1596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1245"/>
      <c r="T29" s="1245"/>
      <c r="U29" s="1245"/>
      <c r="V29" s="1245"/>
      <c r="W29" s="1245"/>
      <c r="X29" s="1246"/>
      <c r="Y29" s="854"/>
      <c r="Z29" s="1245"/>
      <c r="AA29" s="848"/>
      <c r="AB29" s="848"/>
      <c r="AC29" s="848"/>
      <c r="AD29" s="848"/>
      <c r="AE29" s="848"/>
      <c r="AF29" s="849"/>
      <c r="AG29" s="945"/>
      <c r="AH29" s="861"/>
      <c r="AI29" s="995"/>
      <c r="AJ29" s="995"/>
      <c r="AK29" s="995"/>
      <c r="AL29" s="995"/>
      <c r="AM29" s="995"/>
      <c r="AN29" s="992"/>
      <c r="AO29" s="992"/>
      <c r="AP29" s="1007"/>
      <c r="AQ29" s="1006"/>
      <c r="AR29" s="995"/>
      <c r="AS29" s="995"/>
      <c r="AT29" s="995"/>
      <c r="AU29" s="995"/>
      <c r="AV29" s="992"/>
      <c r="AW29" s="992"/>
      <c r="AX29" s="1007"/>
      <c r="AY29" s="1006"/>
      <c r="AZ29" s="995"/>
      <c r="BA29" s="995"/>
      <c r="BB29" s="995"/>
      <c r="BC29" s="995"/>
      <c r="BD29" s="992"/>
      <c r="BE29" s="992"/>
      <c r="BF29" s="1247"/>
      <c r="BG29" s="1006"/>
      <c r="BH29" s="995"/>
      <c r="BI29" s="995"/>
      <c r="BJ29" s="995"/>
      <c r="BK29" s="995"/>
      <c r="BL29" s="992"/>
      <c r="BM29" s="992"/>
      <c r="BN29" s="1601"/>
      <c r="BO29" s="966"/>
      <c r="BP29" s="966"/>
      <c r="BQ29" s="966"/>
      <c r="BR29" s="966"/>
      <c r="BS29" s="966"/>
      <c r="BT29" s="1043"/>
      <c r="BU29" s="1007"/>
      <c r="BV29" s="1602"/>
      <c r="BW29" s="1027"/>
      <c r="BX29" s="1029"/>
      <c r="BY29" s="1029"/>
      <c r="BZ29" s="1029"/>
      <c r="CA29" s="1029"/>
      <c r="CB29" s="1059"/>
      <c r="CC29" s="1060"/>
      <c r="CD29" s="1527"/>
      <c r="CE29" s="1029"/>
      <c r="CF29" s="1029"/>
      <c r="CG29" s="1029"/>
      <c r="CH29" s="1029"/>
      <c r="CI29" s="1029"/>
      <c r="CJ29" s="1059"/>
      <c r="CK29" s="1060"/>
      <c r="CL29" s="1060"/>
      <c r="CM29" s="1029"/>
      <c r="CN29" s="1029"/>
      <c r="CO29" s="1029"/>
      <c r="CP29" s="1029"/>
      <c r="CQ29" s="1029"/>
      <c r="CR29" s="1059"/>
      <c r="CS29" s="1060"/>
      <c r="CT29" s="1210"/>
      <c r="CU29" s="1178"/>
      <c r="CV29" s="1178"/>
      <c r="CW29" s="1178"/>
      <c r="CX29" s="1178"/>
      <c r="CY29" s="1178"/>
      <c r="CZ29" s="1031"/>
      <c r="DA29" s="1031"/>
      <c r="DB29" s="1544"/>
      <c r="DC29" s="1178"/>
      <c r="DD29" s="1178"/>
      <c r="DE29" s="1178"/>
      <c r="DF29" s="1178"/>
      <c r="DG29" s="1178"/>
      <c r="DH29" s="1031"/>
      <c r="DI29" s="1031"/>
      <c r="DJ29" s="1544"/>
      <c r="DK29" s="1178"/>
      <c r="DL29" s="1178"/>
      <c r="DM29" s="1178"/>
      <c r="DN29" s="1178"/>
      <c r="DO29" s="1178"/>
      <c r="DP29" s="1031"/>
      <c r="DQ29" s="1031"/>
      <c r="DR29" s="1544"/>
      <c r="DS29" s="1178"/>
      <c r="DT29" s="1178"/>
      <c r="DU29" s="1178"/>
      <c r="DV29" s="1178"/>
      <c r="DW29" s="1178"/>
      <c r="DX29" s="1031"/>
      <c r="DY29" s="1031"/>
      <c r="DZ29" s="1544"/>
      <c r="EA29" s="1179"/>
      <c r="EB29" s="1179"/>
      <c r="EC29" s="1179"/>
      <c r="ED29" s="1179"/>
      <c r="EE29" s="1179"/>
      <c r="EF29" s="1033"/>
      <c r="EG29" s="2332"/>
      <c r="EH29" s="1593"/>
      <c r="EI29" s="1144"/>
      <c r="EK29" s="1144"/>
      <c r="EL29" s="1144"/>
    </row>
    <row r="30" spans="1:142" s="3" customFormat="1" ht="23.1" customHeight="1">
      <c r="A30" s="1266" t="s">
        <v>83</v>
      </c>
      <c r="B30" s="1499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1252"/>
      <c r="T30" s="1252"/>
      <c r="U30" s="1252"/>
      <c r="V30" s="1252"/>
      <c r="W30" s="1252"/>
      <c r="X30" s="1253"/>
      <c r="Y30" s="869"/>
      <c r="Z30" s="1252"/>
      <c r="AA30" s="863"/>
      <c r="AB30" s="863"/>
      <c r="AC30" s="863"/>
      <c r="AD30" s="863"/>
      <c r="AE30" s="863"/>
      <c r="AF30" s="864"/>
      <c r="AG30" s="946"/>
      <c r="AH30" s="876"/>
      <c r="AI30" s="863"/>
      <c r="AJ30" s="863"/>
      <c r="AK30" s="863"/>
      <c r="AL30" s="863"/>
      <c r="AM30" s="863"/>
      <c r="AN30" s="864"/>
      <c r="AO30" s="864"/>
      <c r="AP30" s="1008"/>
      <c r="AQ30" s="862"/>
      <c r="AR30" s="863"/>
      <c r="AS30" s="863"/>
      <c r="AT30" s="863"/>
      <c r="AU30" s="863"/>
      <c r="AV30" s="864"/>
      <c r="AW30" s="864"/>
      <c r="AX30" s="1008"/>
      <c r="AY30" s="862"/>
      <c r="AZ30" s="863"/>
      <c r="BA30" s="863"/>
      <c r="BB30" s="863"/>
      <c r="BC30" s="863"/>
      <c r="BD30" s="864"/>
      <c r="BE30" s="864"/>
      <c r="BF30" s="1057"/>
      <c r="BG30" s="862"/>
      <c r="BH30" s="863"/>
      <c r="BI30" s="863"/>
      <c r="BJ30" s="863"/>
      <c r="BK30" s="863"/>
      <c r="BL30" s="864"/>
      <c r="BM30" s="864"/>
      <c r="BN30" s="1604"/>
      <c r="BO30" s="1001"/>
      <c r="BP30" s="1001"/>
      <c r="BQ30" s="1001"/>
      <c r="BR30" s="1001"/>
      <c r="BS30" s="1001"/>
      <c r="BT30" s="1254"/>
      <c r="BU30" s="1008"/>
      <c r="BV30" s="1605"/>
      <c r="BW30" s="1268"/>
      <c r="BX30" s="1034"/>
      <c r="BY30" s="1034"/>
      <c r="BZ30" s="1034"/>
      <c r="CA30" s="1034"/>
      <c r="CB30" s="1068"/>
      <c r="CC30" s="1080"/>
      <c r="CD30" s="1528"/>
      <c r="CE30" s="1034"/>
      <c r="CF30" s="1034"/>
      <c r="CG30" s="1034"/>
      <c r="CH30" s="1034"/>
      <c r="CI30" s="1034"/>
      <c r="CJ30" s="1068"/>
      <c r="CK30" s="1080"/>
      <c r="CL30" s="1080"/>
      <c r="CM30" s="1034"/>
      <c r="CN30" s="1034"/>
      <c r="CO30" s="1034"/>
      <c r="CP30" s="1034"/>
      <c r="CQ30" s="1034"/>
      <c r="CR30" s="1068"/>
      <c r="CS30" s="1080"/>
      <c r="CT30" s="1211"/>
      <c r="CU30" s="1001"/>
      <c r="CV30" s="1001"/>
      <c r="CW30" s="1001"/>
      <c r="CX30" s="1001"/>
      <c r="CY30" s="1001"/>
      <c r="CZ30" s="1008"/>
      <c r="DA30" s="1008"/>
      <c r="DB30" s="1545"/>
      <c r="DC30" s="1001"/>
      <c r="DD30" s="1001"/>
      <c r="DE30" s="1001"/>
      <c r="DF30" s="1001"/>
      <c r="DG30" s="1001"/>
      <c r="DH30" s="1008"/>
      <c r="DI30" s="1008"/>
      <c r="DJ30" s="1545"/>
      <c r="DK30" s="1001"/>
      <c r="DL30" s="1001"/>
      <c r="DM30" s="1001"/>
      <c r="DN30" s="1001"/>
      <c r="DO30" s="1001"/>
      <c r="DP30" s="1008"/>
      <c r="DQ30" s="1008"/>
      <c r="DR30" s="1545"/>
      <c r="DS30" s="1001"/>
      <c r="DT30" s="1001"/>
      <c r="DU30" s="1001"/>
      <c r="DV30" s="1001"/>
      <c r="DW30" s="1001"/>
      <c r="DX30" s="1008"/>
      <c r="DY30" s="1008"/>
      <c r="DZ30" s="1545"/>
      <c r="EA30" s="1565"/>
      <c r="EB30" s="1566"/>
      <c r="EC30" s="1566"/>
      <c r="ED30" s="1566"/>
      <c r="EE30" s="1566"/>
      <c r="EF30" s="1033"/>
      <c r="EG30" s="2332"/>
      <c r="EH30" s="1593"/>
      <c r="EI30" s="1144"/>
      <c r="EK30" s="1144"/>
      <c r="EL30" s="1144"/>
    </row>
    <row r="31" spans="1:142" s="3" customFormat="1" ht="20.45" customHeight="1">
      <c r="A31" s="1419" t="s">
        <v>13</v>
      </c>
      <c r="B31" s="1596"/>
      <c r="C31" s="1245">
        <v>40.428046871333159</v>
      </c>
      <c r="D31" s="1245">
        <v>1.4491720633110874</v>
      </c>
      <c r="E31" s="1245">
        <v>37.584543972045623</v>
      </c>
      <c r="F31" s="1245">
        <v>43.271549770620688</v>
      </c>
      <c r="G31" s="1245">
        <v>3.5845710477264503</v>
      </c>
      <c r="H31" s="1246">
        <v>2525.2660219999784</v>
      </c>
      <c r="I31" s="854">
        <v>3382</v>
      </c>
      <c r="J31" s="1245"/>
      <c r="K31" s="1245">
        <v>41.023641686386611</v>
      </c>
      <c r="L31" s="1245">
        <v>1.3978750728070359</v>
      </c>
      <c r="M31" s="1245">
        <v>38.280791528699496</v>
      </c>
      <c r="N31" s="1245">
        <v>43.766491844073727</v>
      </c>
      <c r="O31" s="1245">
        <v>3.4074865500565994</v>
      </c>
      <c r="P31" s="1246">
        <v>2437.142345000002</v>
      </c>
      <c r="Q31" s="861">
        <v>3286</v>
      </c>
      <c r="R31" s="1245"/>
      <c r="S31" s="1245">
        <v>42.0027179968002</v>
      </c>
      <c r="T31" s="1245">
        <v>1.2323241161216099</v>
      </c>
      <c r="U31" s="1245">
        <v>39.584704783760827</v>
      </c>
      <c r="V31" s="1245">
        <v>44.420731209839573</v>
      </c>
      <c r="W31" s="1245">
        <v>2.933915172383581</v>
      </c>
      <c r="X31" s="1246">
        <v>2358.6208780000093</v>
      </c>
      <c r="Y31" s="854">
        <v>3353</v>
      </c>
      <c r="Z31" s="1245"/>
      <c r="AA31" s="848">
        <v>40.459231092319918</v>
      </c>
      <c r="AB31" s="848">
        <v>1.3063191442388193</v>
      </c>
      <c r="AC31" s="848">
        <v>37.896636888856591</v>
      </c>
      <c r="AD31" s="848">
        <v>43.021825295783252</v>
      </c>
      <c r="AE31" s="848">
        <v>3.2287295358086734</v>
      </c>
      <c r="AF31" s="849">
        <v>2476.898578999997</v>
      </c>
      <c r="AG31" s="945">
        <v>3290</v>
      </c>
      <c r="AH31" s="861"/>
      <c r="AI31" s="995">
        <v>42.481484741429419</v>
      </c>
      <c r="AJ31" s="995">
        <v>1.1786230201184171</v>
      </c>
      <c r="AK31" s="995">
        <v>40.169384902498621</v>
      </c>
      <c r="AL31" s="995">
        <v>44.793584580360225</v>
      </c>
      <c r="AM31" s="995">
        <v>2.774439328785943</v>
      </c>
      <c r="AN31" s="992">
        <v>2521.1038679999797</v>
      </c>
      <c r="AO31" s="992">
        <v>3721</v>
      </c>
      <c r="AP31" s="1007"/>
      <c r="AQ31" s="1006">
        <v>43.705413558685699</v>
      </c>
      <c r="AR31" s="995">
        <v>1.1712756998530063</v>
      </c>
      <c r="AS31" s="995">
        <v>41.407906446103759</v>
      </c>
      <c r="AT31" s="995">
        <v>46.002920671267631</v>
      </c>
      <c r="AU31" s="995">
        <v>2.6799327691528858</v>
      </c>
      <c r="AV31" s="992">
        <v>2715.9851500000195</v>
      </c>
      <c r="AW31" s="992">
        <v>3985</v>
      </c>
      <c r="AX31" s="1007"/>
      <c r="AY31" s="1006">
        <v>45.652335243371915</v>
      </c>
      <c r="AZ31" s="995">
        <v>1.0567667880786398</v>
      </c>
      <c r="BA31" s="995">
        <v>43.580317768965266</v>
      </c>
      <c r="BB31" s="995">
        <v>47.724352717778565</v>
      </c>
      <c r="BC31" s="995">
        <v>2.3148143078443457</v>
      </c>
      <c r="BD31" s="992">
        <v>4140.9368149999927</v>
      </c>
      <c r="BE31" s="992">
        <v>6233</v>
      </c>
      <c r="BF31" s="1247"/>
      <c r="BG31" s="1256">
        <v>45.313974235625345</v>
      </c>
      <c r="BH31" s="1180">
        <v>0.98922227597933454</v>
      </c>
      <c r="BI31" s="1180">
        <v>43.374392234162258</v>
      </c>
      <c r="BJ31" s="1180">
        <v>47.253556237088439</v>
      </c>
      <c r="BK31" s="1180">
        <v>2.1830402048505797</v>
      </c>
      <c r="BL31" s="1061">
        <v>3686.6096279999983</v>
      </c>
      <c r="BM31" s="1061">
        <v>5480</v>
      </c>
      <c r="BN31" s="1644"/>
      <c r="BO31" s="1029">
        <v>46.213750039452641</v>
      </c>
      <c r="BP31" s="1029">
        <v>1.1270990433620132</v>
      </c>
      <c r="BQ31" s="1029">
        <v>44.003831926016801</v>
      </c>
      <c r="BR31" s="1029">
        <v>48.423668152888474</v>
      </c>
      <c r="BS31" s="1029">
        <v>2.438882459008</v>
      </c>
      <c r="BT31" s="1059">
        <v>3830.2704789999912</v>
      </c>
      <c r="BU31" s="1060">
        <v>6066</v>
      </c>
      <c r="BV31" s="1645"/>
      <c r="BW31" s="1003">
        <v>48.983554304590008</v>
      </c>
      <c r="BX31" s="968">
        <v>0.97780244463573762</v>
      </c>
      <c r="BY31" s="968">
        <v>47.066324248549066</v>
      </c>
      <c r="BZ31" s="968">
        <v>50.900784360630944</v>
      </c>
      <c r="CA31" s="968">
        <v>1.9961851656487748</v>
      </c>
      <c r="CB31" s="1074">
        <v>3957.5681890000146</v>
      </c>
      <c r="CC31" s="1075">
        <v>6828</v>
      </c>
      <c r="CD31" s="1646"/>
      <c r="CE31" s="968">
        <v>47.628261418562815</v>
      </c>
      <c r="CF31" s="968">
        <v>1.0158912102552085</v>
      </c>
      <c r="CG31" s="968">
        <v>45.63634732432341</v>
      </c>
      <c r="CH31" s="968">
        <v>49.620175512802227</v>
      </c>
      <c r="CI31" s="968">
        <v>2.1329588357791098</v>
      </c>
      <c r="CJ31" s="1074">
        <v>3726.0115929999906</v>
      </c>
      <c r="CK31" s="1075">
        <v>6233</v>
      </c>
      <c r="CL31" s="1075"/>
      <c r="CM31" s="968">
        <v>47.328748317075906</v>
      </c>
      <c r="CN31" s="968">
        <v>0.95561253580680983</v>
      </c>
      <c r="CO31" s="968">
        <v>45.45501702121237</v>
      </c>
      <c r="CP31" s="968">
        <v>49.202479612939442</v>
      </c>
      <c r="CQ31" s="968">
        <v>2.0190953063130785</v>
      </c>
      <c r="CR31" s="1074">
        <v>3706.1383669999714</v>
      </c>
      <c r="CS31" s="1075">
        <v>6187</v>
      </c>
      <c r="CT31" s="1533"/>
      <c r="CU31" s="1029">
        <v>49.071337094899228</v>
      </c>
      <c r="CV31" s="1029">
        <v>0.97275008885469982</v>
      </c>
      <c r="CW31" s="1029">
        <v>47.164014488004234</v>
      </c>
      <c r="CX31" s="1029">
        <v>50.978659701794214</v>
      </c>
      <c r="CY31" s="1029">
        <v>1.9823182868921936</v>
      </c>
      <c r="CZ31" s="1060">
        <v>3668.4273500000272</v>
      </c>
      <c r="DA31" s="1060">
        <v>6677</v>
      </c>
      <c r="DB31" s="1647"/>
      <c r="DC31" s="1029">
        <v>52.457152502690171</v>
      </c>
      <c r="DD31" s="1029">
        <v>1.0279191946816866</v>
      </c>
      <c r="DE31" s="1029">
        <v>50.441655016327267</v>
      </c>
      <c r="DF31" s="1029">
        <v>54.472649989053082</v>
      </c>
      <c r="DG31" s="1029">
        <v>1.9595405881571091</v>
      </c>
      <c r="DH31" s="1060">
        <v>3708.5240089999879</v>
      </c>
      <c r="DI31" s="1060">
        <v>6604</v>
      </c>
      <c r="DJ31" s="1647"/>
      <c r="DK31" s="1029">
        <v>52.137447259411097</v>
      </c>
      <c r="DL31" s="1029">
        <v>0.99189995344096138</v>
      </c>
      <c r="DM31" s="1029">
        <v>50.192574411329815</v>
      </c>
      <c r="DN31" s="1029">
        <v>54.082320107492379</v>
      </c>
      <c r="DO31" s="1029">
        <v>1.9024712669681347</v>
      </c>
      <c r="DP31" s="1060">
        <v>3650.5602959999942</v>
      </c>
      <c r="DQ31" s="1060">
        <v>6414</v>
      </c>
      <c r="DR31" s="1647"/>
      <c r="DS31" s="1029">
        <v>53.752977614123296</v>
      </c>
      <c r="DT31" s="1029">
        <v>1.0502009055072936</v>
      </c>
      <c r="DU31" s="1029">
        <v>51.693789213990058</v>
      </c>
      <c r="DV31" s="1029">
        <v>55.812166014256533</v>
      </c>
      <c r="DW31" s="1029">
        <v>1.9537539167529934</v>
      </c>
      <c r="DX31" s="1060">
        <v>3473.7577039999928</v>
      </c>
      <c r="DY31" s="1060">
        <v>6235</v>
      </c>
      <c r="DZ31" s="1647"/>
      <c r="EA31" s="969">
        <v>6.2</v>
      </c>
      <c r="EB31" s="969">
        <v>1.7</v>
      </c>
      <c r="EC31" s="969"/>
      <c r="ED31" s="969" t="s">
        <v>232</v>
      </c>
      <c r="EE31" s="969" t="s">
        <v>229</v>
      </c>
      <c r="EF31" s="1033"/>
      <c r="EG31" s="2332"/>
      <c r="EH31" s="1593"/>
      <c r="EI31" s="1144"/>
      <c r="EK31" s="1144"/>
      <c r="EL31" s="1144"/>
    </row>
    <row r="32" spans="1:142" s="3" customFormat="1" ht="20.45" customHeight="1">
      <c r="A32" s="1018" t="s">
        <v>14</v>
      </c>
      <c r="B32" s="1648"/>
      <c r="C32" s="1150">
        <v>45.762207550109771</v>
      </c>
      <c r="D32" s="1150">
        <v>1.0712783034957283</v>
      </c>
      <c r="E32" s="1150">
        <v>43.660191482415243</v>
      </c>
      <c r="F32" s="1150">
        <v>47.864223617804292</v>
      </c>
      <c r="G32" s="1150">
        <v>2.3409672759398137</v>
      </c>
      <c r="H32" s="1151">
        <v>2893.4270129999932</v>
      </c>
      <c r="I32" s="916">
        <v>3755</v>
      </c>
      <c r="J32" s="1150"/>
      <c r="K32" s="1150">
        <v>47.064039001577882</v>
      </c>
      <c r="L32" s="1150">
        <v>1.1878802990020112</v>
      </c>
      <c r="M32" s="1150">
        <v>44.733231528998509</v>
      </c>
      <c r="N32" s="1150">
        <v>49.394846474157262</v>
      </c>
      <c r="O32" s="1150">
        <v>2.5239659073080958</v>
      </c>
      <c r="P32" s="1151">
        <v>2692.8473859999876</v>
      </c>
      <c r="Q32" s="923">
        <v>3241</v>
      </c>
      <c r="R32" s="1150"/>
      <c r="S32" s="1150">
        <v>49.815323689760135</v>
      </c>
      <c r="T32" s="1150">
        <v>1.1342359930101684</v>
      </c>
      <c r="U32" s="1150">
        <v>47.589774759958317</v>
      </c>
      <c r="V32" s="1150">
        <v>52.040872619561952</v>
      </c>
      <c r="W32" s="1150">
        <v>2.2768817082750745</v>
      </c>
      <c r="X32" s="1151">
        <v>2764.1940070000001</v>
      </c>
      <c r="Y32" s="916">
        <v>3523</v>
      </c>
      <c r="Z32" s="1150"/>
      <c r="AA32" s="910">
        <v>51.949646114753833</v>
      </c>
      <c r="AB32" s="910">
        <v>1.076461874157459</v>
      </c>
      <c r="AC32" s="910">
        <v>49.837960795640981</v>
      </c>
      <c r="AD32" s="910">
        <v>54.061331433866691</v>
      </c>
      <c r="AE32" s="910">
        <v>2.0721255189681478</v>
      </c>
      <c r="AF32" s="911">
        <v>2915.6216900000063</v>
      </c>
      <c r="AG32" s="949">
        <v>3587</v>
      </c>
      <c r="AH32" s="923"/>
      <c r="AI32" s="997">
        <v>51.497099471659368</v>
      </c>
      <c r="AJ32" s="997">
        <v>1.1136058748782123</v>
      </c>
      <c r="AK32" s="997">
        <v>49.312543494057962</v>
      </c>
      <c r="AL32" s="997">
        <v>53.681655449260781</v>
      </c>
      <c r="AM32" s="997">
        <v>2.1624632965805546</v>
      </c>
      <c r="AN32" s="973">
        <v>2862.6675990000131</v>
      </c>
      <c r="AO32" s="973">
        <v>3697</v>
      </c>
      <c r="AP32" s="1073"/>
      <c r="AQ32" s="1005">
        <v>52.084190275265527</v>
      </c>
      <c r="AR32" s="997">
        <v>1.1470229888077803</v>
      </c>
      <c r="AS32" s="997">
        <v>49.834255887135058</v>
      </c>
      <c r="AT32" s="997">
        <v>54.334124663395997</v>
      </c>
      <c r="AU32" s="997">
        <v>2.2022479042983116</v>
      </c>
      <c r="AV32" s="973">
        <v>3095.7927050000271</v>
      </c>
      <c r="AW32" s="973">
        <v>3777</v>
      </c>
      <c r="AX32" s="1073"/>
      <c r="AY32" s="1005">
        <v>51.804326610416915</v>
      </c>
      <c r="AZ32" s="997">
        <v>0.99195594309130197</v>
      </c>
      <c r="BA32" s="997">
        <v>49.85938466947681</v>
      </c>
      <c r="BB32" s="997">
        <v>53.749268551357019</v>
      </c>
      <c r="BC32" s="997">
        <v>1.9148129277909338</v>
      </c>
      <c r="BD32" s="973">
        <v>4411.6684330000198</v>
      </c>
      <c r="BE32" s="973">
        <v>6257</v>
      </c>
      <c r="BF32" s="1054"/>
      <c r="BG32" s="1285">
        <v>55.137938315883027</v>
      </c>
      <c r="BH32" s="1156">
        <v>1.077283499670048</v>
      </c>
      <c r="BI32" s="1156">
        <v>53.025693437082055</v>
      </c>
      <c r="BJ32" s="1156">
        <v>57.250183194683999</v>
      </c>
      <c r="BK32" s="1156">
        <v>1.9537972085541797</v>
      </c>
      <c r="BL32" s="986">
        <v>4148.0085960000079</v>
      </c>
      <c r="BM32" s="986">
        <v>5890</v>
      </c>
      <c r="BN32" s="1597"/>
      <c r="BO32" s="968">
        <v>55.339027585727031</v>
      </c>
      <c r="BP32" s="968">
        <v>1.0908518898307891</v>
      </c>
      <c r="BQ32" s="968">
        <v>53.200179749229946</v>
      </c>
      <c r="BR32" s="968">
        <v>57.477875422224109</v>
      </c>
      <c r="BS32" s="968">
        <v>1.9712162237417779</v>
      </c>
      <c r="BT32" s="1074">
        <v>4251.3392440000007</v>
      </c>
      <c r="BU32" s="1075">
        <v>5983</v>
      </c>
      <c r="BV32" s="1598"/>
      <c r="BW32" s="1003">
        <v>55.148047622415589</v>
      </c>
      <c r="BX32" s="968">
        <v>1.2894500700292801</v>
      </c>
      <c r="BY32" s="968">
        <v>52.619753237811963</v>
      </c>
      <c r="BZ32" s="968">
        <v>57.676342007019208</v>
      </c>
      <c r="CA32" s="968">
        <v>2.3381608699147631</v>
      </c>
      <c r="CB32" s="1074">
        <v>4330.7035569999853</v>
      </c>
      <c r="CC32" s="1075">
        <v>5940</v>
      </c>
      <c r="CD32" s="1649"/>
      <c r="CE32" s="968">
        <v>55.6926396986239</v>
      </c>
      <c r="CF32" s="968">
        <v>1.1605929582066621</v>
      </c>
      <c r="CG32" s="968">
        <v>53.417000882390717</v>
      </c>
      <c r="CH32" s="968">
        <v>57.968278514857083</v>
      </c>
      <c r="CI32" s="968">
        <v>2.0839252089452298</v>
      </c>
      <c r="CJ32" s="1074">
        <v>4075.3580549999856</v>
      </c>
      <c r="CK32" s="1075">
        <v>5841</v>
      </c>
      <c r="CL32" s="1075"/>
      <c r="CM32" s="968">
        <v>54.678153398759619</v>
      </c>
      <c r="CN32" s="968">
        <v>1.1483444328563992</v>
      </c>
      <c r="CO32" s="968">
        <v>52.426520208894587</v>
      </c>
      <c r="CP32" s="968">
        <v>56.929786588624651</v>
      </c>
      <c r="CQ32" s="968">
        <v>2.1001887618290516</v>
      </c>
      <c r="CR32" s="1074">
        <v>3784.3191299999821</v>
      </c>
      <c r="CS32" s="1075">
        <v>5081</v>
      </c>
      <c r="CT32" s="1599"/>
      <c r="CU32" s="968">
        <v>57.310758532377427</v>
      </c>
      <c r="CV32" s="968">
        <v>1.2142314006335173</v>
      </c>
      <c r="CW32" s="968">
        <v>54.929950730903144</v>
      </c>
      <c r="CX32" s="968">
        <v>59.691566333851711</v>
      </c>
      <c r="CY32" s="968">
        <v>2.1186796889933737</v>
      </c>
      <c r="CZ32" s="1075">
        <v>3980.4218360000191</v>
      </c>
      <c r="DA32" s="1075">
        <v>5589</v>
      </c>
      <c r="DB32" s="1564"/>
      <c r="DC32" s="968">
        <v>56.754995336677496</v>
      </c>
      <c r="DD32" s="968">
        <v>1.2851592655464756</v>
      </c>
      <c r="DE32" s="968">
        <v>54.235113148771639</v>
      </c>
      <c r="DF32" s="968">
        <v>59.274877524583346</v>
      </c>
      <c r="DG32" s="968">
        <v>2.2643985043479526</v>
      </c>
      <c r="DH32" s="1075">
        <v>3761.1145580000061</v>
      </c>
      <c r="DI32" s="1075">
        <v>5489</v>
      </c>
      <c r="DJ32" s="1564"/>
      <c r="DK32" s="968">
        <v>59.435086599397934</v>
      </c>
      <c r="DL32" s="968">
        <v>1.2834214430847268</v>
      </c>
      <c r="DM32" s="968">
        <v>56.91861151676315</v>
      </c>
      <c r="DN32" s="968">
        <v>61.951561682032718</v>
      </c>
      <c r="DO32" s="968">
        <v>2.1593666578383139</v>
      </c>
      <c r="DP32" s="1075">
        <v>3777.2818590000002</v>
      </c>
      <c r="DQ32" s="1075">
        <v>5363</v>
      </c>
      <c r="DR32" s="1564"/>
      <c r="DS32" s="968">
        <v>58.580841816187458</v>
      </c>
      <c r="DT32" s="968">
        <v>1.4494083179138801</v>
      </c>
      <c r="DU32" s="968">
        <v>55.738904830936818</v>
      </c>
      <c r="DV32" s="968">
        <v>61.422778801438092</v>
      </c>
      <c r="DW32" s="968">
        <v>2.4742019284423633</v>
      </c>
      <c r="DX32" s="1075">
        <v>3608.0628350000047</v>
      </c>
      <c r="DY32" s="1075">
        <v>5103</v>
      </c>
      <c r="DZ32" s="1564"/>
      <c r="EA32" s="968">
        <v>2.9</v>
      </c>
      <c r="EB32" s="968">
        <v>-0.8</v>
      </c>
      <c r="EC32" s="968"/>
      <c r="ED32" s="968" t="s">
        <v>229</v>
      </c>
      <c r="EE32" s="968" t="s">
        <v>229</v>
      </c>
      <c r="EF32" s="1033"/>
      <c r="EG32" s="2332"/>
      <c r="EH32" s="1593"/>
      <c r="EI32" s="1144"/>
      <c r="EK32" s="1144"/>
      <c r="EL32" s="1144"/>
    </row>
    <row r="33" spans="1:142" s="3" customFormat="1" ht="20.45" customHeight="1">
      <c r="A33" s="1018" t="s">
        <v>15</v>
      </c>
      <c r="B33" s="1648"/>
      <c r="C33" s="1150">
        <v>52.478242241112753</v>
      </c>
      <c r="D33" s="1150">
        <v>1.1828229251923124</v>
      </c>
      <c r="E33" s="1150">
        <v>50.157358129226516</v>
      </c>
      <c r="F33" s="1150">
        <v>54.799126352998982</v>
      </c>
      <c r="G33" s="1150">
        <v>2.2539301521529618</v>
      </c>
      <c r="H33" s="1151">
        <v>3067.8129739999899</v>
      </c>
      <c r="I33" s="916">
        <v>3387</v>
      </c>
      <c r="J33" s="1150"/>
      <c r="K33" s="1150">
        <v>53.821971652627774</v>
      </c>
      <c r="L33" s="1150">
        <v>1.2518098570435161</v>
      </c>
      <c r="M33" s="1150">
        <v>51.365724359447761</v>
      </c>
      <c r="N33" s="1150">
        <v>56.278218945807787</v>
      </c>
      <c r="O33" s="1150">
        <v>2.3258342617450327</v>
      </c>
      <c r="P33" s="1151">
        <v>2896.9395920000102</v>
      </c>
      <c r="Q33" s="923">
        <v>3150</v>
      </c>
      <c r="R33" s="1150"/>
      <c r="S33" s="1150">
        <v>52.465418107792175</v>
      </c>
      <c r="T33" s="1150">
        <v>1.4079254215830201</v>
      </c>
      <c r="U33" s="1150">
        <v>49.702847589350881</v>
      </c>
      <c r="V33" s="1150">
        <v>55.227988626233461</v>
      </c>
      <c r="W33" s="1150">
        <v>2.6835303564919362</v>
      </c>
      <c r="X33" s="1151">
        <v>2827.3694339999806</v>
      </c>
      <c r="Y33" s="916">
        <v>2959</v>
      </c>
      <c r="Z33" s="1150"/>
      <c r="AA33" s="910">
        <v>53.197515445261701</v>
      </c>
      <c r="AB33" s="910">
        <v>1.2253605758052208</v>
      </c>
      <c r="AC33" s="910">
        <v>50.7937369179703</v>
      </c>
      <c r="AD33" s="910">
        <v>55.601293972553101</v>
      </c>
      <c r="AE33" s="910">
        <v>2.303416927555709</v>
      </c>
      <c r="AF33" s="911">
        <v>3115.5124409999739</v>
      </c>
      <c r="AG33" s="949">
        <v>3245</v>
      </c>
      <c r="AH33" s="923"/>
      <c r="AI33" s="997">
        <v>52.427507459680854</v>
      </c>
      <c r="AJ33" s="997">
        <v>1.3415886943290922</v>
      </c>
      <c r="AK33" s="997">
        <v>49.795718540643762</v>
      </c>
      <c r="AL33" s="997">
        <v>55.059296378717946</v>
      </c>
      <c r="AM33" s="997">
        <v>2.5589404481241744</v>
      </c>
      <c r="AN33" s="973">
        <v>2882.0578170000126</v>
      </c>
      <c r="AO33" s="973">
        <v>2776</v>
      </c>
      <c r="AP33" s="1073"/>
      <c r="AQ33" s="1005">
        <v>54.485197414275909</v>
      </c>
      <c r="AR33" s="997">
        <v>1.1712357698428928</v>
      </c>
      <c r="AS33" s="997">
        <v>52.187768626107477</v>
      </c>
      <c r="AT33" s="997">
        <v>56.782626202444341</v>
      </c>
      <c r="AU33" s="997">
        <v>2.1496403159512312</v>
      </c>
      <c r="AV33" s="973">
        <v>3069.7048710000108</v>
      </c>
      <c r="AW33" s="973">
        <v>3024</v>
      </c>
      <c r="AX33" s="1073"/>
      <c r="AY33" s="1005">
        <v>55.073972492031942</v>
      </c>
      <c r="AZ33" s="997">
        <v>1.288156979590912</v>
      </c>
      <c r="BA33" s="997">
        <v>52.548265021281416</v>
      </c>
      <c r="BB33" s="997">
        <v>57.599679962782467</v>
      </c>
      <c r="BC33" s="997">
        <v>2.3389578076600186</v>
      </c>
      <c r="BD33" s="973">
        <v>4320.782648000004</v>
      </c>
      <c r="BE33" s="973">
        <v>4854</v>
      </c>
      <c r="BF33" s="1054"/>
      <c r="BG33" s="1285">
        <v>55.542538262467879</v>
      </c>
      <c r="BH33" s="1156">
        <v>1.1670154494768454</v>
      </c>
      <c r="BI33" s="1156">
        <v>53.254354690182517</v>
      </c>
      <c r="BJ33" s="1156">
        <v>57.830721834753241</v>
      </c>
      <c r="BK33" s="1156">
        <v>2.1011201251949991</v>
      </c>
      <c r="BL33" s="986">
        <v>4066.8866560000088</v>
      </c>
      <c r="BM33" s="986">
        <v>4657</v>
      </c>
      <c r="BN33" s="1597"/>
      <c r="BO33" s="968">
        <v>56.918503443457524</v>
      </c>
      <c r="BP33" s="968">
        <v>1.3673730079617399</v>
      </c>
      <c r="BQ33" s="968">
        <v>54.237476965869313</v>
      </c>
      <c r="BR33" s="968">
        <v>59.599529921045736</v>
      </c>
      <c r="BS33" s="968">
        <v>2.4023347861211417</v>
      </c>
      <c r="BT33" s="1074">
        <v>3843.8388110000124</v>
      </c>
      <c r="BU33" s="1075">
        <v>4448</v>
      </c>
      <c r="BV33" s="1598"/>
      <c r="BW33" s="1003">
        <v>55.936171606495307</v>
      </c>
      <c r="BX33" s="968">
        <v>1.4661365686338015</v>
      </c>
      <c r="BY33" s="968">
        <v>53.061438462733726</v>
      </c>
      <c r="BZ33" s="968">
        <v>58.810904750256896</v>
      </c>
      <c r="CA33" s="968">
        <v>2.621088513078635</v>
      </c>
      <c r="CB33" s="1074">
        <v>4010.79196799998</v>
      </c>
      <c r="CC33" s="1075">
        <v>4495</v>
      </c>
      <c r="CD33" s="1649"/>
      <c r="CE33" s="968">
        <v>55.734712671688854</v>
      </c>
      <c r="CF33" s="968">
        <v>1.4540360076400811</v>
      </c>
      <c r="CG33" s="968">
        <v>52.88370383539597</v>
      </c>
      <c r="CH33" s="968">
        <v>58.585721507981745</v>
      </c>
      <c r="CI33" s="968">
        <v>2.6088517154564554</v>
      </c>
      <c r="CJ33" s="1074">
        <v>3965.0966319999784</v>
      </c>
      <c r="CK33" s="1075">
        <v>4328</v>
      </c>
      <c r="CL33" s="1075"/>
      <c r="CM33" s="968">
        <v>56.54549576087431</v>
      </c>
      <c r="CN33" s="968">
        <v>1.272218462086558</v>
      </c>
      <c r="CO33" s="968">
        <v>54.050974751295513</v>
      </c>
      <c r="CP33" s="968">
        <v>59.040016770453107</v>
      </c>
      <c r="CQ33" s="968">
        <v>2.2499023926974711</v>
      </c>
      <c r="CR33" s="1074">
        <v>3505.6605700000082</v>
      </c>
      <c r="CS33" s="1075">
        <v>3801</v>
      </c>
      <c r="CT33" s="1599"/>
      <c r="CU33" s="968">
        <v>58.395831337519475</v>
      </c>
      <c r="CV33" s="968">
        <v>1.4713676887087452</v>
      </c>
      <c r="CW33" s="968">
        <v>55.510842800501514</v>
      </c>
      <c r="CX33" s="968">
        <v>61.280819874537443</v>
      </c>
      <c r="CY33" s="968">
        <v>2.5196450756980449</v>
      </c>
      <c r="CZ33" s="1075">
        <v>3683.1677480000121</v>
      </c>
      <c r="DA33" s="1075">
        <v>4049</v>
      </c>
      <c r="DB33" s="1564"/>
      <c r="DC33" s="968">
        <v>56.45570586388061</v>
      </c>
      <c r="DD33" s="968">
        <v>1.5889306994492967</v>
      </c>
      <c r="DE33" s="968">
        <v>53.340202381394711</v>
      </c>
      <c r="DF33" s="968">
        <v>59.571209346366516</v>
      </c>
      <c r="DG33" s="968">
        <v>2.8144731788144499</v>
      </c>
      <c r="DH33" s="1075">
        <v>3536.91719100002</v>
      </c>
      <c r="DI33" s="1075">
        <v>4017</v>
      </c>
      <c r="DJ33" s="1564"/>
      <c r="DK33" s="968">
        <v>59.230493806927051</v>
      </c>
      <c r="DL33" s="968">
        <v>1.5843127424425076</v>
      </c>
      <c r="DM33" s="968">
        <v>56.124044587974623</v>
      </c>
      <c r="DN33" s="968">
        <v>62.336943025879485</v>
      </c>
      <c r="DO33" s="968">
        <v>2.6748261589830289</v>
      </c>
      <c r="DP33" s="1075">
        <v>3458.2783400000003</v>
      </c>
      <c r="DQ33" s="1075">
        <v>3938</v>
      </c>
      <c r="DR33" s="1564"/>
      <c r="DS33" s="968">
        <v>57.944102714228571</v>
      </c>
      <c r="DT33" s="968">
        <v>1.7351832711395583</v>
      </c>
      <c r="DU33" s="968">
        <v>54.541830591534236</v>
      </c>
      <c r="DV33" s="968">
        <v>61.346374836922912</v>
      </c>
      <c r="DW33" s="968">
        <v>2.9945813117466256</v>
      </c>
      <c r="DX33" s="1075">
        <v>3291.1906089999966</v>
      </c>
      <c r="DY33" s="1075">
        <v>3813</v>
      </c>
      <c r="DZ33" s="1564"/>
      <c r="EA33" s="968">
        <v>2.2000000000000002</v>
      </c>
      <c r="EB33" s="968">
        <v>-1.3</v>
      </c>
      <c r="EC33" s="968"/>
      <c r="ED33" s="968" t="s">
        <v>229</v>
      </c>
      <c r="EE33" s="968" t="s">
        <v>229</v>
      </c>
      <c r="EF33" s="1033"/>
      <c r="EG33" s="2332"/>
      <c r="EH33" s="1593"/>
      <c r="EI33" s="1144"/>
      <c r="EK33" s="1144"/>
      <c r="EL33" s="1144"/>
    </row>
    <row r="34" spans="1:142" s="3" customFormat="1" ht="20.45" customHeight="1">
      <c r="A34" s="1018" t="s">
        <v>42</v>
      </c>
      <c r="B34" s="1648"/>
      <c r="C34" s="1150">
        <v>54.827992485328238</v>
      </c>
      <c r="D34" s="1150">
        <v>1.5275481194835641</v>
      </c>
      <c r="E34" s="1150">
        <v>51.830703470089809</v>
      </c>
      <c r="F34" s="1150">
        <v>57.82528150056666</v>
      </c>
      <c r="G34" s="1150">
        <v>2.7860734092942216</v>
      </c>
      <c r="H34" s="1151">
        <v>2803.8585170000047</v>
      </c>
      <c r="I34" s="916">
        <v>2438</v>
      </c>
      <c r="J34" s="1150"/>
      <c r="K34" s="1150">
        <v>52.915864744958959</v>
      </c>
      <c r="L34" s="1150">
        <v>1.5333810318623253</v>
      </c>
      <c r="M34" s="1150">
        <v>49.907130640707152</v>
      </c>
      <c r="N34" s="1150">
        <v>55.924598849210774</v>
      </c>
      <c r="O34" s="1150">
        <v>2.8977718482969763</v>
      </c>
      <c r="P34" s="1151">
        <v>2657.5869520000033</v>
      </c>
      <c r="Q34" s="923">
        <v>2379</v>
      </c>
      <c r="R34" s="1150"/>
      <c r="S34" s="1150">
        <v>54.392675004681166</v>
      </c>
      <c r="T34" s="1150">
        <v>1.4736975013463149</v>
      </c>
      <c r="U34" s="1150">
        <v>51.501049349010842</v>
      </c>
      <c r="V34" s="1150">
        <v>57.284300660351498</v>
      </c>
      <c r="W34" s="1150">
        <v>2.7093675779311917</v>
      </c>
      <c r="X34" s="1151">
        <v>2497.736148999988</v>
      </c>
      <c r="Y34" s="916">
        <v>2204</v>
      </c>
      <c r="Z34" s="1150"/>
      <c r="AA34" s="910">
        <v>54.741486441831057</v>
      </c>
      <c r="AB34" s="910">
        <v>1.3630762927250635</v>
      </c>
      <c r="AC34" s="910">
        <v>52.067552264244696</v>
      </c>
      <c r="AD34" s="910">
        <v>57.415420619417411</v>
      </c>
      <c r="AE34" s="910">
        <v>2.490024260070987</v>
      </c>
      <c r="AF34" s="911">
        <v>2681.7633470000042</v>
      </c>
      <c r="AG34" s="949">
        <v>2488</v>
      </c>
      <c r="AH34" s="923"/>
      <c r="AI34" s="997">
        <v>55.053926693682783</v>
      </c>
      <c r="AJ34" s="997">
        <v>1.5186884005495127</v>
      </c>
      <c r="AK34" s="997">
        <v>52.074722023181927</v>
      </c>
      <c r="AL34" s="997">
        <v>58.033131364183646</v>
      </c>
      <c r="AM34" s="997">
        <v>2.7585469225463553</v>
      </c>
      <c r="AN34" s="973">
        <v>2573.7149919999933</v>
      </c>
      <c r="AO34" s="973">
        <v>2144</v>
      </c>
      <c r="AP34" s="1073"/>
      <c r="AQ34" s="1005">
        <v>54.260469177365678</v>
      </c>
      <c r="AR34" s="997">
        <v>1.4244335508913191</v>
      </c>
      <c r="AS34" s="997">
        <v>51.466382170366508</v>
      </c>
      <c r="AT34" s="997">
        <v>57.054556184364849</v>
      </c>
      <c r="AU34" s="997">
        <v>2.625177357451804</v>
      </c>
      <c r="AV34" s="973">
        <v>2751.4047660000056</v>
      </c>
      <c r="AW34" s="973">
        <v>2247</v>
      </c>
      <c r="AX34" s="1073"/>
      <c r="AY34" s="1005">
        <v>55.455612227122451</v>
      </c>
      <c r="AZ34" s="997">
        <v>1.4681480494554102</v>
      </c>
      <c r="BA34" s="997">
        <v>52.576993739292689</v>
      </c>
      <c r="BB34" s="997">
        <v>58.33423071495222</v>
      </c>
      <c r="BC34" s="997">
        <v>2.6474291608980969</v>
      </c>
      <c r="BD34" s="973">
        <v>4061.3052720000069</v>
      </c>
      <c r="BE34" s="973">
        <v>3817</v>
      </c>
      <c r="BF34" s="1054"/>
      <c r="BG34" s="1256">
        <v>58.088617839485778</v>
      </c>
      <c r="BH34" s="1180">
        <v>1.4162275245601996</v>
      </c>
      <c r="BI34" s="1180">
        <v>55.311800653586729</v>
      </c>
      <c r="BJ34" s="1180">
        <v>60.865435025384826</v>
      </c>
      <c r="BK34" s="1180">
        <v>2.4380465179488535</v>
      </c>
      <c r="BL34" s="1061">
        <v>3691.6440289999882</v>
      </c>
      <c r="BM34" s="1061">
        <v>3542</v>
      </c>
      <c r="BN34" s="1644"/>
      <c r="BO34" s="1029">
        <v>58.730155047086917</v>
      </c>
      <c r="BP34" s="1029">
        <v>1.5382157418713076</v>
      </c>
      <c r="BQ34" s="1029">
        <v>55.714154944563802</v>
      </c>
      <c r="BR34" s="1029">
        <v>61.74615514961004</v>
      </c>
      <c r="BS34" s="1029">
        <v>2.619124265274019</v>
      </c>
      <c r="BT34" s="1059">
        <v>3642.1462710000051</v>
      </c>
      <c r="BU34" s="1060">
        <v>3375</v>
      </c>
      <c r="BV34" s="1645"/>
      <c r="BW34" s="1027">
        <v>58.644251104517309</v>
      </c>
      <c r="BX34" s="1029">
        <v>1.6497263996039691</v>
      </c>
      <c r="BY34" s="1029">
        <v>55.409543465037828</v>
      </c>
      <c r="BZ34" s="1029">
        <v>61.87895874399679</v>
      </c>
      <c r="CA34" s="1029">
        <v>2.8131084778690134</v>
      </c>
      <c r="CB34" s="1059">
        <v>3671.6790229999901</v>
      </c>
      <c r="CC34" s="1060">
        <v>3404</v>
      </c>
      <c r="CD34" s="1646"/>
      <c r="CE34" s="1029">
        <v>58.716334150523252</v>
      </c>
      <c r="CF34" s="1029">
        <v>1.8027529635794359</v>
      </c>
      <c r="CG34" s="1029">
        <v>55.181576687976005</v>
      </c>
      <c r="CH34" s="1029">
        <v>62.2510916130705</v>
      </c>
      <c r="CI34" s="1029">
        <v>3.0702750600164479</v>
      </c>
      <c r="CJ34" s="1059">
        <v>3471.0861100000006</v>
      </c>
      <c r="CK34" s="1060">
        <v>3230</v>
      </c>
      <c r="CL34" s="1060"/>
      <c r="CM34" s="1029">
        <v>58.440539843875648</v>
      </c>
      <c r="CN34" s="1029">
        <v>1.6269539705409479</v>
      </c>
      <c r="CO34" s="1029">
        <v>55.25046598307366</v>
      </c>
      <c r="CP34" s="1029">
        <v>61.630613704677643</v>
      </c>
      <c r="CQ34" s="1029">
        <v>2.7839475386219359</v>
      </c>
      <c r="CR34" s="1059">
        <v>3047.2745079999945</v>
      </c>
      <c r="CS34" s="1060">
        <v>2665</v>
      </c>
      <c r="CT34" s="1533"/>
      <c r="CU34" s="1029">
        <v>61.203344587518075</v>
      </c>
      <c r="CV34" s="1029">
        <v>1.8622979172241694</v>
      </c>
      <c r="CW34" s="1029">
        <v>57.551838451469109</v>
      </c>
      <c r="CX34" s="1029">
        <v>64.85485072356704</v>
      </c>
      <c r="CY34" s="1029">
        <v>3.0428041633593503</v>
      </c>
      <c r="CZ34" s="1060">
        <v>3355.8583649999991</v>
      </c>
      <c r="DA34" s="1060">
        <v>3064</v>
      </c>
      <c r="DB34" s="1647"/>
      <c r="DC34" s="1029">
        <v>59.199647568300954</v>
      </c>
      <c r="DD34" s="1029">
        <v>1.7757248490020745</v>
      </c>
      <c r="DE34" s="1029">
        <v>55.717886562034188</v>
      </c>
      <c r="DF34" s="1029">
        <v>62.681408574567712</v>
      </c>
      <c r="DG34" s="1029">
        <v>2.9995530749627375</v>
      </c>
      <c r="DH34" s="1060">
        <v>3298.2549630000044</v>
      </c>
      <c r="DI34" s="1060">
        <v>2891</v>
      </c>
      <c r="DJ34" s="1647"/>
      <c r="DK34" s="1029">
        <v>61.850423038126493</v>
      </c>
      <c r="DL34" s="1029">
        <v>1.8393562372217591</v>
      </c>
      <c r="DM34" s="1029">
        <v>58.243895997459092</v>
      </c>
      <c r="DN34" s="1029">
        <v>65.456950078793881</v>
      </c>
      <c r="DO34" s="1029">
        <v>2.9738781836430186</v>
      </c>
      <c r="DP34" s="1060">
        <v>3169.0661320000077</v>
      </c>
      <c r="DQ34" s="1060">
        <v>3038</v>
      </c>
      <c r="DR34" s="1647"/>
      <c r="DS34" s="1029">
        <v>59.836169698903731</v>
      </c>
      <c r="DT34" s="1029">
        <v>1.9654502125611002</v>
      </c>
      <c r="DU34" s="1029">
        <v>55.98240014155391</v>
      </c>
      <c r="DV34" s="1029">
        <v>63.689939256253545</v>
      </c>
      <c r="DW34" s="1029">
        <v>3.2847192967920034</v>
      </c>
      <c r="DX34" s="1060">
        <v>3065.7076050000005</v>
      </c>
      <c r="DY34" s="1060">
        <v>2840</v>
      </c>
      <c r="DZ34" s="1647"/>
      <c r="EA34" s="1029">
        <v>1.1000000000000001</v>
      </c>
      <c r="EB34" s="1029">
        <v>-2.1</v>
      </c>
      <c r="EC34" s="1029"/>
      <c r="ED34" s="1029" t="s">
        <v>229</v>
      </c>
      <c r="EE34" s="1029" t="s">
        <v>229</v>
      </c>
      <c r="EF34" s="1033"/>
      <c r="EG34" s="2332"/>
      <c r="EH34" s="1593"/>
      <c r="EI34" s="1144"/>
      <c r="EK34" s="1144"/>
      <c r="EL34" s="1144"/>
    </row>
    <row r="35" spans="1:142" s="3" customFormat="1" ht="20.45" customHeight="1">
      <c r="A35" s="1419" t="s">
        <v>16</v>
      </c>
      <c r="B35" s="1596"/>
      <c r="C35" s="1245">
        <v>55.824833813108874</v>
      </c>
      <c r="D35" s="1245">
        <v>1.4393806531638675</v>
      </c>
      <c r="E35" s="1245">
        <v>53.000543196369854</v>
      </c>
      <c r="F35" s="1245">
        <v>58.649124429847902</v>
      </c>
      <c r="G35" s="1245">
        <v>2.5783877082064324</v>
      </c>
      <c r="H35" s="1246">
        <v>2537.4674410000048</v>
      </c>
      <c r="I35" s="854">
        <v>1675</v>
      </c>
      <c r="J35" s="1245"/>
      <c r="K35" s="1245">
        <v>57.431498922358749</v>
      </c>
      <c r="L35" s="1245">
        <v>1.5033329101804387</v>
      </c>
      <c r="M35" s="1245">
        <v>54.48172394606955</v>
      </c>
      <c r="N35" s="1245">
        <v>60.381273898647947</v>
      </c>
      <c r="O35" s="1245">
        <v>2.6176104374583433</v>
      </c>
      <c r="P35" s="1246">
        <v>2355.2026559999936</v>
      </c>
      <c r="Q35" s="861">
        <v>1570</v>
      </c>
      <c r="R35" s="1245"/>
      <c r="S35" s="1245">
        <v>56.919770869313112</v>
      </c>
      <c r="T35" s="1245">
        <v>1.6118625810429843</v>
      </c>
      <c r="U35" s="1245">
        <v>53.757043655281166</v>
      </c>
      <c r="V35" s="1245">
        <v>60.082498083345058</v>
      </c>
      <c r="W35" s="1245">
        <v>2.831814950105465</v>
      </c>
      <c r="X35" s="1246">
        <v>2224.600148</v>
      </c>
      <c r="Y35" s="854">
        <v>1441</v>
      </c>
      <c r="Z35" s="1245"/>
      <c r="AA35" s="848">
        <v>58.104410028113954</v>
      </c>
      <c r="AB35" s="848">
        <v>1.9480986519389527</v>
      </c>
      <c r="AC35" s="848">
        <v>54.282842890213367</v>
      </c>
      <c r="AD35" s="848">
        <v>61.925977166014533</v>
      </c>
      <c r="AE35" s="848">
        <v>3.3527552400865281</v>
      </c>
      <c r="AF35" s="849">
        <v>2434.129811000008</v>
      </c>
      <c r="AG35" s="945">
        <v>1625</v>
      </c>
      <c r="AH35" s="861"/>
      <c r="AI35" s="995">
        <v>55.618370809214277</v>
      </c>
      <c r="AJ35" s="995">
        <v>1.7043176574533878</v>
      </c>
      <c r="AK35" s="995">
        <v>52.275018003421472</v>
      </c>
      <c r="AL35" s="995">
        <v>58.961723615007088</v>
      </c>
      <c r="AM35" s="995">
        <v>3.0643070493733955</v>
      </c>
      <c r="AN35" s="992">
        <v>2129.4028120000016</v>
      </c>
      <c r="AO35" s="992">
        <v>1385</v>
      </c>
      <c r="AP35" s="1007"/>
      <c r="AQ35" s="1006">
        <v>56.423973473665527</v>
      </c>
      <c r="AR35" s="995">
        <v>1.6147310785168876</v>
      </c>
      <c r="AS35" s="995">
        <v>53.256609770768563</v>
      </c>
      <c r="AT35" s="995">
        <v>59.59133717656249</v>
      </c>
      <c r="AU35" s="995">
        <v>2.8617819325867275</v>
      </c>
      <c r="AV35" s="992">
        <v>2472.207958999993</v>
      </c>
      <c r="AW35" s="992">
        <v>1755</v>
      </c>
      <c r="AX35" s="1007"/>
      <c r="AY35" s="1006">
        <v>58.876308192410264</v>
      </c>
      <c r="AZ35" s="995">
        <v>1.5506394582780547</v>
      </c>
      <c r="BA35" s="995">
        <v>55.835947641433613</v>
      </c>
      <c r="BB35" s="995">
        <v>61.916668743386914</v>
      </c>
      <c r="BC35" s="995">
        <v>2.6337239984723557</v>
      </c>
      <c r="BD35" s="992">
        <v>3750.8280219999942</v>
      </c>
      <c r="BE35" s="992">
        <v>2863</v>
      </c>
      <c r="BF35" s="1247"/>
      <c r="BG35" s="1006">
        <v>57.446369097315944</v>
      </c>
      <c r="BH35" s="995">
        <v>1.7739665277024443</v>
      </c>
      <c r="BI35" s="995">
        <v>53.96812802664931</v>
      </c>
      <c r="BJ35" s="995">
        <v>60.924610167982571</v>
      </c>
      <c r="BK35" s="995">
        <v>3.0880394280398988</v>
      </c>
      <c r="BL35" s="992">
        <v>3441.3099679999923</v>
      </c>
      <c r="BM35" s="992">
        <v>2431</v>
      </c>
      <c r="BN35" s="1601"/>
      <c r="BO35" s="966">
        <v>55.740155394245996</v>
      </c>
      <c r="BP35" s="966">
        <v>2.2283419098817636</v>
      </c>
      <c r="BQ35" s="966">
        <v>51.371015717854448</v>
      </c>
      <c r="BR35" s="966">
        <v>60.109295070637536</v>
      </c>
      <c r="BS35" s="966">
        <v>3.9977317862156401</v>
      </c>
      <c r="BT35" s="1043">
        <v>3205.3809760000013</v>
      </c>
      <c r="BU35" s="1007">
        <v>2232</v>
      </c>
      <c r="BV35" s="1602"/>
      <c r="BW35" s="956">
        <v>56.816688271114003</v>
      </c>
      <c r="BX35" s="966">
        <v>2.1142342596388306</v>
      </c>
      <c r="BY35" s="966">
        <v>52.671194986321609</v>
      </c>
      <c r="BZ35" s="966">
        <v>60.96218155590639</v>
      </c>
      <c r="CA35" s="966">
        <v>3.7211501127103213</v>
      </c>
      <c r="CB35" s="1043">
        <v>3375.4330820000073</v>
      </c>
      <c r="CC35" s="1007">
        <v>2517</v>
      </c>
      <c r="CD35" s="1527"/>
      <c r="CE35" s="966">
        <v>60.944625468602254</v>
      </c>
      <c r="CF35" s="966">
        <v>2.1312163553869641</v>
      </c>
      <c r="CG35" s="966">
        <v>56.765831663404967</v>
      </c>
      <c r="CH35" s="966">
        <v>65.123419273799541</v>
      </c>
      <c r="CI35" s="966">
        <v>3.4969717821712343</v>
      </c>
      <c r="CJ35" s="1043">
        <v>3197.0871000000034</v>
      </c>
      <c r="CK35" s="1007">
        <v>2275</v>
      </c>
      <c r="CL35" s="1007"/>
      <c r="CM35" s="966">
        <v>59.961138311171489</v>
      </c>
      <c r="CN35" s="966">
        <v>1.8869004740217763</v>
      </c>
      <c r="CO35" s="966">
        <v>56.261370530949428</v>
      </c>
      <c r="CP35" s="966">
        <v>63.660906091393556</v>
      </c>
      <c r="CQ35" s="966">
        <v>3.1468723362615414</v>
      </c>
      <c r="CR35" s="1043">
        <v>2862.4041660000089</v>
      </c>
      <c r="CS35" s="1007">
        <v>1899</v>
      </c>
      <c r="CT35" s="1210"/>
      <c r="CU35" s="966">
        <v>59.719498730792751</v>
      </c>
      <c r="CV35" s="966">
        <v>1.9916142099670944</v>
      </c>
      <c r="CW35" s="966">
        <v>55.814435292190545</v>
      </c>
      <c r="CX35" s="966">
        <v>63.624562169394963</v>
      </c>
      <c r="CY35" s="966">
        <v>3.3349479689121568</v>
      </c>
      <c r="CZ35" s="1007">
        <v>3009.5391809999928</v>
      </c>
      <c r="DA35" s="1007">
        <v>2115</v>
      </c>
      <c r="DB35" s="1544"/>
      <c r="DC35" s="966">
        <v>58.830230173172147</v>
      </c>
      <c r="DD35" s="966">
        <v>2.1264627911300402</v>
      </c>
      <c r="DE35" s="966">
        <v>54.660758066277573</v>
      </c>
      <c r="DF35" s="966">
        <v>62.999702280066728</v>
      </c>
      <c r="DG35" s="966">
        <v>3.6145749980419981</v>
      </c>
      <c r="DH35" s="1007">
        <v>2868.9408659999981</v>
      </c>
      <c r="DI35" s="1007">
        <v>1919</v>
      </c>
      <c r="DJ35" s="1544"/>
      <c r="DK35" s="966">
        <v>61.394457485171984</v>
      </c>
      <c r="DL35" s="966">
        <v>2.1850732367355201</v>
      </c>
      <c r="DM35" s="966">
        <v>57.110064089997834</v>
      </c>
      <c r="DN35" s="966">
        <v>65.678850880346133</v>
      </c>
      <c r="DO35" s="966">
        <v>3.5590724737053998</v>
      </c>
      <c r="DP35" s="1007">
        <v>2600.6157939999985</v>
      </c>
      <c r="DQ35" s="1007">
        <v>1940</v>
      </c>
      <c r="DR35" s="1544"/>
      <c r="DS35" s="966">
        <v>61.300873714105961</v>
      </c>
      <c r="DT35" s="966">
        <v>2.4686741544935691</v>
      </c>
      <c r="DU35" s="966">
        <v>56.460404470569806</v>
      </c>
      <c r="DV35" s="966">
        <v>66.141342957642124</v>
      </c>
      <c r="DW35" s="966">
        <v>4.0271435053388185</v>
      </c>
      <c r="DX35" s="1007">
        <v>2675.6584150000008</v>
      </c>
      <c r="DY35" s="1007">
        <v>1773</v>
      </c>
      <c r="DZ35" s="1544"/>
      <c r="EA35" s="1033">
        <v>0.4</v>
      </c>
      <c r="EB35" s="1033">
        <v>-0.1</v>
      </c>
      <c r="EC35" s="1033"/>
      <c r="ED35" s="1033" t="s">
        <v>229</v>
      </c>
      <c r="EE35" s="1033" t="s">
        <v>229</v>
      </c>
      <c r="EF35" s="1033"/>
      <c r="EG35" s="2332"/>
      <c r="EH35" s="1593"/>
      <c r="EI35" s="1144"/>
      <c r="EK35" s="1144"/>
      <c r="EL35" s="1144"/>
    </row>
    <row r="36" spans="1:142" s="3" customFormat="1" ht="5.0999999999999996" customHeight="1">
      <c r="A36" s="1419"/>
      <c r="B36" s="1263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1245"/>
      <c r="T36" s="1245"/>
      <c r="U36" s="1245"/>
      <c r="V36" s="1245"/>
      <c r="W36" s="1245"/>
      <c r="X36" s="1246"/>
      <c r="Y36" s="854"/>
      <c r="Z36" s="1245"/>
      <c r="AA36" s="850"/>
      <c r="AB36" s="850"/>
      <c r="AC36" s="850"/>
      <c r="AD36" s="850"/>
      <c r="AE36" s="850"/>
      <c r="AF36" s="850"/>
      <c r="AG36" s="951"/>
      <c r="AH36" s="861"/>
      <c r="AI36" s="1247"/>
      <c r="AJ36" s="1247"/>
      <c r="AK36" s="1247"/>
      <c r="AL36" s="1247"/>
      <c r="AM36" s="1247"/>
      <c r="AN36" s="1247"/>
      <c r="AO36" s="1247"/>
      <c r="AP36" s="1007"/>
      <c r="AQ36" s="1247"/>
      <c r="AR36" s="1247"/>
      <c r="AS36" s="1247"/>
      <c r="AT36" s="1247"/>
      <c r="AU36" s="1247"/>
      <c r="AV36" s="1247"/>
      <c r="AW36" s="1247"/>
      <c r="AX36" s="100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601"/>
      <c r="BO36" s="966"/>
      <c r="BP36" s="966"/>
      <c r="BQ36" s="966"/>
      <c r="BR36" s="966"/>
      <c r="BS36" s="966"/>
      <c r="BT36" s="1043"/>
      <c r="BU36" s="1007"/>
      <c r="BV36" s="1601"/>
      <c r="BW36" s="956"/>
      <c r="BX36" s="966"/>
      <c r="BY36" s="966"/>
      <c r="BZ36" s="966"/>
      <c r="CA36" s="966"/>
      <c r="CB36" s="1043"/>
      <c r="CC36" s="1007"/>
      <c r="CD36" s="1527"/>
      <c r="CE36" s="966"/>
      <c r="CF36" s="966"/>
      <c r="CG36" s="966"/>
      <c r="CH36" s="966"/>
      <c r="CI36" s="966"/>
      <c r="CJ36" s="1043"/>
      <c r="CK36" s="1007"/>
      <c r="CL36" s="1007"/>
      <c r="CM36" s="966"/>
      <c r="CN36" s="966"/>
      <c r="CO36" s="966"/>
      <c r="CP36" s="966"/>
      <c r="CQ36" s="966"/>
      <c r="CR36" s="1043"/>
      <c r="CS36" s="1007"/>
      <c r="CT36" s="1210"/>
      <c r="CU36" s="966"/>
      <c r="CV36" s="966"/>
      <c r="CW36" s="966"/>
      <c r="CX36" s="966"/>
      <c r="CY36" s="966"/>
      <c r="CZ36" s="1007"/>
      <c r="DA36" s="1007"/>
      <c r="DB36" s="1544"/>
      <c r="DC36" s="966"/>
      <c r="DD36" s="966"/>
      <c r="DE36" s="966"/>
      <c r="DF36" s="966"/>
      <c r="DG36" s="966"/>
      <c r="DH36" s="1007"/>
      <c r="DI36" s="1007"/>
      <c r="DJ36" s="1544"/>
      <c r="DK36" s="966"/>
      <c r="DL36" s="966"/>
      <c r="DM36" s="966"/>
      <c r="DN36" s="966"/>
      <c r="DO36" s="966"/>
      <c r="DP36" s="1007"/>
      <c r="DQ36" s="1007"/>
      <c r="DR36" s="1544"/>
      <c r="DS36" s="966"/>
      <c r="DT36" s="966"/>
      <c r="DU36" s="966"/>
      <c r="DV36" s="966"/>
      <c r="DW36" s="966"/>
      <c r="DX36" s="1007"/>
      <c r="DY36" s="1007"/>
      <c r="DZ36" s="1544"/>
      <c r="EA36" s="1033"/>
      <c r="EB36" s="1033"/>
      <c r="EC36" s="1033"/>
      <c r="ED36" s="1033"/>
      <c r="EE36" s="1033"/>
      <c r="EF36" s="1033"/>
      <c r="EG36" s="1540"/>
      <c r="EH36" s="1593"/>
      <c r="EI36" s="1144"/>
      <c r="EK36" s="1144"/>
      <c r="EL36" s="1144"/>
    </row>
    <row r="37" spans="1:142" s="3" customFormat="1" ht="5.0999999999999996" customHeight="1" thickBot="1">
      <c r="A37" s="1152"/>
      <c r="B37" s="1153"/>
      <c r="C37" s="115"/>
      <c r="D37" s="115"/>
      <c r="E37" s="115"/>
      <c r="F37" s="115"/>
      <c r="G37" s="115"/>
      <c r="H37" s="115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97"/>
      <c r="AJ37" s="97"/>
      <c r="AK37" s="97"/>
      <c r="AL37" s="97"/>
      <c r="AM37" s="97"/>
      <c r="AN37" s="98"/>
      <c r="AO37" s="98"/>
      <c r="AP37" s="116"/>
      <c r="AQ37" s="97"/>
      <c r="AR37" s="97"/>
      <c r="AS37" s="97"/>
      <c r="AT37" s="97"/>
      <c r="AU37" s="97"/>
      <c r="AV37" s="98"/>
      <c r="AW37" s="98"/>
      <c r="AX37" s="116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2"/>
      <c r="CU37" s="1033"/>
      <c r="CV37" s="1033"/>
      <c r="CW37" s="1033"/>
      <c r="CX37" s="1033"/>
      <c r="CY37" s="1033"/>
      <c r="CZ37" s="1569"/>
      <c r="DA37" s="1569"/>
      <c r="DB37" s="1033"/>
      <c r="DC37" s="1033"/>
      <c r="DD37" s="1033"/>
      <c r="DE37" s="1033"/>
      <c r="DF37" s="1033"/>
      <c r="DG37" s="1033"/>
      <c r="DH37" s="1569"/>
      <c r="DI37" s="1569"/>
      <c r="DJ37" s="1033"/>
      <c r="DK37" s="1033"/>
      <c r="DL37" s="1033"/>
      <c r="DM37" s="1033"/>
      <c r="DN37" s="1033"/>
      <c r="DO37" s="1033"/>
      <c r="DP37" s="1569"/>
      <c r="DQ37" s="1569"/>
      <c r="DR37" s="1033"/>
      <c r="DS37" s="1033"/>
      <c r="DT37" s="1033"/>
      <c r="DU37" s="1033"/>
      <c r="DV37" s="1033"/>
      <c r="DW37" s="1033"/>
      <c r="DX37" s="1569"/>
      <c r="DY37" s="1569"/>
      <c r="DZ37" s="1033"/>
      <c r="EA37" s="1033"/>
      <c r="EB37" s="1033"/>
      <c r="EC37" s="1033"/>
      <c r="ED37" s="1033"/>
      <c r="EE37" s="1033"/>
      <c r="EF37" s="1033"/>
      <c r="EG37" s="1570"/>
    </row>
    <row r="38" spans="1:142" ht="78" customHeight="1" thickTop="1">
      <c r="A38" s="3528" t="s">
        <v>418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1654"/>
      <c r="EG38" s="1654"/>
    </row>
    <row r="39" spans="1:142" ht="15" customHeight="1">
      <c r="A39" s="1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P39" s="7"/>
      <c r="AQ39" s="7"/>
      <c r="AR39" s="7"/>
      <c r="AS39" s="7"/>
      <c r="AT39" s="7"/>
      <c r="AU39" s="7"/>
      <c r="AV39" s="7"/>
      <c r="AW39" s="7"/>
      <c r="AX39" s="7"/>
      <c r="CU39" s="1033"/>
      <c r="CV39" s="1033"/>
      <c r="CW39" s="1033"/>
      <c r="CX39" s="1033"/>
      <c r="CY39" s="1033"/>
      <c r="CZ39" s="1569"/>
      <c r="DA39" s="1569"/>
      <c r="DB39" s="1033"/>
      <c r="DC39" s="1033"/>
      <c r="DD39" s="1033"/>
      <c r="DE39" s="1033"/>
      <c r="DF39" s="1033"/>
      <c r="DG39" s="1033"/>
      <c r="DH39" s="1569"/>
      <c r="DI39" s="1569"/>
      <c r="DJ39" s="1033"/>
      <c r="DK39" s="1033"/>
      <c r="DL39" s="1033"/>
      <c r="DM39" s="1033"/>
      <c r="DN39" s="1033"/>
      <c r="DO39" s="1033"/>
      <c r="DP39" s="1569"/>
      <c r="DQ39" s="1569"/>
      <c r="DR39" s="1033"/>
      <c r="DS39" s="1033"/>
      <c r="DT39" s="1033"/>
      <c r="DU39" s="1033"/>
      <c r="DV39" s="1033"/>
      <c r="DW39" s="1033"/>
      <c r="DX39" s="1569"/>
      <c r="DY39" s="1569"/>
      <c r="DZ39" s="1033"/>
      <c r="EA39" s="1131"/>
      <c r="EB39" s="1033"/>
      <c r="EC39" s="1033"/>
      <c r="ED39" s="1033"/>
      <c r="EE39" s="1033"/>
      <c r="EF39" s="1033"/>
      <c r="EG39" s="1570"/>
    </row>
    <row r="40" spans="1:142" ht="15" customHeight="1">
      <c r="A40" s="1650"/>
      <c r="CU40" s="1033"/>
      <c r="CV40" s="1033"/>
      <c r="CW40" s="1033"/>
      <c r="CX40" s="1033"/>
      <c r="CY40" s="1033"/>
      <c r="CZ40" s="1569"/>
      <c r="DA40" s="1569"/>
      <c r="DB40" s="1033"/>
      <c r="DC40" s="1033"/>
      <c r="DD40" s="1033"/>
      <c r="DE40" s="1033"/>
      <c r="DF40" s="1033"/>
      <c r="DG40" s="1033"/>
      <c r="DH40" s="1569"/>
      <c r="DI40" s="1569"/>
      <c r="DJ40" s="1033"/>
      <c r="DK40" s="1033"/>
      <c r="DL40" s="1033"/>
      <c r="DM40" s="1033"/>
      <c r="DN40" s="1033"/>
      <c r="DO40" s="1033"/>
      <c r="DP40" s="1569"/>
      <c r="DQ40" s="1569"/>
      <c r="DR40" s="1033"/>
      <c r="DS40" s="1033"/>
      <c r="DT40" s="1033"/>
      <c r="DU40" s="1033"/>
      <c r="DV40" s="1033"/>
      <c r="DW40" s="1033"/>
      <c r="DX40" s="1569"/>
      <c r="DY40" s="1569"/>
      <c r="DZ40" s="1033"/>
      <c r="EA40" s="1033"/>
      <c r="EB40" s="1033"/>
      <c r="EC40" s="1033"/>
      <c r="ED40" s="1033"/>
      <c r="EE40" s="1033"/>
      <c r="EF40" s="1033"/>
      <c r="EG40" s="1540"/>
    </row>
    <row r="41" spans="1:142" ht="15" customHeight="1">
      <c r="A41" s="1457"/>
      <c r="CU41" s="1572"/>
      <c r="CV41" s="1572"/>
      <c r="CW41" s="1572"/>
      <c r="CX41" s="1572"/>
      <c r="CY41" s="1572"/>
      <c r="CZ41" s="1572"/>
      <c r="DA41" s="1572"/>
      <c r="DB41" s="1572"/>
      <c r="DC41" s="1572"/>
      <c r="DD41" s="1572"/>
      <c r="DE41" s="1572"/>
      <c r="DF41" s="1572"/>
      <c r="DG41" s="1572"/>
      <c r="DH41" s="1572"/>
      <c r="DI41" s="1572"/>
      <c r="DJ41" s="1572"/>
      <c r="DK41" s="1572"/>
      <c r="DL41" s="1572"/>
      <c r="DM41" s="1572"/>
      <c r="DN41" s="1572"/>
      <c r="DO41" s="1572"/>
      <c r="DP41" s="1572"/>
      <c r="DQ41" s="1572"/>
      <c r="DR41" s="1572"/>
      <c r="DS41" s="1572"/>
      <c r="DT41" s="1572"/>
      <c r="DU41" s="1572"/>
      <c r="DV41" s="1572"/>
      <c r="DW41" s="1572"/>
      <c r="DX41" s="1572"/>
      <c r="DY41" s="1572"/>
      <c r="DZ41" s="1572"/>
      <c r="EA41" s="778"/>
      <c r="EB41" s="778"/>
      <c r="EC41" s="778"/>
      <c r="ED41" s="778"/>
      <c r="EE41" s="778"/>
      <c r="EG41" s="1573"/>
    </row>
    <row r="42" spans="1:142" ht="15" customHeight="1"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2"/>
      <c r="DF42" s="1462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2"/>
      <c r="DR42" s="1462"/>
      <c r="DS42" s="1462"/>
      <c r="DT42" s="1462"/>
      <c r="DU42" s="1462"/>
      <c r="DV42" s="1462"/>
      <c r="DW42" s="1462"/>
      <c r="DX42" s="1462"/>
      <c r="DY42" s="1462"/>
      <c r="DZ42" s="1462"/>
      <c r="EA42" s="1462"/>
      <c r="EB42" s="1462"/>
      <c r="EC42" s="1462"/>
      <c r="ED42" s="1462"/>
      <c r="EE42" s="1462"/>
      <c r="EF42" s="1462"/>
      <c r="EG42" s="1462"/>
    </row>
    <row r="43" spans="1:142" ht="15" customHeight="1">
      <c r="CU43" s="1033"/>
      <c r="CV43" s="1033"/>
      <c r="CW43" s="1033"/>
      <c r="CX43" s="1033"/>
      <c r="CY43" s="1033"/>
      <c r="CZ43" s="1458"/>
      <c r="DA43" s="1131"/>
      <c r="DB43" s="1135"/>
      <c r="DC43" s="1033"/>
      <c r="DD43" s="1033"/>
      <c r="DE43" s="1033"/>
      <c r="DF43" s="1033"/>
      <c r="DG43" s="1033"/>
      <c r="DH43" s="1458"/>
      <c r="DI43" s="1131"/>
      <c r="DJ43" s="1135"/>
      <c r="DK43" s="1033"/>
      <c r="DL43" s="1033"/>
      <c r="DM43" s="1033"/>
      <c r="DN43" s="1033"/>
      <c r="DO43" s="1033"/>
      <c r="DP43" s="1458"/>
      <c r="DQ43" s="1131"/>
      <c r="DR43" s="1135"/>
      <c r="DS43" s="1033"/>
      <c r="DT43" s="1033"/>
      <c r="DU43" s="1033"/>
      <c r="DV43" s="1033"/>
      <c r="DW43" s="1033"/>
      <c r="DX43" s="1458"/>
      <c r="DY43" s="1131"/>
      <c r="DZ43" s="1135"/>
      <c r="EA43" s="778"/>
      <c r="EB43" s="778"/>
      <c r="EC43" s="778"/>
      <c r="ED43" s="778"/>
      <c r="EE43" s="778"/>
    </row>
    <row r="44" spans="1:142" ht="15" customHeight="1">
      <c r="CU44" s="1033"/>
      <c r="CV44" s="1033"/>
      <c r="CW44" s="1033"/>
      <c r="CX44" s="1033"/>
      <c r="CY44" s="1033"/>
      <c r="CZ44" s="1458"/>
      <c r="DA44" s="1131"/>
      <c r="DB44" s="1135"/>
      <c r="DC44" s="1033"/>
      <c r="DD44" s="1033"/>
      <c r="DE44" s="1033"/>
      <c r="DF44" s="1033"/>
      <c r="DG44" s="1033"/>
      <c r="DH44" s="1458"/>
      <c r="DI44" s="1131"/>
      <c r="DJ44" s="1135"/>
      <c r="DK44" s="1033"/>
      <c r="DL44" s="1033"/>
      <c r="DM44" s="1033"/>
      <c r="DN44" s="1033"/>
      <c r="DO44" s="1033"/>
      <c r="DP44" s="1458"/>
      <c r="DQ44" s="1131"/>
      <c r="DR44" s="1135"/>
      <c r="DS44" s="1033"/>
      <c r="DT44" s="1033"/>
      <c r="DU44" s="1033"/>
      <c r="DV44" s="1033"/>
      <c r="DW44" s="1033"/>
      <c r="DX44" s="1458"/>
      <c r="DY44" s="1131"/>
      <c r="DZ44" s="1135"/>
      <c r="EA44" s="778"/>
      <c r="EB44" s="778"/>
      <c r="EC44" s="778"/>
      <c r="ED44" s="778"/>
      <c r="EE44" s="778"/>
    </row>
    <row r="45" spans="1:142" ht="15" customHeight="1">
      <c r="CU45" s="1033"/>
      <c r="CV45" s="1033"/>
      <c r="CW45" s="1033"/>
      <c r="CX45" s="1033"/>
      <c r="CY45" s="1033"/>
      <c r="CZ45" s="1458"/>
      <c r="DA45" s="1131"/>
      <c r="DB45" s="1135"/>
      <c r="DC45" s="1033"/>
      <c r="DD45" s="1033"/>
      <c r="DE45" s="1033"/>
      <c r="DF45" s="1033"/>
      <c r="DG45" s="1033"/>
      <c r="DH45" s="1458"/>
      <c r="DI45" s="1131"/>
      <c r="DJ45" s="1135"/>
      <c r="DK45" s="1033"/>
      <c r="DL45" s="1033"/>
      <c r="DM45" s="1033"/>
      <c r="DN45" s="1033"/>
      <c r="DO45" s="1033"/>
      <c r="DP45" s="1458"/>
      <c r="DQ45" s="1131"/>
      <c r="DR45" s="1135"/>
      <c r="DS45" s="1033"/>
      <c r="DT45" s="1033"/>
      <c r="DU45" s="1033"/>
      <c r="DV45" s="1033"/>
      <c r="DW45" s="1033"/>
      <c r="DX45" s="1458"/>
      <c r="DY45" s="1131"/>
      <c r="DZ45" s="1135"/>
      <c r="EA45" s="778"/>
      <c r="EB45" s="778"/>
      <c r="EC45" s="778"/>
      <c r="ED45" s="778"/>
      <c r="EE45" s="778"/>
    </row>
    <row r="46" spans="1:142" ht="15" customHeight="1">
      <c r="CU46" s="1459"/>
      <c r="CV46" s="1033"/>
      <c r="CW46" s="1033"/>
      <c r="CX46" s="1033"/>
      <c r="CY46" s="1033"/>
      <c r="CZ46" s="1458"/>
      <c r="DA46" s="1131"/>
      <c r="DB46" s="1135"/>
      <c r="DC46" s="1459"/>
      <c r="DD46" s="1033"/>
      <c r="DE46" s="1033"/>
      <c r="DF46" s="1033"/>
      <c r="DG46" s="1033"/>
      <c r="DH46" s="1458"/>
      <c r="DI46" s="1131"/>
      <c r="DJ46" s="1135"/>
      <c r="DK46" s="1459"/>
      <c r="DL46" s="1033"/>
      <c r="DM46" s="1033"/>
      <c r="DN46" s="1033"/>
      <c r="DO46" s="1033"/>
      <c r="DP46" s="1458"/>
      <c r="DQ46" s="1131"/>
      <c r="DR46" s="1135"/>
      <c r="DS46" s="1459"/>
      <c r="DT46" s="1033"/>
      <c r="DU46" s="1033"/>
      <c r="DV46" s="1033"/>
      <c r="DW46" s="1033"/>
      <c r="DX46" s="1458"/>
      <c r="DY46" s="1131"/>
      <c r="DZ46" s="1135"/>
      <c r="EA46" s="778"/>
      <c r="EB46" s="778"/>
      <c r="EC46" s="778"/>
      <c r="ED46" s="778"/>
      <c r="EE46" s="778"/>
    </row>
    <row r="47" spans="1:142" ht="15" customHeight="1">
      <c r="CU47" s="1460"/>
      <c r="CV47" s="1460"/>
      <c r="CW47" s="1460"/>
      <c r="CX47" s="1460"/>
      <c r="CY47" s="1460"/>
      <c r="CZ47" s="1460"/>
      <c r="DA47" s="1460"/>
      <c r="DB47" s="1461"/>
      <c r="DC47" s="1460"/>
      <c r="DD47" s="1460"/>
      <c r="DE47" s="1460"/>
      <c r="DF47" s="1460"/>
      <c r="DG47" s="1460"/>
      <c r="DH47" s="1460"/>
      <c r="DI47" s="1460"/>
      <c r="DJ47" s="1461"/>
      <c r="DK47" s="1460"/>
      <c r="DL47" s="1460"/>
      <c r="DM47" s="1460"/>
      <c r="DN47" s="1460"/>
      <c r="DO47" s="1460"/>
      <c r="DP47" s="1460"/>
      <c r="DQ47" s="1460"/>
      <c r="DR47" s="1461"/>
      <c r="DS47" s="1460"/>
      <c r="DT47" s="1460"/>
      <c r="DU47" s="1460"/>
      <c r="DV47" s="1460"/>
      <c r="DW47" s="1460"/>
      <c r="DX47" s="1460"/>
      <c r="DY47" s="1460"/>
      <c r="DZ47" s="1461"/>
      <c r="EA47" s="778"/>
      <c r="EB47" s="778"/>
      <c r="EC47" s="778"/>
      <c r="ED47" s="778"/>
      <c r="EE47" s="778"/>
    </row>
    <row r="48" spans="1:142" ht="15" customHeight="1">
      <c r="CU48" s="1033"/>
      <c r="CV48" s="1033"/>
      <c r="CW48" s="1033"/>
      <c r="CX48" s="1033"/>
      <c r="CY48" s="1033"/>
      <c r="CZ48" s="1458"/>
      <c r="DA48" s="1131"/>
      <c r="DB48" s="1135"/>
      <c r="DC48" s="1033"/>
      <c r="DD48" s="1033"/>
      <c r="DE48" s="1033"/>
      <c r="DF48" s="1033"/>
      <c r="DG48" s="1033"/>
      <c r="DH48" s="1458"/>
      <c r="DI48" s="1131"/>
      <c r="DJ48" s="1135"/>
      <c r="DK48" s="1033"/>
      <c r="DL48" s="1033"/>
      <c r="DM48" s="1033"/>
      <c r="DN48" s="1033"/>
      <c r="DO48" s="1033"/>
      <c r="DP48" s="1458"/>
      <c r="DQ48" s="1131"/>
      <c r="DR48" s="1135"/>
      <c r="DS48" s="1033"/>
      <c r="DT48" s="1033"/>
      <c r="DU48" s="1033"/>
      <c r="DV48" s="1033"/>
      <c r="DW48" s="1033"/>
      <c r="DX48" s="1458"/>
      <c r="DY48" s="1131"/>
      <c r="DZ48" s="1135"/>
      <c r="EA48" s="778"/>
      <c r="EB48" s="778"/>
      <c r="EC48" s="778"/>
      <c r="ED48" s="778"/>
      <c r="EE48" s="778"/>
    </row>
    <row r="49" spans="99:135" ht="15" customHeight="1"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2"/>
      <c r="DF49" s="1462"/>
      <c r="DG49" s="1462"/>
      <c r="DH49" s="1462"/>
      <c r="DI49" s="1462"/>
      <c r="DJ49" s="1462"/>
      <c r="DK49" s="1462"/>
      <c r="DL49" s="1462"/>
      <c r="DM49" s="1462"/>
      <c r="DN49" s="1462"/>
      <c r="DO49" s="1462"/>
      <c r="DP49" s="1462"/>
      <c r="DQ49" s="1462"/>
      <c r="DR49" s="1462"/>
      <c r="DS49" s="1462"/>
      <c r="DT49" s="1462"/>
      <c r="DU49" s="1462"/>
      <c r="DV49" s="1462"/>
      <c r="DW49" s="1462"/>
      <c r="DX49" s="1462"/>
      <c r="DY49" s="1462"/>
      <c r="DZ49" s="1462"/>
      <c r="EA49" s="778"/>
      <c r="EB49" s="778"/>
      <c r="EC49" s="778"/>
      <c r="ED49" s="778"/>
      <c r="EE49" s="778"/>
    </row>
    <row r="50" spans="99:135" ht="15" customHeight="1"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2"/>
      <c r="DF50" s="1462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2"/>
      <c r="DR50" s="1462"/>
      <c r="DS50" s="1462"/>
      <c r="DT50" s="1462"/>
      <c r="DU50" s="1462"/>
      <c r="DV50" s="1462"/>
      <c r="DW50" s="1462"/>
      <c r="DX50" s="1462"/>
      <c r="DY50" s="1462"/>
      <c r="DZ50" s="1462"/>
      <c r="EA50" s="778"/>
      <c r="EB50" s="778"/>
      <c r="EC50" s="778"/>
      <c r="ED50" s="778"/>
      <c r="EE50" s="778"/>
    </row>
    <row r="51" spans="99:135" ht="15" customHeight="1">
      <c r="CU51" s="1536"/>
      <c r="CV51" s="1536"/>
      <c r="CW51" s="1536"/>
      <c r="CX51" s="1536"/>
      <c r="CY51" s="1536"/>
      <c r="CZ51" s="1536"/>
      <c r="DA51" s="1536"/>
      <c r="DB51" s="1462"/>
      <c r="DC51" s="1536"/>
      <c r="DD51" s="1536"/>
      <c r="DE51" s="1536"/>
      <c r="DF51" s="1536"/>
      <c r="DG51" s="1536"/>
      <c r="DH51" s="1536"/>
      <c r="DI51" s="1536"/>
      <c r="DJ51" s="1462"/>
      <c r="DK51" s="1536"/>
      <c r="DL51" s="1536"/>
      <c r="DM51" s="1536"/>
      <c r="DN51" s="1536"/>
      <c r="DO51" s="1536"/>
      <c r="DP51" s="1536"/>
      <c r="DQ51" s="1536"/>
      <c r="DR51" s="1462"/>
      <c r="DS51" s="1536"/>
      <c r="DT51" s="1536"/>
      <c r="DU51" s="1536"/>
      <c r="DV51" s="1536"/>
      <c r="DW51" s="1536"/>
      <c r="DX51" s="1536"/>
      <c r="DY51" s="1536"/>
      <c r="DZ51" s="1462"/>
      <c r="EA51" s="778"/>
      <c r="EB51" s="778"/>
      <c r="EC51" s="778"/>
      <c r="ED51" s="778"/>
      <c r="EE51" s="778"/>
    </row>
    <row r="52" spans="99:135" ht="15" customHeight="1">
      <c r="CU52" s="1536"/>
      <c r="CV52" s="1536"/>
      <c r="CW52" s="1536"/>
      <c r="CX52" s="1536"/>
      <c r="CY52" s="1536"/>
      <c r="CZ52" s="1536"/>
      <c r="DA52" s="1536"/>
      <c r="DB52" s="1462"/>
      <c r="DC52" s="1536"/>
      <c r="DD52" s="1536"/>
      <c r="DE52" s="1536"/>
      <c r="DF52" s="1536"/>
      <c r="DG52" s="1536"/>
      <c r="DH52" s="1536"/>
      <c r="DI52" s="1536"/>
      <c r="DJ52" s="1462"/>
      <c r="DK52" s="1536"/>
      <c r="DL52" s="1536"/>
      <c r="DM52" s="1536"/>
      <c r="DN52" s="1536"/>
      <c r="DO52" s="1536"/>
      <c r="DP52" s="1536"/>
      <c r="DQ52" s="1536"/>
      <c r="DR52" s="1462"/>
      <c r="DS52" s="1536"/>
      <c r="DT52" s="1536"/>
      <c r="DU52" s="1536"/>
      <c r="DV52" s="1536"/>
      <c r="DW52" s="1536"/>
      <c r="DX52" s="1536"/>
      <c r="DY52" s="1536"/>
      <c r="DZ52" s="1462"/>
      <c r="EA52" s="778"/>
      <c r="EB52" s="778"/>
      <c r="EC52" s="778"/>
      <c r="ED52" s="778"/>
      <c r="EE52" s="778"/>
    </row>
    <row r="53" spans="99:135" ht="15" customHeight="1">
      <c r="CU53" s="1536"/>
      <c r="CV53" s="1536"/>
      <c r="CW53" s="1536"/>
      <c r="CX53" s="1536"/>
      <c r="CY53" s="1536"/>
      <c r="CZ53" s="1536"/>
      <c r="DA53" s="1536"/>
      <c r="DB53" s="1462"/>
      <c r="DC53" s="1536"/>
      <c r="DD53" s="1536"/>
      <c r="DE53" s="1536"/>
      <c r="DF53" s="1536"/>
      <c r="DG53" s="1536"/>
      <c r="DH53" s="1536"/>
      <c r="DI53" s="1536"/>
      <c r="DJ53" s="1462"/>
      <c r="DK53" s="1536"/>
      <c r="DL53" s="1536"/>
      <c r="DM53" s="1536"/>
      <c r="DN53" s="1536"/>
      <c r="DO53" s="1536"/>
      <c r="DP53" s="1536"/>
      <c r="DQ53" s="1536"/>
      <c r="DR53" s="1462"/>
      <c r="DS53" s="1536"/>
      <c r="DT53" s="1536"/>
      <c r="DU53" s="1536"/>
      <c r="DV53" s="1536"/>
      <c r="DW53" s="1536"/>
      <c r="DX53" s="1536"/>
      <c r="DY53" s="1536"/>
      <c r="DZ53" s="1462"/>
      <c r="EA53" s="778"/>
      <c r="EB53" s="778"/>
      <c r="EC53" s="778"/>
      <c r="ED53" s="778"/>
      <c r="EE53" s="778"/>
    </row>
    <row r="54" spans="99:135" ht="15" customHeight="1">
      <c r="CU54" s="1536"/>
      <c r="CV54" s="1536"/>
      <c r="CW54" s="1536"/>
      <c r="CX54" s="1536"/>
      <c r="CY54" s="1536"/>
      <c r="CZ54" s="1536"/>
      <c r="DA54" s="1536"/>
      <c r="DB54" s="1462"/>
      <c r="DC54" s="1536"/>
      <c r="DD54" s="1536"/>
      <c r="DE54" s="1536"/>
      <c r="DF54" s="1536"/>
      <c r="DG54" s="1536"/>
      <c r="DH54" s="1536"/>
      <c r="DI54" s="1536"/>
      <c r="DJ54" s="1462"/>
      <c r="DK54" s="1536"/>
      <c r="DL54" s="1536"/>
      <c r="DM54" s="1536"/>
      <c r="DN54" s="1536"/>
      <c r="DO54" s="1536"/>
      <c r="DP54" s="1536"/>
      <c r="DQ54" s="1536"/>
      <c r="DR54" s="1462"/>
      <c r="DS54" s="1536"/>
      <c r="DT54" s="1536"/>
      <c r="DU54" s="1536"/>
      <c r="DV54" s="1536"/>
      <c r="DW54" s="1536"/>
      <c r="DX54" s="1536"/>
      <c r="DY54" s="1536"/>
      <c r="DZ54" s="1462"/>
      <c r="EA54" s="778"/>
      <c r="EB54" s="778"/>
      <c r="EC54" s="778"/>
      <c r="ED54" s="778"/>
      <c r="EE54" s="778"/>
    </row>
    <row r="55" spans="99:135" ht="15" customHeight="1">
      <c r="CU55" s="1536"/>
      <c r="CV55" s="1536"/>
      <c r="CW55" s="1536"/>
      <c r="CX55" s="1536"/>
      <c r="CY55" s="1536"/>
      <c r="CZ55" s="1536"/>
      <c r="DA55" s="1536"/>
      <c r="DB55" s="1462"/>
      <c r="DC55" s="1536"/>
      <c r="DD55" s="1536"/>
      <c r="DE55" s="1536"/>
      <c r="DF55" s="1536"/>
      <c r="DG55" s="1536"/>
      <c r="DH55" s="1536"/>
      <c r="DI55" s="1536"/>
      <c r="DJ55" s="1462"/>
      <c r="DK55" s="1536"/>
      <c r="DL55" s="1536"/>
      <c r="DM55" s="1536"/>
      <c r="DN55" s="1536"/>
      <c r="DO55" s="1536"/>
      <c r="DP55" s="1536"/>
      <c r="DQ55" s="1536"/>
      <c r="DR55" s="1462"/>
      <c r="DS55" s="1536"/>
      <c r="DT55" s="1536"/>
      <c r="DU55" s="1536"/>
      <c r="DV55" s="1536"/>
      <c r="DW55" s="1536"/>
      <c r="DX55" s="1536"/>
      <c r="DY55" s="1536"/>
      <c r="DZ55" s="1462"/>
      <c r="EA55" s="778"/>
      <c r="EB55" s="778"/>
      <c r="EC55" s="778"/>
      <c r="ED55" s="778"/>
      <c r="EE55" s="778"/>
    </row>
    <row r="56" spans="99:135" ht="15" customHeight="1">
      <c r="CU56" s="1536"/>
      <c r="CV56" s="1536"/>
      <c r="CW56" s="1536"/>
      <c r="CX56" s="1536"/>
      <c r="CY56" s="1536"/>
      <c r="CZ56" s="1536"/>
      <c r="DA56" s="1536"/>
      <c r="DB56" s="1462"/>
      <c r="DC56" s="1536"/>
      <c r="DD56" s="1536"/>
      <c r="DE56" s="1536"/>
      <c r="DF56" s="1536"/>
      <c r="DG56" s="1536"/>
      <c r="DH56" s="1536"/>
      <c r="DI56" s="1536"/>
      <c r="DJ56" s="1462"/>
      <c r="DK56" s="1536"/>
      <c r="DL56" s="1536"/>
      <c r="DM56" s="1536"/>
      <c r="DN56" s="1536"/>
      <c r="DO56" s="1536"/>
      <c r="DP56" s="1536"/>
      <c r="DQ56" s="1536"/>
      <c r="DR56" s="1462"/>
      <c r="DS56" s="1536"/>
      <c r="DT56" s="1536"/>
      <c r="DU56" s="1536"/>
      <c r="DV56" s="1536"/>
      <c r="DW56" s="1536"/>
      <c r="DX56" s="1536"/>
      <c r="DY56" s="1536"/>
      <c r="DZ56" s="1462"/>
      <c r="EA56" s="778"/>
      <c r="EB56" s="778"/>
      <c r="EC56" s="778"/>
      <c r="ED56" s="778"/>
      <c r="EE56" s="778"/>
    </row>
    <row r="57" spans="99:135" ht="15" customHeight="1">
      <c r="CU57" s="1536"/>
      <c r="CV57" s="1536"/>
      <c r="CW57" s="1536"/>
      <c r="CX57" s="1536"/>
      <c r="CY57" s="1536"/>
      <c r="CZ57" s="1536"/>
      <c r="DA57" s="1536"/>
      <c r="DB57" s="1462"/>
      <c r="DC57" s="1536"/>
      <c r="DD57" s="1536"/>
      <c r="DE57" s="1536"/>
      <c r="DF57" s="1536"/>
      <c r="DG57" s="1536"/>
      <c r="DH57" s="1536"/>
      <c r="DI57" s="1536"/>
      <c r="DJ57" s="1462"/>
      <c r="DK57" s="1536"/>
      <c r="DL57" s="1536"/>
      <c r="DM57" s="1536"/>
      <c r="DN57" s="1536"/>
      <c r="DO57" s="1536"/>
      <c r="DP57" s="1536"/>
      <c r="DQ57" s="1536"/>
      <c r="DR57" s="1462"/>
      <c r="DS57" s="1536"/>
      <c r="DT57" s="1536"/>
      <c r="DU57" s="1536"/>
      <c r="DV57" s="1536"/>
      <c r="DW57" s="1536"/>
      <c r="DX57" s="1536"/>
      <c r="DY57" s="1536"/>
      <c r="DZ57" s="1462"/>
      <c r="EA57" s="778"/>
      <c r="EB57" s="778"/>
      <c r="EC57" s="778"/>
      <c r="ED57" s="778"/>
      <c r="EE57" s="778"/>
    </row>
    <row r="58" spans="99:135" ht="15" customHeight="1">
      <c r="CU58" s="1536"/>
      <c r="CV58" s="1536"/>
      <c r="CW58" s="1536"/>
      <c r="CX58" s="1536"/>
      <c r="CY58" s="1536"/>
      <c r="CZ58" s="1536"/>
      <c r="DA58" s="1536"/>
      <c r="DB58" s="1462"/>
      <c r="DC58" s="1536"/>
      <c r="DD58" s="1536"/>
      <c r="DE58" s="1536"/>
      <c r="DF58" s="1536"/>
      <c r="DG58" s="1536"/>
      <c r="DH58" s="1536"/>
      <c r="DI58" s="1536"/>
      <c r="DJ58" s="1462"/>
      <c r="DK58" s="1536"/>
      <c r="DL58" s="1536"/>
      <c r="DM58" s="1536"/>
      <c r="DN58" s="1536"/>
      <c r="DO58" s="1536"/>
      <c r="DP58" s="1536"/>
      <c r="DQ58" s="1536"/>
      <c r="DR58" s="1462"/>
      <c r="DS58" s="1536"/>
      <c r="DT58" s="1536"/>
      <c r="DU58" s="1536"/>
      <c r="DV58" s="1536"/>
      <c r="DW58" s="1536"/>
      <c r="DX58" s="1536"/>
      <c r="DY58" s="1536"/>
      <c r="DZ58" s="1462"/>
      <c r="EA58" s="778"/>
      <c r="EB58" s="778"/>
      <c r="EC58" s="778"/>
      <c r="ED58" s="778"/>
      <c r="EE58" s="778"/>
    </row>
    <row r="59" spans="99:135" ht="15" customHeight="1">
      <c r="CU59" s="1536"/>
      <c r="CV59" s="1536"/>
      <c r="CW59" s="1536"/>
      <c r="CX59" s="1536"/>
      <c r="CY59" s="1536"/>
      <c r="CZ59" s="1536"/>
      <c r="DA59" s="1536"/>
      <c r="DB59" s="1462"/>
      <c r="DC59" s="1536"/>
      <c r="DD59" s="1536"/>
      <c r="DE59" s="1536"/>
      <c r="DF59" s="1536"/>
      <c r="DG59" s="1536"/>
      <c r="DH59" s="1536"/>
      <c r="DI59" s="1536"/>
      <c r="DJ59" s="1462"/>
      <c r="DK59" s="1536"/>
      <c r="DL59" s="1536"/>
      <c r="DM59" s="1536"/>
      <c r="DN59" s="1536"/>
      <c r="DO59" s="1536"/>
      <c r="DP59" s="1536"/>
      <c r="DQ59" s="1536"/>
      <c r="DR59" s="1462"/>
      <c r="DS59" s="1536"/>
      <c r="DT59" s="1536"/>
      <c r="DU59" s="1536"/>
      <c r="DV59" s="1536"/>
      <c r="DW59" s="1536"/>
      <c r="DX59" s="1536"/>
      <c r="DY59" s="1536"/>
      <c r="DZ59" s="1462"/>
      <c r="EA59" s="778"/>
      <c r="EB59" s="778"/>
      <c r="EC59" s="778"/>
      <c r="ED59" s="778"/>
      <c r="EE59" s="778"/>
    </row>
    <row r="60" spans="99:135">
      <c r="CU60" s="1536"/>
      <c r="CV60" s="1536"/>
      <c r="CW60" s="1536"/>
      <c r="CX60" s="1536"/>
      <c r="CY60" s="1536"/>
      <c r="CZ60" s="1536"/>
      <c r="DA60" s="1536"/>
      <c r="DB60" s="1462"/>
      <c r="DC60" s="1536"/>
      <c r="DD60" s="1536"/>
      <c r="DE60" s="1536"/>
      <c r="DF60" s="1536"/>
      <c r="DG60" s="1536"/>
      <c r="DH60" s="1536"/>
      <c r="DI60" s="1536"/>
      <c r="DJ60" s="1462"/>
      <c r="DK60" s="1536"/>
      <c r="DL60" s="1536"/>
      <c r="DM60" s="1536"/>
      <c r="DN60" s="1536"/>
      <c r="DO60" s="1536"/>
      <c r="DP60" s="1536"/>
      <c r="DQ60" s="1536"/>
      <c r="DR60" s="1462"/>
      <c r="DS60" s="1536"/>
      <c r="DT60" s="1536"/>
      <c r="DU60" s="1536"/>
      <c r="DV60" s="1536"/>
      <c r="DW60" s="1536"/>
      <c r="DX60" s="1536"/>
      <c r="DY60" s="1536"/>
      <c r="DZ60" s="1462"/>
      <c r="EA60" s="778"/>
      <c r="EB60" s="778"/>
      <c r="EC60" s="778"/>
      <c r="ED60" s="778"/>
      <c r="EE60" s="778"/>
    </row>
    <row r="61" spans="99:135" ht="13.5" customHeight="1">
      <c r="CU61" s="1536"/>
      <c r="CV61" s="1536"/>
      <c r="CW61" s="1536"/>
      <c r="CX61" s="1536"/>
      <c r="CY61" s="1536"/>
      <c r="CZ61" s="1536"/>
      <c r="DA61" s="1536"/>
      <c r="DB61" s="1462"/>
      <c r="DC61" s="1536"/>
      <c r="DD61" s="1536"/>
      <c r="DE61" s="1536"/>
      <c r="DF61" s="1536"/>
      <c r="DG61" s="1536"/>
      <c r="DH61" s="1536"/>
      <c r="DI61" s="1536"/>
      <c r="DJ61" s="1462"/>
      <c r="DK61" s="1536"/>
      <c r="DL61" s="1536"/>
      <c r="DM61" s="1536"/>
      <c r="DN61" s="1536"/>
      <c r="DO61" s="1536"/>
      <c r="DP61" s="1536"/>
      <c r="DQ61" s="1536"/>
      <c r="DR61" s="1462"/>
      <c r="DS61" s="1536"/>
      <c r="DT61" s="1536"/>
      <c r="DU61" s="1536"/>
      <c r="DV61" s="1536"/>
      <c r="DW61" s="1536"/>
      <c r="DX61" s="1536"/>
      <c r="DY61" s="1536"/>
      <c r="DZ61" s="1462"/>
      <c r="EA61" s="778"/>
      <c r="EB61" s="778"/>
      <c r="EC61" s="778"/>
      <c r="ED61" s="778"/>
      <c r="EE61" s="778"/>
    </row>
    <row r="62" spans="99:135" ht="13.5" customHeight="1">
      <c r="CU62" s="1536"/>
      <c r="CV62" s="1536"/>
      <c r="CW62" s="1536"/>
      <c r="CX62" s="1536"/>
      <c r="CY62" s="1536"/>
      <c r="CZ62" s="1536"/>
      <c r="DA62" s="1536"/>
      <c r="DB62" s="1462"/>
      <c r="DC62" s="1536"/>
      <c r="DD62" s="1536"/>
      <c r="DE62" s="1536"/>
      <c r="DF62" s="1536"/>
      <c r="DG62" s="1536"/>
      <c r="DH62" s="1536"/>
      <c r="DI62" s="1536"/>
      <c r="DJ62" s="1462"/>
      <c r="DK62" s="1536"/>
      <c r="DL62" s="1536"/>
      <c r="DM62" s="1536"/>
      <c r="DN62" s="1536"/>
      <c r="DO62" s="1536"/>
      <c r="DP62" s="1536"/>
      <c r="DQ62" s="1536"/>
      <c r="DR62" s="1462"/>
      <c r="DS62" s="1536"/>
      <c r="DT62" s="1536"/>
      <c r="DU62" s="1536"/>
      <c r="DV62" s="1536"/>
      <c r="DW62" s="1536"/>
      <c r="DX62" s="1536"/>
      <c r="DY62" s="1536"/>
      <c r="DZ62" s="1462"/>
      <c r="EA62" s="778"/>
      <c r="EB62" s="778"/>
      <c r="EC62" s="778"/>
      <c r="ED62" s="778"/>
      <c r="EE62" s="778"/>
    </row>
    <row r="63" spans="99:135">
      <c r="CU63" s="1536"/>
      <c r="CV63" s="1536"/>
      <c r="CW63" s="1536"/>
      <c r="CX63" s="1536"/>
      <c r="CY63" s="1536"/>
      <c r="CZ63" s="1536"/>
      <c r="DA63" s="1536"/>
      <c r="DB63" s="1462"/>
      <c r="DC63" s="1536"/>
      <c r="DD63" s="1536"/>
      <c r="DE63" s="1536"/>
      <c r="DF63" s="1536"/>
      <c r="DG63" s="1536"/>
      <c r="DH63" s="1536"/>
      <c r="DI63" s="1536"/>
      <c r="DJ63" s="1462"/>
      <c r="DK63" s="1536"/>
      <c r="DL63" s="1536"/>
      <c r="DM63" s="1536"/>
      <c r="DN63" s="1536"/>
      <c r="DO63" s="1536"/>
      <c r="DP63" s="1536"/>
      <c r="DQ63" s="1536"/>
      <c r="DR63" s="1462"/>
      <c r="DS63" s="1536"/>
      <c r="DT63" s="1536"/>
      <c r="DU63" s="1536"/>
      <c r="DV63" s="1536"/>
      <c r="DW63" s="1536"/>
      <c r="DX63" s="1536"/>
      <c r="DY63" s="1536"/>
      <c r="DZ63" s="1462"/>
      <c r="EA63" s="778"/>
      <c r="EB63" s="778"/>
      <c r="EC63" s="778"/>
      <c r="ED63" s="778"/>
      <c r="EE63" s="778"/>
    </row>
    <row r="64" spans="99:135">
      <c r="CU64" s="1536"/>
      <c r="CV64" s="1536"/>
      <c r="CW64" s="1536"/>
      <c r="CX64" s="1536"/>
      <c r="CY64" s="1536"/>
      <c r="CZ64" s="1536"/>
      <c r="DA64" s="1536"/>
      <c r="DB64" s="1462"/>
      <c r="DC64" s="1536"/>
      <c r="DD64" s="1536"/>
      <c r="DE64" s="1536"/>
      <c r="DF64" s="1536"/>
      <c r="DG64" s="1536"/>
      <c r="DH64" s="1536"/>
      <c r="DI64" s="1536"/>
      <c r="DJ64" s="1462"/>
      <c r="DK64" s="1536"/>
      <c r="DL64" s="1536"/>
      <c r="DM64" s="1536"/>
      <c r="DN64" s="1536"/>
      <c r="DO64" s="1536"/>
      <c r="DP64" s="1536"/>
      <c r="DQ64" s="1536"/>
      <c r="DR64" s="1462"/>
      <c r="DS64" s="1536"/>
      <c r="DT64" s="1536"/>
      <c r="DU64" s="1536"/>
      <c r="DV64" s="1536"/>
      <c r="DW64" s="1536"/>
      <c r="DX64" s="1536"/>
      <c r="DY64" s="1536"/>
      <c r="DZ64" s="1462"/>
      <c r="EA64" s="778"/>
      <c r="EB64" s="778"/>
      <c r="EC64" s="778"/>
      <c r="ED64" s="778"/>
      <c r="EE64" s="778"/>
    </row>
    <row r="65" spans="99:135">
      <c r="CU65" s="1536"/>
      <c r="CV65" s="1536"/>
      <c r="CW65" s="1536"/>
      <c r="CX65" s="1536"/>
      <c r="CY65" s="1536"/>
      <c r="CZ65" s="1536"/>
      <c r="DA65" s="1536"/>
      <c r="DB65" s="1462"/>
      <c r="DC65" s="1536"/>
      <c r="DD65" s="1536"/>
      <c r="DE65" s="1536"/>
      <c r="DF65" s="1536"/>
      <c r="DG65" s="1536"/>
      <c r="DH65" s="1536"/>
      <c r="DI65" s="1536"/>
      <c r="DJ65" s="1462"/>
      <c r="DK65" s="1536"/>
      <c r="DL65" s="1536"/>
      <c r="DM65" s="1536"/>
      <c r="DN65" s="1536"/>
      <c r="DO65" s="1536"/>
      <c r="DP65" s="1536"/>
      <c r="DQ65" s="1536"/>
      <c r="DR65" s="1462"/>
      <c r="DS65" s="1536"/>
      <c r="DT65" s="1536"/>
      <c r="DU65" s="1536"/>
      <c r="DV65" s="1536"/>
      <c r="DW65" s="1536"/>
      <c r="DX65" s="1536"/>
      <c r="DY65" s="1536"/>
      <c r="DZ65" s="1462"/>
      <c r="EA65" s="778"/>
      <c r="EB65" s="778"/>
      <c r="EC65" s="778"/>
      <c r="ED65" s="778"/>
      <c r="EE65" s="778"/>
    </row>
    <row r="66" spans="99:135">
      <c r="CU66" s="1536"/>
      <c r="CV66" s="1536"/>
      <c r="CW66" s="1536"/>
      <c r="CX66" s="1536"/>
      <c r="CY66" s="1536"/>
      <c r="CZ66" s="1536"/>
      <c r="DA66" s="1536"/>
      <c r="DB66" s="1462"/>
      <c r="DC66" s="1536"/>
      <c r="DD66" s="1536"/>
      <c r="DE66" s="1536"/>
      <c r="DF66" s="1536"/>
      <c r="DG66" s="1536"/>
      <c r="DH66" s="1536"/>
      <c r="DI66" s="1536"/>
      <c r="DJ66" s="1462"/>
      <c r="DK66" s="1536"/>
      <c r="DL66" s="1536"/>
      <c r="DM66" s="1536"/>
      <c r="DN66" s="1536"/>
      <c r="DO66" s="1536"/>
      <c r="DP66" s="1536"/>
      <c r="DQ66" s="1536"/>
      <c r="DR66" s="1462"/>
      <c r="DS66" s="1536"/>
      <c r="DT66" s="1536"/>
      <c r="DU66" s="1536"/>
      <c r="DV66" s="1536"/>
      <c r="DW66" s="1536"/>
      <c r="DX66" s="1536"/>
      <c r="DY66" s="1536"/>
      <c r="DZ66" s="1462"/>
      <c r="EA66" s="778"/>
      <c r="EB66" s="778"/>
      <c r="EC66" s="778"/>
      <c r="ED66" s="778"/>
      <c r="EE66" s="778"/>
    </row>
    <row r="67" spans="99:135">
      <c r="CU67" s="1536"/>
      <c r="CV67" s="1536"/>
      <c r="CW67" s="1536"/>
      <c r="CX67" s="1536"/>
      <c r="CY67" s="1536"/>
      <c r="CZ67" s="1536"/>
      <c r="DA67" s="1536"/>
      <c r="DB67" s="1462"/>
      <c r="DC67" s="1536"/>
      <c r="DD67" s="1536"/>
      <c r="DE67" s="1536"/>
      <c r="DF67" s="1536"/>
      <c r="DG67" s="1536"/>
      <c r="DH67" s="1536"/>
      <c r="DI67" s="1536"/>
      <c r="DJ67" s="1462"/>
      <c r="DK67" s="1536"/>
      <c r="DL67" s="1536"/>
      <c r="DM67" s="1536"/>
      <c r="DN67" s="1536"/>
      <c r="DO67" s="1536"/>
      <c r="DP67" s="1536"/>
      <c r="DQ67" s="1536"/>
      <c r="DR67" s="1462"/>
      <c r="DS67" s="1536"/>
      <c r="DT67" s="1536"/>
      <c r="DU67" s="1536"/>
      <c r="DV67" s="1536"/>
      <c r="DW67" s="1536"/>
      <c r="DX67" s="1536"/>
      <c r="DY67" s="1536"/>
      <c r="DZ67" s="1462"/>
      <c r="EA67" s="778"/>
      <c r="EB67" s="778"/>
      <c r="EC67" s="778"/>
      <c r="ED67" s="778"/>
      <c r="EE67" s="778"/>
    </row>
    <row r="74" spans="99:135" ht="13.5" customHeight="1"/>
    <row r="75" spans="99:135" ht="13.5" customHeight="1"/>
    <row r="92" ht="13.5" customHeight="1"/>
    <row r="93" ht="13.5" customHeight="1"/>
    <row r="105" ht="13.5" customHeight="1"/>
    <row r="106" ht="13.5" customHeight="1"/>
    <row r="121" ht="13.5" customHeight="1"/>
    <row r="122" ht="13.5" customHeight="1"/>
  </sheetData>
  <mergeCells count="122">
    <mergeCell ref="CN5:CN6"/>
    <mergeCell ref="CO5:CP5"/>
    <mergeCell ref="CQ5:CQ6"/>
    <mergeCell ref="CR5:CR6"/>
    <mergeCell ref="CS5:CS6"/>
    <mergeCell ref="CU5:CU6"/>
    <mergeCell ref="CG5:CH5"/>
    <mergeCell ref="CI5:CI6"/>
    <mergeCell ref="CJ5:CJ6"/>
    <mergeCell ref="CK5:CK6"/>
    <mergeCell ref="CL5:CL6"/>
    <mergeCell ref="CM5:CM6"/>
    <mergeCell ref="DR5:DR6"/>
    <mergeCell ref="DC5:DC6"/>
    <mergeCell ref="DD5:DD6"/>
    <mergeCell ref="DE5:DF5"/>
    <mergeCell ref="DG5:DG6"/>
    <mergeCell ref="DH5:DH6"/>
    <mergeCell ref="DI5:DI6"/>
    <mergeCell ref="CV5:CV6"/>
    <mergeCell ref="CW5:CX5"/>
    <mergeCell ref="CY5:CY6"/>
    <mergeCell ref="CZ5:CZ6"/>
    <mergeCell ref="DA5:DA6"/>
    <mergeCell ref="DB5:DB6"/>
    <mergeCell ref="BY5:BZ5"/>
    <mergeCell ref="CA5:CA6"/>
    <mergeCell ref="CB5:CB6"/>
    <mergeCell ref="CC5:CC6"/>
    <mergeCell ref="CE5:CE6"/>
    <mergeCell ref="CF5:CF6"/>
    <mergeCell ref="BQ5:BR5"/>
    <mergeCell ref="BS5:BS6"/>
    <mergeCell ref="BT5:BT6"/>
    <mergeCell ref="BU5:BU6"/>
    <mergeCell ref="BW5:BW6"/>
    <mergeCell ref="BX5:BX6"/>
    <mergeCell ref="AR5:AR6"/>
    <mergeCell ref="BI5:BJ5"/>
    <mergeCell ref="BK5:BK6"/>
    <mergeCell ref="BL5:BL6"/>
    <mergeCell ref="BM5:BM6"/>
    <mergeCell ref="BO5:BO6"/>
    <mergeCell ref="BP5:BP6"/>
    <mergeCell ref="BA5:BB5"/>
    <mergeCell ref="BC5:BC6"/>
    <mergeCell ref="BD5:BD6"/>
    <mergeCell ref="BE5:BE6"/>
    <mergeCell ref="BG5:BG6"/>
    <mergeCell ref="BH5:BH6"/>
    <mergeCell ref="EA4:EB5"/>
    <mergeCell ref="ED4:EE5"/>
    <mergeCell ref="C5:C6"/>
    <mergeCell ref="D5:D6"/>
    <mergeCell ref="E5:F5"/>
    <mergeCell ref="G5:G6"/>
    <mergeCell ref="H5:H6"/>
    <mergeCell ref="I5:I6"/>
    <mergeCell ref="W5:W6"/>
    <mergeCell ref="X5:X6"/>
    <mergeCell ref="Y5:Y6"/>
    <mergeCell ref="AA5:AA6"/>
    <mergeCell ref="AB5:AB6"/>
    <mergeCell ref="AS5:AT5"/>
    <mergeCell ref="AU5:AU6"/>
    <mergeCell ref="AV5:AV6"/>
    <mergeCell ref="AW5:AW6"/>
    <mergeCell ref="AY5:AY6"/>
    <mergeCell ref="AZ5:AZ6"/>
    <mergeCell ref="AK5:AL5"/>
    <mergeCell ref="AM5:AM6"/>
    <mergeCell ref="AN5:AN6"/>
    <mergeCell ref="AO5:AO6"/>
    <mergeCell ref="AQ5:AQ6"/>
    <mergeCell ref="DC4:DI4"/>
    <mergeCell ref="AC5:AD5"/>
    <mergeCell ref="AE5:AE6"/>
    <mergeCell ref="AF5:AF6"/>
    <mergeCell ref="AG5:AG6"/>
    <mergeCell ref="AI5:AI6"/>
    <mergeCell ref="AJ5:AJ6"/>
    <mergeCell ref="U5:V5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M5:N5"/>
    <mergeCell ref="O5:O6"/>
    <mergeCell ref="P5:P6"/>
    <mergeCell ref="Q5:Q6"/>
    <mergeCell ref="S5:S6"/>
    <mergeCell ref="T5:T6"/>
    <mergeCell ref="DS4:DY4"/>
    <mergeCell ref="DS5:DS6"/>
    <mergeCell ref="DT5:DT6"/>
    <mergeCell ref="DU5:DV5"/>
    <mergeCell ref="DW5:DW6"/>
    <mergeCell ref="DX5:DX6"/>
    <mergeCell ref="DY5:DY6"/>
    <mergeCell ref="DZ5:DZ6"/>
    <mergeCell ref="A38:EE38"/>
    <mergeCell ref="DK4:DQ4"/>
    <mergeCell ref="DJ5:DJ6"/>
    <mergeCell ref="DK5:DK6"/>
    <mergeCell ref="DL5:DL6"/>
    <mergeCell ref="DM5:DN5"/>
    <mergeCell ref="DO5:DO6"/>
    <mergeCell ref="DP5:DP6"/>
    <mergeCell ref="DQ5:DQ6"/>
    <mergeCell ref="K5:K6"/>
    <mergeCell ref="L5:L6"/>
    <mergeCell ref="BO4:BU4"/>
    <mergeCell ref="BW4:CC4"/>
    <mergeCell ref="CE4:CK4"/>
    <mergeCell ref="CM4:CS4"/>
    <mergeCell ref="CU4:DA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EM59"/>
  <sheetViews>
    <sheetView showGridLines="0" view="pageBreakPreview" zoomScale="70" zoomScaleNormal="6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5.140625" style="1177" customWidth="1"/>
    <col min="2" max="2" width="1.5703125" style="1177" customWidth="1"/>
    <col min="3" max="3" width="11.85546875" style="1173" hidden="1" customWidth="1"/>
    <col min="4" max="6" width="8.7109375" style="1173" hidden="1" customWidth="1"/>
    <col min="7" max="7" width="11.85546875" style="1173" hidden="1" customWidth="1"/>
    <col min="8" max="8" width="8.7109375" style="1173" hidden="1" customWidth="1"/>
    <col min="9" max="9" width="11.85546875" style="1173" hidden="1" customWidth="1"/>
    <col min="10" max="10" width="1.7109375" style="1173" hidden="1" customWidth="1"/>
    <col min="11" max="11" width="11.85546875" style="1173" hidden="1" customWidth="1"/>
    <col min="12" max="12" width="10.7109375" style="1173" hidden="1" customWidth="1"/>
    <col min="13" max="13" width="8.7109375" style="1173" hidden="1" customWidth="1"/>
    <col min="14" max="14" width="0.140625" style="1173" hidden="1" customWidth="1"/>
    <col min="15" max="15" width="11.85546875" style="1173" hidden="1" customWidth="1"/>
    <col min="16" max="16" width="10.7109375" style="1173" hidden="1" customWidth="1"/>
    <col min="17" max="17" width="11.85546875" style="1173" hidden="1" customWidth="1"/>
    <col min="18" max="18" width="1.7109375" style="1173" hidden="1" customWidth="1"/>
    <col min="19" max="19" width="11.85546875" style="1173" hidden="1" customWidth="1"/>
    <col min="20" max="20" width="10.7109375" style="1173" hidden="1" customWidth="1"/>
    <col min="21" max="21" width="10.28515625" style="1173" hidden="1" customWidth="1"/>
    <col min="22" max="22" width="10.85546875" style="1173" hidden="1" customWidth="1"/>
    <col min="23" max="23" width="11.5703125" style="1173" hidden="1" customWidth="1"/>
    <col min="24" max="24" width="10.7109375" style="1173" hidden="1" customWidth="1"/>
    <col min="25" max="25" width="11.28515625" style="1173" hidden="1" customWidth="1"/>
    <col min="26" max="26" width="1.7109375" style="1173" hidden="1" customWidth="1"/>
    <col min="27" max="27" width="11.85546875" style="1173" hidden="1" customWidth="1"/>
    <col min="28" max="28" width="8.28515625" style="1173" hidden="1" customWidth="1"/>
    <col min="29" max="30" width="10.28515625" style="1173" hidden="1" customWidth="1"/>
    <col min="31" max="31" width="12.28515625" style="1173" hidden="1" customWidth="1"/>
    <col min="32" max="32" width="8.28515625" style="1173" hidden="1" customWidth="1"/>
    <col min="33" max="33" width="12.28515625" style="1173" hidden="1" customWidth="1"/>
    <col min="34" max="34" width="2.7109375" style="1173" hidden="1" customWidth="1"/>
    <col min="35" max="35" width="11.28515625" style="2" hidden="1" customWidth="1"/>
    <col min="36" max="36" width="11.42578125" style="2" hidden="1" customWidth="1"/>
    <col min="37" max="37" width="10" style="2" hidden="1" customWidth="1"/>
    <col min="38" max="38" width="10.7109375" style="2" hidden="1" customWidth="1"/>
    <col min="39" max="39" width="11.5703125" style="2" hidden="1" customWidth="1"/>
    <col min="40" max="40" width="8.85546875" style="2" hidden="1" customWidth="1"/>
    <col min="41" max="41" width="11.28515625" style="10" hidden="1" customWidth="1"/>
    <col min="42" max="42" width="1.28515625" style="1173" hidden="1" customWidth="1"/>
    <col min="43" max="43" width="11.28515625" style="2" hidden="1" customWidth="1"/>
    <col min="44" max="44" width="11.42578125" style="2" hidden="1" customWidth="1"/>
    <col min="45" max="46" width="11.85546875" style="2" hidden="1" customWidth="1"/>
    <col min="47" max="47" width="11.5703125" style="2" hidden="1" customWidth="1"/>
    <col min="48" max="48" width="8.7109375" style="2" hidden="1" customWidth="1"/>
    <col min="49" max="49" width="11.28515625" style="10" hidden="1" customWidth="1"/>
    <col min="50" max="50" width="1.28515625" style="10" hidden="1" customWidth="1"/>
    <col min="51" max="51" width="11.28515625" style="2" hidden="1" customWidth="1"/>
    <col min="52" max="54" width="9.7109375" style="2" hidden="1" customWidth="1"/>
    <col min="55" max="55" width="11.5703125" style="2" hidden="1" customWidth="1"/>
    <col min="56" max="56" width="9.7109375" style="2" hidden="1" customWidth="1"/>
    <col min="57" max="57" width="11.28515625" style="2" hidden="1" customWidth="1"/>
    <col min="58" max="58" width="1.28515625" style="2" hidden="1" customWidth="1"/>
    <col min="59" max="59" width="11.28515625" style="629" hidden="1" customWidth="1"/>
    <col min="60" max="60" width="11.42578125" style="629" hidden="1" customWidth="1"/>
    <col min="61" max="62" width="9.7109375" style="629" hidden="1" customWidth="1"/>
    <col min="63" max="63" width="11.5703125" style="629" hidden="1" customWidth="1"/>
    <col min="64" max="64" width="10.140625" style="629" hidden="1" customWidth="1"/>
    <col min="65" max="65" width="11.28515625" style="630" hidden="1" customWidth="1"/>
    <col min="66" max="66" width="1.28515625" style="630" hidden="1" customWidth="1"/>
    <col min="67" max="67" width="11.28515625" style="629" hidden="1" customWidth="1"/>
    <col min="68" max="68" width="11.42578125" style="629" hidden="1" customWidth="1"/>
    <col min="69" max="70" width="11.28515625" style="629" hidden="1" customWidth="1"/>
    <col min="71" max="71" width="11.5703125" style="629" hidden="1" customWidth="1"/>
    <col min="72" max="72" width="8.7109375" style="629" hidden="1" customWidth="1"/>
    <col min="73" max="73" width="11.28515625" style="630" hidden="1" customWidth="1"/>
    <col min="74" max="74" width="1.28515625" style="630" hidden="1" customWidth="1"/>
    <col min="75" max="75" width="12.7109375" style="630" hidden="1" customWidth="1"/>
    <col min="76" max="76" width="7.28515625" style="630" hidden="1" customWidth="1"/>
    <col min="77" max="78" width="11.28515625" style="630" hidden="1" customWidth="1"/>
    <col min="79" max="79" width="11.5703125" style="630" hidden="1" customWidth="1"/>
    <col min="80" max="80" width="10.5703125" style="630" hidden="1" customWidth="1"/>
    <col min="81" max="81" width="11.28515625" style="630" hidden="1" customWidth="1"/>
    <col min="82" max="82" width="1.28515625" style="630" customWidth="1"/>
    <col min="83" max="83" width="12.7109375" style="630" customWidth="1"/>
    <col min="84" max="84" width="7.28515625" style="630" hidden="1" customWidth="1"/>
    <col min="85" max="86" width="11.28515625" style="630" hidden="1" customWidth="1"/>
    <col min="87" max="87" width="11.5703125" style="630" hidden="1" customWidth="1"/>
    <col min="88" max="88" width="10.5703125" style="630" hidden="1" customWidth="1"/>
    <col min="89" max="89" width="11.28515625" style="630" hidden="1" customWidth="1"/>
    <col min="90" max="90" width="1.28515625" style="630" customWidth="1"/>
    <col min="91" max="91" width="12.7109375" style="630" customWidth="1"/>
    <col min="92" max="92" width="7.28515625" style="630" hidden="1" customWidth="1"/>
    <col min="93" max="94" width="11.28515625" style="630" hidden="1" customWidth="1"/>
    <col min="95" max="95" width="11.5703125" style="630" hidden="1" customWidth="1"/>
    <col min="96" max="96" width="10.5703125" style="630" hidden="1" customWidth="1"/>
    <col min="97" max="97" width="11.28515625" style="630" hidden="1" customWidth="1"/>
    <col min="98" max="98" width="1.28515625" style="630" customWidth="1"/>
    <col min="99" max="99" width="12.7109375" style="630" customWidth="1"/>
    <col min="100" max="105" width="8" style="630" hidden="1" customWidth="1"/>
    <col min="106" max="106" width="1.28515625" style="630" customWidth="1"/>
    <col min="107" max="107" width="12.7109375" style="630" customWidth="1"/>
    <col min="108" max="113" width="8" style="630" hidden="1" customWidth="1"/>
    <col min="114" max="114" width="1.28515625" style="630" customWidth="1"/>
    <col min="115" max="115" width="12.7109375" style="630" customWidth="1"/>
    <col min="116" max="116" width="6.7109375" style="630" hidden="1" customWidth="1"/>
    <col min="117" max="118" width="11.28515625" style="630" hidden="1" customWidth="1"/>
    <col min="119" max="119" width="12.140625" style="630" hidden="1" customWidth="1"/>
    <col min="120" max="120" width="11.140625" style="630" hidden="1" customWidth="1"/>
    <col min="121" max="121" width="11.28515625" style="630" hidden="1" customWidth="1"/>
    <col min="122" max="122" width="1.28515625" style="630" customWidth="1"/>
    <col min="123" max="123" width="12.7109375" style="630" customWidth="1"/>
    <col min="124" max="124" width="6.7109375" style="630" hidden="1" customWidth="1"/>
    <col min="125" max="126" width="11.28515625" style="630" customWidth="1"/>
    <col min="127" max="127" width="15.7109375" style="630" customWidth="1"/>
    <col min="128" max="128" width="11.42578125" style="630" hidden="1" customWidth="1"/>
    <col min="129" max="129" width="14.7109375" style="630" customWidth="1"/>
    <col min="130" max="130" width="1.28515625" style="630" customWidth="1"/>
    <col min="131" max="131" width="8.7109375" style="2" customWidth="1"/>
    <col min="132" max="132" width="9.7109375" style="2" customWidth="1"/>
    <col min="133" max="133" width="1.28515625" style="2" customWidth="1"/>
    <col min="134" max="135" width="8.7109375" style="2" customWidth="1"/>
    <col min="136" max="136" width="2.7109375" style="10" customWidth="1"/>
    <col min="137" max="137" width="14.140625" style="585" customWidth="1"/>
    <col min="138" max="138" width="4.5703125" style="585" customWidth="1"/>
    <col min="139" max="140" width="11.42578125" style="1173"/>
    <col min="141" max="141" width="4.28515625" style="1173" customWidth="1"/>
    <col min="142" max="16384" width="11.42578125" style="1173"/>
  </cols>
  <sheetData>
    <row r="1" spans="1:143" ht="48.75" customHeight="1">
      <c r="A1" s="3499" t="s">
        <v>435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  <c r="EF1" s="1659"/>
      <c r="EG1" s="1651"/>
      <c r="EH1" s="1651"/>
    </row>
    <row r="2" spans="1:143" ht="11.25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  <c r="EF2" s="1659"/>
      <c r="EG2" s="1651"/>
      <c r="EH2" s="1651"/>
    </row>
    <row r="3" spans="1:143" ht="11.25" customHeight="1" thickBot="1">
      <c r="A3" s="3529"/>
      <c r="B3" s="3529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1232"/>
      <c r="CW3" s="1232"/>
      <c r="CX3" s="1232"/>
      <c r="CY3" s="1232"/>
      <c r="CZ3" s="1232"/>
      <c r="DA3" s="1232"/>
      <c r="DB3" s="1232"/>
      <c r="DC3" s="1232"/>
      <c r="DD3" s="1232"/>
      <c r="DE3" s="1232"/>
      <c r="DF3" s="1232"/>
      <c r="DG3" s="1232"/>
      <c r="DH3" s="1232"/>
      <c r="DI3" s="1232"/>
      <c r="DJ3" s="1232"/>
      <c r="DK3" s="1232"/>
      <c r="DL3" s="1232"/>
      <c r="DM3" s="1232"/>
      <c r="DN3" s="1232"/>
      <c r="DO3" s="1232"/>
      <c r="DP3" s="1232"/>
      <c r="DQ3" s="1232"/>
      <c r="DR3" s="1232"/>
      <c r="DS3" s="1232"/>
      <c r="DT3" s="1232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1232"/>
      <c r="EG3" s="1536"/>
      <c r="EH3" s="1536"/>
    </row>
    <row r="4" spans="1:143" s="1468" customFormat="1" ht="22.1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466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3">
        <v>2019</v>
      </c>
      <c r="CF4" s="3523"/>
      <c r="CG4" s="3523"/>
      <c r="CH4" s="3523"/>
      <c r="CI4" s="3523"/>
      <c r="CJ4" s="3523"/>
      <c r="CK4" s="3523"/>
      <c r="CL4" s="759"/>
      <c r="CM4" s="3523">
        <v>2020</v>
      </c>
      <c r="CN4" s="3523"/>
      <c r="CO4" s="3523"/>
      <c r="CP4" s="3523"/>
      <c r="CQ4" s="3523"/>
      <c r="CR4" s="3523"/>
      <c r="CS4" s="3523"/>
      <c r="CT4" s="759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759"/>
      <c r="DK4" s="3523">
        <v>2023</v>
      </c>
      <c r="DL4" s="3523"/>
      <c r="DM4" s="3523"/>
      <c r="DN4" s="3523"/>
      <c r="DO4" s="3523"/>
      <c r="DP4" s="3523"/>
      <c r="DQ4" s="3523"/>
      <c r="DR4" s="759"/>
      <c r="DS4" s="3523">
        <v>2024</v>
      </c>
      <c r="DT4" s="3523"/>
      <c r="DU4" s="3523"/>
      <c r="DV4" s="3523"/>
      <c r="DW4" s="3523"/>
      <c r="DX4" s="3523"/>
      <c r="DY4" s="3523"/>
      <c r="DZ4" s="759"/>
      <c r="EA4" s="3441" t="s">
        <v>227</v>
      </c>
      <c r="EB4" s="3441"/>
      <c r="EC4" s="1656"/>
      <c r="ED4" s="3441" t="s">
        <v>208</v>
      </c>
      <c r="EE4" s="3441"/>
      <c r="EF4" s="1010"/>
      <c r="EG4" s="1575"/>
      <c r="EH4" s="1575"/>
    </row>
    <row r="5" spans="1:143" s="1470" customFormat="1" ht="55.1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9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770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770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770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770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770"/>
      <c r="EA5" s="3442"/>
      <c r="EB5" s="3442"/>
      <c r="EC5" s="441"/>
      <c r="ED5" s="3442"/>
      <c r="EE5" s="3442"/>
      <c r="EF5" s="153"/>
      <c r="EG5" s="587"/>
      <c r="EH5" s="587"/>
    </row>
    <row r="6" spans="1:143" s="1470" customFormat="1" ht="32.25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71"/>
      <c r="K6" s="3375"/>
      <c r="L6" s="3377"/>
      <c r="M6" s="143" t="s">
        <v>3</v>
      </c>
      <c r="N6" s="143" t="s">
        <v>4</v>
      </c>
      <c r="O6" s="3375"/>
      <c r="P6" s="3377"/>
      <c r="Q6" s="3375"/>
      <c r="R6" s="1471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771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771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771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71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71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2392"/>
      <c r="EG6" s="587"/>
      <c r="EH6" s="587"/>
    </row>
    <row r="7" spans="1:143" s="1470" customFormat="1" ht="8.1" customHeight="1" thickTop="1">
      <c r="C7" s="1474"/>
      <c r="D7" s="1474"/>
      <c r="E7" s="1474"/>
      <c r="F7" s="1474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660"/>
      <c r="CM7" s="77"/>
      <c r="CN7" s="77"/>
      <c r="CO7" s="77"/>
      <c r="CP7" s="77"/>
      <c r="CQ7" s="77"/>
      <c r="CR7" s="77"/>
      <c r="CS7" s="77"/>
      <c r="CT7" s="660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660"/>
      <c r="DK7" s="77"/>
      <c r="DL7" s="77"/>
      <c r="DM7" s="77"/>
      <c r="DN7" s="77"/>
      <c r="DO7" s="77"/>
      <c r="DP7" s="77"/>
      <c r="DQ7" s="77"/>
      <c r="DR7" s="660"/>
      <c r="DS7" s="77"/>
      <c r="DT7" s="77"/>
      <c r="DU7" s="77"/>
      <c r="DV7" s="77"/>
      <c r="DW7" s="77"/>
      <c r="DX7" s="77"/>
      <c r="DY7" s="77"/>
      <c r="DZ7" s="660"/>
      <c r="EA7" s="77"/>
      <c r="EB7" s="77"/>
      <c r="EC7" s="77"/>
      <c r="ED7" s="77"/>
      <c r="EE7" s="77"/>
      <c r="EF7" s="77"/>
      <c r="EG7" s="588"/>
      <c r="EH7" s="588"/>
    </row>
    <row r="8" spans="1:143" s="1480" customFormat="1" ht="23.1" customHeight="1">
      <c r="A8" s="1475" t="s">
        <v>5</v>
      </c>
      <c r="B8" s="1475"/>
      <c r="C8" s="1476">
        <v>49.962875347977167</v>
      </c>
      <c r="D8" s="1476"/>
      <c r="E8" s="1476">
        <v>48.697494611697174</v>
      </c>
      <c r="F8" s="1476">
        <v>51.228256084257161</v>
      </c>
      <c r="G8" s="1476">
        <v>1.2907438740508763</v>
      </c>
      <c r="H8" s="1476"/>
      <c r="I8" s="834">
        <v>14637</v>
      </c>
      <c r="J8" s="1477"/>
      <c r="K8" s="1476">
        <v>50.50162992658224</v>
      </c>
      <c r="L8" s="1476">
        <v>0.64572984006771927</v>
      </c>
      <c r="M8" s="1476">
        <v>49.234606693886313</v>
      </c>
      <c r="N8" s="1476">
        <v>51.768653159278152</v>
      </c>
      <c r="O8" s="1476">
        <v>1.2786316818020766</v>
      </c>
      <c r="P8" s="1476">
        <v>13039.718930999818</v>
      </c>
      <c r="Q8" s="842">
        <v>13626</v>
      </c>
      <c r="R8" s="1477"/>
      <c r="S8" s="1476">
        <v>51.101838949258358</v>
      </c>
      <c r="T8" s="1476">
        <v>0.61227828602585743</v>
      </c>
      <c r="U8" s="1476">
        <v>49.900452912663482</v>
      </c>
      <c r="V8" s="1476">
        <v>52.303224985853234</v>
      </c>
      <c r="W8" s="1476">
        <v>1.1981531361989144</v>
      </c>
      <c r="X8" s="1476">
        <v>12672.520616000204</v>
      </c>
      <c r="Y8" s="952">
        <v>13480</v>
      </c>
      <c r="Z8" s="842"/>
      <c r="AA8" s="1239">
        <v>51.800000000000004</v>
      </c>
      <c r="AB8" s="1239">
        <v>0.69699999999999995</v>
      </c>
      <c r="AC8" s="1239">
        <v>50.43</v>
      </c>
      <c r="AD8" s="1239">
        <v>53.16</v>
      </c>
      <c r="AE8" s="1239">
        <v>1.3</v>
      </c>
      <c r="AF8" s="991">
        <v>13623.925999999999</v>
      </c>
      <c r="AG8" s="991">
        <v>14235</v>
      </c>
      <c r="AH8" s="842"/>
      <c r="AI8" s="961">
        <v>51.333809019546507</v>
      </c>
      <c r="AJ8" s="961">
        <v>0.6338079943362982</v>
      </c>
      <c r="AK8" s="961">
        <v>50.090470533360495</v>
      </c>
      <c r="AL8" s="961">
        <v>52.577147505732512</v>
      </c>
      <c r="AM8" s="961">
        <v>1.2346794567591146</v>
      </c>
      <c r="AN8" s="1038">
        <v>12968.947088000165</v>
      </c>
      <c r="AO8" s="991">
        <v>13723</v>
      </c>
      <c r="AP8" s="1011"/>
      <c r="AQ8" s="974">
        <v>52.178512279958142</v>
      </c>
      <c r="AR8" s="961">
        <v>0.61509268913342552</v>
      </c>
      <c r="AS8" s="961">
        <v>50.971981803522461</v>
      </c>
      <c r="AT8" s="961">
        <v>53.38504275639383</v>
      </c>
      <c r="AU8" s="961">
        <v>1.1788237384638574</v>
      </c>
      <c r="AV8" s="1038">
        <v>14105.095451000163</v>
      </c>
      <c r="AW8" s="991">
        <v>14788</v>
      </c>
      <c r="AX8" s="991"/>
      <c r="AY8" s="974">
        <v>53.254964164622777</v>
      </c>
      <c r="AZ8" s="961">
        <v>0.5728762923700873</v>
      </c>
      <c r="BA8" s="961">
        <v>52.131717577149793</v>
      </c>
      <c r="BB8" s="961">
        <v>54.378210752095754</v>
      </c>
      <c r="BC8" s="961">
        <v>1.07572374023049</v>
      </c>
      <c r="BD8" s="1038">
        <v>20685.521189999941</v>
      </c>
      <c r="BE8" s="991">
        <v>24024</v>
      </c>
      <c r="BF8" s="1479"/>
      <c r="BG8" s="974">
        <v>54.311291536066811</v>
      </c>
      <c r="BH8" s="961">
        <v>0.60769269719212604</v>
      </c>
      <c r="BI8" s="961">
        <v>53.119779934968335</v>
      </c>
      <c r="BJ8" s="961">
        <v>55.50280313716528</v>
      </c>
      <c r="BK8" s="961">
        <v>1.1189067319243773</v>
      </c>
      <c r="BL8" s="1038">
        <v>19034.458876999764</v>
      </c>
      <c r="BM8" s="991">
        <v>22000</v>
      </c>
      <c r="BN8" s="961"/>
      <c r="BO8" s="974">
        <v>54.526994315735912</v>
      </c>
      <c r="BP8" s="961">
        <v>0.64553305882022438</v>
      </c>
      <c r="BQ8" s="961">
        <v>53.261289045280577</v>
      </c>
      <c r="BR8" s="961">
        <v>55.79269958619124</v>
      </c>
      <c r="BS8" s="961">
        <v>1.1838779432482498</v>
      </c>
      <c r="BT8" s="1038">
        <v>18772.975780999619</v>
      </c>
      <c r="BU8" s="991">
        <v>22104</v>
      </c>
      <c r="BV8" s="991"/>
      <c r="BW8" s="974">
        <v>55.005069521538665</v>
      </c>
      <c r="BX8" s="961">
        <v>0.68826889624620058</v>
      </c>
      <c r="BY8" s="961">
        <v>53.655543529084305</v>
      </c>
      <c r="BZ8" s="961">
        <v>56.354595513993019</v>
      </c>
      <c r="CA8" s="961">
        <v>1.251282658549665</v>
      </c>
      <c r="CB8" s="991">
        <v>19346.175818999985</v>
      </c>
      <c r="CC8" s="991">
        <v>23184</v>
      </c>
      <c r="CD8" s="991"/>
      <c r="CE8" s="974">
        <v>55.551894673912074</v>
      </c>
      <c r="CF8" s="961">
        <v>0.71713295981147629</v>
      </c>
      <c r="CG8" s="961">
        <v>54.145772408385973</v>
      </c>
      <c r="CH8" s="961">
        <v>56.958016939438174</v>
      </c>
      <c r="CI8" s="961">
        <v>1.2909243942461819</v>
      </c>
      <c r="CJ8" s="991">
        <v>18434.639489999572</v>
      </c>
      <c r="CK8" s="991">
        <v>21907</v>
      </c>
      <c r="CL8" s="961"/>
      <c r="CM8" s="974">
        <v>55.026875127623434</v>
      </c>
      <c r="CN8" s="961">
        <v>0.61916616243071065</v>
      </c>
      <c r="CO8" s="961">
        <v>53.812835993125631</v>
      </c>
      <c r="CP8" s="961">
        <v>56.240914262121237</v>
      </c>
      <c r="CQ8" s="961">
        <v>1.1252068393756378</v>
      </c>
      <c r="CR8" s="991">
        <v>16905.796741000111</v>
      </c>
      <c r="CS8" s="991">
        <v>19633</v>
      </c>
      <c r="CT8" s="961"/>
      <c r="CU8" s="974">
        <v>56.976413178294891</v>
      </c>
      <c r="CV8" s="961">
        <v>0.69703623895559053</v>
      </c>
      <c r="CW8" s="961">
        <v>55.609697316104267</v>
      </c>
      <c r="CX8" s="961">
        <v>58.343129040485522</v>
      </c>
      <c r="CY8" s="961">
        <v>1.2233768327507244</v>
      </c>
      <c r="CZ8" s="991">
        <v>17697.414479999741</v>
      </c>
      <c r="DA8" s="991">
        <v>21494</v>
      </c>
      <c r="DB8" s="991"/>
      <c r="DC8" s="974">
        <v>56.581451250032835</v>
      </c>
      <c r="DD8" s="961">
        <v>0.68021535733250371</v>
      </c>
      <c r="DE8" s="961">
        <v>55.247715728814505</v>
      </c>
      <c r="DF8" s="961">
        <v>57.915186771251157</v>
      </c>
      <c r="DG8" s="961">
        <v>1.2021878942741133</v>
      </c>
      <c r="DH8" s="991">
        <v>17173.751586999912</v>
      </c>
      <c r="DI8" s="991">
        <v>20920</v>
      </c>
      <c r="DJ8" s="961"/>
      <c r="DK8" s="974">
        <v>58.558630508865285</v>
      </c>
      <c r="DL8" s="961">
        <v>0.69651810761903343</v>
      </c>
      <c r="DM8" s="961">
        <v>57.192929108229173</v>
      </c>
      <c r="DN8" s="961">
        <v>59.92433190950139</v>
      </c>
      <c r="DO8" s="961">
        <v>1.1894371531000651</v>
      </c>
      <c r="DP8" s="991">
        <v>16655.802421000091</v>
      </c>
      <c r="DQ8" s="991">
        <v>20693</v>
      </c>
      <c r="DR8" s="961"/>
      <c r="DS8" s="974">
        <v>58.100518210484807</v>
      </c>
      <c r="DT8" s="961">
        <v>0.75704465911689933</v>
      </c>
      <c r="DU8" s="961">
        <v>56.616137867389106</v>
      </c>
      <c r="DV8" s="961">
        <v>59.584898553580516</v>
      </c>
      <c r="DW8" s="961">
        <v>1.302991233872133</v>
      </c>
      <c r="DX8" s="991">
        <v>16114.377167999934</v>
      </c>
      <c r="DY8" s="991">
        <v>19764</v>
      </c>
      <c r="DZ8" s="961"/>
      <c r="EA8" s="974">
        <v>2.5</v>
      </c>
      <c r="EB8" s="961">
        <v>-0.5</v>
      </c>
      <c r="EC8" s="961"/>
      <c r="ED8" s="961" t="s">
        <v>232</v>
      </c>
      <c r="EE8" s="961" t="s">
        <v>229</v>
      </c>
      <c r="EF8" s="991"/>
      <c r="EG8" s="2331"/>
      <c r="EH8" s="2331"/>
      <c r="EI8" s="1652"/>
      <c r="EJ8" s="1652"/>
      <c r="EK8" s="1653"/>
      <c r="EL8" s="1652"/>
      <c r="EM8" s="1652"/>
    </row>
    <row r="9" spans="1:143" s="1470" customFormat="1" ht="5.0999999999999996" customHeight="1">
      <c r="A9" s="1468"/>
      <c r="B9" s="1468"/>
      <c r="C9" s="1481"/>
      <c r="D9" s="1481"/>
      <c r="E9" s="1481"/>
      <c r="F9" s="1481"/>
      <c r="G9" s="1481"/>
      <c r="H9" s="1481"/>
      <c r="I9" s="972"/>
      <c r="J9" s="1481"/>
      <c r="K9" s="1481"/>
      <c r="L9" s="1481"/>
      <c r="M9" s="1481"/>
      <c r="N9" s="1481"/>
      <c r="O9" s="1481"/>
      <c r="P9" s="1481"/>
      <c r="Q9" s="850"/>
      <c r="R9" s="1481"/>
      <c r="S9" s="1481"/>
      <c r="T9" s="1481"/>
      <c r="U9" s="1481"/>
      <c r="V9" s="1481"/>
      <c r="W9" s="1481"/>
      <c r="X9" s="1481"/>
      <c r="Y9" s="1483"/>
      <c r="Z9" s="850"/>
      <c r="AA9" s="995"/>
      <c r="AB9" s="995"/>
      <c r="AC9" s="995"/>
      <c r="AD9" s="995"/>
      <c r="AE9" s="995"/>
      <c r="AF9" s="992"/>
      <c r="AG9" s="992"/>
      <c r="AH9" s="850"/>
      <c r="AI9" s="963"/>
      <c r="AJ9" s="963"/>
      <c r="AK9" s="963"/>
      <c r="AL9" s="963"/>
      <c r="AM9" s="963"/>
      <c r="AN9" s="1041"/>
      <c r="AO9" s="1041"/>
      <c r="AP9" s="1247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963"/>
      <c r="CM9" s="954"/>
      <c r="CN9" s="963"/>
      <c r="CO9" s="963"/>
      <c r="CP9" s="963"/>
      <c r="CQ9" s="963"/>
      <c r="CR9" s="1041"/>
      <c r="CS9" s="1041"/>
      <c r="CT9" s="963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963"/>
      <c r="DK9" s="954"/>
      <c r="DL9" s="963"/>
      <c r="DM9" s="963"/>
      <c r="DN9" s="963"/>
      <c r="DO9" s="963"/>
      <c r="DP9" s="1041"/>
      <c r="DQ9" s="1041"/>
      <c r="DR9" s="963"/>
      <c r="DS9" s="954"/>
      <c r="DT9" s="963"/>
      <c r="DU9" s="963"/>
      <c r="DV9" s="963"/>
      <c r="DW9" s="963"/>
      <c r="DX9" s="1041"/>
      <c r="DY9" s="1041"/>
      <c r="DZ9" s="963"/>
      <c r="EA9" s="954"/>
      <c r="EB9" s="963"/>
      <c r="EC9" s="963"/>
      <c r="ED9" s="963"/>
      <c r="EE9" s="963"/>
      <c r="EF9" s="1041"/>
      <c r="EG9" s="2331"/>
      <c r="EH9" s="2331"/>
      <c r="EI9" s="1652"/>
      <c r="EJ9" s="1652"/>
      <c r="EK9" s="1653"/>
      <c r="EL9" s="1652"/>
      <c r="EM9" s="1652"/>
    </row>
    <row r="10" spans="1:143" s="1470" customFormat="1" ht="20.25" customHeight="1">
      <c r="A10" s="1012" t="s">
        <v>18</v>
      </c>
      <c r="B10" s="1012"/>
      <c r="C10" s="852">
        <v>50.618036671879871</v>
      </c>
      <c r="D10" s="852"/>
      <c r="E10" s="852">
        <v>45.265590963617285</v>
      </c>
      <c r="F10" s="852">
        <v>55.970482380142464</v>
      </c>
      <c r="G10" s="852">
        <v>5.3890628987602387</v>
      </c>
      <c r="H10" s="852"/>
      <c r="I10" s="854">
        <v>662</v>
      </c>
      <c r="J10" s="1485"/>
      <c r="K10" s="852">
        <v>44.873306599893958</v>
      </c>
      <c r="L10" s="852">
        <v>2.6633166967626942</v>
      </c>
      <c r="M10" s="852">
        <v>39.647461484123248</v>
      </c>
      <c r="N10" s="852">
        <v>50.099151715664668</v>
      </c>
      <c r="O10" s="852">
        <v>5.9351915393927932</v>
      </c>
      <c r="P10" s="852">
        <v>185.76634600000017</v>
      </c>
      <c r="Q10" s="861">
        <v>565</v>
      </c>
      <c r="R10" s="1485"/>
      <c r="S10" s="852">
        <v>44.433153584338505</v>
      </c>
      <c r="T10" s="852">
        <v>3.2675334722761011</v>
      </c>
      <c r="U10" s="852">
        <v>38.021740380093185</v>
      </c>
      <c r="V10" s="852">
        <v>50.844566788583833</v>
      </c>
      <c r="W10" s="852">
        <v>7.3538185086818117</v>
      </c>
      <c r="X10" s="852">
        <v>193.44456799999975</v>
      </c>
      <c r="Y10" s="953">
        <v>610</v>
      </c>
      <c r="Z10" s="861"/>
      <c r="AA10" s="995">
        <v>43.730000000000004</v>
      </c>
      <c r="AB10" s="995">
        <v>3.4299999999999997</v>
      </c>
      <c r="AC10" s="995">
        <v>37</v>
      </c>
      <c r="AD10" s="995">
        <v>50.449999999999996</v>
      </c>
      <c r="AE10" s="995">
        <v>7.8</v>
      </c>
      <c r="AF10" s="992">
        <v>226.96600000000001</v>
      </c>
      <c r="AG10" s="992">
        <v>600</v>
      </c>
      <c r="AH10" s="861"/>
      <c r="AI10" s="966">
        <v>46.217126427530495</v>
      </c>
      <c r="AJ10" s="966">
        <v>3.8809529616692262</v>
      </c>
      <c r="AK10" s="966">
        <v>38.603877267784817</v>
      </c>
      <c r="AL10" s="966">
        <v>53.830375587276166</v>
      </c>
      <c r="AM10" s="966">
        <v>8.3972182211601769</v>
      </c>
      <c r="AN10" s="992">
        <v>187.94774299999983</v>
      </c>
      <c r="AO10" s="992">
        <v>514</v>
      </c>
      <c r="AP10" s="1007"/>
      <c r="AQ10" s="956">
        <v>46.193901218464298</v>
      </c>
      <c r="AR10" s="966">
        <v>3.2549761976112062</v>
      </c>
      <c r="AS10" s="966">
        <v>39.809126936683178</v>
      </c>
      <c r="AT10" s="966">
        <v>52.57867550024541</v>
      </c>
      <c r="AU10" s="966">
        <v>7.0463331993058649</v>
      </c>
      <c r="AV10" s="992">
        <v>212.28161600000061</v>
      </c>
      <c r="AW10" s="992">
        <v>546</v>
      </c>
      <c r="AX10" s="992"/>
      <c r="AY10" s="956">
        <v>49.573701298440156</v>
      </c>
      <c r="AZ10" s="966">
        <v>2.2247325155448148</v>
      </c>
      <c r="BA10" s="966">
        <v>45.211637028355902</v>
      </c>
      <c r="BB10" s="966">
        <v>53.93576556852441</v>
      </c>
      <c r="BC10" s="966">
        <v>4.4877272773151127</v>
      </c>
      <c r="BD10" s="992">
        <v>307.03788099999952</v>
      </c>
      <c r="BE10" s="992">
        <v>967</v>
      </c>
      <c r="BF10" s="1247"/>
      <c r="BG10" s="956">
        <v>53.130845099100824</v>
      </c>
      <c r="BH10" s="966">
        <v>2.4246601948037538</v>
      </c>
      <c r="BI10" s="966">
        <v>48.376779822063327</v>
      </c>
      <c r="BJ10" s="966">
        <v>57.884910376138322</v>
      </c>
      <c r="BK10" s="966">
        <v>4.5635641410958634</v>
      </c>
      <c r="BL10" s="992">
        <v>300.23229199999992</v>
      </c>
      <c r="BM10" s="992">
        <v>897</v>
      </c>
      <c r="BN10" s="966"/>
      <c r="BO10" s="956">
        <v>52.22295315327996</v>
      </c>
      <c r="BP10" s="966">
        <v>2.5767646662698516</v>
      </c>
      <c r="BQ10" s="966">
        <v>47.170656335543953</v>
      </c>
      <c r="BR10" s="966">
        <v>57.27524997101596</v>
      </c>
      <c r="BS10" s="966">
        <v>4.9341611507621401</v>
      </c>
      <c r="BT10" s="992">
        <v>253.02127900000013</v>
      </c>
      <c r="BU10" s="992">
        <v>911</v>
      </c>
      <c r="BV10" s="992"/>
      <c r="BW10" s="956">
        <v>51.225309182755474</v>
      </c>
      <c r="BX10" s="966">
        <v>2.7733746535721604</v>
      </c>
      <c r="BY10" s="966">
        <v>45.787403732977729</v>
      </c>
      <c r="BZ10" s="966">
        <v>56.663214632533212</v>
      </c>
      <c r="CA10" s="966">
        <v>5.4140710867701145</v>
      </c>
      <c r="CB10" s="992">
        <v>279.91114799999986</v>
      </c>
      <c r="CC10" s="992">
        <v>958</v>
      </c>
      <c r="CD10" s="992"/>
      <c r="CE10" s="956">
        <v>55.102577479872558</v>
      </c>
      <c r="CF10" s="966">
        <v>2.6020123173901895</v>
      </c>
      <c r="CG10" s="966">
        <v>50.000667987918177</v>
      </c>
      <c r="CH10" s="966">
        <v>60.204486971826945</v>
      </c>
      <c r="CI10" s="966">
        <v>4.7221245110369514</v>
      </c>
      <c r="CJ10" s="992">
        <v>257.39913900000084</v>
      </c>
      <c r="CK10" s="992">
        <v>889</v>
      </c>
      <c r="CL10" s="966"/>
      <c r="CM10" s="956">
        <v>54.625609170382361</v>
      </c>
      <c r="CN10" s="966">
        <v>2.312258238371804</v>
      </c>
      <c r="CO10" s="966">
        <v>50.091814914850097</v>
      </c>
      <c r="CP10" s="966">
        <v>59.159403425914626</v>
      </c>
      <c r="CQ10" s="966">
        <v>4.2329198218360462</v>
      </c>
      <c r="CR10" s="992">
        <v>255.54755200000065</v>
      </c>
      <c r="CS10" s="992">
        <v>874</v>
      </c>
      <c r="CT10" s="966"/>
      <c r="CU10" s="956">
        <v>51.023433799404074</v>
      </c>
      <c r="CV10" s="966">
        <v>2.3927288642783489</v>
      </c>
      <c r="CW10" s="966">
        <v>46.331883618841765</v>
      </c>
      <c r="CX10" s="966">
        <v>55.71498397996637</v>
      </c>
      <c r="CY10" s="966">
        <v>4.6894704768111755</v>
      </c>
      <c r="CZ10" s="992">
        <v>251.89777800000056</v>
      </c>
      <c r="DA10" s="992">
        <v>904</v>
      </c>
      <c r="DB10" s="992"/>
      <c r="DC10" s="956">
        <v>51.104900318833771</v>
      </c>
      <c r="DD10" s="966">
        <v>3.0750523914859755</v>
      </c>
      <c r="DE10" s="966">
        <v>45.075476607767207</v>
      </c>
      <c r="DF10" s="966">
        <v>57.134324029900327</v>
      </c>
      <c r="DG10" s="966">
        <v>6.0171380284499287</v>
      </c>
      <c r="DH10" s="992">
        <v>245.04513700000052</v>
      </c>
      <c r="DI10" s="992">
        <v>883</v>
      </c>
      <c r="DJ10" s="966"/>
      <c r="DK10" s="956">
        <v>52.079165735599553</v>
      </c>
      <c r="DL10" s="966">
        <v>2.6812010134441233</v>
      </c>
      <c r="DM10" s="966">
        <v>46.821987294159214</v>
      </c>
      <c r="DN10" s="966">
        <v>57.336344177039891</v>
      </c>
      <c r="DO10" s="966">
        <v>5.1483179032788255</v>
      </c>
      <c r="DP10" s="992">
        <v>265.33170999999965</v>
      </c>
      <c r="DQ10" s="992">
        <v>874</v>
      </c>
      <c r="DR10" s="966"/>
      <c r="DS10" s="956">
        <v>55.951277224107599</v>
      </c>
      <c r="DT10" s="966">
        <v>2.3834582162897164</v>
      </c>
      <c r="DU10" s="966">
        <v>51.277895697346054</v>
      </c>
      <c r="DV10" s="966">
        <v>60.624658750869145</v>
      </c>
      <c r="DW10" s="966">
        <v>4.259881694466058</v>
      </c>
      <c r="DX10" s="992">
        <v>243.80138000000025</v>
      </c>
      <c r="DY10" s="992">
        <v>833</v>
      </c>
      <c r="DZ10" s="966"/>
      <c r="EA10" s="956">
        <v>0.9</v>
      </c>
      <c r="EB10" s="966">
        <v>3.9</v>
      </c>
      <c r="EC10" s="966"/>
      <c r="ED10" s="966" t="s">
        <v>229</v>
      </c>
      <c r="EE10" s="966" t="s">
        <v>229</v>
      </c>
      <c r="EF10" s="992"/>
      <c r="EG10" s="2331"/>
      <c r="EH10" s="2333"/>
      <c r="EI10" s="1652"/>
      <c r="EJ10" s="1652"/>
      <c r="EK10" s="1653"/>
      <c r="EL10" s="1652"/>
      <c r="EM10" s="1652"/>
    </row>
    <row r="11" spans="1:143" s="1470" customFormat="1" ht="20.25" customHeight="1">
      <c r="A11" s="1013" t="s">
        <v>19</v>
      </c>
      <c r="B11" s="1013"/>
      <c r="C11" s="914">
        <v>46.699479836635156</v>
      </c>
      <c r="D11" s="914"/>
      <c r="E11" s="914">
        <v>41.485403867897375</v>
      </c>
      <c r="F11" s="914">
        <v>51.913555805372937</v>
      </c>
      <c r="G11" s="914">
        <v>5.6902531670524779</v>
      </c>
      <c r="H11" s="914"/>
      <c r="I11" s="916">
        <v>597</v>
      </c>
      <c r="J11" s="1174"/>
      <c r="K11" s="914">
        <v>49.482467707531356</v>
      </c>
      <c r="L11" s="914">
        <v>2.7163222353342342</v>
      </c>
      <c r="M11" s="914">
        <v>44.152617410856102</v>
      </c>
      <c r="N11" s="914">
        <v>54.812318004206602</v>
      </c>
      <c r="O11" s="914">
        <v>5.4894639681052189</v>
      </c>
      <c r="P11" s="914">
        <v>502.03215099999971</v>
      </c>
      <c r="Q11" s="923">
        <v>557</v>
      </c>
      <c r="R11" s="1174"/>
      <c r="S11" s="914">
        <v>46.407718982502338</v>
      </c>
      <c r="T11" s="914">
        <v>2.3179672523886752</v>
      </c>
      <c r="U11" s="914">
        <v>41.859503646663462</v>
      </c>
      <c r="V11" s="914">
        <v>50.955934318341214</v>
      </c>
      <c r="W11" s="914">
        <v>4.9947881585445861</v>
      </c>
      <c r="X11" s="914">
        <v>556.43883099999641</v>
      </c>
      <c r="Y11" s="1486">
        <v>607</v>
      </c>
      <c r="Z11" s="923"/>
      <c r="AA11" s="997">
        <v>48.17</v>
      </c>
      <c r="AB11" s="997">
        <v>1.5389999999999999</v>
      </c>
      <c r="AC11" s="997">
        <v>45.15</v>
      </c>
      <c r="AD11" s="997">
        <v>51.190000000000005</v>
      </c>
      <c r="AE11" s="997">
        <v>3.2</v>
      </c>
      <c r="AF11" s="973">
        <v>647.03700000000003</v>
      </c>
      <c r="AG11" s="973">
        <v>647</v>
      </c>
      <c r="AH11" s="923"/>
      <c r="AI11" s="975">
        <v>49.334831020089787</v>
      </c>
      <c r="AJ11" s="975">
        <v>2.1696901031620954</v>
      </c>
      <c r="AK11" s="975">
        <v>45.078559037936557</v>
      </c>
      <c r="AL11" s="975">
        <v>53.591103002243024</v>
      </c>
      <c r="AM11" s="975">
        <v>4.397886966063731</v>
      </c>
      <c r="AN11" s="973">
        <v>561.23618399999975</v>
      </c>
      <c r="AO11" s="973">
        <v>661</v>
      </c>
      <c r="AP11" s="1073"/>
      <c r="AQ11" s="955">
        <v>43.788121243504918</v>
      </c>
      <c r="AR11" s="975">
        <v>2.4097321166698475</v>
      </c>
      <c r="AS11" s="975">
        <v>39.061329184076975</v>
      </c>
      <c r="AT11" s="975">
        <v>48.514913302932861</v>
      </c>
      <c r="AU11" s="975">
        <v>5.5031639820063818</v>
      </c>
      <c r="AV11" s="973">
        <v>576.40662999999881</v>
      </c>
      <c r="AW11" s="973">
        <v>655</v>
      </c>
      <c r="AX11" s="992"/>
      <c r="AY11" s="955">
        <v>51.003486906819916</v>
      </c>
      <c r="AZ11" s="975">
        <v>2.0889608554259618</v>
      </c>
      <c r="BA11" s="975">
        <v>46.907632036452846</v>
      </c>
      <c r="BB11" s="975">
        <v>55.099341777186986</v>
      </c>
      <c r="BC11" s="968">
        <v>4.0957216498596623</v>
      </c>
      <c r="BD11" s="973">
        <v>751.21393699999908</v>
      </c>
      <c r="BE11" s="973">
        <v>836</v>
      </c>
      <c r="BF11" s="1054"/>
      <c r="BG11" s="955">
        <v>50.0353992668636</v>
      </c>
      <c r="BH11" s="975">
        <v>2.1886993553813108</v>
      </c>
      <c r="BI11" s="975">
        <v>45.743985719682065</v>
      </c>
      <c r="BJ11" s="975">
        <v>54.326812814045134</v>
      </c>
      <c r="BK11" s="968">
        <v>4.3743017692491897</v>
      </c>
      <c r="BL11" s="973">
        <v>692.82225800000003</v>
      </c>
      <c r="BM11" s="973">
        <v>764</v>
      </c>
      <c r="BN11" s="968"/>
      <c r="BO11" s="955">
        <v>51.675838671425225</v>
      </c>
      <c r="BP11" s="975">
        <v>2.425526476088014</v>
      </c>
      <c r="BQ11" s="975">
        <v>46.920076588497558</v>
      </c>
      <c r="BR11" s="975">
        <v>56.431600754352885</v>
      </c>
      <c r="BS11" s="968">
        <v>4.6937341288458629</v>
      </c>
      <c r="BT11" s="973">
        <v>614.15562699999953</v>
      </c>
      <c r="BU11" s="973">
        <v>750</v>
      </c>
      <c r="BV11" s="992"/>
      <c r="BW11" s="955">
        <v>52.22765822379467</v>
      </c>
      <c r="BX11" s="975">
        <v>2.1433640368350937</v>
      </c>
      <c r="BY11" s="975">
        <v>48.025048611800571</v>
      </c>
      <c r="BZ11" s="975">
        <v>56.430267835788769</v>
      </c>
      <c r="CA11" s="968">
        <v>4.1038869245310856</v>
      </c>
      <c r="CB11" s="973">
        <v>664.09902300000044</v>
      </c>
      <c r="CC11" s="973">
        <v>829</v>
      </c>
      <c r="CD11" s="992"/>
      <c r="CE11" s="955">
        <v>53.106675612896801</v>
      </c>
      <c r="CF11" s="975">
        <v>2.4172254279736132</v>
      </c>
      <c r="CG11" s="975">
        <v>48.367087997284941</v>
      </c>
      <c r="CH11" s="975">
        <v>57.846263228508668</v>
      </c>
      <c r="CI11" s="968">
        <v>4.5516413898568278</v>
      </c>
      <c r="CJ11" s="973">
        <v>560.29261400000019</v>
      </c>
      <c r="CK11" s="973">
        <v>751</v>
      </c>
      <c r="CL11" s="968"/>
      <c r="CM11" s="955">
        <v>50.500482154142482</v>
      </c>
      <c r="CN11" s="975">
        <v>2.3517184227679344</v>
      </c>
      <c r="CO11" s="975">
        <v>45.889315763280123</v>
      </c>
      <c r="CP11" s="975">
        <v>55.111648545004833</v>
      </c>
      <c r="CQ11" s="968">
        <v>4.6568237023753376</v>
      </c>
      <c r="CR11" s="973">
        <v>515.5851170000002</v>
      </c>
      <c r="CS11" s="973">
        <v>650</v>
      </c>
      <c r="CT11" s="968"/>
      <c r="CU11" s="955">
        <v>48.552746753522484</v>
      </c>
      <c r="CV11" s="975">
        <v>2.3558576938627098</v>
      </c>
      <c r="CW11" s="975">
        <v>43.93349182914384</v>
      </c>
      <c r="CX11" s="975">
        <v>53.172001677901129</v>
      </c>
      <c r="CY11" s="968">
        <v>4.8521615179099893</v>
      </c>
      <c r="CZ11" s="973">
        <v>611.658431000002</v>
      </c>
      <c r="DA11" s="973">
        <v>760</v>
      </c>
      <c r="DB11" s="992"/>
      <c r="DC11" s="955">
        <v>56.037784984094607</v>
      </c>
      <c r="DD11" s="975">
        <v>2.7145579414310212</v>
      </c>
      <c r="DE11" s="975">
        <v>50.715202493323119</v>
      </c>
      <c r="DF11" s="975">
        <v>61.360367474866095</v>
      </c>
      <c r="DG11" s="968">
        <v>4.8441563887678702</v>
      </c>
      <c r="DH11" s="973">
        <v>627.462166999999</v>
      </c>
      <c r="DI11" s="973">
        <v>713</v>
      </c>
      <c r="DJ11" s="968"/>
      <c r="DK11" s="955">
        <v>60.059181245691803</v>
      </c>
      <c r="DL11" s="975">
        <v>2.4474652587819992</v>
      </c>
      <c r="DM11" s="975">
        <v>55.260301366814325</v>
      </c>
      <c r="DN11" s="975">
        <v>64.858061124569289</v>
      </c>
      <c r="DO11" s="968">
        <v>4.0750892836348171</v>
      </c>
      <c r="DP11" s="973">
        <v>582.85018499999978</v>
      </c>
      <c r="DQ11" s="973">
        <v>677</v>
      </c>
      <c r="DR11" s="968"/>
      <c r="DS11" s="955">
        <v>58.758551878965385</v>
      </c>
      <c r="DT11" s="975">
        <v>3.1922180814936501</v>
      </c>
      <c r="DU11" s="975">
        <v>52.499389075318717</v>
      </c>
      <c r="DV11" s="975">
        <v>65.017714682612052</v>
      </c>
      <c r="DW11" s="968">
        <v>5.4327718764566981</v>
      </c>
      <c r="DX11" s="973">
        <v>564.62357799999995</v>
      </c>
      <c r="DY11" s="973">
        <v>647</v>
      </c>
      <c r="DZ11" s="968"/>
      <c r="EA11" s="1003">
        <v>5.7</v>
      </c>
      <c r="EB11" s="968">
        <v>-1.3</v>
      </c>
      <c r="EC11" s="968"/>
      <c r="ED11" s="975" t="s">
        <v>229</v>
      </c>
      <c r="EE11" s="968" t="s">
        <v>229</v>
      </c>
      <c r="EF11" s="986"/>
      <c r="EG11" s="2331"/>
      <c r="EH11" s="2333"/>
      <c r="EI11" s="1652"/>
      <c r="EJ11" s="1652"/>
      <c r="EK11" s="1653"/>
      <c r="EL11" s="1652"/>
      <c r="EM11" s="1652"/>
    </row>
    <row r="12" spans="1:143" s="1470" customFormat="1" ht="20.25" customHeight="1">
      <c r="A12" s="1013" t="s">
        <v>41</v>
      </c>
      <c r="B12" s="1013"/>
      <c r="C12" s="914">
        <v>49.671844181947719</v>
      </c>
      <c r="D12" s="914"/>
      <c r="E12" s="914">
        <v>44.344848871764633</v>
      </c>
      <c r="F12" s="914">
        <v>54.998839492130813</v>
      </c>
      <c r="G12" s="914">
        <v>5.4656058285067273</v>
      </c>
      <c r="H12" s="914"/>
      <c r="I12" s="916">
        <v>531</v>
      </c>
      <c r="J12" s="1174"/>
      <c r="K12" s="914">
        <v>48.053739163973461</v>
      </c>
      <c r="L12" s="914">
        <v>4.2555893381192513</v>
      </c>
      <c r="M12" s="914">
        <v>39.703605368631614</v>
      </c>
      <c r="N12" s="914">
        <v>56.403872959315315</v>
      </c>
      <c r="O12" s="914">
        <v>8.8558963613589601</v>
      </c>
      <c r="P12" s="914">
        <v>228.87471799999994</v>
      </c>
      <c r="Q12" s="923">
        <v>495</v>
      </c>
      <c r="R12" s="1174"/>
      <c r="S12" s="914">
        <v>49.191641483092788</v>
      </c>
      <c r="T12" s="914">
        <v>3.6139877249537036</v>
      </c>
      <c r="U12" s="914">
        <v>42.100430691728377</v>
      </c>
      <c r="V12" s="914">
        <v>56.282852274457198</v>
      </c>
      <c r="W12" s="914">
        <v>7.3467516350228621</v>
      </c>
      <c r="X12" s="914">
        <v>233.35283299999949</v>
      </c>
      <c r="Y12" s="1486">
        <v>482</v>
      </c>
      <c r="Z12" s="923"/>
      <c r="AA12" s="997">
        <v>51.239999999999995</v>
      </c>
      <c r="AB12" s="997">
        <v>2.395</v>
      </c>
      <c r="AC12" s="997">
        <v>46.54</v>
      </c>
      <c r="AD12" s="997">
        <v>55.94</v>
      </c>
      <c r="AE12" s="997">
        <v>4.7</v>
      </c>
      <c r="AF12" s="973">
        <v>230.72300000000001</v>
      </c>
      <c r="AG12" s="973">
        <v>488</v>
      </c>
      <c r="AH12" s="923"/>
      <c r="AI12" s="975">
        <v>42.546217578748866</v>
      </c>
      <c r="AJ12" s="975">
        <v>3.3875735925421404</v>
      </c>
      <c r="AK12" s="975">
        <v>35.900828659655801</v>
      </c>
      <c r="AL12" s="975">
        <v>49.191606497841924</v>
      </c>
      <c r="AM12" s="975">
        <v>7.9621028268190353</v>
      </c>
      <c r="AN12" s="973">
        <v>179.61899400000038</v>
      </c>
      <c r="AO12" s="973">
        <v>467</v>
      </c>
      <c r="AP12" s="1073"/>
      <c r="AQ12" s="955">
        <v>47.99949582373727</v>
      </c>
      <c r="AR12" s="975">
        <v>2.9498265804061394</v>
      </c>
      <c r="AS12" s="975">
        <v>42.213285497494788</v>
      </c>
      <c r="AT12" s="975">
        <v>53.785706149979752</v>
      </c>
      <c r="AU12" s="975">
        <v>6.1455365932142909</v>
      </c>
      <c r="AV12" s="973">
        <v>205.72963799999985</v>
      </c>
      <c r="AW12" s="973">
        <v>493</v>
      </c>
      <c r="AX12" s="992"/>
      <c r="AY12" s="955">
        <v>47.942123564902609</v>
      </c>
      <c r="AZ12" s="975">
        <v>2.6561126302685882</v>
      </c>
      <c r="BA12" s="975">
        <v>42.734246248929288</v>
      </c>
      <c r="BB12" s="975">
        <v>53.150000880875922</v>
      </c>
      <c r="BC12" s="968">
        <v>5.5402481841940583</v>
      </c>
      <c r="BD12" s="973">
        <v>331.78228700000062</v>
      </c>
      <c r="BE12" s="973">
        <v>790</v>
      </c>
      <c r="BF12" s="1054"/>
      <c r="BG12" s="955">
        <v>52.337564441468366</v>
      </c>
      <c r="BH12" s="975">
        <v>2.7363515209666769</v>
      </c>
      <c r="BI12" s="975">
        <v>46.972361606252392</v>
      </c>
      <c r="BJ12" s="975">
        <v>57.702767276684341</v>
      </c>
      <c r="BK12" s="968">
        <v>5.2282744720130632</v>
      </c>
      <c r="BL12" s="973">
        <v>296.43644799999964</v>
      </c>
      <c r="BM12" s="973">
        <v>754</v>
      </c>
      <c r="BN12" s="968"/>
      <c r="BO12" s="955">
        <v>52.08541699553998</v>
      </c>
      <c r="BP12" s="975">
        <v>2.317275746349833</v>
      </c>
      <c r="BQ12" s="975">
        <v>47.541903560900998</v>
      </c>
      <c r="BR12" s="975">
        <v>56.628930430178961</v>
      </c>
      <c r="BS12" s="968">
        <v>4.4489914452413029</v>
      </c>
      <c r="BT12" s="973">
        <v>306.17166799999967</v>
      </c>
      <c r="BU12" s="973">
        <v>792</v>
      </c>
      <c r="BV12" s="992"/>
      <c r="BW12" s="955">
        <v>53.426321842342062</v>
      </c>
      <c r="BX12" s="975">
        <v>2.7320050206052247</v>
      </c>
      <c r="BY12" s="975">
        <v>48.069532065946731</v>
      </c>
      <c r="BZ12" s="975">
        <v>58.783111618737394</v>
      </c>
      <c r="CA12" s="968">
        <v>5.113593686399021</v>
      </c>
      <c r="CB12" s="973">
        <v>294.86933699999958</v>
      </c>
      <c r="CC12" s="973">
        <v>822</v>
      </c>
      <c r="CD12" s="992"/>
      <c r="CE12" s="955">
        <v>54.849723320397018</v>
      </c>
      <c r="CF12" s="975">
        <v>2.3435250304780322</v>
      </c>
      <c r="CG12" s="975">
        <v>50.254644151201987</v>
      </c>
      <c r="CH12" s="975">
        <v>59.444802489592043</v>
      </c>
      <c r="CI12" s="968">
        <v>4.2726287182683818</v>
      </c>
      <c r="CJ12" s="973">
        <v>244.45838900000049</v>
      </c>
      <c r="CK12" s="973">
        <v>747</v>
      </c>
      <c r="CL12" s="968"/>
      <c r="CM12" s="955">
        <v>52.731590428782795</v>
      </c>
      <c r="CN12" s="975">
        <v>2.5073293527796454</v>
      </c>
      <c r="CO12" s="975">
        <v>47.815307624503781</v>
      </c>
      <c r="CP12" s="975">
        <v>57.647873233061794</v>
      </c>
      <c r="CQ12" s="968">
        <v>4.7548904411786053</v>
      </c>
      <c r="CR12" s="973">
        <v>281.26875899999948</v>
      </c>
      <c r="CS12" s="973">
        <v>802</v>
      </c>
      <c r="CT12" s="968"/>
      <c r="CU12" s="955">
        <v>56.004298489248185</v>
      </c>
      <c r="CV12" s="975">
        <v>2.9048581424234663</v>
      </c>
      <c r="CW12" s="975">
        <v>50.308589315486451</v>
      </c>
      <c r="CX12" s="975">
        <v>61.700007663009913</v>
      </c>
      <c r="CY12" s="968">
        <v>5.1868485469577781</v>
      </c>
      <c r="CZ12" s="973">
        <v>248.08157899999992</v>
      </c>
      <c r="DA12" s="973">
        <v>784</v>
      </c>
      <c r="DB12" s="992"/>
      <c r="DC12" s="955">
        <v>49.715681021444297</v>
      </c>
      <c r="DD12" s="975">
        <v>2.5335433757369663</v>
      </c>
      <c r="DE12" s="975">
        <v>44.748023707709137</v>
      </c>
      <c r="DF12" s="975">
        <v>54.683338335179457</v>
      </c>
      <c r="DG12" s="968">
        <v>5.0960649108762111</v>
      </c>
      <c r="DH12" s="973">
        <v>238.92865100000049</v>
      </c>
      <c r="DI12" s="973">
        <v>740</v>
      </c>
      <c r="DJ12" s="968"/>
      <c r="DK12" s="955">
        <v>58.495681176859662</v>
      </c>
      <c r="DL12" s="975">
        <v>2.5370104049718587</v>
      </c>
      <c r="DM12" s="975">
        <v>53.521225199911029</v>
      </c>
      <c r="DN12" s="975">
        <v>63.470137153808295</v>
      </c>
      <c r="DO12" s="968">
        <v>4.3370901132021968</v>
      </c>
      <c r="DP12" s="973">
        <v>255.43671599999931</v>
      </c>
      <c r="DQ12" s="973">
        <v>769</v>
      </c>
      <c r="DR12" s="968"/>
      <c r="DS12" s="955">
        <v>59.151455310633708</v>
      </c>
      <c r="DT12" s="975">
        <v>2.9276173968347661</v>
      </c>
      <c r="DU12" s="975">
        <v>53.411110056714527</v>
      </c>
      <c r="DV12" s="975">
        <v>64.891800564552881</v>
      </c>
      <c r="DW12" s="968">
        <v>4.9493581881635729</v>
      </c>
      <c r="DX12" s="973">
        <v>231.99909500000055</v>
      </c>
      <c r="DY12" s="973">
        <v>672</v>
      </c>
      <c r="DZ12" s="968"/>
      <c r="EA12" s="1003">
        <v>4.4000000000000004</v>
      </c>
      <c r="EB12" s="966">
        <v>0.7</v>
      </c>
      <c r="EC12" s="966"/>
      <c r="ED12" s="966" t="s">
        <v>229</v>
      </c>
      <c r="EE12" s="966" t="s">
        <v>229</v>
      </c>
      <c r="EF12" s="992"/>
      <c r="EG12" s="2331"/>
      <c r="EH12" s="2333"/>
      <c r="EI12" s="1652"/>
      <c r="EJ12" s="1652"/>
      <c r="EK12" s="1653"/>
      <c r="EL12" s="1652"/>
      <c r="EM12" s="1652"/>
    </row>
    <row r="13" spans="1:143" s="1470" customFormat="1" ht="20.25" customHeight="1">
      <c r="A13" s="1013" t="s">
        <v>20</v>
      </c>
      <c r="B13" s="1013"/>
      <c r="C13" s="914">
        <v>55.990634524405266</v>
      </c>
      <c r="D13" s="914"/>
      <c r="E13" s="914">
        <v>51.171411572453074</v>
      </c>
      <c r="F13" s="914">
        <v>60.809857476357465</v>
      </c>
      <c r="G13" s="914">
        <v>4.3865987158654161</v>
      </c>
      <c r="H13" s="914"/>
      <c r="I13" s="916">
        <v>497</v>
      </c>
      <c r="J13" s="1174"/>
      <c r="K13" s="914">
        <v>47.965829753262277</v>
      </c>
      <c r="L13" s="914">
        <v>2.5297562143239758</v>
      </c>
      <c r="M13" s="914">
        <v>43.002051253775214</v>
      </c>
      <c r="N13" s="914">
        <v>52.929608252749325</v>
      </c>
      <c r="O13" s="914">
        <v>5.2740799592900212</v>
      </c>
      <c r="P13" s="914">
        <v>543.51389800000095</v>
      </c>
      <c r="Q13" s="923">
        <v>461</v>
      </c>
      <c r="R13" s="1174"/>
      <c r="S13" s="914">
        <v>45.916139111380012</v>
      </c>
      <c r="T13" s="914">
        <v>2.2069566478052511</v>
      </c>
      <c r="U13" s="914">
        <v>41.585743994393141</v>
      </c>
      <c r="V13" s="914">
        <v>50.246534228366876</v>
      </c>
      <c r="W13" s="914">
        <v>4.8064943841462302</v>
      </c>
      <c r="X13" s="914">
        <v>566.39213800000107</v>
      </c>
      <c r="Y13" s="1486">
        <v>481</v>
      </c>
      <c r="Z13" s="923"/>
      <c r="AA13" s="997">
        <v>52.910000000000004</v>
      </c>
      <c r="AB13" s="997">
        <v>1.9319999999999999</v>
      </c>
      <c r="AC13" s="997">
        <v>49.120000000000005</v>
      </c>
      <c r="AD13" s="997">
        <v>56.699999999999996</v>
      </c>
      <c r="AE13" s="997">
        <v>3.6999999999999997</v>
      </c>
      <c r="AF13" s="973">
        <v>502.50099999999998</v>
      </c>
      <c r="AG13" s="973">
        <v>501</v>
      </c>
      <c r="AH13" s="923"/>
      <c r="AI13" s="975">
        <v>51.708794840221664</v>
      </c>
      <c r="AJ13" s="975">
        <v>2.5437868994025661</v>
      </c>
      <c r="AK13" s="975">
        <v>46.718658740731556</v>
      </c>
      <c r="AL13" s="975">
        <v>56.698930939711765</v>
      </c>
      <c r="AM13" s="975">
        <v>4.9194472763536208</v>
      </c>
      <c r="AN13" s="973">
        <v>501.26617299999862</v>
      </c>
      <c r="AO13" s="973">
        <v>458</v>
      </c>
      <c r="AP13" s="1073"/>
      <c r="AQ13" s="955">
        <v>52.149091694208991</v>
      </c>
      <c r="AR13" s="975">
        <v>2.5545501852842025</v>
      </c>
      <c r="AS13" s="975">
        <v>47.138232832478558</v>
      </c>
      <c r="AT13" s="975">
        <v>57.159950555939432</v>
      </c>
      <c r="AU13" s="975">
        <v>4.8985516377994323</v>
      </c>
      <c r="AV13" s="973">
        <v>619.76082900000074</v>
      </c>
      <c r="AW13" s="973">
        <v>518</v>
      </c>
      <c r="AX13" s="992"/>
      <c r="AY13" s="955">
        <v>53.999551917142021</v>
      </c>
      <c r="AZ13" s="975">
        <v>2.3868062462482893</v>
      </c>
      <c r="BA13" s="975">
        <v>49.319707408363435</v>
      </c>
      <c r="BB13" s="975">
        <v>58.679396425920608</v>
      </c>
      <c r="BC13" s="968">
        <v>4.4200482439384903</v>
      </c>
      <c r="BD13" s="973">
        <v>834.12251400000093</v>
      </c>
      <c r="BE13" s="973">
        <v>793</v>
      </c>
      <c r="BF13" s="1054"/>
      <c r="BG13" s="955">
        <v>52.369884004109799</v>
      </c>
      <c r="BH13" s="975">
        <v>2.5808805661962579</v>
      </c>
      <c r="BI13" s="975">
        <v>47.309515252138112</v>
      </c>
      <c r="BJ13" s="975">
        <v>57.430252756081487</v>
      </c>
      <c r="BK13" s="968">
        <v>4.9281769766641448</v>
      </c>
      <c r="BL13" s="973">
        <v>730.99719099999868</v>
      </c>
      <c r="BM13" s="973">
        <v>720</v>
      </c>
      <c r="BN13" s="968"/>
      <c r="BO13" s="955">
        <v>53.13861883466361</v>
      </c>
      <c r="BP13" s="975">
        <v>2.4360828067602909</v>
      </c>
      <c r="BQ13" s="975">
        <v>48.362158813518832</v>
      </c>
      <c r="BR13" s="975">
        <v>57.915078855808389</v>
      </c>
      <c r="BS13" s="968">
        <v>4.5843924064717596</v>
      </c>
      <c r="BT13" s="973">
        <v>830.28304399999536</v>
      </c>
      <c r="BU13" s="973">
        <v>764</v>
      </c>
      <c r="BV13" s="992"/>
      <c r="BW13" s="955">
        <v>57.602840888237495</v>
      </c>
      <c r="BX13" s="975">
        <v>2.6148782302062088</v>
      </c>
      <c r="BY13" s="975">
        <v>52.475707934805271</v>
      </c>
      <c r="BZ13" s="975">
        <v>62.729973841669718</v>
      </c>
      <c r="CA13" s="968">
        <v>4.53949525732535</v>
      </c>
      <c r="CB13" s="973">
        <v>768.59538899999939</v>
      </c>
      <c r="CC13" s="973">
        <v>767</v>
      </c>
      <c r="CD13" s="992"/>
      <c r="CE13" s="955">
        <v>55.446577985763724</v>
      </c>
      <c r="CF13" s="975">
        <v>2.4179626600572055</v>
      </c>
      <c r="CG13" s="975">
        <v>50.705544838422469</v>
      </c>
      <c r="CH13" s="975">
        <v>60.18761113310498</v>
      </c>
      <c r="CI13" s="968">
        <v>4.3608870878885142</v>
      </c>
      <c r="CJ13" s="973">
        <v>706.23901099999864</v>
      </c>
      <c r="CK13" s="973">
        <v>773</v>
      </c>
      <c r="CL13" s="968"/>
      <c r="CM13" s="955">
        <v>56.179446471044933</v>
      </c>
      <c r="CN13" s="975">
        <v>2.6452980244076332</v>
      </c>
      <c r="CO13" s="975">
        <v>50.992639570239909</v>
      </c>
      <c r="CP13" s="975">
        <v>61.366253371849965</v>
      </c>
      <c r="CQ13" s="968">
        <v>4.7086580423518916</v>
      </c>
      <c r="CR13" s="973">
        <v>625.09745299999929</v>
      </c>
      <c r="CS13" s="973">
        <v>587</v>
      </c>
      <c r="CT13" s="968"/>
      <c r="CU13" s="955">
        <v>60.176664325513919</v>
      </c>
      <c r="CV13" s="975">
        <v>2.7523384402838618</v>
      </c>
      <c r="CW13" s="975">
        <v>54.78000860774339</v>
      </c>
      <c r="CX13" s="975">
        <v>65.57332004328444</v>
      </c>
      <c r="CY13" s="968">
        <v>4.5737637190981939</v>
      </c>
      <c r="CZ13" s="973">
        <v>701.84798000000012</v>
      </c>
      <c r="DA13" s="973">
        <v>661</v>
      </c>
      <c r="DB13" s="992"/>
      <c r="DC13" s="955">
        <v>58.142567923860696</v>
      </c>
      <c r="DD13" s="975">
        <v>2.8439643435790058</v>
      </c>
      <c r="DE13" s="975">
        <v>52.566251210012183</v>
      </c>
      <c r="DF13" s="975">
        <v>63.718884637709216</v>
      </c>
      <c r="DG13" s="968">
        <v>4.8913634968845123</v>
      </c>
      <c r="DH13" s="973">
        <v>725.68143800000155</v>
      </c>
      <c r="DI13" s="973">
        <v>705</v>
      </c>
      <c r="DJ13" s="968"/>
      <c r="DK13" s="955">
        <v>60.777150055567098</v>
      </c>
      <c r="DL13" s="975">
        <v>2.5893017071052102</v>
      </c>
      <c r="DM13" s="975">
        <v>55.700163643611212</v>
      </c>
      <c r="DN13" s="975">
        <v>65.854136467522977</v>
      </c>
      <c r="DO13" s="968">
        <v>4.2603210330492196</v>
      </c>
      <c r="DP13" s="973">
        <v>694.94257399999969</v>
      </c>
      <c r="DQ13" s="973">
        <v>720</v>
      </c>
      <c r="DR13" s="968"/>
      <c r="DS13" s="955">
        <v>58.379640587796345</v>
      </c>
      <c r="DT13" s="975">
        <v>3.2083552608491925</v>
      </c>
      <c r="DU13" s="975">
        <v>52.08883670255706</v>
      </c>
      <c r="DV13" s="975">
        <v>64.67044447303563</v>
      </c>
      <c r="DW13" s="968">
        <v>5.495674910886426</v>
      </c>
      <c r="DX13" s="973">
        <v>682.16075500000193</v>
      </c>
      <c r="DY13" s="973">
        <v>662</v>
      </c>
      <c r="DZ13" s="968"/>
      <c r="EA13" s="1003">
        <v>3</v>
      </c>
      <c r="EB13" s="968">
        <v>-2.4</v>
      </c>
      <c r="EC13" s="968"/>
      <c r="ED13" s="975" t="s">
        <v>229</v>
      </c>
      <c r="EE13" s="968" t="s">
        <v>229</v>
      </c>
      <c r="EF13" s="986"/>
      <c r="EG13" s="2331"/>
      <c r="EH13" s="2333"/>
      <c r="EI13" s="1652"/>
      <c r="EJ13" s="1652"/>
      <c r="EK13" s="1653"/>
      <c r="EL13" s="1652"/>
      <c r="EM13" s="1652"/>
    </row>
    <row r="14" spans="1:143" s="1470" customFormat="1" ht="20.25" customHeight="1">
      <c r="A14" s="1013" t="s">
        <v>21</v>
      </c>
      <c r="B14" s="1013"/>
      <c r="C14" s="914">
        <v>41.248698123756917</v>
      </c>
      <c r="D14" s="914"/>
      <c r="E14" s="914">
        <v>36.309760705769499</v>
      </c>
      <c r="F14" s="914">
        <v>46.187635541744335</v>
      </c>
      <c r="G14" s="914">
        <v>6.1022438022775285</v>
      </c>
      <c r="H14" s="914"/>
      <c r="I14" s="916">
        <v>565</v>
      </c>
      <c r="J14" s="1174"/>
      <c r="K14" s="914">
        <v>42.16895179678567</v>
      </c>
      <c r="L14" s="914">
        <v>2.7437269920622973</v>
      </c>
      <c r="M14" s="914">
        <v>36.785329068814391</v>
      </c>
      <c r="N14" s="914">
        <v>47.552574524756949</v>
      </c>
      <c r="O14" s="914">
        <v>6.5065098257231</v>
      </c>
      <c r="P14" s="914">
        <v>364.1745940000007</v>
      </c>
      <c r="Q14" s="923">
        <v>583</v>
      </c>
      <c r="R14" s="1174"/>
      <c r="S14" s="914">
        <v>44.754145110499408</v>
      </c>
      <c r="T14" s="914">
        <v>1.9087197165650895</v>
      </c>
      <c r="U14" s="914">
        <v>41.008937632803899</v>
      </c>
      <c r="V14" s="914">
        <v>48.49935258819491</v>
      </c>
      <c r="W14" s="914">
        <v>4.2649004061018259</v>
      </c>
      <c r="X14" s="914">
        <v>398.91077699999897</v>
      </c>
      <c r="Y14" s="1486">
        <v>602</v>
      </c>
      <c r="Z14" s="923"/>
      <c r="AA14" s="997">
        <v>45.68</v>
      </c>
      <c r="AB14" s="997">
        <v>2.8540000000000001</v>
      </c>
      <c r="AC14" s="997">
        <v>40.08</v>
      </c>
      <c r="AD14" s="997">
        <v>51.27</v>
      </c>
      <c r="AE14" s="997">
        <v>6.2</v>
      </c>
      <c r="AF14" s="973">
        <v>434.834</v>
      </c>
      <c r="AG14" s="973">
        <v>594</v>
      </c>
      <c r="AH14" s="923"/>
      <c r="AI14" s="975">
        <v>45.53556471442635</v>
      </c>
      <c r="AJ14" s="975">
        <v>2.3380599262059243</v>
      </c>
      <c r="AK14" s="975">
        <v>40.949002356049739</v>
      </c>
      <c r="AL14" s="975">
        <v>50.122127072802961</v>
      </c>
      <c r="AM14" s="975">
        <v>5.1345798407660723</v>
      </c>
      <c r="AN14" s="973">
        <v>311.25865000000073</v>
      </c>
      <c r="AO14" s="973">
        <v>547</v>
      </c>
      <c r="AP14" s="1073"/>
      <c r="AQ14" s="955">
        <v>42.510977760814995</v>
      </c>
      <c r="AR14" s="975">
        <v>2.070336283420017</v>
      </c>
      <c r="AS14" s="975">
        <v>38.449925066568127</v>
      </c>
      <c r="AT14" s="975">
        <v>46.572030455061864</v>
      </c>
      <c r="AU14" s="975">
        <v>4.8701215367677904</v>
      </c>
      <c r="AV14" s="973">
        <v>303.12010400000173</v>
      </c>
      <c r="AW14" s="973">
        <v>556</v>
      </c>
      <c r="AX14" s="992"/>
      <c r="AY14" s="955">
        <v>46.566004972560641</v>
      </c>
      <c r="AZ14" s="975">
        <v>1.9565463375431964</v>
      </c>
      <c r="BA14" s="975">
        <v>42.729777106006836</v>
      </c>
      <c r="BB14" s="975">
        <v>50.402232839114447</v>
      </c>
      <c r="BC14" s="968">
        <v>4.2016624331335821</v>
      </c>
      <c r="BD14" s="973">
        <v>404.85258099999959</v>
      </c>
      <c r="BE14" s="973">
        <v>1034</v>
      </c>
      <c r="BF14" s="1054"/>
      <c r="BG14" s="955">
        <v>47.579886305735492</v>
      </c>
      <c r="BH14" s="975">
        <v>2.2133283155146382</v>
      </c>
      <c r="BI14" s="975">
        <v>43.240182410722824</v>
      </c>
      <c r="BJ14" s="975">
        <v>51.919590200748168</v>
      </c>
      <c r="BK14" s="968">
        <v>4.6518150575064192</v>
      </c>
      <c r="BL14" s="973">
        <v>350.77864399999942</v>
      </c>
      <c r="BM14" s="973">
        <v>896</v>
      </c>
      <c r="BN14" s="968"/>
      <c r="BO14" s="955">
        <v>50.021337552542676</v>
      </c>
      <c r="BP14" s="975">
        <v>2.1589395809393177</v>
      </c>
      <c r="BQ14" s="975">
        <v>45.788275947326717</v>
      </c>
      <c r="BR14" s="975">
        <v>54.254399157758634</v>
      </c>
      <c r="BS14" s="968">
        <v>4.3160372884302749</v>
      </c>
      <c r="BT14" s="973">
        <v>332.69045200000005</v>
      </c>
      <c r="BU14" s="973">
        <v>871</v>
      </c>
      <c r="BV14" s="992"/>
      <c r="BW14" s="955">
        <v>46.423366596955994</v>
      </c>
      <c r="BX14" s="975">
        <v>2.6471854793688485</v>
      </c>
      <c r="BY14" s="975">
        <v>41.232887075449177</v>
      </c>
      <c r="BZ14" s="975">
        <v>51.613846118462817</v>
      </c>
      <c r="CA14" s="968">
        <v>5.7022695108510852</v>
      </c>
      <c r="CB14" s="973">
        <v>346.48300799999913</v>
      </c>
      <c r="CC14" s="973">
        <v>910</v>
      </c>
      <c r="CD14" s="992"/>
      <c r="CE14" s="955">
        <v>51.931761259843945</v>
      </c>
      <c r="CF14" s="975">
        <v>2.1930949782459059</v>
      </c>
      <c r="CG14" s="975">
        <v>47.631638615731035</v>
      </c>
      <c r="CH14" s="975">
        <v>56.231883903956856</v>
      </c>
      <c r="CI14" s="968">
        <v>4.2230321580518186</v>
      </c>
      <c r="CJ14" s="973">
        <v>291.82291400000037</v>
      </c>
      <c r="CK14" s="973">
        <v>852</v>
      </c>
      <c r="CL14" s="968"/>
      <c r="CM14" s="955">
        <v>46.267739859110165</v>
      </c>
      <c r="CN14" s="975">
        <v>2.0792220825082688</v>
      </c>
      <c r="CO14" s="975">
        <v>42.190874664204536</v>
      </c>
      <c r="CP14" s="975">
        <v>50.344605054015787</v>
      </c>
      <c r="CQ14" s="968">
        <v>4.4938916161448681</v>
      </c>
      <c r="CR14" s="973">
        <v>304.13756200000051</v>
      </c>
      <c r="CS14" s="973">
        <v>857</v>
      </c>
      <c r="CT14" s="968"/>
      <c r="CU14" s="955">
        <v>55.767264889781956</v>
      </c>
      <c r="CV14" s="975">
        <v>2.6055693781371496</v>
      </c>
      <c r="CW14" s="975">
        <v>50.658387043668881</v>
      </c>
      <c r="CX14" s="975">
        <v>60.876142735895023</v>
      </c>
      <c r="CY14" s="968">
        <v>4.6722201335976932</v>
      </c>
      <c r="CZ14" s="973">
        <v>280.28266100000025</v>
      </c>
      <c r="DA14" s="973">
        <v>877</v>
      </c>
      <c r="DB14" s="992"/>
      <c r="DC14" s="955">
        <v>55.497694829226504</v>
      </c>
      <c r="DD14" s="975">
        <v>2.387454312671653</v>
      </c>
      <c r="DE14" s="975">
        <v>50.816482345898898</v>
      </c>
      <c r="DF14" s="975">
        <v>60.178907312554117</v>
      </c>
      <c r="DG14" s="968">
        <v>4.3018981599472825</v>
      </c>
      <c r="DH14" s="973">
        <v>319.33577700000171</v>
      </c>
      <c r="DI14" s="973">
        <v>903</v>
      </c>
      <c r="DJ14" s="968"/>
      <c r="DK14" s="955">
        <v>53.472278077016753</v>
      </c>
      <c r="DL14" s="975">
        <v>2.4612548089889352</v>
      </c>
      <c r="DM14" s="975">
        <v>48.64636026786043</v>
      </c>
      <c r="DN14" s="975">
        <v>58.298195886173076</v>
      </c>
      <c r="DO14" s="968">
        <v>4.6028613283390714</v>
      </c>
      <c r="DP14" s="973">
        <v>287.31493500000033</v>
      </c>
      <c r="DQ14" s="973">
        <v>835</v>
      </c>
      <c r="DR14" s="968"/>
      <c r="DS14" s="955">
        <v>56.814846057651771</v>
      </c>
      <c r="DT14" s="975">
        <v>2.4295022982392558</v>
      </c>
      <c r="DU14" s="975">
        <v>52.051183291416827</v>
      </c>
      <c r="DV14" s="975">
        <v>61.578508823886715</v>
      </c>
      <c r="DW14" s="968">
        <v>4.2761750965125644</v>
      </c>
      <c r="DX14" s="973">
        <v>285.23752900000005</v>
      </c>
      <c r="DY14" s="973">
        <v>842</v>
      </c>
      <c r="DZ14" s="968"/>
      <c r="EA14" s="1003">
        <v>4.9000000000000004</v>
      </c>
      <c r="EB14" s="968">
        <v>3.3</v>
      </c>
      <c r="EC14" s="968"/>
      <c r="ED14" s="975" t="s">
        <v>229</v>
      </c>
      <c r="EE14" s="968" t="s">
        <v>229</v>
      </c>
      <c r="EF14" s="986"/>
      <c r="EG14" s="2331"/>
      <c r="EH14" s="2333"/>
      <c r="EI14" s="1652"/>
      <c r="EJ14" s="1652"/>
      <c r="EK14" s="1653"/>
      <c r="EL14" s="1652"/>
      <c r="EM14" s="1652"/>
    </row>
    <row r="15" spans="1:143" s="1470" customFormat="1" ht="20.25" customHeight="1">
      <c r="A15" s="1013" t="s">
        <v>22</v>
      </c>
      <c r="B15" s="1013"/>
      <c r="C15" s="914">
        <v>44.046344280312013</v>
      </c>
      <c r="D15" s="914"/>
      <c r="E15" s="914">
        <v>39.081507257490301</v>
      </c>
      <c r="F15" s="914">
        <v>49.011181303133732</v>
      </c>
      <c r="G15" s="914">
        <v>5.7446213186165958</v>
      </c>
      <c r="H15" s="914"/>
      <c r="I15" s="916">
        <v>617</v>
      </c>
      <c r="J15" s="1174"/>
      <c r="K15" s="914">
        <v>47.692580353139981</v>
      </c>
      <c r="L15" s="914">
        <v>3.102969485104893</v>
      </c>
      <c r="M15" s="914">
        <v>41.604067504543586</v>
      </c>
      <c r="N15" s="914">
        <v>53.781093201736375</v>
      </c>
      <c r="O15" s="914">
        <v>6.5061891433194381</v>
      </c>
      <c r="P15" s="914">
        <v>707.95195499999943</v>
      </c>
      <c r="Q15" s="923">
        <v>562</v>
      </c>
      <c r="R15" s="1174"/>
      <c r="S15" s="914">
        <v>47.017440457038276</v>
      </c>
      <c r="T15" s="914">
        <v>2.5638687229804029</v>
      </c>
      <c r="U15" s="914">
        <v>41.986727864821816</v>
      </c>
      <c r="V15" s="914">
        <v>52.048153049254729</v>
      </c>
      <c r="W15" s="914">
        <v>5.4530163659655457</v>
      </c>
      <c r="X15" s="914">
        <v>636.00145200000111</v>
      </c>
      <c r="Y15" s="1486">
        <v>520</v>
      </c>
      <c r="Z15" s="923"/>
      <c r="AA15" s="997">
        <v>46.589999999999996</v>
      </c>
      <c r="AB15" s="997">
        <v>2.891</v>
      </c>
      <c r="AC15" s="997">
        <v>40.910000000000004</v>
      </c>
      <c r="AD15" s="997">
        <v>52.26</v>
      </c>
      <c r="AE15" s="997">
        <v>6.2</v>
      </c>
      <c r="AF15" s="973">
        <v>729.59900000000005</v>
      </c>
      <c r="AG15" s="973">
        <v>578</v>
      </c>
      <c r="AH15" s="923"/>
      <c r="AI15" s="975">
        <v>48.754407359476986</v>
      </c>
      <c r="AJ15" s="975">
        <v>2.2735346115820407</v>
      </c>
      <c r="AK15" s="975">
        <v>44.294424040371013</v>
      </c>
      <c r="AL15" s="975">
        <v>53.214390678582966</v>
      </c>
      <c r="AM15" s="975">
        <v>4.6632391505013473</v>
      </c>
      <c r="AN15" s="973">
        <v>639.28271899999993</v>
      </c>
      <c r="AO15" s="973">
        <v>537</v>
      </c>
      <c r="AP15" s="1073"/>
      <c r="AQ15" s="955">
        <v>47.058426745481626</v>
      </c>
      <c r="AR15" s="975">
        <v>3.2116868107854524</v>
      </c>
      <c r="AS15" s="975">
        <v>40.758566437536018</v>
      </c>
      <c r="AT15" s="975">
        <v>53.358287053427233</v>
      </c>
      <c r="AU15" s="975">
        <v>6.8</v>
      </c>
      <c r="AV15" s="973">
        <v>718.69015900000056</v>
      </c>
      <c r="AW15" s="973">
        <v>568</v>
      </c>
      <c r="AX15" s="992"/>
      <c r="AY15" s="955">
        <v>47.391357202460455</v>
      </c>
      <c r="AZ15" s="975">
        <v>2.5393247320090926</v>
      </c>
      <c r="BA15" s="975">
        <v>42.412467557866236</v>
      </c>
      <c r="BB15" s="975">
        <v>52.370246847054666</v>
      </c>
      <c r="BC15" s="968">
        <v>5.3582021742083734</v>
      </c>
      <c r="BD15" s="973">
        <v>1157.8105299999991</v>
      </c>
      <c r="BE15" s="973">
        <v>825</v>
      </c>
      <c r="BF15" s="1054"/>
      <c r="BG15" s="955">
        <v>45.842675176713513</v>
      </c>
      <c r="BH15" s="975">
        <v>2.2448136008290041</v>
      </c>
      <c r="BI15" s="975">
        <v>41.441237640850289</v>
      </c>
      <c r="BJ15" s="975">
        <v>50.244112712576737</v>
      </c>
      <c r="BK15" s="968">
        <v>4.8967770580048784</v>
      </c>
      <c r="BL15" s="973">
        <v>1074.4511289999973</v>
      </c>
      <c r="BM15" s="973">
        <v>754</v>
      </c>
      <c r="BN15" s="968"/>
      <c r="BO15" s="955">
        <v>46.837133772997475</v>
      </c>
      <c r="BP15" s="975">
        <v>2.5298917743037741</v>
      </c>
      <c r="BQ15" s="975">
        <v>41.876741259142314</v>
      </c>
      <c r="BR15" s="975">
        <v>51.797526286852637</v>
      </c>
      <c r="BS15" s="968">
        <v>5.4014658253112549</v>
      </c>
      <c r="BT15" s="973">
        <v>972.5333540000014</v>
      </c>
      <c r="BU15" s="973">
        <v>786</v>
      </c>
      <c r="BV15" s="992"/>
      <c r="BW15" s="955">
        <v>51.118283855758037</v>
      </c>
      <c r="BX15" s="975">
        <v>2.472784646147832</v>
      </c>
      <c r="BY15" s="975">
        <v>46.269761465862281</v>
      </c>
      <c r="BZ15" s="975">
        <v>55.9668062456538</v>
      </c>
      <c r="CA15" s="968">
        <v>4.8373780565978333</v>
      </c>
      <c r="CB15" s="973">
        <v>908.32206399999905</v>
      </c>
      <c r="CC15" s="973">
        <v>865</v>
      </c>
      <c r="CD15" s="992"/>
      <c r="CE15" s="955">
        <v>50.258387086233867</v>
      </c>
      <c r="CF15" s="975">
        <v>2.5060543687379493</v>
      </c>
      <c r="CG15" s="975">
        <v>45.344627652519172</v>
      </c>
      <c r="CH15" s="975">
        <v>55.172146519948562</v>
      </c>
      <c r="CI15" s="968">
        <v>4.9863406170158919</v>
      </c>
      <c r="CJ15" s="973">
        <v>890.38389399999744</v>
      </c>
      <c r="CK15" s="973">
        <v>822</v>
      </c>
      <c r="CL15" s="968"/>
      <c r="CM15" s="955">
        <v>44.434420255128273</v>
      </c>
      <c r="CN15" s="975">
        <v>2.2727013484082992</v>
      </c>
      <c r="CO15" s="975">
        <v>39.978187751785747</v>
      </c>
      <c r="CP15" s="975">
        <v>48.890652758470807</v>
      </c>
      <c r="CQ15" s="968">
        <v>5.1147316322777989</v>
      </c>
      <c r="CR15" s="973">
        <v>899.06854800000065</v>
      </c>
      <c r="CS15" s="973">
        <v>807</v>
      </c>
      <c r="CT15" s="968"/>
      <c r="CU15" s="955">
        <v>52.52333579469142</v>
      </c>
      <c r="CV15" s="975">
        <v>2.4006661575071062</v>
      </c>
      <c r="CW15" s="975">
        <v>47.816222543011236</v>
      </c>
      <c r="CX15" s="975">
        <v>57.230449046371589</v>
      </c>
      <c r="CY15" s="968">
        <v>4.5706658215523008</v>
      </c>
      <c r="CZ15" s="973">
        <v>863.61811399999738</v>
      </c>
      <c r="DA15" s="973">
        <v>791</v>
      </c>
      <c r="DB15" s="992"/>
      <c r="DC15" s="955">
        <v>52.760313026142924</v>
      </c>
      <c r="DD15" s="975">
        <v>2.3882353847897351</v>
      </c>
      <c r="DE15" s="975">
        <v>48.077569051917187</v>
      </c>
      <c r="DF15" s="975">
        <v>57.443057000368668</v>
      </c>
      <c r="DG15" s="968">
        <v>4.5265754651727637</v>
      </c>
      <c r="DH15" s="973">
        <v>876.05040700000222</v>
      </c>
      <c r="DI15" s="973">
        <v>844</v>
      </c>
      <c r="DJ15" s="968"/>
      <c r="DK15" s="955">
        <v>53.257036282337978</v>
      </c>
      <c r="DL15" s="975">
        <v>2.430133261717883</v>
      </c>
      <c r="DM15" s="975">
        <v>48.492140204322759</v>
      </c>
      <c r="DN15" s="975">
        <v>58.021932360353205</v>
      </c>
      <c r="DO15" s="968">
        <v>4.5630275947664884</v>
      </c>
      <c r="DP15" s="973">
        <v>818.16067399999918</v>
      </c>
      <c r="DQ15" s="973">
        <v>739</v>
      </c>
      <c r="DR15" s="968"/>
      <c r="DS15" s="955">
        <v>52.551640171152258</v>
      </c>
      <c r="DT15" s="975">
        <v>2.3478607540647243</v>
      </c>
      <c r="DU15" s="975">
        <v>47.948056604860447</v>
      </c>
      <c r="DV15" s="975">
        <v>57.155223737444061</v>
      </c>
      <c r="DW15" s="968">
        <v>4.4677211718190311</v>
      </c>
      <c r="DX15" s="973">
        <v>773.67215500000043</v>
      </c>
      <c r="DY15" s="973">
        <v>729</v>
      </c>
      <c r="DZ15" s="968"/>
      <c r="EA15" s="1003">
        <v>2.2999999999999998</v>
      </c>
      <c r="EB15" s="968">
        <v>-0.7</v>
      </c>
      <c r="EC15" s="968"/>
      <c r="ED15" s="975" t="s">
        <v>229</v>
      </c>
      <c r="EE15" s="968" t="s">
        <v>229</v>
      </c>
      <c r="EF15" s="986"/>
      <c r="EG15" s="2331"/>
      <c r="EH15" s="2333"/>
      <c r="EI15" s="1652"/>
      <c r="EJ15" s="1652"/>
      <c r="EK15" s="1653"/>
      <c r="EL15" s="1652"/>
      <c r="EM15" s="1652"/>
    </row>
    <row r="16" spans="1:143" s="1470" customFormat="1" ht="20.25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117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4" t="s">
        <v>66</v>
      </c>
      <c r="Q16" s="923" t="s">
        <v>66</v>
      </c>
      <c r="R16" s="1174" t="s">
        <v>66</v>
      </c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4" t="s">
        <v>66</v>
      </c>
      <c r="Y16" s="1486" t="s">
        <v>66</v>
      </c>
      <c r="Z16" s="923" t="s">
        <v>66</v>
      </c>
      <c r="AA16" s="997" t="s">
        <v>66</v>
      </c>
      <c r="AB16" s="997" t="s">
        <v>66</v>
      </c>
      <c r="AC16" s="997" t="s">
        <v>66</v>
      </c>
      <c r="AD16" s="997" t="s">
        <v>66</v>
      </c>
      <c r="AE16" s="997" t="s">
        <v>66</v>
      </c>
      <c r="AF16" s="973" t="s">
        <v>66</v>
      </c>
      <c r="AG16" s="973" t="s">
        <v>66</v>
      </c>
      <c r="AH16" s="923" t="s">
        <v>66</v>
      </c>
      <c r="AI16" s="97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1073"/>
      <c r="AQ16" s="955">
        <v>55.599842342280446</v>
      </c>
      <c r="AR16" s="975">
        <v>2.1002896574101015</v>
      </c>
      <c r="AS16" s="975">
        <v>51.480034830703481</v>
      </c>
      <c r="AT16" s="975">
        <v>59.719649853857412</v>
      </c>
      <c r="AU16" s="975">
        <v>3.77751009522729</v>
      </c>
      <c r="AV16" s="973">
        <v>456.63732899999962</v>
      </c>
      <c r="AW16" s="973">
        <v>505</v>
      </c>
      <c r="AX16" s="992"/>
      <c r="AY16" s="955">
        <v>60.573001172207853</v>
      </c>
      <c r="AZ16" s="975">
        <v>2.2654968647596969</v>
      </c>
      <c r="BA16" s="975">
        <v>56.131009670440235</v>
      </c>
      <c r="BB16" s="975">
        <v>65.01499267397547</v>
      </c>
      <c r="BC16" s="968">
        <v>3.7401099845109766</v>
      </c>
      <c r="BD16" s="973">
        <v>697.55965500000138</v>
      </c>
      <c r="BE16" s="973">
        <v>935</v>
      </c>
      <c r="BF16" s="1054"/>
      <c r="BG16" s="955">
        <v>60.891262656090731</v>
      </c>
      <c r="BH16" s="975">
        <v>2.2504359107319374</v>
      </c>
      <c r="BI16" s="975">
        <v>56.478801378284793</v>
      </c>
      <c r="BJ16" s="975">
        <v>65.303723933896663</v>
      </c>
      <c r="BK16" s="968">
        <v>3.6958273035693643</v>
      </c>
      <c r="BL16" s="973">
        <v>621.17670500000031</v>
      </c>
      <c r="BM16" s="973">
        <v>824</v>
      </c>
      <c r="BN16" s="968"/>
      <c r="BO16" s="955">
        <v>60.834870945652121</v>
      </c>
      <c r="BP16" s="975">
        <v>2.4124048740801243</v>
      </c>
      <c r="BQ16" s="975">
        <v>56.104836562632741</v>
      </c>
      <c r="BR16" s="975">
        <v>65.5649053286715</v>
      </c>
      <c r="BS16" s="968">
        <v>3.9654968221027174</v>
      </c>
      <c r="BT16" s="973">
        <v>585.8964940000003</v>
      </c>
      <c r="BU16" s="973">
        <v>773</v>
      </c>
      <c r="BV16" s="992"/>
      <c r="BW16" s="955">
        <v>64.837670887490546</v>
      </c>
      <c r="BX16" s="975">
        <v>2.6162961298892453</v>
      </c>
      <c r="BY16" s="975">
        <v>59.707757781581009</v>
      </c>
      <c r="BZ16" s="975">
        <v>69.967583993400069</v>
      </c>
      <c r="CA16" s="968">
        <v>4.0351482310787636</v>
      </c>
      <c r="CB16" s="973">
        <v>615.86639300000024</v>
      </c>
      <c r="CC16" s="973">
        <v>797</v>
      </c>
      <c r="CD16" s="992"/>
      <c r="CE16" s="955">
        <v>60.742767844493649</v>
      </c>
      <c r="CF16" s="975">
        <v>2.4681591969333008</v>
      </c>
      <c r="CG16" s="975">
        <v>55.903311570467032</v>
      </c>
      <c r="CH16" s="975">
        <v>65.582224118520273</v>
      </c>
      <c r="CI16" s="968">
        <v>4.063297219599848</v>
      </c>
      <c r="CJ16" s="973">
        <v>632.35777299999995</v>
      </c>
      <c r="CK16" s="973">
        <v>759</v>
      </c>
      <c r="CL16" s="968"/>
      <c r="CM16" s="955">
        <v>60.305263824367692</v>
      </c>
      <c r="CN16" s="975">
        <v>2.0731033135926538</v>
      </c>
      <c r="CO16" s="975">
        <v>56.240396095359337</v>
      </c>
      <c r="CP16" s="975">
        <v>64.370131553376055</v>
      </c>
      <c r="CQ16" s="968">
        <v>3.4376821891208933</v>
      </c>
      <c r="CR16" s="973">
        <v>552.52377299999898</v>
      </c>
      <c r="CS16" s="973">
        <v>694</v>
      </c>
      <c r="CT16" s="968"/>
      <c r="CU16" s="955">
        <v>61.399617759922087</v>
      </c>
      <c r="CV16" s="975">
        <v>3.0141169062289599</v>
      </c>
      <c r="CW16" s="975">
        <v>55.489679142652435</v>
      </c>
      <c r="CX16" s="975">
        <v>67.30955637719174</v>
      </c>
      <c r="CY16" s="968">
        <v>4.9090157499260378</v>
      </c>
      <c r="CZ16" s="973">
        <v>580.60212100000047</v>
      </c>
      <c r="DA16" s="973">
        <v>766</v>
      </c>
      <c r="DB16" s="992"/>
      <c r="DC16" s="955">
        <v>63.562928635672414</v>
      </c>
      <c r="DD16" s="975">
        <v>2.9791174496676174</v>
      </c>
      <c r="DE16" s="975">
        <v>57.721609821459282</v>
      </c>
      <c r="DF16" s="975">
        <v>69.404247449885531</v>
      </c>
      <c r="DG16" s="968">
        <v>4.6868788358434683</v>
      </c>
      <c r="DH16" s="973">
        <v>538.87197199999935</v>
      </c>
      <c r="DI16" s="973">
        <v>709</v>
      </c>
      <c r="DJ16" s="968"/>
      <c r="DK16" s="955">
        <v>62.162563331738873</v>
      </c>
      <c r="DL16" s="975">
        <v>2.7743827777870522</v>
      </c>
      <c r="DM16" s="975">
        <v>56.722678274799485</v>
      </c>
      <c r="DN16" s="975">
        <v>67.602448388678255</v>
      </c>
      <c r="DO16" s="968">
        <v>4.4631087089848362</v>
      </c>
      <c r="DP16" s="973">
        <v>534.7068189999984</v>
      </c>
      <c r="DQ16" s="973">
        <v>683</v>
      </c>
      <c r="DR16" s="968"/>
      <c r="DS16" s="955">
        <v>67.152077286101758</v>
      </c>
      <c r="DT16" s="975">
        <v>2.8598525069889065</v>
      </c>
      <c r="DU16" s="975">
        <v>61.544602489992272</v>
      </c>
      <c r="DV16" s="975">
        <v>72.759552082211258</v>
      </c>
      <c r="DW16" s="968">
        <v>4.2587699778883836</v>
      </c>
      <c r="DX16" s="973">
        <v>511.26460099999963</v>
      </c>
      <c r="DY16" s="973">
        <v>660</v>
      </c>
      <c r="DZ16" s="968"/>
      <c r="EA16" s="1003">
        <v>6.5</v>
      </c>
      <c r="EB16" s="968">
        <v>5</v>
      </c>
      <c r="EC16" s="968"/>
      <c r="ED16" s="975" t="s">
        <v>231</v>
      </c>
      <c r="EE16" s="968" t="s">
        <v>229</v>
      </c>
      <c r="EF16" s="986"/>
      <c r="EG16" s="2331"/>
      <c r="EH16" s="2333"/>
      <c r="EI16" s="1652"/>
      <c r="EJ16" s="1652"/>
      <c r="EK16" s="1653"/>
      <c r="EL16" s="1652"/>
      <c r="EM16" s="1652"/>
    </row>
    <row r="17" spans="1:143" s="1470" customFormat="1" ht="20.25" customHeight="1">
      <c r="A17" s="1013" t="s">
        <v>23</v>
      </c>
      <c r="B17" s="1013"/>
      <c r="C17" s="914">
        <v>40.614661471405405</v>
      </c>
      <c r="D17" s="914"/>
      <c r="E17" s="914">
        <v>35.692466393483642</v>
      </c>
      <c r="F17" s="914">
        <v>45.536856549327169</v>
      </c>
      <c r="G17" s="914">
        <v>6.1764973860833123</v>
      </c>
      <c r="H17" s="914"/>
      <c r="I17" s="916">
        <v>481</v>
      </c>
      <c r="J17" s="1174"/>
      <c r="K17" s="914">
        <v>41.359485985245335</v>
      </c>
      <c r="L17" s="914">
        <v>2.6777665575589422</v>
      </c>
      <c r="M17" s="914">
        <v>36.105287976047634</v>
      </c>
      <c r="N17" s="914">
        <v>46.613683994443036</v>
      </c>
      <c r="O17" s="914">
        <v>6.4743709786775741</v>
      </c>
      <c r="P17" s="914">
        <v>640.73226900000122</v>
      </c>
      <c r="Q17" s="923">
        <v>577</v>
      </c>
      <c r="R17" s="1174"/>
      <c r="S17" s="914">
        <v>46.494500584472945</v>
      </c>
      <c r="T17" s="914">
        <v>2.8949441520235841</v>
      </c>
      <c r="U17" s="914">
        <v>40.814166069366124</v>
      </c>
      <c r="V17" s="914">
        <v>52.174835099579774</v>
      </c>
      <c r="W17" s="914">
        <v>6.2264227287783029</v>
      </c>
      <c r="X17" s="914">
        <v>608.80733300000077</v>
      </c>
      <c r="Y17" s="1486">
        <v>501</v>
      </c>
      <c r="Z17" s="923"/>
      <c r="AA17" s="997">
        <v>49.11</v>
      </c>
      <c r="AB17" s="997">
        <v>2.7390000000000003</v>
      </c>
      <c r="AC17" s="997">
        <v>43.74</v>
      </c>
      <c r="AD17" s="997">
        <v>54.49</v>
      </c>
      <c r="AE17" s="997">
        <v>5.6000000000000005</v>
      </c>
      <c r="AF17" s="973">
        <v>605.14200000000005</v>
      </c>
      <c r="AG17" s="973">
        <v>514</v>
      </c>
      <c r="AH17" s="923"/>
      <c r="AI17" s="975">
        <v>47.568522847491998</v>
      </c>
      <c r="AJ17" s="975">
        <v>2.5348601054150386</v>
      </c>
      <c r="AK17" s="975">
        <v>42.595898402354834</v>
      </c>
      <c r="AL17" s="975">
        <v>52.541147292629162</v>
      </c>
      <c r="AM17" s="975">
        <v>5.328860249753764</v>
      </c>
      <c r="AN17" s="973">
        <v>595.76650699999936</v>
      </c>
      <c r="AO17" s="973">
        <v>513</v>
      </c>
      <c r="AP17" s="1073"/>
      <c r="AQ17" s="955">
        <v>49.686637060040091</v>
      </c>
      <c r="AR17" s="975">
        <v>2.7591951682210203</v>
      </c>
      <c r="AS17" s="975">
        <v>44.274358358462763</v>
      </c>
      <c r="AT17" s="975">
        <v>55.09891576161742</v>
      </c>
      <c r="AU17" s="975">
        <v>5.5531936381342888</v>
      </c>
      <c r="AV17" s="973">
        <v>598.57365400000003</v>
      </c>
      <c r="AW17" s="973">
        <v>503</v>
      </c>
      <c r="AX17" s="992"/>
      <c r="AY17" s="955">
        <v>48.874781545471862</v>
      </c>
      <c r="AZ17" s="975">
        <v>2.5760270808968846</v>
      </c>
      <c r="BA17" s="975">
        <v>43.823929090250772</v>
      </c>
      <c r="BB17" s="975">
        <v>53.925634000692959</v>
      </c>
      <c r="BC17" s="968">
        <v>5.2706675790000004</v>
      </c>
      <c r="BD17" s="973">
        <v>789.40226799999982</v>
      </c>
      <c r="BE17" s="973">
        <v>790</v>
      </c>
      <c r="BF17" s="1054"/>
      <c r="BG17" s="955">
        <v>50.894349826517526</v>
      </c>
      <c r="BH17" s="975">
        <v>2.5222325716408407</v>
      </c>
      <c r="BI17" s="975">
        <v>45.948973020667324</v>
      </c>
      <c r="BJ17" s="975">
        <v>55.839726632367729</v>
      </c>
      <c r="BK17" s="968">
        <v>4.955820400964587</v>
      </c>
      <c r="BL17" s="973">
        <v>750.34676599999909</v>
      </c>
      <c r="BM17" s="973">
        <v>714</v>
      </c>
      <c r="BN17" s="968"/>
      <c r="BO17" s="955">
        <v>55.227032595399493</v>
      </c>
      <c r="BP17" s="975">
        <v>2.6085889909859463</v>
      </c>
      <c r="BQ17" s="975">
        <v>50.112337400118804</v>
      </c>
      <c r="BR17" s="975">
        <v>60.341727790680189</v>
      </c>
      <c r="BS17" s="968">
        <v>4.7233915501070145</v>
      </c>
      <c r="BT17" s="973">
        <v>674.95488799999771</v>
      </c>
      <c r="BU17" s="973">
        <v>680</v>
      </c>
      <c r="BV17" s="992"/>
      <c r="BW17" s="955">
        <v>51.807209455904122</v>
      </c>
      <c r="BX17" s="975">
        <v>2.711644219742801</v>
      </c>
      <c r="BY17" s="975">
        <v>46.490342201274473</v>
      </c>
      <c r="BZ17" s="975">
        <v>57.124076710533778</v>
      </c>
      <c r="CA17" s="968">
        <v>5.2341059250659425</v>
      </c>
      <c r="CB17" s="973">
        <v>727.91551399999923</v>
      </c>
      <c r="CC17" s="973">
        <v>796</v>
      </c>
      <c r="CD17" s="992"/>
      <c r="CE17" s="955">
        <v>47.416958174959099</v>
      </c>
      <c r="CF17" s="975">
        <v>2.9236544401294977</v>
      </c>
      <c r="CG17" s="975">
        <v>41.684387179963899</v>
      </c>
      <c r="CH17" s="975">
        <v>53.149529169954299</v>
      </c>
      <c r="CI17" s="968">
        <v>6.1658414049711858</v>
      </c>
      <c r="CJ17" s="973">
        <v>689.96207600000014</v>
      </c>
      <c r="CK17" s="973">
        <v>749</v>
      </c>
      <c r="CL17" s="968"/>
      <c r="CM17" s="955">
        <v>52.183232377157374</v>
      </c>
      <c r="CN17" s="975">
        <v>2.7084760525626859</v>
      </c>
      <c r="CO17" s="975">
        <v>46.872548230994603</v>
      </c>
      <c r="CP17" s="975">
        <v>57.493916523320145</v>
      </c>
      <c r="CQ17" s="968">
        <v>5.1903186697731103</v>
      </c>
      <c r="CR17" s="973">
        <v>623.36701500000061</v>
      </c>
      <c r="CS17" s="973">
        <v>625</v>
      </c>
      <c r="CT17" s="968"/>
      <c r="CU17" s="955">
        <v>53.901439797866345</v>
      </c>
      <c r="CV17" s="975">
        <v>3.2056396505422557</v>
      </c>
      <c r="CW17" s="975">
        <v>47.615972394581974</v>
      </c>
      <c r="CX17" s="975">
        <v>60.186907201150717</v>
      </c>
      <c r="CY17" s="968">
        <v>5.9472245315961842</v>
      </c>
      <c r="CZ17" s="973">
        <v>585.28514299999858</v>
      </c>
      <c r="DA17" s="973">
        <v>742</v>
      </c>
      <c r="DB17" s="992"/>
      <c r="DC17" s="955">
        <v>49.238626065232431</v>
      </c>
      <c r="DD17" s="975">
        <v>2.8165917689654081</v>
      </c>
      <c r="DE17" s="975">
        <v>43.715980258216305</v>
      </c>
      <c r="DF17" s="975">
        <v>54.761271872248564</v>
      </c>
      <c r="DG17" s="968">
        <v>5.7202891186157876</v>
      </c>
      <c r="DH17" s="973">
        <v>609.24380100000178</v>
      </c>
      <c r="DI17" s="973">
        <v>678</v>
      </c>
      <c r="DJ17" s="968"/>
      <c r="DK17" s="955">
        <v>49.411780124538957</v>
      </c>
      <c r="DL17" s="975">
        <v>3.0671489665033747</v>
      </c>
      <c r="DM17" s="975">
        <v>43.397852283047193</v>
      </c>
      <c r="DN17" s="975">
        <v>55.425707966030714</v>
      </c>
      <c r="DO17" s="968">
        <v>6.2073233523925655</v>
      </c>
      <c r="DP17" s="973">
        <v>619.34136399999977</v>
      </c>
      <c r="DQ17" s="973">
        <v>668</v>
      </c>
      <c r="DR17" s="968"/>
      <c r="DS17" s="955">
        <v>56.774737389771921</v>
      </c>
      <c r="DT17" s="975">
        <v>2.8059272183342086</v>
      </c>
      <c r="DU17" s="975">
        <v>51.272996961524129</v>
      </c>
      <c r="DV17" s="975">
        <v>62.276477818019714</v>
      </c>
      <c r="DW17" s="968">
        <v>4.9422108270987826</v>
      </c>
      <c r="DX17" s="973">
        <v>611.2515160000014</v>
      </c>
      <c r="DY17" s="973">
        <v>657</v>
      </c>
      <c r="DZ17" s="968"/>
      <c r="EA17" s="1003">
        <v>9.4</v>
      </c>
      <c r="EB17" s="968">
        <v>7.4</v>
      </c>
      <c r="EC17" s="968"/>
      <c r="ED17" s="975" t="s">
        <v>230</v>
      </c>
      <c r="EE17" s="968" t="s">
        <v>231</v>
      </c>
      <c r="EF17" s="986"/>
      <c r="EG17" s="2331"/>
      <c r="EH17" s="2333"/>
      <c r="EI17" s="1652"/>
      <c r="EJ17" s="1652"/>
      <c r="EK17" s="1653"/>
      <c r="EL17" s="1652"/>
      <c r="EM17" s="1652"/>
    </row>
    <row r="18" spans="1:143" s="1470" customFormat="1" ht="20.25" customHeight="1">
      <c r="A18" s="1013" t="s">
        <v>24</v>
      </c>
      <c r="B18" s="1013"/>
      <c r="C18" s="914">
        <v>37.294509103949707</v>
      </c>
      <c r="D18" s="914"/>
      <c r="E18" s="914">
        <v>28.542517050646175</v>
      </c>
      <c r="F18" s="914">
        <v>46.046501157253239</v>
      </c>
      <c r="G18" s="914">
        <v>11.959920627796297</v>
      </c>
      <c r="H18" s="914"/>
      <c r="I18" s="916">
        <v>468</v>
      </c>
      <c r="J18" s="1174"/>
      <c r="K18" s="914">
        <v>37.458943938217296</v>
      </c>
      <c r="L18" s="914">
        <v>2.9495449002334864</v>
      </c>
      <c r="M18" s="914">
        <v>31.671474190677547</v>
      </c>
      <c r="N18" s="914">
        <v>43.246413685757041</v>
      </c>
      <c r="O18" s="914">
        <v>7.8740738262624346</v>
      </c>
      <c r="P18" s="914">
        <v>244.4992180000007</v>
      </c>
      <c r="Q18" s="923">
        <v>427</v>
      </c>
      <c r="R18" s="1174"/>
      <c r="S18" s="914">
        <v>37.991434245381036</v>
      </c>
      <c r="T18" s="914">
        <v>3.0311197110569124</v>
      </c>
      <c r="U18" s="914">
        <v>32.04390192352195</v>
      </c>
      <c r="V18" s="914">
        <v>43.938966567240115</v>
      </c>
      <c r="W18" s="914">
        <v>7.9784292729760091</v>
      </c>
      <c r="X18" s="914">
        <v>249.53831800000026</v>
      </c>
      <c r="Y18" s="1486">
        <v>463</v>
      </c>
      <c r="Z18" s="923"/>
      <c r="AA18" s="997">
        <v>41.47</v>
      </c>
      <c r="AB18" s="997">
        <v>3.5990000000000002</v>
      </c>
      <c r="AC18" s="997">
        <v>34.410000000000004</v>
      </c>
      <c r="AD18" s="997">
        <v>48.53</v>
      </c>
      <c r="AE18" s="997">
        <v>8.6999999999999993</v>
      </c>
      <c r="AF18" s="973">
        <v>222.553</v>
      </c>
      <c r="AG18" s="973">
        <v>469</v>
      </c>
      <c r="AH18" s="923"/>
      <c r="AI18" s="975">
        <v>33.60124129294929</v>
      </c>
      <c r="AJ18" s="975">
        <v>3.0976178423222418</v>
      </c>
      <c r="AK18" s="975">
        <v>27.524657353851552</v>
      </c>
      <c r="AL18" s="975">
        <v>39.677825232047034</v>
      </c>
      <c r="AM18" s="975">
        <v>9.2187601503050125</v>
      </c>
      <c r="AN18" s="973">
        <v>180.82242400000064</v>
      </c>
      <c r="AO18" s="973">
        <v>426</v>
      </c>
      <c r="AP18" s="1073"/>
      <c r="AQ18" s="955">
        <v>40.96015943957886</v>
      </c>
      <c r="AR18" s="975">
        <v>2.7102045529643397</v>
      </c>
      <c r="AS18" s="975">
        <v>35.643977913940653</v>
      </c>
      <c r="AT18" s="975">
        <v>46.276340965217067</v>
      </c>
      <c r="AU18" s="975">
        <v>6.6166845784919754</v>
      </c>
      <c r="AV18" s="973">
        <v>179.47363000000038</v>
      </c>
      <c r="AW18" s="973">
        <v>416</v>
      </c>
      <c r="AX18" s="992"/>
      <c r="AY18" s="955">
        <v>40.400574476354322</v>
      </c>
      <c r="AZ18" s="975">
        <v>2.3878788916063343</v>
      </c>
      <c r="BA18" s="975">
        <v>35.718626816766324</v>
      </c>
      <c r="BB18" s="975">
        <v>45.08252213594232</v>
      </c>
      <c r="BC18" s="968">
        <v>5.9105072701476402</v>
      </c>
      <c r="BD18" s="973">
        <v>261.95473300000032</v>
      </c>
      <c r="BE18" s="973">
        <v>758</v>
      </c>
      <c r="BF18" s="1054"/>
      <c r="BG18" s="955">
        <v>43.863247584108869</v>
      </c>
      <c r="BH18" s="975">
        <v>2.3986297696916918</v>
      </c>
      <c r="BI18" s="975">
        <v>39.160220526957602</v>
      </c>
      <c r="BJ18" s="975">
        <v>48.566274641260129</v>
      </c>
      <c r="BK18" s="968">
        <v>5.4684272182360862</v>
      </c>
      <c r="BL18" s="973">
        <v>246.17832000000001</v>
      </c>
      <c r="BM18" s="973">
        <v>713</v>
      </c>
      <c r="BN18" s="968"/>
      <c r="BO18" s="955">
        <v>41.80886858448541</v>
      </c>
      <c r="BP18" s="975">
        <v>2.5979954587756469</v>
      </c>
      <c r="BQ18" s="975">
        <v>36.714944268973163</v>
      </c>
      <c r="BR18" s="975">
        <v>46.902792899997657</v>
      </c>
      <c r="BS18" s="968">
        <v>6.2139817381705491</v>
      </c>
      <c r="BT18" s="973">
        <v>208.20792800000009</v>
      </c>
      <c r="BU18" s="973">
        <v>653</v>
      </c>
      <c r="BV18" s="992"/>
      <c r="BW18" s="955">
        <v>40.038800103032905</v>
      </c>
      <c r="BX18" s="975">
        <v>2.3210455392018088</v>
      </c>
      <c r="BY18" s="975">
        <v>35.487800774272571</v>
      </c>
      <c r="BZ18" s="975">
        <v>44.589799431793239</v>
      </c>
      <c r="CA18" s="968">
        <v>5.7969907520430208</v>
      </c>
      <c r="CB18" s="973">
        <v>212.52984800000064</v>
      </c>
      <c r="CC18" s="973">
        <v>816</v>
      </c>
      <c r="CD18" s="992"/>
      <c r="CE18" s="955">
        <v>40.368222606301451</v>
      </c>
      <c r="CF18" s="975">
        <v>2.5217392452881562</v>
      </c>
      <c r="CG18" s="975">
        <v>35.423708967459895</v>
      </c>
      <c r="CH18" s="975">
        <v>45.312736245143007</v>
      </c>
      <c r="CI18" s="968">
        <v>6.2468423984922099</v>
      </c>
      <c r="CJ18" s="973">
        <v>190.456639</v>
      </c>
      <c r="CK18" s="973">
        <v>688</v>
      </c>
      <c r="CL18" s="968"/>
      <c r="CM18" s="955">
        <v>38.011467469516766</v>
      </c>
      <c r="CN18" s="975">
        <v>2.1701549755143077</v>
      </c>
      <c r="CO18" s="975">
        <v>33.756304270907187</v>
      </c>
      <c r="CP18" s="975">
        <v>42.266630668126339</v>
      </c>
      <c r="CQ18" s="968">
        <v>5.7092112459342959</v>
      </c>
      <c r="CR18" s="973">
        <v>212.55308300000002</v>
      </c>
      <c r="CS18" s="973">
        <v>728</v>
      </c>
      <c r="CT18" s="968"/>
      <c r="CU18" s="955">
        <v>41.36621774709991</v>
      </c>
      <c r="CV18" s="975">
        <v>2.540568854236434</v>
      </c>
      <c r="CW18" s="975">
        <v>36.384789870014153</v>
      </c>
      <c r="CX18" s="975">
        <v>46.34764562418566</v>
      </c>
      <c r="CY18" s="968">
        <v>6.1416513101794221</v>
      </c>
      <c r="CZ18" s="973">
        <v>183.56911300000019</v>
      </c>
      <c r="DA18" s="973">
        <v>720</v>
      </c>
      <c r="DB18" s="992"/>
      <c r="DC18" s="955">
        <v>46.916926456985131</v>
      </c>
      <c r="DD18" s="975">
        <v>2.8591813603673288</v>
      </c>
      <c r="DE18" s="975">
        <v>41.310772904554852</v>
      </c>
      <c r="DF18" s="975">
        <v>52.523080009415409</v>
      </c>
      <c r="DG18" s="968">
        <v>6.0941361173535391</v>
      </c>
      <c r="DH18" s="973">
        <v>189.82263700000055</v>
      </c>
      <c r="DI18" s="973">
        <v>729</v>
      </c>
      <c r="DJ18" s="968"/>
      <c r="DK18" s="955">
        <v>46.37855696257899</v>
      </c>
      <c r="DL18" s="975">
        <v>2.7262152832695534</v>
      </c>
      <c r="DM18" s="975">
        <v>41.0331165640169</v>
      </c>
      <c r="DN18" s="975">
        <v>51.72399736114108</v>
      </c>
      <c r="DO18" s="968">
        <v>5.8781804821336463</v>
      </c>
      <c r="DP18" s="973">
        <v>186.85893799999963</v>
      </c>
      <c r="DQ18" s="973">
        <v>697</v>
      </c>
      <c r="DR18" s="968"/>
      <c r="DS18" s="955">
        <v>46.160249896376357</v>
      </c>
      <c r="DT18" s="975">
        <v>2.6068610766696829</v>
      </c>
      <c r="DU18" s="975">
        <v>41.048829727447767</v>
      </c>
      <c r="DV18" s="975">
        <v>51.271670065304953</v>
      </c>
      <c r="DW18" s="968">
        <v>5.6474154332390762</v>
      </c>
      <c r="DX18" s="973">
        <v>159.55573499999994</v>
      </c>
      <c r="DY18" s="973">
        <v>653</v>
      </c>
      <c r="DZ18" s="968"/>
      <c r="EA18" s="1003">
        <v>5.8</v>
      </c>
      <c r="EB18" s="966">
        <v>-0.2</v>
      </c>
      <c r="EC18" s="966"/>
      <c r="ED18" s="966" t="s">
        <v>229</v>
      </c>
      <c r="EE18" s="966" t="s">
        <v>229</v>
      </c>
      <c r="EF18" s="992"/>
      <c r="EG18" s="2331"/>
      <c r="EH18" s="2333"/>
      <c r="EI18" s="1652"/>
      <c r="EJ18" s="1652"/>
      <c r="EK18" s="1653"/>
      <c r="EL18" s="1652"/>
      <c r="EM18" s="1652"/>
    </row>
    <row r="19" spans="1:143" s="1470" customFormat="1" ht="20.25" customHeight="1">
      <c r="A19" s="1013" t="s">
        <v>25</v>
      </c>
      <c r="B19" s="1013"/>
      <c r="C19" s="914">
        <v>52.062582403105104</v>
      </c>
      <c r="D19" s="914"/>
      <c r="E19" s="914">
        <v>46.683810646893953</v>
      </c>
      <c r="F19" s="914">
        <v>57.441354159316262</v>
      </c>
      <c r="G19" s="914">
        <v>5.2653068682162081</v>
      </c>
      <c r="H19" s="914"/>
      <c r="I19" s="916">
        <v>522</v>
      </c>
      <c r="J19" s="1174"/>
      <c r="K19" s="914">
        <v>55.338920242633627</v>
      </c>
      <c r="L19" s="914">
        <v>2.568042289298079</v>
      </c>
      <c r="M19" s="914">
        <v>50.300018458653724</v>
      </c>
      <c r="N19" s="914">
        <v>60.377822026613529</v>
      </c>
      <c r="O19" s="914">
        <v>4.6405717315019723</v>
      </c>
      <c r="P19" s="914">
        <v>400.70598600000244</v>
      </c>
      <c r="Q19" s="923">
        <v>522</v>
      </c>
      <c r="R19" s="1174"/>
      <c r="S19" s="914">
        <v>56.647747147949659</v>
      </c>
      <c r="T19" s="914">
        <v>3.0199795444223692</v>
      </c>
      <c r="U19" s="914">
        <v>50.722073580427505</v>
      </c>
      <c r="V19" s="914">
        <v>62.573420715471805</v>
      </c>
      <c r="W19" s="914">
        <v>5.3311556001246485</v>
      </c>
      <c r="X19" s="914">
        <v>354.8159319999989</v>
      </c>
      <c r="Y19" s="1486">
        <v>469</v>
      </c>
      <c r="Z19" s="923"/>
      <c r="AA19" s="997">
        <v>58.56</v>
      </c>
      <c r="AB19" s="997">
        <v>2.65</v>
      </c>
      <c r="AC19" s="997">
        <v>53.36</v>
      </c>
      <c r="AD19" s="997">
        <v>63.749999999999993</v>
      </c>
      <c r="AE19" s="997">
        <v>4.5</v>
      </c>
      <c r="AF19" s="973">
        <v>423.36700000000002</v>
      </c>
      <c r="AG19" s="973">
        <v>561</v>
      </c>
      <c r="AH19" s="923"/>
      <c r="AI19" s="975">
        <v>53.126047925957145</v>
      </c>
      <c r="AJ19" s="975">
        <v>2.9366047716291988</v>
      </c>
      <c r="AK19" s="975">
        <v>47.365322652828553</v>
      </c>
      <c r="AL19" s="975">
        <v>58.886773199085731</v>
      </c>
      <c r="AM19" s="975">
        <v>5.5276175930157736</v>
      </c>
      <c r="AN19" s="973">
        <v>299.54406399999965</v>
      </c>
      <c r="AO19" s="973">
        <v>493</v>
      </c>
      <c r="AP19" s="1073"/>
      <c r="AQ19" s="955">
        <v>56.381668672524555</v>
      </c>
      <c r="AR19" s="975">
        <v>2.3153354536671586</v>
      </c>
      <c r="AS19" s="975">
        <v>51.840039683311332</v>
      </c>
      <c r="AT19" s="975">
        <v>60.923297661737777</v>
      </c>
      <c r="AU19" s="975">
        <v>4.1065394270521987</v>
      </c>
      <c r="AV19" s="973">
        <v>343.46481500000124</v>
      </c>
      <c r="AW19" s="973">
        <v>500</v>
      </c>
      <c r="AX19" s="992"/>
      <c r="AY19" s="955">
        <v>58.156341077877393</v>
      </c>
      <c r="AZ19" s="975">
        <v>2.2162439284051523</v>
      </c>
      <c r="BA19" s="975">
        <v>53.810920499745642</v>
      </c>
      <c r="BB19" s="975">
        <v>62.501761656009144</v>
      </c>
      <c r="BC19" s="968">
        <v>3.8108379711119902</v>
      </c>
      <c r="BD19" s="973">
        <v>469.90177499999947</v>
      </c>
      <c r="BE19" s="973">
        <v>935</v>
      </c>
      <c r="BF19" s="1054"/>
      <c r="BG19" s="955">
        <v>59.001285398283954</v>
      </c>
      <c r="BH19" s="975">
        <v>2.0025720764484634</v>
      </c>
      <c r="BI19" s="975">
        <v>55.074814219431168</v>
      </c>
      <c r="BJ19" s="975">
        <v>62.927756577136741</v>
      </c>
      <c r="BK19" s="968">
        <v>3.3941160144736582</v>
      </c>
      <c r="BL19" s="973">
        <v>459.12539899999922</v>
      </c>
      <c r="BM19" s="973">
        <v>874</v>
      </c>
      <c r="BN19" s="968"/>
      <c r="BO19" s="955">
        <v>56.019690518205998</v>
      </c>
      <c r="BP19" s="975">
        <v>2.1339957949154287</v>
      </c>
      <c r="BQ19" s="975">
        <v>51.835536526634563</v>
      </c>
      <c r="BR19" s="975">
        <v>60.20384450977744</v>
      </c>
      <c r="BS19" s="968">
        <v>3.8093673406173054</v>
      </c>
      <c r="BT19" s="973">
        <v>434.11716799999954</v>
      </c>
      <c r="BU19" s="973">
        <v>862</v>
      </c>
      <c r="BV19" s="992"/>
      <c r="BW19" s="955">
        <v>57.792995725290211</v>
      </c>
      <c r="BX19" s="975">
        <v>2.4569815699866631</v>
      </c>
      <c r="BY19" s="975">
        <v>52.975459280214196</v>
      </c>
      <c r="BZ19" s="975">
        <v>62.61053217036622</v>
      </c>
      <c r="CA19" s="968">
        <v>4.2513483496608027</v>
      </c>
      <c r="CB19" s="973">
        <v>385.74292300000099</v>
      </c>
      <c r="CC19" s="973">
        <v>873</v>
      </c>
      <c r="CD19" s="992"/>
      <c r="CE19" s="955">
        <v>51.429192968173645</v>
      </c>
      <c r="CF19" s="975">
        <v>2.2393919300655671</v>
      </c>
      <c r="CG19" s="975">
        <v>47.038293329517451</v>
      </c>
      <c r="CH19" s="975">
        <v>55.820092606829839</v>
      </c>
      <c r="CI19" s="968">
        <v>4.3543205732421058</v>
      </c>
      <c r="CJ19" s="973">
        <v>414.76267599999846</v>
      </c>
      <c r="CK19" s="973">
        <v>868</v>
      </c>
      <c r="CL19" s="968"/>
      <c r="CM19" s="955">
        <v>55.143372096356636</v>
      </c>
      <c r="CN19" s="975">
        <v>1.9961347103450793</v>
      </c>
      <c r="CO19" s="975">
        <v>51.229421685089527</v>
      </c>
      <c r="CP19" s="975">
        <v>59.057322507623745</v>
      </c>
      <c r="CQ19" s="968">
        <v>3.6198996079838315</v>
      </c>
      <c r="CR19" s="973">
        <v>432.9944359999991</v>
      </c>
      <c r="CS19" s="973">
        <v>830</v>
      </c>
      <c r="CT19" s="968"/>
      <c r="CU19" s="955">
        <v>60.680578123238327</v>
      </c>
      <c r="CV19" s="975">
        <v>2.8103025918950904</v>
      </c>
      <c r="CW19" s="975">
        <v>55.170269024168448</v>
      </c>
      <c r="CX19" s="975">
        <v>66.190887222308206</v>
      </c>
      <c r="CY19" s="968">
        <v>4.6313049064686691</v>
      </c>
      <c r="CZ19" s="973">
        <v>422.18680000000018</v>
      </c>
      <c r="DA19" s="973">
        <v>843</v>
      </c>
      <c r="DB19" s="992"/>
      <c r="DC19" s="955">
        <v>57.178004635751378</v>
      </c>
      <c r="DD19" s="975">
        <v>2.2967939277702936</v>
      </c>
      <c r="DE19" s="975">
        <v>52.674554936528558</v>
      </c>
      <c r="DF19" s="975">
        <v>61.681454334974198</v>
      </c>
      <c r="DG19" s="968">
        <v>4.0169186427575863</v>
      </c>
      <c r="DH19" s="973">
        <v>408.89077800000035</v>
      </c>
      <c r="DI19" s="973">
        <v>847</v>
      </c>
      <c r="DJ19" s="968"/>
      <c r="DK19" s="955">
        <v>58.972421091088989</v>
      </c>
      <c r="DL19" s="975">
        <v>2.105465690585794</v>
      </c>
      <c r="DM19" s="975">
        <v>54.844118594469563</v>
      </c>
      <c r="DN19" s="975">
        <v>63.100723587708416</v>
      </c>
      <c r="DO19" s="968">
        <v>3.5702547930560371</v>
      </c>
      <c r="DP19" s="973">
        <v>414.0282720000007</v>
      </c>
      <c r="DQ19" s="973">
        <v>869</v>
      </c>
      <c r="DR19" s="968"/>
      <c r="DS19" s="955">
        <v>65.829939457564421</v>
      </c>
      <c r="DT19" s="975">
        <v>2.4625959134215463</v>
      </c>
      <c r="DU19" s="975">
        <v>61.001388165577431</v>
      </c>
      <c r="DV19" s="975">
        <v>70.658490749551419</v>
      </c>
      <c r="DW19" s="968">
        <v>3.7408448704544157</v>
      </c>
      <c r="DX19" s="973">
        <v>339.47643099999874</v>
      </c>
      <c r="DY19" s="973">
        <v>791</v>
      </c>
      <c r="DZ19" s="968"/>
      <c r="EA19" s="1003">
        <v>14.4</v>
      </c>
      <c r="EB19" s="968">
        <v>6.8</v>
      </c>
      <c r="EC19" s="968"/>
      <c r="ED19" s="975" t="s">
        <v>232</v>
      </c>
      <c r="EE19" s="968" t="s">
        <v>230</v>
      </c>
      <c r="EF19" s="986"/>
      <c r="EG19" s="2331"/>
      <c r="EH19" s="2333"/>
      <c r="EI19" s="1652"/>
      <c r="EJ19" s="1652"/>
      <c r="EK19" s="1653"/>
      <c r="EL19" s="1652"/>
      <c r="EM19" s="1652"/>
    </row>
    <row r="20" spans="1:143" s="1470" customFormat="1" ht="20.25" customHeight="1">
      <c r="A20" s="1013" t="s">
        <v>26</v>
      </c>
      <c r="B20" s="1013"/>
      <c r="C20" s="914">
        <v>55.513558105922336</v>
      </c>
      <c r="D20" s="914"/>
      <c r="E20" s="914">
        <v>50.66724646105677</v>
      </c>
      <c r="F20" s="914">
        <v>60.359869750787901</v>
      </c>
      <c r="G20" s="914">
        <v>4.4491654090622497</v>
      </c>
      <c r="H20" s="914"/>
      <c r="I20" s="916">
        <v>559</v>
      </c>
      <c r="J20" s="1174"/>
      <c r="K20" s="914">
        <v>56.600927899870371</v>
      </c>
      <c r="L20" s="914">
        <v>1.9023415742957344</v>
      </c>
      <c r="M20" s="914">
        <v>52.868235337756076</v>
      </c>
      <c r="N20" s="914">
        <v>60.333620461984658</v>
      </c>
      <c r="O20" s="914">
        <v>3.36097241667321</v>
      </c>
      <c r="P20" s="914">
        <v>352.733318</v>
      </c>
      <c r="Q20" s="923">
        <v>544</v>
      </c>
      <c r="R20" s="1174"/>
      <c r="S20" s="914">
        <v>59.925002764597835</v>
      </c>
      <c r="T20" s="914">
        <v>2.2327466060881771</v>
      </c>
      <c r="U20" s="914">
        <v>55.544003704154832</v>
      </c>
      <c r="V20" s="914">
        <v>64.306001825040838</v>
      </c>
      <c r="W20" s="914">
        <v>3.72590154873923</v>
      </c>
      <c r="X20" s="914">
        <v>363.01844799999986</v>
      </c>
      <c r="Y20" s="1486">
        <v>528</v>
      </c>
      <c r="Z20" s="923"/>
      <c r="AA20" s="997">
        <v>58.77</v>
      </c>
      <c r="AB20" s="997">
        <v>2.02</v>
      </c>
      <c r="AC20" s="997">
        <v>54.81</v>
      </c>
      <c r="AD20" s="997">
        <v>62.73</v>
      </c>
      <c r="AE20" s="997">
        <v>3.4000000000000004</v>
      </c>
      <c r="AF20" s="973">
        <v>349.89800000000002</v>
      </c>
      <c r="AG20" s="973">
        <v>562</v>
      </c>
      <c r="AH20" s="923"/>
      <c r="AI20" s="975">
        <v>58.472790805130217</v>
      </c>
      <c r="AJ20" s="975">
        <v>2.0806994078338521</v>
      </c>
      <c r="AK20" s="975">
        <v>54.391091497040399</v>
      </c>
      <c r="AL20" s="975">
        <v>62.554490113220027</v>
      </c>
      <c r="AM20" s="975">
        <v>3.5584061906128457</v>
      </c>
      <c r="AN20" s="973">
        <v>351.12562299999956</v>
      </c>
      <c r="AO20" s="973">
        <v>537</v>
      </c>
      <c r="AP20" s="1073"/>
      <c r="AQ20" s="955">
        <v>59.032893112699689</v>
      </c>
      <c r="AR20" s="975">
        <v>2.0796237590030935</v>
      </c>
      <c r="AS20" s="975">
        <v>54.953622639997477</v>
      </c>
      <c r="AT20" s="975">
        <v>63.112163585401902</v>
      </c>
      <c r="AU20" s="975">
        <v>3.5228220223475817</v>
      </c>
      <c r="AV20" s="973">
        <v>413.10860799999796</v>
      </c>
      <c r="AW20" s="973">
        <v>590</v>
      </c>
      <c r="AX20" s="992"/>
      <c r="AY20" s="955">
        <v>56.503040468994861</v>
      </c>
      <c r="AZ20" s="975">
        <v>1.9627636097074879</v>
      </c>
      <c r="BA20" s="975">
        <v>52.654622309641461</v>
      </c>
      <c r="BB20" s="975">
        <v>60.351458628348254</v>
      </c>
      <c r="BC20" s="968">
        <v>3.4737309592826655</v>
      </c>
      <c r="BD20" s="973">
        <v>590.72514899999953</v>
      </c>
      <c r="BE20" s="973">
        <v>926</v>
      </c>
      <c r="BF20" s="1054"/>
      <c r="BG20" s="955">
        <v>59.449767132050326</v>
      </c>
      <c r="BH20" s="975">
        <v>1.9224302668115918</v>
      </c>
      <c r="BI20" s="975">
        <v>55.680431124241345</v>
      </c>
      <c r="BJ20" s="975">
        <v>63.2191031398593</v>
      </c>
      <c r="BK20" s="968">
        <v>3.2337052936498032</v>
      </c>
      <c r="BL20" s="973">
        <v>589.07698700000094</v>
      </c>
      <c r="BM20" s="973">
        <v>889</v>
      </c>
      <c r="BN20" s="968"/>
      <c r="BO20" s="955">
        <v>54.917413101030796</v>
      </c>
      <c r="BP20" s="975">
        <v>2.021845686046972</v>
      </c>
      <c r="BQ20" s="975">
        <v>50.953153322369801</v>
      </c>
      <c r="BR20" s="975">
        <v>58.881672879691791</v>
      </c>
      <c r="BS20" s="968">
        <v>3.681611299365851</v>
      </c>
      <c r="BT20" s="973">
        <v>522.62599199999931</v>
      </c>
      <c r="BU20" s="973">
        <v>874</v>
      </c>
      <c r="BV20" s="992"/>
      <c r="BW20" s="955">
        <v>55.93908683584182</v>
      </c>
      <c r="BX20" s="975">
        <v>2.267336792214556</v>
      </c>
      <c r="BY20" s="975">
        <v>51.493397147654761</v>
      </c>
      <c r="BZ20" s="975">
        <v>60.384776524028879</v>
      </c>
      <c r="CA20" s="968">
        <v>4.0532245348735412</v>
      </c>
      <c r="CB20" s="973">
        <v>499.15233299999971</v>
      </c>
      <c r="CC20" s="973">
        <v>828</v>
      </c>
      <c r="CD20" s="992"/>
      <c r="CE20" s="955">
        <v>54.594678658954813</v>
      </c>
      <c r="CF20" s="975">
        <v>2.4926370536172588</v>
      </c>
      <c r="CG20" s="975">
        <v>49.707227297232428</v>
      </c>
      <c r="CH20" s="975">
        <v>59.482130020677189</v>
      </c>
      <c r="CI20" s="968">
        <v>4.5657143055798679</v>
      </c>
      <c r="CJ20" s="973">
        <v>482.27527199999912</v>
      </c>
      <c r="CK20" s="973">
        <v>799</v>
      </c>
      <c r="CL20" s="968"/>
      <c r="CM20" s="955">
        <v>60.099363210426439</v>
      </c>
      <c r="CN20" s="975">
        <v>2.4316616303658893</v>
      </c>
      <c r="CO20" s="975">
        <v>55.331447002713332</v>
      </c>
      <c r="CP20" s="975">
        <v>64.867279418139546</v>
      </c>
      <c r="CQ20" s="968">
        <v>4.046068877388751</v>
      </c>
      <c r="CR20" s="973">
        <v>439.47311900000039</v>
      </c>
      <c r="CS20" s="973">
        <v>710</v>
      </c>
      <c r="CT20" s="968"/>
      <c r="CU20" s="955">
        <v>60.301298884262032</v>
      </c>
      <c r="CV20" s="975">
        <v>2.3725414125340651</v>
      </c>
      <c r="CW20" s="975">
        <v>55.649331309271943</v>
      </c>
      <c r="CX20" s="975">
        <v>64.95326645925212</v>
      </c>
      <c r="CY20" s="968">
        <v>3.9344781230794879</v>
      </c>
      <c r="CZ20" s="973">
        <v>480.28959799999978</v>
      </c>
      <c r="DA20" s="973">
        <v>764</v>
      </c>
      <c r="DB20" s="992"/>
      <c r="DC20" s="955">
        <v>62.214477835548422</v>
      </c>
      <c r="DD20" s="975">
        <v>2.6740823646634064</v>
      </c>
      <c r="DE20" s="975">
        <v>56.971258025867336</v>
      </c>
      <c r="DF20" s="975">
        <v>67.457697645229501</v>
      </c>
      <c r="DG20" s="968">
        <v>4.2981673361171824</v>
      </c>
      <c r="DH20" s="973">
        <v>503.36214799999891</v>
      </c>
      <c r="DI20" s="973">
        <v>722</v>
      </c>
      <c r="DJ20" s="968"/>
      <c r="DK20" s="955">
        <v>63.261844227059072</v>
      </c>
      <c r="DL20" s="975">
        <v>2.5035013471018615</v>
      </c>
      <c r="DM20" s="975">
        <v>58.353091304728054</v>
      </c>
      <c r="DN20" s="975">
        <v>68.17059714939009</v>
      </c>
      <c r="DO20" s="968">
        <v>3.9573638386454681</v>
      </c>
      <c r="DP20" s="973">
        <v>458.95761900000116</v>
      </c>
      <c r="DQ20" s="973">
        <v>723</v>
      </c>
      <c r="DR20" s="968"/>
      <c r="DS20" s="955">
        <v>57.400708296487238</v>
      </c>
      <c r="DT20" s="975">
        <v>2.6796363883704215</v>
      </c>
      <c r="DU20" s="975">
        <v>52.146593451821474</v>
      </c>
      <c r="DV20" s="975">
        <v>62.654823141152995</v>
      </c>
      <c r="DW20" s="968">
        <v>4.6682984720841985</v>
      </c>
      <c r="DX20" s="973">
        <v>504.83011900000105</v>
      </c>
      <c r="DY20" s="973">
        <v>748</v>
      </c>
      <c r="DZ20" s="968"/>
      <c r="EA20" s="1003">
        <v>2.8</v>
      </c>
      <c r="EB20" s="968">
        <v>-5.9</v>
      </c>
      <c r="EC20" s="968"/>
      <c r="ED20" s="975" t="s">
        <v>229</v>
      </c>
      <c r="EE20" s="968" t="s">
        <v>229</v>
      </c>
      <c r="EF20" s="986"/>
      <c r="EG20" s="2331"/>
      <c r="EH20" s="2333"/>
      <c r="EI20" s="1652"/>
      <c r="EJ20" s="1652"/>
      <c r="EK20" s="1653"/>
      <c r="EL20" s="1652"/>
      <c r="EM20" s="1652"/>
    </row>
    <row r="21" spans="1:143" s="1470" customFormat="1" ht="20.25" customHeight="1">
      <c r="A21" s="1013" t="s">
        <v>27</v>
      </c>
      <c r="B21" s="1013"/>
      <c r="C21" s="914">
        <v>44.851629214921445</v>
      </c>
      <c r="D21" s="914"/>
      <c r="E21" s="914">
        <v>40.192398810072397</v>
      </c>
      <c r="F21" s="914">
        <v>49.510859619770493</v>
      </c>
      <c r="G21" s="914">
        <v>5.2942231412570768</v>
      </c>
      <c r="H21" s="914"/>
      <c r="I21" s="916">
        <v>546</v>
      </c>
      <c r="J21" s="1174"/>
      <c r="K21" s="914">
        <v>48.030382015062543</v>
      </c>
      <c r="L21" s="914">
        <v>2.8568827188515917</v>
      </c>
      <c r="M21" s="914">
        <v>42.424730001996444</v>
      </c>
      <c r="N21" s="914">
        <v>53.636034028128634</v>
      </c>
      <c r="O21" s="914">
        <v>5.9480741126640648</v>
      </c>
      <c r="P21" s="914">
        <v>606.65903700000035</v>
      </c>
      <c r="Q21" s="923">
        <v>546</v>
      </c>
      <c r="R21" s="1174"/>
      <c r="S21" s="914">
        <v>49.490433469067192</v>
      </c>
      <c r="T21" s="914">
        <v>2.6892220275503793</v>
      </c>
      <c r="U21" s="914">
        <v>44.213758030889153</v>
      </c>
      <c r="V21" s="914">
        <v>54.767108907245223</v>
      </c>
      <c r="W21" s="914">
        <v>5.4338219309216864</v>
      </c>
      <c r="X21" s="914">
        <v>624.16324600000007</v>
      </c>
      <c r="Y21" s="1486">
        <v>554</v>
      </c>
      <c r="Z21" s="923"/>
      <c r="AA21" s="997">
        <v>47.56</v>
      </c>
      <c r="AB21" s="997">
        <v>2.754</v>
      </c>
      <c r="AC21" s="997">
        <v>42.16</v>
      </c>
      <c r="AD21" s="997">
        <v>52.959999999999994</v>
      </c>
      <c r="AE21" s="997">
        <v>5.8000000000000007</v>
      </c>
      <c r="AF21" s="973">
        <v>579.678</v>
      </c>
      <c r="AG21" s="973">
        <v>528</v>
      </c>
      <c r="AH21" s="923"/>
      <c r="AI21" s="975">
        <v>48.005560430702253</v>
      </c>
      <c r="AJ21" s="975">
        <v>2.9567866171225541</v>
      </c>
      <c r="AK21" s="975">
        <v>42.205244515851916</v>
      </c>
      <c r="AL21" s="975">
        <v>53.805876345552583</v>
      </c>
      <c r="AM21" s="975">
        <v>6.1592586162821314</v>
      </c>
      <c r="AN21" s="973">
        <v>559.07036099999925</v>
      </c>
      <c r="AO21" s="973">
        <v>496</v>
      </c>
      <c r="AP21" s="1073"/>
      <c r="AQ21" s="955">
        <v>49.617481526130611</v>
      </c>
      <c r="AR21" s="975">
        <v>2.710951723574798</v>
      </c>
      <c r="AS21" s="975">
        <v>44.299834393554548</v>
      </c>
      <c r="AT21" s="975">
        <v>54.935128658706667</v>
      </c>
      <c r="AU21" s="975">
        <v>5.4637027922247512</v>
      </c>
      <c r="AV21" s="973">
        <v>540.42265700000144</v>
      </c>
      <c r="AW21" s="973">
        <v>471</v>
      </c>
      <c r="AX21" s="992"/>
      <c r="AY21" s="955">
        <v>52.910606261497207</v>
      </c>
      <c r="AZ21" s="975">
        <v>2.4116376759730263</v>
      </c>
      <c r="BA21" s="975">
        <v>48.18207441991769</v>
      </c>
      <c r="BB21" s="975">
        <v>57.639138103076725</v>
      </c>
      <c r="BC21" s="968">
        <v>4.557947539013484</v>
      </c>
      <c r="BD21" s="973">
        <v>820.98670699999832</v>
      </c>
      <c r="BE21" s="973">
        <v>888</v>
      </c>
      <c r="BF21" s="1054"/>
      <c r="BG21" s="955">
        <v>54.261888009655934</v>
      </c>
      <c r="BH21" s="975">
        <v>2.3375716990854896</v>
      </c>
      <c r="BI21" s="975">
        <v>49.678578368567308</v>
      </c>
      <c r="BJ21" s="975">
        <v>58.845197650744566</v>
      </c>
      <c r="BK21" s="968">
        <v>4.3079439083828364</v>
      </c>
      <c r="BL21" s="973">
        <v>707.54537499999935</v>
      </c>
      <c r="BM21" s="973">
        <v>793</v>
      </c>
      <c r="BN21" s="968"/>
      <c r="BO21" s="955">
        <v>54.922730718378631</v>
      </c>
      <c r="BP21" s="975">
        <v>2.4779838704647563</v>
      </c>
      <c r="BQ21" s="975">
        <v>50.064114723277456</v>
      </c>
      <c r="BR21" s="975">
        <v>59.781346713479813</v>
      </c>
      <c r="BS21" s="968">
        <v>4.5117637780445534</v>
      </c>
      <c r="BT21" s="973">
        <v>716.73870700000168</v>
      </c>
      <c r="BU21" s="973">
        <v>767</v>
      </c>
      <c r="BV21" s="992"/>
      <c r="BW21" s="955">
        <v>54.635476874432442</v>
      </c>
      <c r="BX21" s="975">
        <v>2.2960814438110697</v>
      </c>
      <c r="BY21" s="975">
        <v>50.133425995604476</v>
      </c>
      <c r="BZ21" s="975">
        <v>59.137527753260407</v>
      </c>
      <c r="CA21" s="968">
        <v>4.2025467245176706</v>
      </c>
      <c r="CB21" s="973">
        <v>761.74939400000176</v>
      </c>
      <c r="CC21" s="973">
        <v>825</v>
      </c>
      <c r="CD21" s="992"/>
      <c r="CE21" s="955">
        <v>55.157256228902</v>
      </c>
      <c r="CF21" s="975">
        <v>2.5708017500861411</v>
      </c>
      <c r="CG21" s="975">
        <v>50.116543022804372</v>
      </c>
      <c r="CH21" s="975">
        <v>60.197969434999621</v>
      </c>
      <c r="CI21" s="968">
        <v>4.6608586536961569</v>
      </c>
      <c r="CJ21" s="973">
        <v>776.39919800000041</v>
      </c>
      <c r="CK21" s="973">
        <v>811</v>
      </c>
      <c r="CL21" s="968"/>
      <c r="CM21" s="955">
        <v>51.457363197183469</v>
      </c>
      <c r="CN21" s="975">
        <v>2.5086079602234235</v>
      </c>
      <c r="CO21" s="975">
        <v>46.538573344605325</v>
      </c>
      <c r="CP21" s="975">
        <v>56.376153049761626</v>
      </c>
      <c r="CQ21" s="968">
        <v>4.875119524897717</v>
      </c>
      <c r="CR21" s="973">
        <v>683.85547399999871</v>
      </c>
      <c r="CS21" s="973">
        <v>661</v>
      </c>
      <c r="CT21" s="968"/>
      <c r="CU21" s="955">
        <v>53.685884053353142</v>
      </c>
      <c r="CV21" s="975">
        <v>2.6958889185993349</v>
      </c>
      <c r="CW21" s="975">
        <v>48.399911901784158</v>
      </c>
      <c r="CX21" s="975">
        <v>58.971856204922112</v>
      </c>
      <c r="CY21" s="968">
        <v>5.0215973269996921</v>
      </c>
      <c r="CZ21" s="973">
        <v>715.43636799999945</v>
      </c>
      <c r="DA21" s="973">
        <v>724</v>
      </c>
      <c r="DB21" s="992"/>
      <c r="DC21" s="955">
        <v>63.777384451158483</v>
      </c>
      <c r="DD21" s="975">
        <v>2.5195958579512201</v>
      </c>
      <c r="DE21" s="975">
        <v>58.837074799752834</v>
      </c>
      <c r="DF21" s="975">
        <v>68.717694102564124</v>
      </c>
      <c r="DG21" s="968">
        <v>3.9506102039677691</v>
      </c>
      <c r="DH21" s="973">
        <v>646.71329899999955</v>
      </c>
      <c r="DI21" s="973">
        <v>693</v>
      </c>
      <c r="DJ21" s="968"/>
      <c r="DK21" s="955">
        <v>57.091729026993121</v>
      </c>
      <c r="DL21" s="975">
        <v>3.010827545444088</v>
      </c>
      <c r="DM21" s="975">
        <v>51.188233696566179</v>
      </c>
      <c r="DN21" s="975">
        <v>62.995224357420064</v>
      </c>
      <c r="DO21" s="968">
        <v>5.2736667758311553</v>
      </c>
      <c r="DP21" s="973">
        <v>709.61850500000116</v>
      </c>
      <c r="DQ21" s="973">
        <v>727</v>
      </c>
      <c r="DR21" s="968"/>
      <c r="DS21" s="955">
        <v>56.716535115616232</v>
      </c>
      <c r="DT21" s="975">
        <v>2.7414108224880609</v>
      </c>
      <c r="DU21" s="975">
        <v>51.341295638994076</v>
      </c>
      <c r="DV21" s="975">
        <v>62.09177459223838</v>
      </c>
      <c r="DW21" s="968">
        <v>4.833530145837921</v>
      </c>
      <c r="DX21" s="973">
        <v>645.78681200000153</v>
      </c>
      <c r="DY21" s="973">
        <v>711</v>
      </c>
      <c r="DZ21" s="968"/>
      <c r="EA21" s="1003">
        <v>1.5</v>
      </c>
      <c r="EB21" s="1130">
        <v>-0.4</v>
      </c>
      <c r="EC21" s="1130"/>
      <c r="ED21" s="1129" t="s">
        <v>229</v>
      </c>
      <c r="EE21" s="1130" t="s">
        <v>229</v>
      </c>
      <c r="EF21" s="986"/>
      <c r="EG21" s="2331"/>
      <c r="EH21" s="2333"/>
      <c r="EI21" s="1652"/>
      <c r="EJ21" s="1652"/>
      <c r="EK21" s="1653"/>
      <c r="EL21" s="1652"/>
      <c r="EM21" s="1652"/>
    </row>
    <row r="22" spans="1:143" s="1470" customFormat="1" ht="20.25" customHeight="1">
      <c r="A22" s="1013" t="s">
        <v>28</v>
      </c>
      <c r="B22" s="1013"/>
      <c r="C22" s="914">
        <v>45.691993602779682</v>
      </c>
      <c r="D22" s="914"/>
      <c r="E22" s="914">
        <v>41.139401367625027</v>
      </c>
      <c r="F22" s="914">
        <v>50.244585837934338</v>
      </c>
      <c r="G22" s="914">
        <v>5.0779091185165885</v>
      </c>
      <c r="H22" s="914"/>
      <c r="I22" s="916">
        <v>610</v>
      </c>
      <c r="J22" s="1174"/>
      <c r="K22" s="914">
        <v>50.107014001206274</v>
      </c>
      <c r="L22" s="914">
        <v>2.4464299654555335</v>
      </c>
      <c r="M22" s="914">
        <v>45.306734672206126</v>
      </c>
      <c r="N22" s="914">
        <v>54.907293330206421</v>
      </c>
      <c r="O22" s="914">
        <v>4.8824102058778411</v>
      </c>
      <c r="P22" s="914">
        <v>687.15914899999962</v>
      </c>
      <c r="Q22" s="923">
        <v>542</v>
      </c>
      <c r="R22" s="1174"/>
      <c r="S22" s="914">
        <v>47.368144004107442</v>
      </c>
      <c r="T22" s="914">
        <v>2.6798650180616135</v>
      </c>
      <c r="U22" s="914">
        <v>42.109828486247757</v>
      </c>
      <c r="V22" s="914">
        <v>52.626459521967128</v>
      </c>
      <c r="W22" s="914">
        <v>5.6575259056576792</v>
      </c>
      <c r="X22" s="914">
        <v>628.67573400000117</v>
      </c>
      <c r="Y22" s="1486">
        <v>490</v>
      </c>
      <c r="Z22" s="923"/>
      <c r="AA22" s="997">
        <v>51.019999999999996</v>
      </c>
      <c r="AB22" s="997">
        <v>2.9449999999999998</v>
      </c>
      <c r="AC22" s="997">
        <v>45.24</v>
      </c>
      <c r="AD22" s="997">
        <v>56.8</v>
      </c>
      <c r="AE22" s="997">
        <v>5.8000000000000007</v>
      </c>
      <c r="AF22" s="973">
        <v>796.14599999999996</v>
      </c>
      <c r="AG22" s="973">
        <v>557</v>
      </c>
      <c r="AH22" s="923"/>
      <c r="AI22" s="975">
        <v>50.137148777259632</v>
      </c>
      <c r="AJ22" s="975">
        <v>2.9819530064627373</v>
      </c>
      <c r="AK22" s="975">
        <v>44.28746406191356</v>
      </c>
      <c r="AL22" s="975">
        <v>55.986833492605705</v>
      </c>
      <c r="AM22" s="975">
        <v>5.9475919137532642</v>
      </c>
      <c r="AN22" s="973">
        <v>780.93441399999892</v>
      </c>
      <c r="AO22" s="973">
        <v>561</v>
      </c>
      <c r="AP22" s="1073"/>
      <c r="AQ22" s="955">
        <v>50.697465339031424</v>
      </c>
      <c r="AR22" s="975">
        <v>2.0967544458049323</v>
      </c>
      <c r="AS22" s="975">
        <v>46.584592295409678</v>
      </c>
      <c r="AT22" s="975">
        <v>54.810338382653171</v>
      </c>
      <c r="AU22" s="975">
        <v>4.1358171099545364</v>
      </c>
      <c r="AV22" s="973">
        <v>842.49441099999649</v>
      </c>
      <c r="AW22" s="973">
        <v>564</v>
      </c>
      <c r="AX22" s="992"/>
      <c r="AY22" s="955">
        <v>50.903814186556552</v>
      </c>
      <c r="AZ22" s="975">
        <v>2.0097718786313439</v>
      </c>
      <c r="BA22" s="975">
        <v>46.963226254505322</v>
      </c>
      <c r="BB22" s="975">
        <v>54.844402118607782</v>
      </c>
      <c r="BC22" s="968">
        <v>3.9481754181833293</v>
      </c>
      <c r="BD22" s="973">
        <v>1249.7161660000017</v>
      </c>
      <c r="BE22" s="973">
        <v>884</v>
      </c>
      <c r="BF22" s="1054"/>
      <c r="BG22" s="955">
        <v>50.988812264402291</v>
      </c>
      <c r="BH22" s="975">
        <v>2.0777647888137514</v>
      </c>
      <c r="BI22" s="975">
        <v>46.914909678992757</v>
      </c>
      <c r="BJ22" s="975">
        <v>55.062714849811833</v>
      </c>
      <c r="BK22" s="968">
        <v>4.0749425149178018</v>
      </c>
      <c r="BL22" s="973">
        <v>1205.6366440000011</v>
      </c>
      <c r="BM22" s="973">
        <v>812</v>
      </c>
      <c r="BN22" s="968"/>
      <c r="BO22" s="955">
        <v>54.258596234396407</v>
      </c>
      <c r="BP22" s="975">
        <v>2.3348174386107949</v>
      </c>
      <c r="BQ22" s="975">
        <v>49.680688569990203</v>
      </c>
      <c r="BR22" s="975">
        <v>58.836503898802619</v>
      </c>
      <c r="BS22" s="968">
        <v>4.3031290904106978</v>
      </c>
      <c r="BT22" s="973">
        <v>1071.4781700000015</v>
      </c>
      <c r="BU22" s="973">
        <v>818</v>
      </c>
      <c r="BV22" s="992"/>
      <c r="BW22" s="955">
        <v>52.711543788165372</v>
      </c>
      <c r="BX22" s="975">
        <v>2.5601636352185908</v>
      </c>
      <c r="BY22" s="975">
        <v>47.691692695798082</v>
      </c>
      <c r="BZ22" s="975">
        <v>57.731394880532662</v>
      </c>
      <c r="CA22" s="968">
        <v>4.8569316154109501</v>
      </c>
      <c r="CB22" s="973">
        <v>1182.3292929999986</v>
      </c>
      <c r="CC22" s="973">
        <v>823</v>
      </c>
      <c r="CD22" s="992"/>
      <c r="CE22" s="955">
        <v>50.138739968329105</v>
      </c>
      <c r="CF22" s="975">
        <v>2.2868270718143933</v>
      </c>
      <c r="CG22" s="975">
        <v>45.654831623171752</v>
      </c>
      <c r="CH22" s="975">
        <v>54.622648313486458</v>
      </c>
      <c r="CI22" s="968">
        <v>4.5609982884669664</v>
      </c>
      <c r="CJ22" s="973">
        <v>1075.7058819999997</v>
      </c>
      <c r="CK22" s="973">
        <v>772</v>
      </c>
      <c r="CL22" s="968"/>
      <c r="CM22" s="955">
        <v>55.819675785456681</v>
      </c>
      <c r="CN22" s="975">
        <v>2.294300908506683</v>
      </c>
      <c r="CO22" s="975">
        <v>51.321091627843465</v>
      </c>
      <c r="CP22" s="975">
        <v>60.318259943069897</v>
      </c>
      <c r="CQ22" s="968">
        <v>4.1102010648088401</v>
      </c>
      <c r="CR22" s="973">
        <v>1046.5300430000007</v>
      </c>
      <c r="CS22" s="973">
        <v>741</v>
      </c>
      <c r="CT22" s="968"/>
      <c r="CU22" s="955">
        <v>56.984193043402065</v>
      </c>
      <c r="CV22" s="975">
        <v>2.4224854456415783</v>
      </c>
      <c r="CW22" s="975">
        <v>52.234297558132745</v>
      </c>
      <c r="CX22" s="975">
        <v>61.734088528671386</v>
      </c>
      <c r="CY22" s="968">
        <v>4.2511533747551535</v>
      </c>
      <c r="CZ22" s="973">
        <v>1160.6218999999999</v>
      </c>
      <c r="DA22" s="973">
        <v>782</v>
      </c>
      <c r="DB22" s="992"/>
      <c r="DC22" s="955">
        <v>58.849379910453294</v>
      </c>
      <c r="DD22" s="975">
        <v>2.8330054213493376</v>
      </c>
      <c r="DE22" s="975">
        <v>53.294550955877504</v>
      </c>
      <c r="DF22" s="975">
        <v>64.404208865029076</v>
      </c>
      <c r="DG22" s="968">
        <v>4.813993665965743</v>
      </c>
      <c r="DH22" s="973">
        <v>1040.863296999999</v>
      </c>
      <c r="DI22" s="973">
        <v>737</v>
      </c>
      <c r="DJ22" s="968"/>
      <c r="DK22" s="955">
        <v>57.1983312282211</v>
      </c>
      <c r="DL22" s="975">
        <v>2.6947747899598538</v>
      </c>
      <c r="DM22" s="975">
        <v>51.914537935857766</v>
      </c>
      <c r="DN22" s="975">
        <v>62.482124520584435</v>
      </c>
      <c r="DO22" s="968">
        <v>4.7112821862017515</v>
      </c>
      <c r="DP22" s="973">
        <v>1013.0029889999977</v>
      </c>
      <c r="DQ22" s="973">
        <v>789</v>
      </c>
      <c r="DR22" s="968"/>
      <c r="DS22" s="955">
        <v>59.551978472014589</v>
      </c>
      <c r="DT22" s="975">
        <v>2.8149431529341187</v>
      </c>
      <c r="DU22" s="975">
        <v>54.032559990122827</v>
      </c>
      <c r="DV22" s="975">
        <v>65.071396953906344</v>
      </c>
      <c r="DW22" s="968">
        <v>4.7268675620188709</v>
      </c>
      <c r="DX22" s="973">
        <v>1064.482330000001</v>
      </c>
      <c r="DY22" s="973">
        <v>751</v>
      </c>
      <c r="DZ22" s="968"/>
      <c r="EA22" s="1003">
        <v>9.5</v>
      </c>
      <c r="EB22" s="1130">
        <v>2.4</v>
      </c>
      <c r="EC22" s="1130"/>
      <c r="ED22" s="1129" t="s">
        <v>232</v>
      </c>
      <c r="EE22" s="1130" t="s">
        <v>229</v>
      </c>
      <c r="EF22" s="986"/>
      <c r="EG22" s="2331"/>
      <c r="EH22" s="2333"/>
      <c r="EI22" s="1652"/>
      <c r="EJ22" s="1652"/>
      <c r="EK22" s="1653"/>
      <c r="EL22" s="1652"/>
      <c r="EM22" s="1652"/>
    </row>
    <row r="23" spans="1:143" s="1470" customFormat="1" ht="20.25" customHeight="1">
      <c r="A23" s="1013" t="s">
        <v>29</v>
      </c>
      <c r="B23" s="1013"/>
      <c r="C23" s="914">
        <v>52.102084365187743</v>
      </c>
      <c r="D23" s="914"/>
      <c r="E23" s="914">
        <v>46.580215606472116</v>
      </c>
      <c r="F23" s="914">
        <v>57.623953123903362</v>
      </c>
      <c r="G23" s="914">
        <v>5.4012870751125996</v>
      </c>
      <c r="H23" s="914"/>
      <c r="I23" s="916">
        <v>447</v>
      </c>
      <c r="J23" s="1174"/>
      <c r="K23" s="914">
        <v>51.693627998551527</v>
      </c>
      <c r="L23" s="914">
        <v>3.3520952091979148</v>
      </c>
      <c r="M23" s="914">
        <v>45.116291402465087</v>
      </c>
      <c r="N23" s="914">
        <v>58.270964594637967</v>
      </c>
      <c r="O23" s="914">
        <v>6.4845423681461112</v>
      </c>
      <c r="P23" s="914">
        <v>502.88496099999838</v>
      </c>
      <c r="Q23" s="923">
        <v>466</v>
      </c>
      <c r="R23" s="1174"/>
      <c r="S23" s="914">
        <v>53.489177809219171</v>
      </c>
      <c r="T23" s="914">
        <v>2.4806197993959693</v>
      </c>
      <c r="U23" s="914">
        <v>48.621812663153477</v>
      </c>
      <c r="V23" s="914">
        <v>58.356542955284866</v>
      </c>
      <c r="W23" s="914">
        <v>4.6376106363863769</v>
      </c>
      <c r="X23" s="914">
        <v>542.51603199999886</v>
      </c>
      <c r="Y23" s="1486">
        <v>487</v>
      </c>
      <c r="Z23" s="923"/>
      <c r="AA23" s="997">
        <v>51.4</v>
      </c>
      <c r="AB23" s="997">
        <v>2.5839999999999996</v>
      </c>
      <c r="AC23" s="997">
        <v>46.33</v>
      </c>
      <c r="AD23" s="997">
        <v>56.47</v>
      </c>
      <c r="AE23" s="997">
        <v>5</v>
      </c>
      <c r="AF23" s="973">
        <v>538.06600000000003</v>
      </c>
      <c r="AG23" s="973">
        <v>532</v>
      </c>
      <c r="AH23" s="923"/>
      <c r="AI23" s="975">
        <v>48.931184570763577</v>
      </c>
      <c r="AJ23" s="975">
        <v>2.6691554622949121</v>
      </c>
      <c r="AK23" s="975">
        <v>43.695113486870007</v>
      </c>
      <c r="AL23" s="975">
        <v>54.16725565465714</v>
      </c>
      <c r="AM23" s="975">
        <v>5.4549169118005265</v>
      </c>
      <c r="AN23" s="973">
        <v>485.84024500000015</v>
      </c>
      <c r="AO23" s="973">
        <v>481</v>
      </c>
      <c r="AP23" s="1073"/>
      <c r="AQ23" s="955">
        <v>48.590854251071136</v>
      </c>
      <c r="AR23" s="975">
        <v>3.1284875682494482</v>
      </c>
      <c r="AS23" s="975">
        <v>42.454192796744614</v>
      </c>
      <c r="AT23" s="975">
        <v>54.727515705397664</v>
      </c>
      <c r="AU23" s="975">
        <v>6.4384288287759093</v>
      </c>
      <c r="AV23" s="973">
        <v>526.72972299999844</v>
      </c>
      <c r="AW23" s="973">
        <v>513</v>
      </c>
      <c r="AX23" s="992"/>
      <c r="AY23" s="955">
        <v>50.859432137470172</v>
      </c>
      <c r="AZ23" s="975">
        <v>2.138460705688833</v>
      </c>
      <c r="BA23" s="975">
        <v>46.666522215901445</v>
      </c>
      <c r="BB23" s="975">
        <v>55.052342059038892</v>
      </c>
      <c r="BC23" s="968">
        <v>4.2046491984194674</v>
      </c>
      <c r="BD23" s="973">
        <v>870.9873849999974</v>
      </c>
      <c r="BE23" s="973">
        <v>1004</v>
      </c>
      <c r="BF23" s="1054"/>
      <c r="BG23" s="955">
        <v>49.756742108178479</v>
      </c>
      <c r="BH23" s="975">
        <v>1.9710080859943562</v>
      </c>
      <c r="BI23" s="975">
        <v>45.892158888448456</v>
      </c>
      <c r="BJ23" s="975">
        <v>53.621325327908501</v>
      </c>
      <c r="BK23" s="968">
        <v>3.9612884656095346</v>
      </c>
      <c r="BL23" s="973">
        <v>733.30056699999955</v>
      </c>
      <c r="BM23" s="973">
        <v>908</v>
      </c>
      <c r="BN23" s="968"/>
      <c r="BO23" s="955">
        <v>51.625913589117523</v>
      </c>
      <c r="BP23" s="975">
        <v>2.2292852771495952</v>
      </c>
      <c r="BQ23" s="975">
        <v>47.254924239953141</v>
      </c>
      <c r="BR23" s="975">
        <v>55.996902938281899</v>
      </c>
      <c r="BS23" s="968">
        <v>4.3181517229740933</v>
      </c>
      <c r="BT23" s="973">
        <v>775.91322100000355</v>
      </c>
      <c r="BU23" s="973">
        <v>894</v>
      </c>
      <c r="BV23" s="992"/>
      <c r="BW23" s="955">
        <v>50.911198015839133</v>
      </c>
      <c r="BX23" s="975">
        <v>2.3794049298743447</v>
      </c>
      <c r="BY23" s="975">
        <v>46.245770278289839</v>
      </c>
      <c r="BZ23" s="975">
        <v>55.576625753388434</v>
      </c>
      <c r="CA23" s="968">
        <v>4.6736376722741451</v>
      </c>
      <c r="CB23" s="973">
        <v>736.37292699999921</v>
      </c>
      <c r="CC23" s="973">
        <v>910</v>
      </c>
      <c r="CD23" s="992"/>
      <c r="CE23" s="955">
        <v>52.262605540026527</v>
      </c>
      <c r="CF23" s="975">
        <v>2.6095529327988314</v>
      </c>
      <c r="CG23" s="975">
        <v>47.145910746299599</v>
      </c>
      <c r="CH23" s="975">
        <v>57.37930033375347</v>
      </c>
      <c r="CI23" s="968">
        <v>4.9931550595965684</v>
      </c>
      <c r="CJ23" s="973">
        <v>712.30191099999865</v>
      </c>
      <c r="CK23" s="973">
        <v>839</v>
      </c>
      <c r="CL23" s="968"/>
      <c r="CM23" s="955">
        <v>53.264728224466019</v>
      </c>
      <c r="CN23" s="975">
        <v>2.6844497780917376</v>
      </c>
      <c r="CO23" s="975">
        <v>48.001153948373357</v>
      </c>
      <c r="CP23" s="975">
        <v>58.528302500558681</v>
      </c>
      <c r="CQ23" s="968">
        <v>5.0398262932630393</v>
      </c>
      <c r="CR23" s="973">
        <v>680.83374700000093</v>
      </c>
      <c r="CS23" s="973">
        <v>714</v>
      </c>
      <c r="CT23" s="968"/>
      <c r="CU23" s="955">
        <v>53.775882222127095</v>
      </c>
      <c r="CV23" s="975">
        <v>2.2171182294389742</v>
      </c>
      <c r="CW23" s="975">
        <v>49.428661111978627</v>
      </c>
      <c r="CX23" s="975">
        <v>58.123103332275548</v>
      </c>
      <c r="CY23" s="968">
        <v>4.1228858325018782</v>
      </c>
      <c r="CZ23" s="973">
        <v>794.81496600000082</v>
      </c>
      <c r="DA23" s="973">
        <v>812</v>
      </c>
      <c r="DB23" s="992"/>
      <c r="DC23" s="955">
        <v>52.481754519276201</v>
      </c>
      <c r="DD23" s="975">
        <v>2.7033659790152971</v>
      </c>
      <c r="DE23" s="975">
        <v>47.181116722438901</v>
      </c>
      <c r="DF23" s="975">
        <v>57.782392316113508</v>
      </c>
      <c r="DG23" s="968">
        <v>5.1510586941645942</v>
      </c>
      <c r="DH23" s="973">
        <v>682.6663099999987</v>
      </c>
      <c r="DI23" s="973">
        <v>782</v>
      </c>
      <c r="DJ23" s="968"/>
      <c r="DK23" s="955">
        <v>56.330360099873246</v>
      </c>
      <c r="DL23" s="975">
        <v>2.8536043957993704</v>
      </c>
      <c r="DM23" s="975">
        <v>50.735140854925554</v>
      </c>
      <c r="DN23" s="975">
        <v>61.925579344820939</v>
      </c>
      <c r="DO23" s="968">
        <v>5.0658373046789587</v>
      </c>
      <c r="DP23" s="973">
        <v>727.54327199999909</v>
      </c>
      <c r="DQ23" s="973">
        <v>823</v>
      </c>
      <c r="DR23" s="968"/>
      <c r="DS23" s="955">
        <v>58.767954086543149</v>
      </c>
      <c r="DT23" s="975">
        <v>2.9427756425292122</v>
      </c>
      <c r="DU23" s="975">
        <v>52.997887201708707</v>
      </c>
      <c r="DV23" s="975">
        <v>64.538020971377591</v>
      </c>
      <c r="DW23" s="968">
        <v>5.007449533117331</v>
      </c>
      <c r="DX23" s="973">
        <v>668.27954300000044</v>
      </c>
      <c r="DY23" s="973">
        <v>745</v>
      </c>
      <c r="DZ23" s="968"/>
      <c r="EA23" s="1003">
        <v>6.5</v>
      </c>
      <c r="EB23" s="1130">
        <v>2.5</v>
      </c>
      <c r="EC23" s="1130"/>
      <c r="ED23" s="1129" t="s">
        <v>231</v>
      </c>
      <c r="EE23" s="1130" t="s">
        <v>229</v>
      </c>
      <c r="EF23" s="986"/>
      <c r="EG23" s="2331"/>
      <c r="EH23" s="2333"/>
      <c r="EI23" s="1652"/>
      <c r="EJ23" s="1652"/>
      <c r="EK23" s="1653"/>
      <c r="EL23" s="1652"/>
      <c r="EM23" s="1652"/>
    </row>
    <row r="24" spans="1:143" s="1470" customFormat="1" ht="20.25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117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4" t="s">
        <v>66</v>
      </c>
      <c r="Q24" s="923" t="s">
        <v>66</v>
      </c>
      <c r="R24" s="1174" t="s">
        <v>66</v>
      </c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4" t="s">
        <v>66</v>
      </c>
      <c r="Y24" s="1486" t="s">
        <v>66</v>
      </c>
      <c r="Z24" s="923" t="s">
        <v>66</v>
      </c>
      <c r="AA24" s="997" t="s">
        <v>66</v>
      </c>
      <c r="AB24" s="997" t="s">
        <v>66</v>
      </c>
      <c r="AC24" s="997" t="s">
        <v>66</v>
      </c>
      <c r="AD24" s="997" t="s">
        <v>66</v>
      </c>
      <c r="AE24" s="997" t="s">
        <v>66</v>
      </c>
      <c r="AF24" s="973" t="s">
        <v>66</v>
      </c>
      <c r="AG24" s="973" t="s">
        <v>66</v>
      </c>
      <c r="AH24" s="923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1073"/>
      <c r="AQ24" s="955">
        <v>57.087142402899737</v>
      </c>
      <c r="AR24" s="975">
        <v>1.5542856507502092</v>
      </c>
      <c r="AS24" s="975">
        <v>54.026328253811528</v>
      </c>
      <c r="AT24" s="975">
        <v>60.147956551987946</v>
      </c>
      <c r="AU24" s="975">
        <v>2.7226544985920671</v>
      </c>
      <c r="AV24" s="973">
        <v>3750.4348069999846</v>
      </c>
      <c r="AW24" s="973">
        <v>1287</v>
      </c>
      <c r="AX24" s="992"/>
      <c r="AY24" s="955">
        <v>58.678919483266142</v>
      </c>
      <c r="AZ24" s="975">
        <v>1.5537592205544322</v>
      </c>
      <c r="BA24" s="975">
        <v>55.624175861049316</v>
      </c>
      <c r="BB24" s="975">
        <v>61.733663105482975</v>
      </c>
      <c r="BC24" s="968">
        <v>2.6479001901143184</v>
      </c>
      <c r="BD24" s="973">
        <v>5472.7001030000065</v>
      </c>
      <c r="BE24" s="973">
        <v>1748</v>
      </c>
      <c r="BF24" s="1054"/>
      <c r="BG24" s="955">
        <v>60.663619872177144</v>
      </c>
      <c r="BH24" s="975">
        <v>1.6895953787609546</v>
      </c>
      <c r="BI24" s="975">
        <v>57.3418177299151</v>
      </c>
      <c r="BJ24" s="975">
        <v>63.985422014439187</v>
      </c>
      <c r="BK24" s="968">
        <v>2.7851872049855588</v>
      </c>
      <c r="BL24" s="973">
        <v>5075.5958059999975</v>
      </c>
      <c r="BM24" s="973">
        <v>1595</v>
      </c>
      <c r="BN24" s="968"/>
      <c r="BO24" s="955">
        <v>59.131025462579103</v>
      </c>
      <c r="BP24" s="975">
        <v>1.6734414477378199</v>
      </c>
      <c r="BQ24" s="975">
        <v>55.843518040450903</v>
      </c>
      <c r="BR24" s="975">
        <v>62.418532884707304</v>
      </c>
      <c r="BS24" s="968">
        <v>2.8300565306394905</v>
      </c>
      <c r="BT24" s="973">
        <v>5616.5453989999933</v>
      </c>
      <c r="BU24" s="973">
        <v>1613</v>
      </c>
      <c r="BV24" s="992"/>
      <c r="BW24" s="955">
        <v>56.779050238947313</v>
      </c>
      <c r="BX24" s="975">
        <v>1.8345443682709028</v>
      </c>
      <c r="BY24" s="975">
        <v>53.175771661668058</v>
      </c>
      <c r="BZ24" s="975">
        <v>60.382328816226568</v>
      </c>
      <c r="CA24" s="968">
        <v>3.2310233449669536</v>
      </c>
      <c r="CB24" s="973">
        <v>5908.3299559999796</v>
      </c>
      <c r="CC24" s="973">
        <v>2046</v>
      </c>
      <c r="CD24" s="992"/>
      <c r="CE24" s="955">
        <v>60.020832858107823</v>
      </c>
      <c r="CF24" s="975">
        <v>1.8712676558990713</v>
      </c>
      <c r="CG24" s="975">
        <v>56.345369995617411</v>
      </c>
      <c r="CH24" s="975">
        <v>63.696295720598229</v>
      </c>
      <c r="CI24" s="968">
        <v>3.1176969175400138</v>
      </c>
      <c r="CJ24" s="973">
        <v>5972.1215090000187</v>
      </c>
      <c r="CK24" s="973">
        <v>1893</v>
      </c>
      <c r="CL24" s="968"/>
      <c r="CM24" s="955">
        <v>58.852726140570766</v>
      </c>
      <c r="CN24" s="975">
        <v>1.6041494330204096</v>
      </c>
      <c r="CO24" s="975">
        <v>55.701716983636274</v>
      </c>
      <c r="CP24" s="975">
        <v>62.003735297505258</v>
      </c>
      <c r="CQ24" s="968">
        <v>2.725701149661055</v>
      </c>
      <c r="CR24" s="973">
        <v>5065.2410950000112</v>
      </c>
      <c r="CS24" s="973">
        <v>1569</v>
      </c>
      <c r="CT24" s="968"/>
      <c r="CU24" s="955">
        <v>61.486265705677468</v>
      </c>
      <c r="CV24" s="975">
        <v>1.9509478213643714</v>
      </c>
      <c r="CW24" s="975">
        <v>57.654298514091451</v>
      </c>
      <c r="CX24" s="975">
        <v>65.318232897263485</v>
      </c>
      <c r="CY24" s="968">
        <v>3.1729814763888426</v>
      </c>
      <c r="CZ24" s="973">
        <v>5037.4898319999966</v>
      </c>
      <c r="DA24" s="973">
        <v>1814</v>
      </c>
      <c r="DB24" s="992"/>
      <c r="DC24" s="955">
        <v>58.869225817213355</v>
      </c>
      <c r="DD24" s="975">
        <v>1.7952907593969127</v>
      </c>
      <c r="DE24" s="975">
        <v>55.343033182472531</v>
      </c>
      <c r="DF24" s="975">
        <v>62.395418451954178</v>
      </c>
      <c r="DG24" s="968">
        <v>3.049625223493206</v>
      </c>
      <c r="DH24" s="973">
        <v>4947.5129740000239</v>
      </c>
      <c r="DI24" s="973">
        <v>1729</v>
      </c>
      <c r="DJ24" s="968"/>
      <c r="DK24" s="955">
        <v>62.399376779818439</v>
      </c>
      <c r="DL24" s="975">
        <v>2.0033695112655123</v>
      </c>
      <c r="DM24" s="975">
        <v>58.464385372859638</v>
      </c>
      <c r="DN24" s="975">
        <v>66.33436818677724</v>
      </c>
      <c r="DO24" s="968">
        <v>3.2105601284041247</v>
      </c>
      <c r="DP24" s="973">
        <v>4574.6747039999973</v>
      </c>
      <c r="DQ24" s="973">
        <v>1581</v>
      </c>
      <c r="DR24" s="968"/>
      <c r="DS24" s="955">
        <v>59.260672993403276</v>
      </c>
      <c r="DT24" s="975">
        <v>2.0251820161073368</v>
      </c>
      <c r="DU24" s="975">
        <v>55.282760969060163</v>
      </c>
      <c r="DV24" s="975">
        <v>63.238585017746388</v>
      </c>
      <c r="DW24" s="968">
        <v>3.4174131237638399</v>
      </c>
      <c r="DX24" s="973">
        <v>4648.4144490000135</v>
      </c>
      <c r="DY24" s="973">
        <v>1534</v>
      </c>
      <c r="DZ24" s="968"/>
      <c r="EA24" s="1003">
        <v>-0.7</v>
      </c>
      <c r="EB24" s="1130">
        <v>-3.1</v>
      </c>
      <c r="EC24" s="1130"/>
      <c r="ED24" s="1129" t="s">
        <v>229</v>
      </c>
      <c r="EE24" s="1130" t="s">
        <v>229</v>
      </c>
      <c r="EF24" s="993"/>
      <c r="EG24" s="2331"/>
      <c r="EH24" s="2333"/>
      <c r="EI24" s="1652"/>
      <c r="EJ24" s="1652"/>
      <c r="EK24" s="1653"/>
      <c r="EL24" s="1652"/>
      <c r="EM24" s="1652"/>
    </row>
    <row r="25" spans="1:143" s="1470" customFormat="1" ht="20.25" customHeight="1">
      <c r="A25" s="1013" t="s">
        <v>241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84" t="s">
        <v>66</v>
      </c>
      <c r="J25" s="1176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2" t="s">
        <v>66</v>
      </c>
      <c r="Q25" s="891" t="s">
        <v>66</v>
      </c>
      <c r="R25" s="1176" t="s">
        <v>66</v>
      </c>
      <c r="S25" s="882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2" t="s">
        <v>66</v>
      </c>
      <c r="Y25" s="1488" t="s">
        <v>66</v>
      </c>
      <c r="Z25" s="891" t="s">
        <v>66</v>
      </c>
      <c r="AA25" s="999" t="s">
        <v>66</v>
      </c>
      <c r="AB25" s="999" t="s">
        <v>66</v>
      </c>
      <c r="AC25" s="999" t="s">
        <v>66</v>
      </c>
      <c r="AD25" s="999" t="s">
        <v>66</v>
      </c>
      <c r="AE25" s="999" t="s">
        <v>66</v>
      </c>
      <c r="AF25" s="993" t="s">
        <v>66</v>
      </c>
      <c r="AG25" s="993" t="s">
        <v>66</v>
      </c>
      <c r="AH25" s="891" t="s">
        <v>66</v>
      </c>
      <c r="AI25" s="977" t="s">
        <v>66</v>
      </c>
      <c r="AJ25" s="977" t="s">
        <v>66</v>
      </c>
      <c r="AK25" s="977" t="s">
        <v>66</v>
      </c>
      <c r="AL25" s="977" t="s">
        <v>66</v>
      </c>
      <c r="AM25" s="977" t="s">
        <v>66</v>
      </c>
      <c r="AN25" s="993" t="s">
        <v>66</v>
      </c>
      <c r="AO25" s="993" t="s">
        <v>66</v>
      </c>
      <c r="AP25" s="1062"/>
      <c r="AQ25" s="976">
        <v>60.49324473937758</v>
      </c>
      <c r="AR25" s="977">
        <v>2.9283511265788835</v>
      </c>
      <c r="AS25" s="977">
        <v>54.726519326063247</v>
      </c>
      <c r="AT25" s="977">
        <v>66.25997015269192</v>
      </c>
      <c r="AU25" s="977">
        <v>4.8407903050912013</v>
      </c>
      <c r="AV25" s="993">
        <v>539.69264900000007</v>
      </c>
      <c r="AW25" s="993">
        <v>501</v>
      </c>
      <c r="AX25" s="1489"/>
      <c r="AY25" s="976">
        <v>58.623446545974311</v>
      </c>
      <c r="AZ25" s="977">
        <v>2.220130940472965</v>
      </c>
      <c r="BA25" s="977">
        <v>54.258593394225343</v>
      </c>
      <c r="BB25" s="977">
        <v>62.988299697723285</v>
      </c>
      <c r="BC25" s="1002">
        <v>3.7871040876654529</v>
      </c>
      <c r="BD25" s="993">
        <v>631.73490100000004</v>
      </c>
      <c r="BE25" s="993">
        <v>884</v>
      </c>
      <c r="BF25" s="1064"/>
      <c r="BG25" s="976">
        <v>58.463105290697868</v>
      </c>
      <c r="BH25" s="977">
        <v>2.1197919819599189</v>
      </c>
      <c r="BI25" s="977">
        <v>54.295521953681302</v>
      </c>
      <c r="BJ25" s="977">
        <v>62.630688627714434</v>
      </c>
      <c r="BK25" s="1002">
        <v>3.6258627923022786</v>
      </c>
      <c r="BL25" s="993">
        <v>624.84255700000097</v>
      </c>
      <c r="BM25" s="993">
        <v>814</v>
      </c>
      <c r="BN25" s="1002"/>
      <c r="BO25" s="976">
        <v>61.715698942681904</v>
      </c>
      <c r="BP25" s="977">
        <v>2.4452416947791322</v>
      </c>
      <c r="BQ25" s="977">
        <v>56.911975315930206</v>
      </c>
      <c r="BR25" s="977">
        <v>66.519422569433601</v>
      </c>
      <c r="BS25" s="1002">
        <v>3.9621064602219542</v>
      </c>
      <c r="BT25" s="993">
        <v>629.9173900000003</v>
      </c>
      <c r="BU25" s="993">
        <v>806</v>
      </c>
      <c r="BV25" s="992"/>
      <c r="BW25" s="976">
        <v>64.066941592256939</v>
      </c>
      <c r="BX25" s="977">
        <v>2.5763253600009075</v>
      </c>
      <c r="BY25" s="977">
        <v>59.006710758732773</v>
      </c>
      <c r="BZ25" s="977">
        <v>69.127172425781112</v>
      </c>
      <c r="CA25" s="1002">
        <v>4.0213022441394015</v>
      </c>
      <c r="CB25" s="993">
        <v>567.40807500000017</v>
      </c>
      <c r="CC25" s="993">
        <v>798</v>
      </c>
      <c r="CD25" s="992"/>
      <c r="CE25" s="976">
        <v>60.871194149905904</v>
      </c>
      <c r="CF25" s="977">
        <v>2.9435026524177301</v>
      </c>
      <c r="CG25" s="977">
        <v>55.089693758715001</v>
      </c>
      <c r="CH25" s="977">
        <v>66.652694541096807</v>
      </c>
      <c r="CI25" s="1002">
        <v>4.8356249512188683</v>
      </c>
      <c r="CJ25" s="993">
        <v>550.0961870000001</v>
      </c>
      <c r="CK25" s="993">
        <v>750</v>
      </c>
      <c r="CL25" s="1002"/>
      <c r="CM25" s="976">
        <v>63.979230762764608</v>
      </c>
      <c r="CN25" s="977">
        <v>2.2733175809036656</v>
      </c>
      <c r="CO25" s="977">
        <v>59.513783612644588</v>
      </c>
      <c r="CP25" s="977">
        <v>68.444677912884629</v>
      </c>
      <c r="CQ25" s="1002">
        <v>3.5532118060830427</v>
      </c>
      <c r="CR25" s="993">
        <v>527.36862100000019</v>
      </c>
      <c r="CS25" s="993">
        <v>630</v>
      </c>
      <c r="CT25" s="1002"/>
      <c r="CU25" s="976">
        <v>56.347460311334729</v>
      </c>
      <c r="CV25" s="977">
        <v>2.7264606446341109</v>
      </c>
      <c r="CW25" s="977">
        <v>50.992264429118926</v>
      </c>
      <c r="CX25" s="977">
        <v>61.702656193550531</v>
      </c>
      <c r="CY25" s="1002">
        <v>4.8386575536318581</v>
      </c>
      <c r="CZ25" s="993">
        <v>524.75315900000021</v>
      </c>
      <c r="DA25" s="993">
        <v>753</v>
      </c>
      <c r="DB25" s="992"/>
      <c r="DC25" s="976">
        <v>62.864541740936751</v>
      </c>
      <c r="DD25" s="977">
        <v>2.6323768471614843</v>
      </c>
      <c r="DE25" s="977">
        <v>57.694199387344256</v>
      </c>
      <c r="DF25" s="977">
        <v>68.034884094529247</v>
      </c>
      <c r="DG25" s="1002">
        <v>4.1873793624543474</v>
      </c>
      <c r="DH25" s="993">
        <v>487.69055100000054</v>
      </c>
      <c r="DI25" s="993">
        <v>739</v>
      </c>
      <c r="DJ25" s="1002"/>
      <c r="DK25" s="976">
        <v>64.091184917598341</v>
      </c>
      <c r="DL25" s="977">
        <v>2.8570566264572101</v>
      </c>
      <c r="DM25" s="977">
        <v>58.479392778862028</v>
      </c>
      <c r="DN25" s="977">
        <v>69.70297705633466</v>
      </c>
      <c r="DO25" s="1002">
        <v>4.4577996648533045</v>
      </c>
      <c r="DP25" s="993">
        <v>514.99565100000052</v>
      </c>
      <c r="DQ25" s="993">
        <v>751</v>
      </c>
      <c r="DR25" s="1002"/>
      <c r="DS25" s="976">
        <v>65.697746228616396</v>
      </c>
      <c r="DT25" s="977">
        <v>2.8524777591144477</v>
      </c>
      <c r="DU25" s="977">
        <v>60.094839681498783</v>
      </c>
      <c r="DV25" s="977">
        <v>71.300652775734008</v>
      </c>
      <c r="DW25" s="1002">
        <v>4.3418198079251242</v>
      </c>
      <c r="DX25" s="993">
        <v>493.21036199999992</v>
      </c>
      <c r="DY25" s="993">
        <v>683</v>
      </c>
      <c r="DZ25" s="1002"/>
      <c r="EA25" s="1003">
        <v>4.8</v>
      </c>
      <c r="EB25" s="1130">
        <v>1.6</v>
      </c>
      <c r="EC25" s="1130"/>
      <c r="ED25" s="1129" t="s">
        <v>229</v>
      </c>
      <c r="EE25" s="1130" t="s">
        <v>229</v>
      </c>
      <c r="EF25" s="993"/>
      <c r="EG25" s="2331"/>
      <c r="EH25" s="2333"/>
      <c r="EI25" s="1652"/>
      <c r="EJ25" s="1652"/>
      <c r="EK25" s="1653"/>
      <c r="EL25" s="1652"/>
      <c r="EM25" s="1652"/>
    </row>
    <row r="26" spans="1:143" s="1470" customFormat="1" ht="20.25" customHeight="1">
      <c r="A26" s="1013" t="s">
        <v>30</v>
      </c>
      <c r="B26" s="1013"/>
      <c r="C26" s="914">
        <v>44.519152461107289</v>
      </c>
      <c r="D26" s="914"/>
      <c r="E26" s="914">
        <v>39.809635450124567</v>
      </c>
      <c r="F26" s="914">
        <v>49.228669472090012</v>
      </c>
      <c r="G26" s="914">
        <v>5.3913280687050475</v>
      </c>
      <c r="H26" s="914"/>
      <c r="I26" s="916">
        <v>658</v>
      </c>
      <c r="J26" s="1174"/>
      <c r="K26" s="914">
        <v>45.688456515376366</v>
      </c>
      <c r="L26" s="914">
        <v>2.7539166451494537</v>
      </c>
      <c r="M26" s="914">
        <v>40.284840089741699</v>
      </c>
      <c r="N26" s="914">
        <v>51.092072941011025</v>
      </c>
      <c r="O26" s="914">
        <v>6.0275983370605397</v>
      </c>
      <c r="P26" s="914">
        <v>431.45412000000022</v>
      </c>
      <c r="Q26" s="923">
        <v>549</v>
      </c>
      <c r="R26" s="1174"/>
      <c r="S26" s="914">
        <v>46.311670461661805</v>
      </c>
      <c r="T26" s="914">
        <v>2.6900532050856105</v>
      </c>
      <c r="U26" s="914">
        <v>41.033364122784612</v>
      </c>
      <c r="V26" s="914">
        <v>51.589976800538992</v>
      </c>
      <c r="W26" s="914">
        <v>5.808585996293349</v>
      </c>
      <c r="X26" s="914">
        <v>421.94124300000186</v>
      </c>
      <c r="Y26" s="1486">
        <v>566</v>
      </c>
      <c r="Z26" s="923"/>
      <c r="AA26" s="997">
        <v>45.28</v>
      </c>
      <c r="AB26" s="997">
        <v>2.1890000000000001</v>
      </c>
      <c r="AC26" s="997">
        <v>40.98</v>
      </c>
      <c r="AD26" s="997">
        <v>49.57</v>
      </c>
      <c r="AE26" s="997">
        <v>4.8</v>
      </c>
      <c r="AF26" s="973">
        <v>500.41500000000002</v>
      </c>
      <c r="AG26" s="973">
        <v>662</v>
      </c>
      <c r="AH26" s="923"/>
      <c r="AI26" s="975">
        <v>48.95158754240402</v>
      </c>
      <c r="AJ26" s="975">
        <v>2.7260868148602748</v>
      </c>
      <c r="AK26" s="975">
        <v>43.603834462783567</v>
      </c>
      <c r="AL26" s="975">
        <v>54.299340622024481</v>
      </c>
      <c r="AM26" s="975">
        <v>5.5689446486261929</v>
      </c>
      <c r="AN26" s="973">
        <v>529.66191500000207</v>
      </c>
      <c r="AO26" s="973">
        <v>642</v>
      </c>
      <c r="AP26" s="1073"/>
      <c r="AQ26" s="955">
        <v>43.321933600058571</v>
      </c>
      <c r="AR26" s="975">
        <v>1.9949393934953843</v>
      </c>
      <c r="AS26" s="975">
        <v>39.408775112863161</v>
      </c>
      <c r="AT26" s="975">
        <v>47.235092087253982</v>
      </c>
      <c r="AU26" s="975">
        <v>4.6049177119201516</v>
      </c>
      <c r="AV26" s="973">
        <v>503.19686100000132</v>
      </c>
      <c r="AW26" s="973">
        <v>572</v>
      </c>
      <c r="AX26" s="992"/>
      <c r="AY26" s="955">
        <v>45.408711940203652</v>
      </c>
      <c r="AZ26" s="975">
        <v>2.1267648235752548</v>
      </c>
      <c r="BA26" s="975">
        <v>41.238734298861104</v>
      </c>
      <c r="BB26" s="975">
        <v>49.578689581546207</v>
      </c>
      <c r="BC26" s="968">
        <v>4.6836052658262561</v>
      </c>
      <c r="BD26" s="973">
        <v>889.99582399999701</v>
      </c>
      <c r="BE26" s="973">
        <v>1045</v>
      </c>
      <c r="BF26" s="1054"/>
      <c r="BG26" s="955">
        <v>48.342661709047654</v>
      </c>
      <c r="BH26" s="975">
        <v>1.8762633655053014</v>
      </c>
      <c r="BI26" s="975">
        <v>44.663845792639115</v>
      </c>
      <c r="BJ26" s="975">
        <v>52.021477625456178</v>
      </c>
      <c r="BK26" s="968">
        <v>3.8811751342896086</v>
      </c>
      <c r="BL26" s="973">
        <v>825.61997600000029</v>
      </c>
      <c r="BM26" s="973">
        <v>1004</v>
      </c>
      <c r="BN26" s="968"/>
      <c r="BO26" s="955">
        <v>45.447381001292314</v>
      </c>
      <c r="BP26" s="975">
        <v>1.9560225409508185</v>
      </c>
      <c r="BQ26" s="975">
        <v>41.612181540345198</v>
      </c>
      <c r="BR26" s="975">
        <v>49.282580462239437</v>
      </c>
      <c r="BS26" s="968">
        <v>4.3039279664876577</v>
      </c>
      <c r="BT26" s="973">
        <v>752.42688899999939</v>
      </c>
      <c r="BU26" s="973">
        <v>970</v>
      </c>
      <c r="BV26" s="992"/>
      <c r="BW26" s="955">
        <v>51.512284348690784</v>
      </c>
      <c r="BX26" s="975">
        <v>2.0514554180630085</v>
      </c>
      <c r="BY26" s="975">
        <v>47.489884928730611</v>
      </c>
      <c r="BZ26" s="975">
        <v>55.534683768650964</v>
      </c>
      <c r="CA26" s="968">
        <v>3.982458638752151</v>
      </c>
      <c r="CB26" s="973">
        <v>709.35095700000204</v>
      </c>
      <c r="CC26" s="973">
        <v>949</v>
      </c>
      <c r="CD26" s="992"/>
      <c r="CE26" s="955">
        <v>51.971067580915452</v>
      </c>
      <c r="CF26" s="975">
        <v>2.0663701828745635</v>
      </c>
      <c r="CG26" s="975">
        <v>47.919421253401808</v>
      </c>
      <c r="CH26" s="975">
        <v>56.022713908429097</v>
      </c>
      <c r="CI26" s="968">
        <v>3.9760010310686114</v>
      </c>
      <c r="CJ26" s="973">
        <v>668.91192000000194</v>
      </c>
      <c r="CK26" s="973">
        <v>949</v>
      </c>
      <c r="CL26" s="968"/>
      <c r="CM26" s="955">
        <v>51.513239558240876</v>
      </c>
      <c r="CN26" s="975">
        <v>2.4265493746909175</v>
      </c>
      <c r="CO26" s="975">
        <v>46.755347280825589</v>
      </c>
      <c r="CP26" s="975">
        <v>56.271131835656163</v>
      </c>
      <c r="CQ26" s="968">
        <v>4.710535379836597</v>
      </c>
      <c r="CR26" s="973">
        <v>603.60178599999858</v>
      </c>
      <c r="CS26" s="973">
        <v>889</v>
      </c>
      <c r="CT26" s="968"/>
      <c r="CU26" s="955">
        <v>49.94053990563733</v>
      </c>
      <c r="CV26" s="975">
        <v>1.9994071078869042</v>
      </c>
      <c r="CW26" s="975">
        <v>46.020196519445314</v>
      </c>
      <c r="CX26" s="975">
        <v>53.860883291829339</v>
      </c>
      <c r="CY26" s="968">
        <v>4.0035752750466544</v>
      </c>
      <c r="CZ26" s="973">
        <v>667.6309620000003</v>
      </c>
      <c r="DA26" s="973">
        <v>884</v>
      </c>
      <c r="DB26" s="992"/>
      <c r="DC26" s="955">
        <v>51.472164507745987</v>
      </c>
      <c r="DD26" s="975">
        <v>2.1643426125065357</v>
      </c>
      <c r="DE26" s="975">
        <v>47.228419359582006</v>
      </c>
      <c r="DF26" s="975">
        <v>55.715909655909968</v>
      </c>
      <c r="DG26" s="968">
        <v>4.204879731025934</v>
      </c>
      <c r="DH26" s="973">
        <v>650.33173599999952</v>
      </c>
      <c r="DI26" s="973">
        <v>905</v>
      </c>
      <c r="DJ26" s="968"/>
      <c r="DK26" s="955">
        <v>55.861417362646918</v>
      </c>
      <c r="DL26" s="975">
        <v>2.2419778993858737</v>
      </c>
      <c r="DM26" s="975">
        <v>51.465447862509791</v>
      </c>
      <c r="DN26" s="975">
        <v>60.257386862784031</v>
      </c>
      <c r="DO26" s="968">
        <v>4.0134640423302725</v>
      </c>
      <c r="DP26" s="973">
        <v>603.93883099999971</v>
      </c>
      <c r="DQ26" s="973">
        <v>829</v>
      </c>
      <c r="DR26" s="968"/>
      <c r="DS26" s="955">
        <v>50.684407484946192</v>
      </c>
      <c r="DT26" s="975">
        <v>2.7012366864129427</v>
      </c>
      <c r="DU26" s="975">
        <v>45.387939712440314</v>
      </c>
      <c r="DV26" s="975">
        <v>55.98087525745207</v>
      </c>
      <c r="DW26" s="968">
        <v>5.329522076814726</v>
      </c>
      <c r="DX26" s="973">
        <v>589.66216600000007</v>
      </c>
      <c r="DY26" s="973">
        <v>805</v>
      </c>
      <c r="DZ26" s="968"/>
      <c r="EA26" s="1003">
        <v>-1.3</v>
      </c>
      <c r="EB26" s="968">
        <v>-5.2</v>
      </c>
      <c r="EC26" s="968"/>
      <c r="ED26" s="975" t="s">
        <v>229</v>
      </c>
      <c r="EE26" s="968" t="s">
        <v>229</v>
      </c>
      <c r="EF26" s="986"/>
      <c r="EG26" s="2331"/>
      <c r="EH26" s="2333"/>
      <c r="EI26" s="1652"/>
      <c r="EJ26" s="1652"/>
      <c r="EK26" s="1653"/>
      <c r="EL26" s="1652"/>
      <c r="EM26" s="1652"/>
    </row>
    <row r="27" spans="1:143" s="1470" customFormat="1" ht="20.25" customHeight="1">
      <c r="A27" s="1013" t="s">
        <v>31</v>
      </c>
      <c r="B27" s="1013"/>
      <c r="C27" s="914">
        <v>49.942542357552739</v>
      </c>
      <c r="D27" s="914"/>
      <c r="E27" s="914">
        <v>45.1679309429067</v>
      </c>
      <c r="F27" s="914">
        <v>54.71715377219877</v>
      </c>
      <c r="G27" s="914">
        <v>4.87229598506066</v>
      </c>
      <c r="H27" s="914"/>
      <c r="I27" s="916">
        <v>723</v>
      </c>
      <c r="J27" s="1174"/>
      <c r="K27" s="914">
        <v>50.108737102623834</v>
      </c>
      <c r="L27" s="914">
        <v>2.3338301063140952</v>
      </c>
      <c r="M27" s="914">
        <v>45.529396359202337</v>
      </c>
      <c r="N27" s="914">
        <v>54.688077846045324</v>
      </c>
      <c r="O27" s="914">
        <v>4.6575312834852687</v>
      </c>
      <c r="P27" s="914">
        <v>59.69673499999994</v>
      </c>
      <c r="Q27" s="923">
        <v>605</v>
      </c>
      <c r="R27" s="1174"/>
      <c r="S27" s="914">
        <v>55.525351451414849</v>
      </c>
      <c r="T27" s="914">
        <v>2.2321587770476614</v>
      </c>
      <c r="U27" s="914">
        <v>51.145505803753743</v>
      </c>
      <c r="V27" s="914">
        <v>59.905197099075956</v>
      </c>
      <c r="W27" s="914">
        <v>4.0200714064832512</v>
      </c>
      <c r="X27" s="914">
        <v>79.440639000000331</v>
      </c>
      <c r="Y27" s="1486">
        <v>690</v>
      </c>
      <c r="Z27" s="923"/>
      <c r="AA27" s="997">
        <v>54.879999999999995</v>
      </c>
      <c r="AB27" s="997">
        <v>2.113</v>
      </c>
      <c r="AC27" s="997">
        <v>50.739999999999995</v>
      </c>
      <c r="AD27" s="997">
        <v>59.03</v>
      </c>
      <c r="AE27" s="997">
        <v>3.9</v>
      </c>
      <c r="AF27" s="973">
        <v>78.293000000000006</v>
      </c>
      <c r="AG27" s="973">
        <v>616</v>
      </c>
      <c r="AH27" s="923"/>
      <c r="AI27" s="975">
        <v>51.374240198191487</v>
      </c>
      <c r="AJ27" s="975">
        <v>1.7942941086507533</v>
      </c>
      <c r="AK27" s="975">
        <v>47.854380965178137</v>
      </c>
      <c r="AL27" s="975">
        <v>54.894099431204843</v>
      </c>
      <c r="AM27" s="975">
        <v>3.4925949303166872</v>
      </c>
      <c r="AN27" s="973">
        <v>68.061828000000162</v>
      </c>
      <c r="AO27" s="973">
        <v>582</v>
      </c>
      <c r="AP27" s="1073"/>
      <c r="AQ27" s="955">
        <v>50.711720226740056</v>
      </c>
      <c r="AR27" s="975">
        <v>2.1552880590268741</v>
      </c>
      <c r="AS27" s="975">
        <v>46.484031010700996</v>
      </c>
      <c r="AT27" s="975">
        <v>54.939409442779109</v>
      </c>
      <c r="AU27" s="975">
        <v>4.250078777431022</v>
      </c>
      <c r="AV27" s="973">
        <v>73.379536000000087</v>
      </c>
      <c r="AW27" s="973">
        <v>557</v>
      </c>
      <c r="AX27" s="992"/>
      <c r="AY27" s="955">
        <v>56.377300993834481</v>
      </c>
      <c r="AZ27" s="975">
        <v>2.0607515508249614</v>
      </c>
      <c r="BA27" s="975">
        <v>52.336756502950855</v>
      </c>
      <c r="BB27" s="975">
        <v>60.4178454847181</v>
      </c>
      <c r="BC27" s="968">
        <v>3.6552859297934974</v>
      </c>
      <c r="BD27" s="973">
        <v>110.27501299999987</v>
      </c>
      <c r="BE27" s="973">
        <v>879</v>
      </c>
      <c r="BF27" s="1054"/>
      <c r="BG27" s="955">
        <v>59.112067975128959</v>
      </c>
      <c r="BH27" s="975">
        <v>2.2537202307419935</v>
      </c>
      <c r="BI27" s="975">
        <v>54.693167084979834</v>
      </c>
      <c r="BJ27" s="975">
        <v>63.530968865278084</v>
      </c>
      <c r="BK27" s="968">
        <v>3.8126228838588982</v>
      </c>
      <c r="BL27" s="973">
        <v>100.1958230000002</v>
      </c>
      <c r="BM27" s="973">
        <v>794</v>
      </c>
      <c r="BN27" s="968"/>
      <c r="BO27" s="955">
        <v>59.94646738520408</v>
      </c>
      <c r="BP27" s="975">
        <v>2.0455229122762408</v>
      </c>
      <c r="BQ27" s="975">
        <v>55.93578335356537</v>
      </c>
      <c r="BR27" s="975">
        <v>63.957151416842791</v>
      </c>
      <c r="BS27" s="968">
        <v>3.4122492975809853</v>
      </c>
      <c r="BT27" s="973">
        <v>87.266053000000312</v>
      </c>
      <c r="BU27" s="973">
        <v>828</v>
      </c>
      <c r="BV27" s="992"/>
      <c r="BW27" s="955">
        <v>52.922129124679465</v>
      </c>
      <c r="BX27" s="975">
        <v>2.2216472732068651</v>
      </c>
      <c r="BY27" s="975">
        <v>48.566025343715438</v>
      </c>
      <c r="BZ27" s="975">
        <v>57.278232905643478</v>
      </c>
      <c r="CA27" s="968">
        <v>4.1979552031492853</v>
      </c>
      <c r="CB27" s="973">
        <v>97.917609999999911</v>
      </c>
      <c r="CC27" s="973">
        <v>782</v>
      </c>
      <c r="CD27" s="992"/>
      <c r="CE27" s="955">
        <v>53.909190949550819</v>
      </c>
      <c r="CF27" s="975">
        <v>2.3877877486384649</v>
      </c>
      <c r="CG27" s="975">
        <v>49.227323420280342</v>
      </c>
      <c r="CH27" s="975">
        <v>58.591058478821303</v>
      </c>
      <c r="CI27" s="968">
        <v>4.4292776548492432</v>
      </c>
      <c r="CJ27" s="973">
        <v>91.344860000000153</v>
      </c>
      <c r="CK27" s="973">
        <v>810</v>
      </c>
      <c r="CL27" s="968"/>
      <c r="CM27" s="955">
        <v>55.211351060562322</v>
      </c>
      <c r="CN27" s="975">
        <v>2.366991519029809</v>
      </c>
      <c r="CO27" s="975">
        <v>50.570237722189027</v>
      </c>
      <c r="CP27" s="975">
        <v>59.852464398935609</v>
      </c>
      <c r="CQ27" s="968">
        <v>4.287146526143534</v>
      </c>
      <c r="CR27" s="973">
        <v>81.362969999999933</v>
      </c>
      <c r="CS27" s="973">
        <v>667</v>
      </c>
      <c r="CT27" s="968"/>
      <c r="CU27" s="955">
        <v>59.745745982915309</v>
      </c>
      <c r="CV27" s="975">
        <v>2.6673218032352004</v>
      </c>
      <c r="CW27" s="975">
        <v>54.515786887086001</v>
      </c>
      <c r="CX27" s="975">
        <v>64.97570507874461</v>
      </c>
      <c r="CY27" s="968">
        <v>4.464454764692265</v>
      </c>
      <c r="CZ27" s="973">
        <v>79.381321999999884</v>
      </c>
      <c r="DA27" s="973">
        <v>787</v>
      </c>
      <c r="DB27" s="992"/>
      <c r="DC27" s="955">
        <v>58.13275716038325</v>
      </c>
      <c r="DD27" s="975">
        <v>2.4071617288369245</v>
      </c>
      <c r="DE27" s="975">
        <v>53.412903266379274</v>
      </c>
      <c r="DF27" s="975">
        <v>62.852611054387232</v>
      </c>
      <c r="DG27" s="968">
        <v>4.1408008950887591</v>
      </c>
      <c r="DH27" s="973">
        <v>79.587676999999843</v>
      </c>
      <c r="DI27" s="973">
        <v>747</v>
      </c>
      <c r="DJ27" s="968"/>
      <c r="DK27" s="955">
        <v>57.705439799455469</v>
      </c>
      <c r="DL27" s="975">
        <v>2.6922322691132439</v>
      </c>
      <c r="DM27" s="975">
        <v>52.426631767695376</v>
      </c>
      <c r="DN27" s="975">
        <v>62.984247831215569</v>
      </c>
      <c r="DO27" s="968">
        <v>4.665473963060669</v>
      </c>
      <c r="DP27" s="973">
        <v>87.977268999999851</v>
      </c>
      <c r="DQ27" s="973">
        <v>784</v>
      </c>
      <c r="DR27" s="968"/>
      <c r="DS27" s="955">
        <v>58.165029253968726</v>
      </c>
      <c r="DT27" s="975">
        <v>2.4552460662835558</v>
      </c>
      <c r="DU27" s="975">
        <v>53.350889223569808</v>
      </c>
      <c r="DV27" s="975">
        <v>62.979169284367643</v>
      </c>
      <c r="DW27" s="968">
        <v>4.2211722366081839</v>
      </c>
      <c r="DX27" s="973">
        <v>81.782578999999757</v>
      </c>
      <c r="DY27" s="973">
        <v>755</v>
      </c>
      <c r="DZ27" s="968"/>
      <c r="EA27" s="1003">
        <v>4.3</v>
      </c>
      <c r="EB27" s="968">
        <v>0.5</v>
      </c>
      <c r="EC27" s="968"/>
      <c r="ED27" s="975" t="s">
        <v>229</v>
      </c>
      <c r="EE27" s="968" t="s">
        <v>229</v>
      </c>
      <c r="EF27" s="986"/>
      <c r="EG27" s="2331"/>
      <c r="EH27" s="2333"/>
      <c r="EI27" s="1652"/>
      <c r="EJ27" s="1652"/>
      <c r="EK27" s="1653"/>
      <c r="EL27" s="1652"/>
      <c r="EM27" s="1652"/>
    </row>
    <row r="28" spans="1:143" s="1470" customFormat="1" ht="20.25" customHeight="1">
      <c r="A28" s="1013" t="s">
        <v>32</v>
      </c>
      <c r="B28" s="1013"/>
      <c r="C28" s="914">
        <v>52.1888488889931</v>
      </c>
      <c r="D28" s="914"/>
      <c r="E28" s="914">
        <v>47.729119158332473</v>
      </c>
      <c r="F28" s="914">
        <v>56.648578619653733</v>
      </c>
      <c r="G28" s="914">
        <v>4.355089658495837</v>
      </c>
      <c r="H28" s="914"/>
      <c r="I28" s="916">
        <v>540</v>
      </c>
      <c r="J28" s="1174"/>
      <c r="K28" s="914">
        <v>61.511348204331526</v>
      </c>
      <c r="L28" s="914">
        <v>2.6679869094444695</v>
      </c>
      <c r="M28" s="914">
        <v>56.276339398729135</v>
      </c>
      <c r="N28" s="914">
        <v>66.746357009933917</v>
      </c>
      <c r="O28" s="914">
        <v>4.3373897456804471</v>
      </c>
      <c r="P28" s="914">
        <v>88.594500999999937</v>
      </c>
      <c r="Q28" s="923">
        <v>479</v>
      </c>
      <c r="R28" s="1174"/>
      <c r="S28" s="914">
        <v>57.047681078141046</v>
      </c>
      <c r="T28" s="914">
        <v>2.8630744237280634</v>
      </c>
      <c r="U28" s="914">
        <v>51.42987996890237</v>
      </c>
      <c r="V28" s="914">
        <v>62.665482187379716</v>
      </c>
      <c r="W28" s="914">
        <v>5.0187393591097385</v>
      </c>
      <c r="X28" s="914">
        <v>77.441139000000149</v>
      </c>
      <c r="Y28" s="1486">
        <v>436</v>
      </c>
      <c r="Z28" s="923"/>
      <c r="AA28" s="997">
        <v>54.55</v>
      </c>
      <c r="AB28" s="997">
        <v>2.6640000000000001</v>
      </c>
      <c r="AC28" s="997">
        <v>49.32</v>
      </c>
      <c r="AD28" s="997">
        <v>59.77</v>
      </c>
      <c r="AE28" s="997">
        <v>4.9000000000000004</v>
      </c>
      <c r="AF28" s="973">
        <v>75.796999999999997</v>
      </c>
      <c r="AG28" s="973">
        <v>415</v>
      </c>
      <c r="AH28" s="923"/>
      <c r="AI28" s="975">
        <v>51.566365836590847</v>
      </c>
      <c r="AJ28" s="975">
        <v>2.4823013947797183</v>
      </c>
      <c r="AK28" s="975">
        <v>46.696845593832251</v>
      </c>
      <c r="AL28" s="975">
        <v>56.435886079349437</v>
      </c>
      <c r="AM28" s="975">
        <v>4.8137993719509096</v>
      </c>
      <c r="AN28" s="973">
        <v>70.519988000000112</v>
      </c>
      <c r="AO28" s="973">
        <v>418</v>
      </c>
      <c r="AP28" s="1073"/>
      <c r="AQ28" s="955">
        <v>52.721617289480008</v>
      </c>
      <c r="AR28" s="975">
        <v>2.7456836481151634</v>
      </c>
      <c r="AS28" s="975">
        <v>47.335842009384827</v>
      </c>
      <c r="AT28" s="975">
        <v>58.10739256957519</v>
      </c>
      <c r="AU28" s="975">
        <v>5.2078896461756177</v>
      </c>
      <c r="AV28" s="973">
        <v>80.855086000000142</v>
      </c>
      <c r="AW28" s="973">
        <v>461</v>
      </c>
      <c r="AX28" s="992"/>
      <c r="AY28" s="955">
        <v>54.441603453137702</v>
      </c>
      <c r="AZ28" s="975">
        <v>2.4847487890152067</v>
      </c>
      <c r="BA28" s="975">
        <v>49.56972162601204</v>
      </c>
      <c r="BB28" s="975">
        <v>59.313485280263357</v>
      </c>
      <c r="BC28" s="968">
        <v>4.5640624658567068</v>
      </c>
      <c r="BD28" s="973">
        <v>122.62933999999994</v>
      </c>
      <c r="BE28" s="973">
        <v>786</v>
      </c>
      <c r="BF28" s="1054"/>
      <c r="BG28" s="955">
        <v>61.904004922151181</v>
      </c>
      <c r="BH28" s="975">
        <v>2.7324733051477019</v>
      </c>
      <c r="BI28" s="975">
        <v>56.546406159126995</v>
      </c>
      <c r="BJ28" s="975">
        <v>67.261603685175359</v>
      </c>
      <c r="BK28" s="968">
        <v>4.4140493148771016</v>
      </c>
      <c r="BL28" s="973">
        <v>115.74776799999987</v>
      </c>
      <c r="BM28" s="973">
        <v>716</v>
      </c>
      <c r="BN28" s="968"/>
      <c r="BO28" s="955">
        <v>59.055060354459989</v>
      </c>
      <c r="BP28" s="975">
        <v>2.5246422581493433</v>
      </c>
      <c r="BQ28" s="975">
        <v>54.104960636881053</v>
      </c>
      <c r="BR28" s="975">
        <v>64.005160072038919</v>
      </c>
      <c r="BS28" s="968">
        <v>4.275065071470503</v>
      </c>
      <c r="BT28" s="973">
        <v>118.90960500000007</v>
      </c>
      <c r="BU28" s="973">
        <v>699</v>
      </c>
      <c r="BV28" s="992"/>
      <c r="BW28" s="955">
        <v>64.926280421858223</v>
      </c>
      <c r="BX28" s="975">
        <v>2.5619256453295089</v>
      </c>
      <c r="BY28" s="975">
        <v>59.902974461115178</v>
      </c>
      <c r="BZ28" s="975">
        <v>69.949586382601254</v>
      </c>
      <c r="CA28" s="968">
        <v>3.9458993009970822</v>
      </c>
      <c r="CB28" s="973">
        <v>112.30374900000015</v>
      </c>
      <c r="CC28" s="973">
        <v>763</v>
      </c>
      <c r="CD28" s="992"/>
      <c r="CE28" s="955">
        <v>60.240248501911999</v>
      </c>
      <c r="CF28" s="975">
        <v>2.5788887616531206</v>
      </c>
      <c r="CG28" s="975">
        <v>55.18367864486796</v>
      </c>
      <c r="CH28" s="975">
        <v>65.296818358956031</v>
      </c>
      <c r="CI28" s="968">
        <v>4.2810061807285997</v>
      </c>
      <c r="CJ28" s="973">
        <v>99.020887999999871</v>
      </c>
      <c r="CK28" s="973">
        <v>725</v>
      </c>
      <c r="CL28" s="968"/>
      <c r="CM28" s="955">
        <v>57.387957441274061</v>
      </c>
      <c r="CN28" s="975">
        <v>2.6896890562723739</v>
      </c>
      <c r="CO28" s="975">
        <v>52.114110173642516</v>
      </c>
      <c r="CP28" s="975">
        <v>62.661804708905613</v>
      </c>
      <c r="CQ28" s="968">
        <v>4.6868527408816947</v>
      </c>
      <c r="CR28" s="973">
        <v>93.021394000000214</v>
      </c>
      <c r="CS28" s="973">
        <v>588</v>
      </c>
      <c r="CT28" s="968"/>
      <c r="CU28" s="955">
        <v>61.513052309615901</v>
      </c>
      <c r="CV28" s="975">
        <v>2.8493006138838064</v>
      </c>
      <c r="CW28" s="975">
        <v>55.926277723865013</v>
      </c>
      <c r="CX28" s="975">
        <v>67.099826895366789</v>
      </c>
      <c r="CY28" s="968">
        <v>4.6320260609769726</v>
      </c>
      <c r="CZ28" s="973">
        <v>105.81073699999992</v>
      </c>
      <c r="DA28" s="973">
        <v>723</v>
      </c>
      <c r="DB28" s="992"/>
      <c r="DC28" s="955">
        <v>53.097589745739924</v>
      </c>
      <c r="DD28" s="975">
        <v>3.2652641375077742</v>
      </c>
      <c r="DE28" s="975">
        <v>46.695207442240083</v>
      </c>
      <c r="DF28" s="975">
        <v>59.499972049239766</v>
      </c>
      <c r="DG28" s="968">
        <v>6.1495524620677342</v>
      </c>
      <c r="DH28" s="973">
        <v>87.007583999999923</v>
      </c>
      <c r="DI28" s="973">
        <v>635</v>
      </c>
      <c r="DJ28" s="968"/>
      <c r="DK28" s="955">
        <v>60.795665945250846</v>
      </c>
      <c r="DL28" s="975">
        <v>3.4004027963586014</v>
      </c>
      <c r="DM28" s="975">
        <v>54.12830897216562</v>
      </c>
      <c r="DN28" s="975">
        <v>67.463022918336065</v>
      </c>
      <c r="DO28" s="968">
        <v>5.5931664593012487</v>
      </c>
      <c r="DP28" s="973">
        <v>95.956702000000263</v>
      </c>
      <c r="DQ28" s="973">
        <v>638</v>
      </c>
      <c r="DR28" s="968"/>
      <c r="DS28" s="955">
        <v>61.720832072613362</v>
      </c>
      <c r="DT28" s="975">
        <v>3.4683834077701357</v>
      </c>
      <c r="DU28" s="975">
        <v>54.920176271383681</v>
      </c>
      <c r="DV28" s="975">
        <v>68.521487873843043</v>
      </c>
      <c r="DW28" s="968">
        <v>5.6194696203862735</v>
      </c>
      <c r="DX28" s="973">
        <v>90.873991999999902</v>
      </c>
      <c r="DY28" s="973">
        <v>595</v>
      </c>
      <c r="DZ28" s="968"/>
      <c r="EA28" s="1003">
        <v>1.5</v>
      </c>
      <c r="EB28" s="968">
        <v>0.9</v>
      </c>
      <c r="EC28" s="968"/>
      <c r="ED28" s="975" t="s">
        <v>229</v>
      </c>
      <c r="EE28" s="968" t="s">
        <v>229</v>
      </c>
      <c r="EF28" s="986"/>
      <c r="EG28" s="2331"/>
      <c r="EH28" s="2333"/>
      <c r="EI28" s="1652"/>
      <c r="EJ28" s="1652"/>
      <c r="EK28" s="1653"/>
      <c r="EL28" s="1652"/>
      <c r="EM28" s="1652"/>
    </row>
    <row r="29" spans="1:143" s="1470" customFormat="1" ht="20.25" customHeight="1">
      <c r="A29" s="1013" t="s">
        <v>33</v>
      </c>
      <c r="B29" s="1013"/>
      <c r="C29" s="914">
        <v>57.333371236531775</v>
      </c>
      <c r="D29" s="914"/>
      <c r="E29" s="914">
        <v>52.630267112022302</v>
      </c>
      <c r="F29" s="914">
        <v>62.036475361041241</v>
      </c>
      <c r="G29" s="914">
        <v>4.180645977336356</v>
      </c>
      <c r="H29" s="914"/>
      <c r="I29" s="916">
        <v>689</v>
      </c>
      <c r="J29" s="1174"/>
      <c r="K29" s="914">
        <v>56.680287279517358</v>
      </c>
      <c r="L29" s="914">
        <v>2.5976171522739349</v>
      </c>
      <c r="M29" s="914">
        <v>51.583354975389476</v>
      </c>
      <c r="N29" s="914">
        <v>61.777219583645248</v>
      </c>
      <c r="O29" s="914">
        <v>4.5829286987623288</v>
      </c>
      <c r="P29" s="914">
        <v>125.39230200000037</v>
      </c>
      <c r="Q29" s="923">
        <v>563</v>
      </c>
      <c r="R29" s="1174"/>
      <c r="S29" s="914">
        <v>55.978672946903643</v>
      </c>
      <c r="T29" s="914">
        <v>2.3617341181999381</v>
      </c>
      <c r="U29" s="914">
        <v>51.344580155255478</v>
      </c>
      <c r="V29" s="914">
        <v>60.612765738551801</v>
      </c>
      <c r="W29" s="914">
        <v>4.2189891147295819</v>
      </c>
      <c r="X29" s="914">
        <v>121.65825200000005</v>
      </c>
      <c r="Y29" s="1486">
        <v>552</v>
      </c>
      <c r="Z29" s="923"/>
      <c r="AA29" s="997">
        <v>57.389999999999993</v>
      </c>
      <c r="AB29" s="997">
        <v>2.3319999999999999</v>
      </c>
      <c r="AC29" s="997">
        <v>52.82</v>
      </c>
      <c r="AD29" s="997">
        <v>61.970000000000006</v>
      </c>
      <c r="AE29" s="997">
        <v>4.1000000000000005</v>
      </c>
      <c r="AF29" s="973">
        <v>141.54300000000001</v>
      </c>
      <c r="AG29" s="973">
        <v>604</v>
      </c>
      <c r="AH29" s="923"/>
      <c r="AI29" s="975">
        <v>56.89159322992402</v>
      </c>
      <c r="AJ29" s="975">
        <v>2.8177474155033058</v>
      </c>
      <c r="AK29" s="975">
        <v>51.364029934173757</v>
      </c>
      <c r="AL29" s="975">
        <v>62.419156525674282</v>
      </c>
      <c r="AM29" s="975">
        <v>4.952836184628449</v>
      </c>
      <c r="AN29" s="973">
        <v>104.91296799999957</v>
      </c>
      <c r="AO29" s="973">
        <v>542</v>
      </c>
      <c r="AP29" s="1073"/>
      <c r="AQ29" s="955">
        <v>54.828639132390698</v>
      </c>
      <c r="AR29" s="975">
        <v>2.9057977384751053</v>
      </c>
      <c r="AS29" s="975">
        <v>49.12879325262994</v>
      </c>
      <c r="AT29" s="975">
        <v>60.528485012151457</v>
      </c>
      <c r="AU29" s="975">
        <v>5.2997808890691012</v>
      </c>
      <c r="AV29" s="973">
        <v>116.18040500000006</v>
      </c>
      <c r="AW29" s="973">
        <v>558</v>
      </c>
      <c r="AX29" s="992"/>
      <c r="AY29" s="955">
        <v>60.655470094968763</v>
      </c>
      <c r="AZ29" s="975">
        <v>2.459075237433606</v>
      </c>
      <c r="BA29" s="975">
        <v>55.833926760789012</v>
      </c>
      <c r="BB29" s="975">
        <v>65.477013429148528</v>
      </c>
      <c r="BC29" s="968">
        <v>4.0541689539021162</v>
      </c>
      <c r="BD29" s="973">
        <v>177.76667599999976</v>
      </c>
      <c r="BE29" s="973">
        <v>839</v>
      </c>
      <c r="BF29" s="1054"/>
      <c r="BG29" s="955">
        <v>58.808691894488952</v>
      </c>
      <c r="BH29" s="975">
        <v>2.7217464861227536</v>
      </c>
      <c r="BI29" s="975">
        <v>53.47212535609107</v>
      </c>
      <c r="BJ29" s="975">
        <v>64.145258432886834</v>
      </c>
      <c r="BK29" s="968">
        <v>4.6281364173274744</v>
      </c>
      <c r="BL29" s="973">
        <v>161.60504499999973</v>
      </c>
      <c r="BM29" s="973">
        <v>739</v>
      </c>
      <c r="BN29" s="968"/>
      <c r="BO29" s="955">
        <v>60.62934839712176</v>
      </c>
      <c r="BP29" s="975">
        <v>2.44597658060473</v>
      </c>
      <c r="BQ29" s="975">
        <v>55.833489521761081</v>
      </c>
      <c r="BR29" s="975">
        <v>65.425207272482439</v>
      </c>
      <c r="BS29" s="968">
        <v>4.0343111797666076</v>
      </c>
      <c r="BT29" s="973">
        <v>158.37574300000011</v>
      </c>
      <c r="BU29" s="973">
        <v>769</v>
      </c>
      <c r="BV29" s="992"/>
      <c r="BW29" s="955">
        <v>62.024842632852121</v>
      </c>
      <c r="BX29" s="975">
        <v>2.1798426432604141</v>
      </c>
      <c r="BY29" s="975">
        <v>57.750707447338748</v>
      </c>
      <c r="BZ29" s="975">
        <v>66.298977818365486</v>
      </c>
      <c r="CA29" s="968">
        <v>3.5144670276129606</v>
      </c>
      <c r="CB29" s="973">
        <v>128.65995399999989</v>
      </c>
      <c r="CC29" s="973">
        <v>741</v>
      </c>
      <c r="CD29" s="992"/>
      <c r="CE29" s="955">
        <v>55.15696150135819</v>
      </c>
      <c r="CF29" s="975">
        <v>2.4664926106192659</v>
      </c>
      <c r="CG29" s="975">
        <v>50.320772995311728</v>
      </c>
      <c r="CH29" s="975">
        <v>59.993150007404658</v>
      </c>
      <c r="CI29" s="968">
        <v>4.4717702779159261</v>
      </c>
      <c r="CJ29" s="973">
        <v>116.98677599999989</v>
      </c>
      <c r="CK29" s="973">
        <v>666</v>
      </c>
      <c r="CL29" s="968"/>
      <c r="CM29" s="955">
        <v>61.592078928646607</v>
      </c>
      <c r="CN29" s="975">
        <v>2.4300312599164045</v>
      </c>
      <c r="CO29" s="975">
        <v>56.827359493705508</v>
      </c>
      <c r="CP29" s="975">
        <v>66.356798363587714</v>
      </c>
      <c r="CQ29" s="968">
        <v>3.9453632710328792</v>
      </c>
      <c r="CR29" s="973">
        <v>121.50305899999995</v>
      </c>
      <c r="CS29" s="973">
        <v>624</v>
      </c>
      <c r="CT29" s="968"/>
      <c r="CU29" s="955">
        <v>61.920458422263771</v>
      </c>
      <c r="CV29" s="975">
        <v>2.9341690815936028</v>
      </c>
      <c r="CW29" s="975">
        <v>56.167277738040035</v>
      </c>
      <c r="CX29" s="975">
        <v>67.673639106487499</v>
      </c>
      <c r="CY29" s="968">
        <v>4.7386100755006835</v>
      </c>
      <c r="CZ29" s="973">
        <v>131.34335900000019</v>
      </c>
      <c r="DA29" s="973">
        <v>660</v>
      </c>
      <c r="DB29" s="992"/>
      <c r="DC29" s="955">
        <v>60.206381336054093</v>
      </c>
      <c r="DD29" s="975">
        <v>2.5373923198351007</v>
      </c>
      <c r="DE29" s="975">
        <v>55.23117718673587</v>
      </c>
      <c r="DF29" s="975">
        <v>65.181585485372324</v>
      </c>
      <c r="DG29" s="968">
        <v>4.2144906628287995</v>
      </c>
      <c r="DH29" s="973">
        <v>138.75702399999989</v>
      </c>
      <c r="DI29" s="973">
        <v>703</v>
      </c>
      <c r="DJ29" s="968"/>
      <c r="DK29" s="955">
        <v>67.439776113437745</v>
      </c>
      <c r="DL29" s="975">
        <v>2.6702721392624369</v>
      </c>
      <c r="DM29" s="975">
        <v>62.204026517298118</v>
      </c>
      <c r="DN29" s="975">
        <v>72.675525709577371</v>
      </c>
      <c r="DO29" s="968">
        <v>3.9594914057408483</v>
      </c>
      <c r="DP29" s="973">
        <v>125.19089900000013</v>
      </c>
      <c r="DQ29" s="973">
        <v>681</v>
      </c>
      <c r="DR29" s="968"/>
      <c r="DS29" s="955">
        <v>65.795797579400841</v>
      </c>
      <c r="DT29" s="975">
        <v>2.6622124053141532</v>
      </c>
      <c r="DU29" s="975">
        <v>60.575846925229904</v>
      </c>
      <c r="DV29" s="975">
        <v>71.01574823357177</v>
      </c>
      <c r="DW29" s="968">
        <v>4.0461739248642088</v>
      </c>
      <c r="DX29" s="973">
        <v>129.25536300000036</v>
      </c>
      <c r="DY29" s="973">
        <v>721</v>
      </c>
      <c r="DZ29" s="968"/>
      <c r="EA29" s="1003">
        <v>10.6</v>
      </c>
      <c r="EB29" s="968">
        <v>-1.6</v>
      </c>
      <c r="EC29" s="968"/>
      <c r="ED29" s="975" t="s">
        <v>232</v>
      </c>
      <c r="EE29" s="968" t="s">
        <v>229</v>
      </c>
      <c r="EF29" s="986"/>
      <c r="EG29" s="2331"/>
      <c r="EH29" s="2333"/>
      <c r="EI29" s="1652"/>
      <c r="EJ29" s="1652"/>
      <c r="EK29" s="1653"/>
      <c r="EL29" s="1652"/>
      <c r="EM29" s="1652"/>
    </row>
    <row r="30" spans="1:143" s="1470" customFormat="1" ht="20.25" customHeight="1">
      <c r="A30" s="1013" t="s">
        <v>34</v>
      </c>
      <c r="B30" s="1013"/>
      <c r="C30" s="914">
        <v>52.679770206940155</v>
      </c>
      <c r="D30" s="914"/>
      <c r="E30" s="914">
        <v>46.995764906818934</v>
      </c>
      <c r="F30" s="914">
        <v>58.363775507061376</v>
      </c>
      <c r="G30" s="914">
        <v>5.4989133996874049</v>
      </c>
      <c r="H30" s="914"/>
      <c r="I30" s="916">
        <v>675</v>
      </c>
      <c r="J30" s="1174"/>
      <c r="K30" s="914">
        <v>57.233027463651055</v>
      </c>
      <c r="L30" s="914">
        <v>2.5262441376464637</v>
      </c>
      <c r="M30" s="914">
        <v>52.27614020949494</v>
      </c>
      <c r="N30" s="914">
        <v>62.18991471780717</v>
      </c>
      <c r="O30" s="914">
        <v>4.4139620942660986</v>
      </c>
      <c r="P30" s="914">
        <v>813.61043899999618</v>
      </c>
      <c r="Q30" s="923">
        <v>664</v>
      </c>
      <c r="R30" s="1174"/>
      <c r="S30" s="914">
        <v>53.905523944617151</v>
      </c>
      <c r="T30" s="914">
        <v>2.6530721785011826</v>
      </c>
      <c r="U30" s="914">
        <v>48.69978018058783</v>
      </c>
      <c r="V30" s="914">
        <v>59.111267708646473</v>
      </c>
      <c r="W30" s="914">
        <v>4.9217074324831058</v>
      </c>
      <c r="X30" s="914">
        <v>757.39745599999901</v>
      </c>
      <c r="Y30" s="1486">
        <v>639</v>
      </c>
      <c r="Z30" s="923"/>
      <c r="AA30" s="997">
        <v>55.059999999999995</v>
      </c>
      <c r="AB30" s="997">
        <v>3.347</v>
      </c>
      <c r="AC30" s="997">
        <v>48.49</v>
      </c>
      <c r="AD30" s="997">
        <v>61.629999999999995</v>
      </c>
      <c r="AE30" s="997">
        <v>6.1</v>
      </c>
      <c r="AF30" s="973">
        <v>831.67399999999998</v>
      </c>
      <c r="AG30" s="973">
        <v>676</v>
      </c>
      <c r="AH30" s="923"/>
      <c r="AI30" s="975">
        <v>51.454905882053701</v>
      </c>
      <c r="AJ30" s="975">
        <v>2.3291419832381286</v>
      </c>
      <c r="AK30" s="975">
        <v>46.885837815021716</v>
      </c>
      <c r="AL30" s="975">
        <v>56.023973949085679</v>
      </c>
      <c r="AM30" s="975">
        <v>4.5265693198954624</v>
      </c>
      <c r="AN30" s="973">
        <v>1014.4584389999998</v>
      </c>
      <c r="AO30" s="973">
        <v>733</v>
      </c>
      <c r="AP30" s="1073"/>
      <c r="AQ30" s="955">
        <v>60.550252576327154</v>
      </c>
      <c r="AR30" s="975">
        <v>3.028100877878221</v>
      </c>
      <c r="AS30" s="975">
        <v>54.61050388572091</v>
      </c>
      <c r="AT30" s="975">
        <v>66.490001266933405</v>
      </c>
      <c r="AU30" s="975">
        <v>5.0009715055459463</v>
      </c>
      <c r="AV30" s="973">
        <v>942.30406599999969</v>
      </c>
      <c r="AW30" s="973">
        <v>635</v>
      </c>
      <c r="AX30" s="992"/>
      <c r="AY30" s="955">
        <v>54.250590222613738</v>
      </c>
      <c r="AZ30" s="975">
        <v>1.9409103056843604</v>
      </c>
      <c r="BA30" s="975">
        <v>50.445020143196473</v>
      </c>
      <c r="BB30" s="975">
        <v>58.056160302031003</v>
      </c>
      <c r="BC30" s="968">
        <v>3.5776759252202828</v>
      </c>
      <c r="BD30" s="973">
        <v>1423.9877130000025</v>
      </c>
      <c r="BE30" s="973">
        <v>990</v>
      </c>
      <c r="BF30" s="1054"/>
      <c r="BG30" s="955">
        <v>55.402253270451872</v>
      </c>
      <c r="BH30" s="975">
        <v>2.338445429633214</v>
      </c>
      <c r="BI30" s="975">
        <v>50.817230493614439</v>
      </c>
      <c r="BJ30" s="975">
        <v>59.987276047289306</v>
      </c>
      <c r="BK30" s="968">
        <v>4.2208489575646837</v>
      </c>
      <c r="BL30" s="973">
        <v>1294.2978049999999</v>
      </c>
      <c r="BM30" s="973">
        <v>889</v>
      </c>
      <c r="BN30" s="968"/>
      <c r="BO30" s="955">
        <v>57.239759950799353</v>
      </c>
      <c r="BP30" s="975">
        <v>2.2443371617711745</v>
      </c>
      <c r="BQ30" s="975">
        <v>52.839258170884115</v>
      </c>
      <c r="BR30" s="975">
        <v>61.640261730714585</v>
      </c>
      <c r="BS30" s="968">
        <v>3.9209409048890191</v>
      </c>
      <c r="BT30" s="973">
        <v>1183.3882349999981</v>
      </c>
      <c r="BU30" s="973">
        <v>897</v>
      </c>
      <c r="BV30" s="992"/>
      <c r="BW30" s="955">
        <v>61.108789868050891</v>
      </c>
      <c r="BX30" s="975">
        <v>2.4503132362924629</v>
      </c>
      <c r="BY30" s="975">
        <v>56.304328384949429</v>
      </c>
      <c r="BZ30" s="975">
        <v>65.913251351152354</v>
      </c>
      <c r="CA30" s="968">
        <v>4.0097557840423601</v>
      </c>
      <c r="CB30" s="973">
        <v>1309.9638280000054</v>
      </c>
      <c r="CC30" s="973">
        <v>909</v>
      </c>
      <c r="CD30" s="992"/>
      <c r="CE30" s="955">
        <v>58.373844542947083</v>
      </c>
      <c r="CF30" s="975">
        <v>1.9478984897550293</v>
      </c>
      <c r="CG30" s="975">
        <v>54.554492217892538</v>
      </c>
      <c r="CH30" s="975">
        <v>62.193196868001635</v>
      </c>
      <c r="CI30" s="968">
        <v>3.336937124848633</v>
      </c>
      <c r="CJ30" s="973">
        <v>1171.3325880000009</v>
      </c>
      <c r="CK30" s="973">
        <v>891</v>
      </c>
      <c r="CL30" s="968"/>
      <c r="CM30" s="955">
        <v>61.188774224212359</v>
      </c>
      <c r="CN30" s="975">
        <v>2.3093887676955962</v>
      </c>
      <c r="CO30" s="975">
        <v>56.660606325395932</v>
      </c>
      <c r="CP30" s="975">
        <v>65.716942123028787</v>
      </c>
      <c r="CQ30" s="968">
        <v>3.7742033518000637</v>
      </c>
      <c r="CR30" s="973">
        <v>1183.8675430000003</v>
      </c>
      <c r="CS30" s="973">
        <v>871</v>
      </c>
      <c r="CT30" s="968"/>
      <c r="CU30" s="955">
        <v>61.939214492861218</v>
      </c>
      <c r="CV30" s="975">
        <v>2.3857060834041737</v>
      </c>
      <c r="CW30" s="975">
        <v>57.261434250619203</v>
      </c>
      <c r="CX30" s="975">
        <v>66.616994735103233</v>
      </c>
      <c r="CY30" s="968">
        <v>3.8516892778469729</v>
      </c>
      <c r="CZ30" s="973">
        <v>1386.4631219999972</v>
      </c>
      <c r="DA30" s="973">
        <v>898</v>
      </c>
      <c r="DB30" s="992"/>
      <c r="DC30" s="955">
        <v>60.203980944418745</v>
      </c>
      <c r="DD30" s="975">
        <v>2.6032238756737316</v>
      </c>
      <c r="DE30" s="975">
        <v>55.099697256550606</v>
      </c>
      <c r="DF30" s="975">
        <v>65.308264632286878</v>
      </c>
      <c r="DG30" s="968">
        <v>4.3240062116109366</v>
      </c>
      <c r="DH30" s="973">
        <v>1267.3693650000007</v>
      </c>
      <c r="DI30" s="973">
        <v>813</v>
      </c>
      <c r="DJ30" s="968"/>
      <c r="DK30" s="955">
        <v>62.702892141106759</v>
      </c>
      <c r="DL30" s="975">
        <v>2.0256900507128339</v>
      </c>
      <c r="DM30" s="975">
        <v>58.731010133659645</v>
      </c>
      <c r="DN30" s="975">
        <v>66.674774148553865</v>
      </c>
      <c r="DO30" s="968">
        <v>3.2306166135913084</v>
      </c>
      <c r="DP30" s="973">
        <v>1181.7204879999974</v>
      </c>
      <c r="DQ30" s="973">
        <v>854</v>
      </c>
      <c r="DR30" s="968"/>
      <c r="DS30" s="955">
        <v>63.595993797696629</v>
      </c>
      <c r="DT30" s="975">
        <v>3.082914319609575</v>
      </c>
      <c r="DU30" s="975">
        <v>57.551149071079131</v>
      </c>
      <c r="DV30" s="975">
        <v>69.64083852431412</v>
      </c>
      <c r="DW30" s="968">
        <v>4.8476549158372215</v>
      </c>
      <c r="DX30" s="973">
        <v>1107.112537999998</v>
      </c>
      <c r="DY30" s="973">
        <v>816</v>
      </c>
      <c r="DZ30" s="968"/>
      <c r="EA30" s="1003">
        <v>5.2</v>
      </c>
      <c r="EB30" s="966">
        <v>0.9</v>
      </c>
      <c r="EC30" s="966"/>
      <c r="ED30" s="966" t="s">
        <v>229</v>
      </c>
      <c r="EE30" s="966" t="s">
        <v>229</v>
      </c>
      <c r="EF30" s="992"/>
      <c r="EG30" s="2331"/>
      <c r="EH30" s="2333"/>
      <c r="EI30" s="1652"/>
      <c r="EJ30" s="1652"/>
      <c r="EK30" s="1653"/>
      <c r="EL30" s="1652"/>
      <c r="EM30" s="1652"/>
    </row>
    <row r="31" spans="1:143" s="1470" customFormat="1" ht="20.25" customHeight="1">
      <c r="A31" s="1013" t="s">
        <v>35</v>
      </c>
      <c r="B31" s="1013"/>
      <c r="C31" s="914">
        <v>25.121235342356268</v>
      </c>
      <c r="D31" s="914"/>
      <c r="E31" s="914">
        <v>20.853218767483984</v>
      </c>
      <c r="F31" s="914">
        <v>29.389251917228552</v>
      </c>
      <c r="G31" s="914">
        <v>8.6586738873830349</v>
      </c>
      <c r="H31" s="914"/>
      <c r="I31" s="916">
        <v>668</v>
      </c>
      <c r="J31" s="1174"/>
      <c r="K31" s="914">
        <v>24.693221096805441</v>
      </c>
      <c r="L31" s="914">
        <v>2.0076811345513823</v>
      </c>
      <c r="M31" s="914">
        <v>20.753835794346543</v>
      </c>
      <c r="N31" s="914">
        <v>28.632606399264343</v>
      </c>
      <c r="O31" s="914">
        <v>8.1304951131349785</v>
      </c>
      <c r="P31" s="914">
        <v>676.83443300000147</v>
      </c>
      <c r="Q31" s="923">
        <v>578</v>
      </c>
      <c r="R31" s="1174"/>
      <c r="S31" s="914">
        <v>25.591689750818265</v>
      </c>
      <c r="T31" s="914">
        <v>2.359923665673072</v>
      </c>
      <c r="U31" s="914">
        <v>20.961149351007826</v>
      </c>
      <c r="V31" s="914">
        <v>30.222230150628697</v>
      </c>
      <c r="W31" s="914">
        <v>9.2214452763816279</v>
      </c>
      <c r="X31" s="914">
        <v>625.31140600000197</v>
      </c>
      <c r="Y31" s="1486">
        <v>583</v>
      </c>
      <c r="Z31" s="923"/>
      <c r="AA31" s="997">
        <v>24.12</v>
      </c>
      <c r="AB31" s="997">
        <v>2.089</v>
      </c>
      <c r="AC31" s="997">
        <v>20.03</v>
      </c>
      <c r="AD31" s="997">
        <v>28.22</v>
      </c>
      <c r="AE31" s="997">
        <v>8.6999999999999993</v>
      </c>
      <c r="AF31" s="973">
        <v>595.00199999999995</v>
      </c>
      <c r="AG31" s="973">
        <v>578</v>
      </c>
      <c r="AH31" s="923"/>
      <c r="AI31" s="975">
        <v>27.762112304814462</v>
      </c>
      <c r="AJ31" s="975">
        <v>2.4904687331615651</v>
      </c>
      <c r="AK31" s="975">
        <v>22.876570228581699</v>
      </c>
      <c r="AL31" s="975">
        <v>32.647654381047225</v>
      </c>
      <c r="AM31" s="975">
        <v>8.9707465549358485</v>
      </c>
      <c r="AN31" s="973">
        <v>489.70504300000067</v>
      </c>
      <c r="AO31" s="973">
        <v>568</v>
      </c>
      <c r="AP31" s="1073"/>
      <c r="AQ31" s="955">
        <v>25.546607989583759</v>
      </c>
      <c r="AR31" s="975">
        <v>1.8946561114287288</v>
      </c>
      <c r="AS31" s="975">
        <v>21.830159426320105</v>
      </c>
      <c r="AT31" s="975">
        <v>29.263056552847409</v>
      </c>
      <c r="AU31" s="975">
        <v>7.4164684102141702</v>
      </c>
      <c r="AV31" s="973">
        <v>541.19845599999996</v>
      </c>
      <c r="AW31" s="973">
        <v>605</v>
      </c>
      <c r="AX31" s="992"/>
      <c r="AY31" s="955">
        <v>30.012924874159658</v>
      </c>
      <c r="AZ31" s="975">
        <v>2.5297731208821865</v>
      </c>
      <c r="BA31" s="975">
        <v>25.052763207570568</v>
      </c>
      <c r="BB31" s="975">
        <v>34.973086540748746</v>
      </c>
      <c r="BC31" s="968">
        <v>8.4289456342199252</v>
      </c>
      <c r="BD31" s="973">
        <v>792.39224100000047</v>
      </c>
      <c r="BE31" s="973">
        <v>721</v>
      </c>
      <c r="BF31" s="1054"/>
      <c r="BG31" s="955">
        <v>29.960884418758127</v>
      </c>
      <c r="BH31" s="975">
        <v>2.1747636270625073</v>
      </c>
      <c r="BI31" s="975">
        <v>25.696794849696346</v>
      </c>
      <c r="BJ31" s="975">
        <v>34.224973987819908</v>
      </c>
      <c r="BK31" s="968">
        <v>7.2586763350047017</v>
      </c>
      <c r="BL31" s="973">
        <v>708.74186499999792</v>
      </c>
      <c r="BM31" s="973">
        <v>609</v>
      </c>
      <c r="BN31" s="968"/>
      <c r="BO31" s="955">
        <v>28.019320513574687</v>
      </c>
      <c r="BP31" s="975">
        <v>2.2715892311178632</v>
      </c>
      <c r="BQ31" s="975">
        <v>23.565385238144973</v>
      </c>
      <c r="BR31" s="975">
        <v>32.473255789004405</v>
      </c>
      <c r="BS31" s="968">
        <v>8.1072245489227086</v>
      </c>
      <c r="BT31" s="973">
        <v>636.54022200000031</v>
      </c>
      <c r="BU31" s="973">
        <v>643</v>
      </c>
      <c r="BV31" s="992"/>
      <c r="BW31" s="955">
        <v>32.766140752424448</v>
      </c>
      <c r="BX31" s="975">
        <v>2.6137771972891075</v>
      </c>
      <c r="BY31" s="975">
        <v>27.641166653690263</v>
      </c>
      <c r="BZ31" s="975">
        <v>37.891114851158633</v>
      </c>
      <c r="CA31" s="968">
        <v>7.977067598648178</v>
      </c>
      <c r="CB31" s="973">
        <v>651.47566999999935</v>
      </c>
      <c r="CC31" s="973">
        <v>688</v>
      </c>
      <c r="CD31" s="992"/>
      <c r="CE31" s="955">
        <v>38.583902246906433</v>
      </c>
      <c r="CF31" s="975">
        <v>2.7550056789528434</v>
      </c>
      <c r="CG31" s="975">
        <v>33.182010207465339</v>
      </c>
      <c r="CH31" s="975">
        <v>43.985794286347527</v>
      </c>
      <c r="CI31" s="968">
        <v>7.1402982034398388</v>
      </c>
      <c r="CJ31" s="973">
        <v>606.00754300000131</v>
      </c>
      <c r="CK31" s="973">
        <v>682</v>
      </c>
      <c r="CL31" s="968"/>
      <c r="CM31" s="955">
        <v>29.626237675206223</v>
      </c>
      <c r="CN31" s="975">
        <v>1.989960905000137</v>
      </c>
      <c r="CO31" s="975">
        <v>25.724392643322432</v>
      </c>
      <c r="CP31" s="975">
        <v>33.528082707090014</v>
      </c>
      <c r="CQ31" s="968">
        <v>6.7168869932664688</v>
      </c>
      <c r="CR31" s="973">
        <v>560.11191100000121</v>
      </c>
      <c r="CS31" s="973">
        <v>611</v>
      </c>
      <c r="CT31" s="968"/>
      <c r="CU31" s="955">
        <v>37.741377341017227</v>
      </c>
      <c r="CV31" s="975">
        <v>2.7477239439869887</v>
      </c>
      <c r="CW31" s="975">
        <v>32.353769510476212</v>
      </c>
      <c r="CX31" s="975">
        <v>43.128985171558234</v>
      </c>
      <c r="CY31" s="968">
        <v>7.2804018760618208</v>
      </c>
      <c r="CZ31" s="973">
        <v>627.13508799999875</v>
      </c>
      <c r="DA31" s="973">
        <v>679</v>
      </c>
      <c r="DB31" s="992"/>
      <c r="DC31" s="955">
        <v>32.320892128240367</v>
      </c>
      <c r="DD31" s="975">
        <v>2.4292893888953202</v>
      </c>
      <c r="DE31" s="975">
        <v>27.557651318749709</v>
      </c>
      <c r="DF31" s="975">
        <v>37.084132937731027</v>
      </c>
      <c r="DG31" s="968">
        <v>7.5161582151153841</v>
      </c>
      <c r="DH31" s="973">
        <v>678.95619999999974</v>
      </c>
      <c r="DI31" s="973">
        <v>657</v>
      </c>
      <c r="DJ31" s="968"/>
      <c r="DK31" s="955">
        <v>40.454779940379865</v>
      </c>
      <c r="DL31" s="975">
        <v>2.9309169432354358</v>
      </c>
      <c r="DM31" s="975">
        <v>34.707969727207221</v>
      </c>
      <c r="DN31" s="975">
        <v>46.201590153552509</v>
      </c>
      <c r="DO31" s="968">
        <v>7.2449212368844123</v>
      </c>
      <c r="DP31" s="973">
        <v>630.02448999999933</v>
      </c>
      <c r="DQ31" s="973">
        <v>664</v>
      </c>
      <c r="DR31" s="968"/>
      <c r="DS31" s="955">
        <v>31.752972344625352</v>
      </c>
      <c r="DT31" s="975">
        <v>2.5281872613836662</v>
      </c>
      <c r="DU31" s="975">
        <v>26.795812381512274</v>
      </c>
      <c r="DV31" s="975">
        <v>36.710132307738434</v>
      </c>
      <c r="DW31" s="968">
        <v>7.9620491396661279</v>
      </c>
      <c r="DX31" s="973">
        <v>544.51618300000075</v>
      </c>
      <c r="DY31" s="973">
        <v>608</v>
      </c>
      <c r="DZ31" s="968"/>
      <c r="EA31" s="1003">
        <v>-6.8</v>
      </c>
      <c r="EB31" s="968">
        <v>-8.6999999999999993</v>
      </c>
      <c r="EC31" s="968"/>
      <c r="ED31" s="975" t="s">
        <v>231</v>
      </c>
      <c r="EE31" s="968" t="s">
        <v>230</v>
      </c>
      <c r="EF31" s="986"/>
      <c r="EG31" s="2331"/>
      <c r="EH31" s="2333"/>
      <c r="EI31" s="1652"/>
      <c r="EJ31" s="1652"/>
      <c r="EK31" s="1653"/>
      <c r="EL31" s="1652"/>
      <c r="EM31" s="1652"/>
    </row>
    <row r="32" spans="1:143" s="1470" customFormat="1" ht="20.25" customHeight="1">
      <c r="A32" s="1013" t="s">
        <v>36</v>
      </c>
      <c r="B32" s="1013"/>
      <c r="C32" s="914">
        <v>50.82629843826885</v>
      </c>
      <c r="D32" s="914"/>
      <c r="E32" s="914">
        <v>46.064250227773314</v>
      </c>
      <c r="F32" s="914">
        <v>55.588346648764372</v>
      </c>
      <c r="G32" s="914">
        <v>4.7749802926512315</v>
      </c>
      <c r="H32" s="914"/>
      <c r="I32" s="916">
        <v>589</v>
      </c>
      <c r="J32" s="1174"/>
      <c r="K32" s="914">
        <v>47.838106527603621</v>
      </c>
      <c r="L32" s="914">
        <v>2.4979353038300922</v>
      </c>
      <c r="M32" s="914">
        <v>42.936765645800548</v>
      </c>
      <c r="N32" s="914">
        <v>52.739447409406701</v>
      </c>
      <c r="O32" s="914">
        <v>5.2216433407303224</v>
      </c>
      <c r="P32" s="914">
        <v>432.47907999999927</v>
      </c>
      <c r="Q32" s="923">
        <v>604</v>
      </c>
      <c r="R32" s="1174"/>
      <c r="S32" s="914">
        <v>53.580017389831049</v>
      </c>
      <c r="T32" s="914">
        <v>2.3783694993049038</v>
      </c>
      <c r="U32" s="914">
        <v>48.913283371098608</v>
      </c>
      <c r="V32" s="914">
        <v>58.246751408563483</v>
      </c>
      <c r="W32" s="914">
        <v>4.4389113986295472</v>
      </c>
      <c r="X32" s="914">
        <v>373.05480799999884</v>
      </c>
      <c r="Y32" s="1486">
        <v>560</v>
      </c>
      <c r="Z32" s="923"/>
      <c r="AA32" s="997">
        <v>48.68</v>
      </c>
      <c r="AB32" s="997">
        <v>2.464</v>
      </c>
      <c r="AC32" s="997">
        <v>43.85</v>
      </c>
      <c r="AD32" s="997">
        <v>53.52</v>
      </c>
      <c r="AE32" s="997">
        <v>5.0999999999999996</v>
      </c>
      <c r="AF32" s="973">
        <v>441.75200000000001</v>
      </c>
      <c r="AG32" s="973">
        <v>620</v>
      </c>
      <c r="AH32" s="923"/>
      <c r="AI32" s="975">
        <v>51.622602840888376</v>
      </c>
      <c r="AJ32" s="975">
        <v>1.9772520097030182</v>
      </c>
      <c r="AK32" s="975">
        <v>47.743835860161454</v>
      </c>
      <c r="AL32" s="975">
        <v>55.501369821615299</v>
      </c>
      <c r="AM32" s="975">
        <v>3.8302059580322227</v>
      </c>
      <c r="AN32" s="973">
        <v>420.76029499999976</v>
      </c>
      <c r="AO32" s="973">
        <v>628</v>
      </c>
      <c r="AP32" s="1073"/>
      <c r="AQ32" s="955">
        <v>57.251253931264102</v>
      </c>
      <c r="AR32" s="975">
        <v>1.5323879897653363</v>
      </c>
      <c r="AS32" s="975">
        <v>54.245409699916323</v>
      </c>
      <c r="AT32" s="975">
        <v>60.257098162611875</v>
      </c>
      <c r="AU32" s="975">
        <v>2.6766016192503357</v>
      </c>
      <c r="AV32" s="973">
        <v>473.82979999999878</v>
      </c>
      <c r="AW32" s="973">
        <v>627</v>
      </c>
      <c r="AX32" s="992"/>
      <c r="AY32" s="955">
        <v>55.687856259656343</v>
      </c>
      <c r="AZ32" s="975">
        <v>2.061195058180564</v>
      </c>
      <c r="BA32" s="975">
        <v>51.646442177675425</v>
      </c>
      <c r="BB32" s="975">
        <v>59.72927034163726</v>
      </c>
      <c r="BC32" s="968">
        <v>3.7013366946104158</v>
      </c>
      <c r="BD32" s="973">
        <v>733.10469000000023</v>
      </c>
      <c r="BE32" s="973">
        <v>1010</v>
      </c>
      <c r="BF32" s="1054"/>
      <c r="BG32" s="955">
        <v>56.78827641733475</v>
      </c>
      <c r="BH32" s="975">
        <v>1.9776977280488248</v>
      </c>
      <c r="BI32" s="975">
        <v>52.910576722531189</v>
      </c>
      <c r="BJ32" s="975">
        <v>60.66597611213831</v>
      </c>
      <c r="BK32" s="968">
        <v>3.4825810058308586</v>
      </c>
      <c r="BL32" s="973">
        <v>625.39053199999967</v>
      </c>
      <c r="BM32" s="973">
        <v>912</v>
      </c>
      <c r="BN32" s="968"/>
      <c r="BO32" s="955">
        <v>56.54412702191447</v>
      </c>
      <c r="BP32" s="975">
        <v>2.2882719541676542</v>
      </c>
      <c r="BQ32" s="975">
        <v>52.057481709096031</v>
      </c>
      <c r="BR32" s="975">
        <v>61.030772334732909</v>
      </c>
      <c r="BS32" s="968">
        <v>4.0468782076709786</v>
      </c>
      <c r="BT32" s="973">
        <v>572.20488500000033</v>
      </c>
      <c r="BU32" s="973">
        <v>961</v>
      </c>
      <c r="BV32" s="992"/>
      <c r="BW32" s="955">
        <v>56.533541748865993</v>
      </c>
      <c r="BX32" s="975">
        <v>2.2720408046930793</v>
      </c>
      <c r="BY32" s="975">
        <v>52.078628649388349</v>
      </c>
      <c r="BZ32" s="975">
        <v>60.988454848343629</v>
      </c>
      <c r="CA32" s="968">
        <v>4.0189252864891563</v>
      </c>
      <c r="CB32" s="973">
        <v>709.03352699999721</v>
      </c>
      <c r="CC32" s="973">
        <v>966</v>
      </c>
      <c r="CD32" s="992"/>
      <c r="CE32" s="955">
        <v>58.667164896209215</v>
      </c>
      <c r="CF32" s="975">
        <v>2.334567959058242</v>
      </c>
      <c r="CG32" s="975">
        <v>54.089648352445018</v>
      </c>
      <c r="CH32" s="975">
        <v>63.244681439973405</v>
      </c>
      <c r="CI32" s="968">
        <v>3.9793434081712218</v>
      </c>
      <c r="CJ32" s="973">
        <v>569.42695900000047</v>
      </c>
      <c r="CK32" s="973">
        <v>898</v>
      </c>
      <c r="CL32" s="968"/>
      <c r="CM32" s="955">
        <v>54.043099914529833</v>
      </c>
      <c r="CN32" s="975">
        <v>2.2989933119068806</v>
      </c>
      <c r="CO32" s="975">
        <v>49.535315058124674</v>
      </c>
      <c r="CP32" s="975">
        <v>58.550884770934999</v>
      </c>
      <c r="CQ32" s="968">
        <v>4.2539997067947271</v>
      </c>
      <c r="CR32" s="973">
        <v>513.99006800000006</v>
      </c>
      <c r="CS32" s="973">
        <v>816</v>
      </c>
      <c r="CT32" s="968"/>
      <c r="CU32" s="955">
        <v>55.469828490294795</v>
      </c>
      <c r="CV32" s="975">
        <v>2.0515579852114851</v>
      </c>
      <c r="CW32" s="975">
        <v>51.447230117513477</v>
      </c>
      <c r="CX32" s="975">
        <v>59.492426863076112</v>
      </c>
      <c r="CY32" s="968">
        <v>3.6985114990403001</v>
      </c>
      <c r="CZ32" s="973">
        <v>590.71724200000051</v>
      </c>
      <c r="DA32" s="973">
        <v>884</v>
      </c>
      <c r="DB32" s="992"/>
      <c r="DC32" s="955">
        <v>57.525688196084616</v>
      </c>
      <c r="DD32" s="975">
        <v>2.4760794661669325</v>
      </c>
      <c r="DE32" s="975">
        <v>52.670703518383711</v>
      </c>
      <c r="DF32" s="975">
        <v>62.380672873785514</v>
      </c>
      <c r="DG32" s="968">
        <v>4.3043022062193472</v>
      </c>
      <c r="DH32" s="973">
        <v>520.77265199999943</v>
      </c>
      <c r="DI32" s="973">
        <v>844</v>
      </c>
      <c r="DJ32" s="968"/>
      <c r="DK32" s="955">
        <v>59.331935126290723</v>
      </c>
      <c r="DL32" s="975">
        <v>2.4080358385088876</v>
      </c>
      <c r="DM32" s="975">
        <v>54.6103666825421</v>
      </c>
      <c r="DN32" s="975">
        <v>64.053503570039354</v>
      </c>
      <c r="DO32" s="968">
        <v>4.0585830099478031</v>
      </c>
      <c r="DP32" s="973">
        <v>594.04649999999924</v>
      </c>
      <c r="DQ32" s="973">
        <v>921</v>
      </c>
      <c r="DR32" s="968"/>
      <c r="DS32" s="955">
        <v>57.036274071418745</v>
      </c>
      <c r="DT32" s="975">
        <v>2.9738316439017067</v>
      </c>
      <c r="DU32" s="975">
        <v>51.205313925642123</v>
      </c>
      <c r="DV32" s="975">
        <v>62.867234217195367</v>
      </c>
      <c r="DW32" s="968">
        <v>5.2139304193993858</v>
      </c>
      <c r="DX32" s="973">
        <v>544.03305799999907</v>
      </c>
      <c r="DY32" s="973">
        <v>856</v>
      </c>
      <c r="DZ32" s="968"/>
      <c r="EA32" s="1003">
        <v>-1.7</v>
      </c>
      <c r="EB32" s="968">
        <v>-2.2999999999999998</v>
      </c>
      <c r="EC32" s="968"/>
      <c r="ED32" s="975" t="s">
        <v>229</v>
      </c>
      <c r="EE32" s="968" t="s">
        <v>229</v>
      </c>
      <c r="EF32" s="986"/>
      <c r="EG32" s="2331"/>
      <c r="EH32" s="2333"/>
      <c r="EI32" s="1652"/>
      <c r="EJ32" s="1652"/>
      <c r="EK32" s="1653"/>
      <c r="EL32" s="1652"/>
      <c r="EM32" s="1652"/>
    </row>
    <row r="33" spans="1:143" s="1576" customFormat="1" ht="20.25" customHeight="1">
      <c r="A33" s="1013" t="s">
        <v>37</v>
      </c>
      <c r="B33" s="1013"/>
      <c r="C33" s="914">
        <v>52.400749922640735</v>
      </c>
      <c r="D33" s="914"/>
      <c r="E33" s="914">
        <v>47.046803755347128</v>
      </c>
      <c r="F33" s="914">
        <v>57.754696089934342</v>
      </c>
      <c r="G33" s="914">
        <v>5.2071822201260787</v>
      </c>
      <c r="H33" s="914"/>
      <c r="I33" s="916">
        <v>460</v>
      </c>
      <c r="J33" s="1174"/>
      <c r="K33" s="914">
        <v>46.310457653319716</v>
      </c>
      <c r="L33" s="914">
        <v>2.7391682011313838</v>
      </c>
      <c r="M33" s="914">
        <v>40.935779988227779</v>
      </c>
      <c r="N33" s="914">
        <v>51.685135318411653</v>
      </c>
      <c r="O33" s="914">
        <v>5.9147940658172908</v>
      </c>
      <c r="P33" s="914">
        <v>145.60110700000052</v>
      </c>
      <c r="Q33" s="923">
        <v>398</v>
      </c>
      <c r="R33" s="1174"/>
      <c r="S33" s="914">
        <v>45.931502398762916</v>
      </c>
      <c r="T33" s="914">
        <v>2.665928384024121</v>
      </c>
      <c r="U33" s="914">
        <v>40.700532742926939</v>
      </c>
      <c r="V33" s="914">
        <v>51.162472054598886</v>
      </c>
      <c r="W33" s="914">
        <v>5.8041393048269265</v>
      </c>
      <c r="X33" s="914">
        <v>137.83729400000013</v>
      </c>
      <c r="Y33" s="1486">
        <v>377</v>
      </c>
      <c r="Z33" s="923"/>
      <c r="AA33" s="997">
        <v>48.49</v>
      </c>
      <c r="AB33" s="997">
        <v>3.0710000000000002</v>
      </c>
      <c r="AC33" s="997">
        <v>42.47</v>
      </c>
      <c r="AD33" s="997">
        <v>54.52</v>
      </c>
      <c r="AE33" s="997">
        <v>6.3</v>
      </c>
      <c r="AF33" s="973">
        <v>157.06399999999999</v>
      </c>
      <c r="AG33" s="973">
        <v>420</v>
      </c>
      <c r="AH33" s="923"/>
      <c r="AI33" s="975">
        <v>55.155792528268996</v>
      </c>
      <c r="AJ33" s="975">
        <v>2.3593673723010751</v>
      </c>
      <c r="AK33" s="975">
        <v>50.52743144218752</v>
      </c>
      <c r="AL33" s="975">
        <v>59.78415361435048</v>
      </c>
      <c r="AM33" s="975">
        <v>4.2776420465571743</v>
      </c>
      <c r="AN33" s="973">
        <v>145.43521600000014</v>
      </c>
      <c r="AO33" s="973">
        <v>474</v>
      </c>
      <c r="AP33" s="1073"/>
      <c r="AQ33" s="955">
        <v>50.334082373576706</v>
      </c>
      <c r="AR33" s="975">
        <v>2.5637962430118915</v>
      </c>
      <c r="AS33" s="975">
        <v>45.305086976276229</v>
      </c>
      <c r="AT33" s="975">
        <v>55.363077770877176</v>
      </c>
      <c r="AU33" s="975">
        <v>5.0935591196111236</v>
      </c>
      <c r="AV33" s="973">
        <v>149.51088099999956</v>
      </c>
      <c r="AW33" s="973">
        <v>475</v>
      </c>
      <c r="AX33" s="992"/>
      <c r="AY33" s="955">
        <v>56.312179957607569</v>
      </c>
      <c r="AZ33" s="975">
        <v>2.3434038430010666</v>
      </c>
      <c r="BA33" s="975">
        <v>51.71743515008189</v>
      </c>
      <c r="BB33" s="975">
        <v>60.90692476513324</v>
      </c>
      <c r="BC33" s="968">
        <v>4.1614511190389134</v>
      </c>
      <c r="BD33" s="973">
        <v>216.48987500000064</v>
      </c>
      <c r="BE33" s="973">
        <v>798</v>
      </c>
      <c r="BF33" s="1054"/>
      <c r="BG33" s="955">
        <v>48.513832726786035</v>
      </c>
      <c r="BH33" s="975">
        <v>2.1339227713508131</v>
      </c>
      <c r="BI33" s="975">
        <v>44.329820396769783</v>
      </c>
      <c r="BJ33" s="975">
        <v>52.697845056802294</v>
      </c>
      <c r="BK33" s="968">
        <v>4.3985862411002747</v>
      </c>
      <c r="BL33" s="973">
        <v>209.00709200000051</v>
      </c>
      <c r="BM33" s="973">
        <v>777</v>
      </c>
      <c r="BN33" s="968"/>
      <c r="BO33" s="955">
        <v>44.66397801513375</v>
      </c>
      <c r="BP33" s="975">
        <v>2.2289914418038008</v>
      </c>
      <c r="BQ33" s="975">
        <v>40.293564792847356</v>
      </c>
      <c r="BR33" s="975">
        <v>49.034391237420138</v>
      </c>
      <c r="BS33" s="968">
        <v>4.9905797487374253</v>
      </c>
      <c r="BT33" s="973">
        <v>212.17104300000022</v>
      </c>
      <c r="BU33" s="973">
        <v>804</v>
      </c>
      <c r="BV33" s="992"/>
      <c r="BW33" s="955">
        <v>52.402114591101245</v>
      </c>
      <c r="BX33" s="975">
        <v>2.4770488529313197</v>
      </c>
      <c r="BY33" s="975">
        <v>47.545231140691342</v>
      </c>
      <c r="BZ33" s="975">
        <v>57.258998041511141</v>
      </c>
      <c r="CA33" s="968">
        <v>4.7270017102553412</v>
      </c>
      <c r="CB33" s="973">
        <v>231.96087400000013</v>
      </c>
      <c r="CC33" s="973">
        <v>821</v>
      </c>
      <c r="CD33" s="992"/>
      <c r="CE33" s="955">
        <v>51.648878450992463</v>
      </c>
      <c r="CF33" s="975">
        <v>2.3549177571582267</v>
      </c>
      <c r="CG33" s="975">
        <v>47.031460932359018</v>
      </c>
      <c r="CH33" s="975">
        <v>56.266295969625915</v>
      </c>
      <c r="CI33" s="968">
        <v>4.5594751092082539</v>
      </c>
      <c r="CJ33" s="973">
        <v>190.43768799999995</v>
      </c>
      <c r="CK33" s="973">
        <v>725</v>
      </c>
      <c r="CL33" s="968"/>
      <c r="CM33" s="955">
        <v>51.926685501134443</v>
      </c>
      <c r="CN33" s="975">
        <v>2.4977443195238473</v>
      </c>
      <c r="CO33" s="975">
        <v>47.029196691398539</v>
      </c>
      <c r="CP33" s="975">
        <v>56.824174310870333</v>
      </c>
      <c r="CQ33" s="968">
        <v>4.810136243857273</v>
      </c>
      <c r="CR33" s="973">
        <v>158.59858800000006</v>
      </c>
      <c r="CS33" s="973">
        <v>539</v>
      </c>
      <c r="CT33" s="968"/>
      <c r="CU33" s="955">
        <v>46.222676250745749</v>
      </c>
      <c r="CV33" s="975">
        <v>2.4619998679664303</v>
      </c>
      <c r="CW33" s="975">
        <v>41.395302745312677</v>
      </c>
      <c r="CX33" s="975">
        <v>51.050049756178829</v>
      </c>
      <c r="CY33" s="968">
        <v>5.3263897023416273</v>
      </c>
      <c r="CZ33" s="973">
        <v>179.6274810000001</v>
      </c>
      <c r="DA33" s="973">
        <v>724</v>
      </c>
      <c r="DB33" s="992"/>
      <c r="DC33" s="955">
        <v>52.869776147017646</v>
      </c>
      <c r="DD33" s="975">
        <v>2.9135834359186639</v>
      </c>
      <c r="DE33" s="975">
        <v>47.156953464276405</v>
      </c>
      <c r="DF33" s="975">
        <v>58.582598829758879</v>
      </c>
      <c r="DG33" s="968">
        <v>5.5108677362595904</v>
      </c>
      <c r="DH33" s="973">
        <v>181.84676200000004</v>
      </c>
      <c r="DI33" s="973">
        <v>740</v>
      </c>
      <c r="DJ33" s="968"/>
      <c r="DK33" s="955">
        <v>50.620905754836684</v>
      </c>
      <c r="DL33" s="975">
        <v>2.6492269384260534</v>
      </c>
      <c r="DM33" s="975">
        <v>45.426420642627221</v>
      </c>
      <c r="DN33" s="975">
        <v>55.815390867046155</v>
      </c>
      <c r="DO33" s="968">
        <v>5.2334641170914393</v>
      </c>
      <c r="DP33" s="973">
        <v>177.60706700000077</v>
      </c>
      <c r="DQ33" s="973">
        <v>710</v>
      </c>
      <c r="DR33" s="968"/>
      <c r="DS33" s="955">
        <v>54.309756351077375</v>
      </c>
      <c r="DT33" s="975">
        <v>2.8694519264314606</v>
      </c>
      <c r="DU33" s="975">
        <v>48.683459429543632</v>
      </c>
      <c r="DV33" s="975">
        <v>59.936053272611112</v>
      </c>
      <c r="DW33" s="968">
        <v>5.2834925420808618</v>
      </c>
      <c r="DX33" s="973">
        <v>153.74005999999986</v>
      </c>
      <c r="DY33" s="973">
        <v>633</v>
      </c>
      <c r="DZ33" s="968"/>
      <c r="EA33" s="1003">
        <v>2.7</v>
      </c>
      <c r="EB33" s="968">
        <v>3.7</v>
      </c>
      <c r="EC33" s="968"/>
      <c r="ED33" s="975" t="s">
        <v>229</v>
      </c>
      <c r="EE33" s="968" t="s">
        <v>229</v>
      </c>
      <c r="EF33" s="986"/>
      <c r="EG33" s="2331"/>
      <c r="EH33" s="2333"/>
      <c r="EI33" s="1652"/>
      <c r="EJ33" s="1652"/>
      <c r="EK33" s="1653"/>
      <c r="EL33" s="1652"/>
      <c r="EM33" s="1652"/>
    </row>
    <row r="34" spans="1:143" s="1177" customFormat="1" ht="20.25" customHeight="1">
      <c r="A34" s="1013" t="s">
        <v>38</v>
      </c>
      <c r="B34" s="1013"/>
      <c r="C34" s="914">
        <v>66.965389083221439</v>
      </c>
      <c r="D34" s="914"/>
      <c r="E34" s="914">
        <v>62.681485988616629</v>
      </c>
      <c r="F34" s="914">
        <v>71.249292177826248</v>
      </c>
      <c r="G34" s="914">
        <v>3.2602846518748265</v>
      </c>
      <c r="H34" s="914"/>
      <c r="I34" s="916">
        <v>590</v>
      </c>
      <c r="J34" s="1174"/>
      <c r="K34" s="914">
        <v>67.641819600065944</v>
      </c>
      <c r="L34" s="914">
        <v>1.7358916963295496</v>
      </c>
      <c r="M34" s="914">
        <v>64.235727807153268</v>
      </c>
      <c r="N34" s="914">
        <v>71.047911392978619</v>
      </c>
      <c r="O34" s="914">
        <v>2.5662995268209157</v>
      </c>
      <c r="P34" s="914">
        <v>111.95249100000022</v>
      </c>
      <c r="Q34" s="923">
        <v>548</v>
      </c>
      <c r="R34" s="1174"/>
      <c r="S34" s="914">
        <v>64.475335861192292</v>
      </c>
      <c r="T34" s="914">
        <v>2.4392032777959209</v>
      </c>
      <c r="U34" s="914">
        <v>59.689236426928325</v>
      </c>
      <c r="V34" s="914">
        <v>69.261435295456266</v>
      </c>
      <c r="W34" s="914">
        <v>3.7831571487230939</v>
      </c>
      <c r="X34" s="914">
        <v>115.11928400000019</v>
      </c>
      <c r="Y34" s="1486">
        <v>550</v>
      </c>
      <c r="Z34" s="923"/>
      <c r="AA34" s="997">
        <v>64.710000000000008</v>
      </c>
      <c r="AB34" s="997">
        <v>1.6639999999999999</v>
      </c>
      <c r="AC34" s="997">
        <v>61.44</v>
      </c>
      <c r="AD34" s="997">
        <v>67.97</v>
      </c>
      <c r="AE34" s="997">
        <v>2.6</v>
      </c>
      <c r="AF34" s="973">
        <v>121.32599999999999</v>
      </c>
      <c r="AG34" s="973">
        <v>571</v>
      </c>
      <c r="AH34" s="923"/>
      <c r="AI34" s="975">
        <v>64.928064004283542</v>
      </c>
      <c r="AJ34" s="975">
        <v>3.1465228460288355</v>
      </c>
      <c r="AK34" s="975">
        <v>58.755543324376546</v>
      </c>
      <c r="AL34" s="975">
        <v>71.100584684190551</v>
      </c>
      <c r="AM34" s="975">
        <v>4.8461676692242781</v>
      </c>
      <c r="AN34" s="973">
        <v>128.76488199999972</v>
      </c>
      <c r="AO34" s="973">
        <v>563</v>
      </c>
      <c r="AP34" s="1073"/>
      <c r="AQ34" s="955">
        <v>63.046502416800529</v>
      </c>
      <c r="AR34" s="975">
        <v>2.9635668469842087</v>
      </c>
      <c r="AS34" s="975">
        <v>57.233339973139543</v>
      </c>
      <c r="AT34" s="975">
        <v>68.859664860461521</v>
      </c>
      <c r="AU34" s="975">
        <v>4.7006046860332766</v>
      </c>
      <c r="AV34" s="973">
        <v>127.06096600000002</v>
      </c>
      <c r="AW34" s="973">
        <v>516</v>
      </c>
      <c r="AX34" s="992"/>
      <c r="AY34" s="955">
        <v>67.050590411196495</v>
      </c>
      <c r="AZ34" s="975">
        <v>2.0002178349603859</v>
      </c>
      <c r="BA34" s="975">
        <v>63.128735226673662</v>
      </c>
      <c r="BB34" s="975">
        <v>70.972445595719336</v>
      </c>
      <c r="BC34" s="968">
        <v>2.9831472365773202</v>
      </c>
      <c r="BD34" s="973">
        <v>198.05061400000062</v>
      </c>
      <c r="BE34" s="973">
        <v>960</v>
      </c>
      <c r="BF34" s="1054"/>
      <c r="BG34" s="955">
        <v>65.208209859373298</v>
      </c>
      <c r="BH34" s="975">
        <v>1.9698664227289497</v>
      </c>
      <c r="BI34" s="975">
        <v>61.345865114832407</v>
      </c>
      <c r="BJ34" s="975">
        <v>69.070554603914189</v>
      </c>
      <c r="BK34" s="968">
        <v>3.0208871351891484</v>
      </c>
      <c r="BL34" s="973">
        <v>184.4670330000007</v>
      </c>
      <c r="BM34" s="973">
        <v>910</v>
      </c>
      <c r="BN34" s="968"/>
      <c r="BO34" s="955">
        <v>65.153246030540899</v>
      </c>
      <c r="BP34" s="975">
        <v>1.9609910062305602</v>
      </c>
      <c r="BQ34" s="975">
        <v>61.308304833512693</v>
      </c>
      <c r="BR34" s="975">
        <v>68.998187227569105</v>
      </c>
      <c r="BS34" s="968">
        <v>3.009813210705321</v>
      </c>
      <c r="BT34" s="973">
        <v>177.19845600000045</v>
      </c>
      <c r="BU34" s="973">
        <v>925</v>
      </c>
      <c r="BV34" s="992"/>
      <c r="BW34" s="955">
        <v>67.339369881739387</v>
      </c>
      <c r="BX34" s="975">
        <v>2.023377404425204</v>
      </c>
      <c r="BY34" s="975">
        <v>63.372024539375005</v>
      </c>
      <c r="BZ34" s="975">
        <v>71.306715224103769</v>
      </c>
      <c r="CA34" s="968">
        <v>3.0047465665013431</v>
      </c>
      <c r="CB34" s="973">
        <v>178.14805099999975</v>
      </c>
      <c r="CC34" s="973">
        <v>913</v>
      </c>
      <c r="CD34" s="992"/>
      <c r="CE34" s="955">
        <v>68.580159941975822</v>
      </c>
      <c r="CF34" s="975">
        <v>2.4054777140221444</v>
      </c>
      <c r="CG34" s="975">
        <v>63.86360671898278</v>
      </c>
      <c r="CH34" s="975">
        <v>73.296713164968878</v>
      </c>
      <c r="CI34" s="968">
        <v>3.5075417089393879</v>
      </c>
      <c r="CJ34" s="973">
        <v>152.65873699999966</v>
      </c>
      <c r="CK34" s="973">
        <v>870</v>
      </c>
      <c r="CL34" s="968"/>
      <c r="CM34" s="955">
        <v>65.187481137982999</v>
      </c>
      <c r="CN34" s="975">
        <v>2.4457924669345732</v>
      </c>
      <c r="CO34" s="975">
        <v>60.391857685206261</v>
      </c>
      <c r="CP34" s="975">
        <v>69.983104590759723</v>
      </c>
      <c r="CQ34" s="968">
        <v>3.7519358383514461</v>
      </c>
      <c r="CR34" s="973">
        <v>143.94669399999989</v>
      </c>
      <c r="CS34" s="973">
        <v>738</v>
      </c>
      <c r="CT34" s="968"/>
      <c r="CU34" s="955">
        <v>66.448883399683126</v>
      </c>
      <c r="CV34" s="975">
        <v>2.6428864742002198</v>
      </c>
      <c r="CW34" s="975">
        <v>61.266835947357457</v>
      </c>
      <c r="CX34" s="975">
        <v>71.630930852008788</v>
      </c>
      <c r="CY34" s="968">
        <v>3.9773226260304972</v>
      </c>
      <c r="CZ34" s="973">
        <v>153.39194999999989</v>
      </c>
      <c r="DA34" s="973">
        <v>831</v>
      </c>
      <c r="DB34" s="992"/>
      <c r="DC34" s="955">
        <v>69.570650863919113</v>
      </c>
      <c r="DD34" s="975">
        <v>2.4243739681657548</v>
      </c>
      <c r="DE34" s="975">
        <v>64.817047989176743</v>
      </c>
      <c r="DF34" s="975">
        <v>74.324253738661483</v>
      </c>
      <c r="DG34" s="968">
        <v>3.4847653975637725</v>
      </c>
      <c r="DH34" s="973">
        <v>159.53445400000041</v>
      </c>
      <c r="DI34" s="973">
        <v>848</v>
      </c>
      <c r="DJ34" s="968"/>
      <c r="DK34" s="955">
        <v>66.618623621379868</v>
      </c>
      <c r="DL34" s="975">
        <v>2.7347788242421998</v>
      </c>
      <c r="DM34" s="975">
        <v>61.256392216564215</v>
      </c>
      <c r="DN34" s="975">
        <v>71.980855026195528</v>
      </c>
      <c r="DO34" s="968">
        <v>4.105126578094791</v>
      </c>
      <c r="DP34" s="973">
        <v>153.95221700000002</v>
      </c>
      <c r="DQ34" s="973">
        <v>794</v>
      </c>
      <c r="DR34" s="968"/>
      <c r="DS34" s="955">
        <v>69.238015520950611</v>
      </c>
      <c r="DT34" s="975">
        <v>2.7274022272743204</v>
      </c>
      <c r="DU34" s="975">
        <v>63.890243490428567</v>
      </c>
      <c r="DV34" s="975">
        <v>74.585787551472663</v>
      </c>
      <c r="DW34" s="968">
        <v>3.9391686875384817</v>
      </c>
      <c r="DX34" s="973">
        <v>149.74134400000031</v>
      </c>
      <c r="DY34" s="973">
        <v>797</v>
      </c>
      <c r="DZ34" s="968"/>
      <c r="EA34" s="1003">
        <v>0.6</v>
      </c>
      <c r="EB34" s="968">
        <v>2.6</v>
      </c>
      <c r="EC34" s="968"/>
      <c r="ED34" s="975" t="s">
        <v>229</v>
      </c>
      <c r="EE34" s="968" t="s">
        <v>229</v>
      </c>
      <c r="EF34" s="986"/>
      <c r="EG34" s="2331"/>
      <c r="EH34" s="2333"/>
      <c r="EI34" s="1652"/>
      <c r="EJ34" s="1652"/>
      <c r="EK34" s="1653"/>
      <c r="EL34" s="1652"/>
      <c r="EM34" s="1652"/>
    </row>
    <row r="35" spans="1:143" s="16" customFormat="1" ht="20.25" customHeight="1">
      <c r="A35" s="1012" t="s">
        <v>39</v>
      </c>
      <c r="B35" s="1012"/>
      <c r="C35" s="852">
        <v>49.719379218215835</v>
      </c>
      <c r="D35" s="852"/>
      <c r="E35" s="852">
        <v>45.104873477405022</v>
      </c>
      <c r="F35" s="852">
        <v>54.333884959026648</v>
      </c>
      <c r="G35" s="852">
        <v>4.7300504288311895</v>
      </c>
      <c r="H35" s="852"/>
      <c r="I35" s="854">
        <v>602</v>
      </c>
      <c r="J35" s="1485"/>
      <c r="K35" s="852">
        <v>47.458959478958747</v>
      </c>
      <c r="L35" s="852">
        <v>2.66878818888719</v>
      </c>
      <c r="M35" s="852">
        <v>42.222378437404394</v>
      </c>
      <c r="N35" s="852">
        <v>52.695540520513099</v>
      </c>
      <c r="O35" s="852">
        <v>5.6233600950952489</v>
      </c>
      <c r="P35" s="852">
        <v>208.67516499999945</v>
      </c>
      <c r="Q35" s="861">
        <v>558</v>
      </c>
      <c r="R35" s="1485"/>
      <c r="S35" s="852">
        <v>53.177296139479701</v>
      </c>
      <c r="T35" s="852">
        <v>2.3752837348941696</v>
      </c>
      <c r="U35" s="852">
        <v>48.516616874541228</v>
      </c>
      <c r="V35" s="852">
        <v>57.837975404418174</v>
      </c>
      <c r="W35" s="852">
        <v>4.4667252894242591</v>
      </c>
      <c r="X35" s="852">
        <v>207.16795700000006</v>
      </c>
      <c r="Y35" s="953">
        <v>550</v>
      </c>
      <c r="Z35" s="861"/>
      <c r="AA35" s="995">
        <v>51.839999999999996</v>
      </c>
      <c r="AB35" s="995">
        <v>2.8979999999999997</v>
      </c>
      <c r="AC35" s="995">
        <v>46.150000000000006</v>
      </c>
      <c r="AD35" s="995">
        <v>57.52</v>
      </c>
      <c r="AE35" s="995">
        <v>5.6000000000000005</v>
      </c>
      <c r="AF35" s="992">
        <v>205.84899999999999</v>
      </c>
      <c r="AG35" s="992">
        <v>588</v>
      </c>
      <c r="AH35" s="861"/>
      <c r="AI35" s="966">
        <v>48.169233096692579</v>
      </c>
      <c r="AJ35" s="966">
        <v>2.4036641069193854</v>
      </c>
      <c r="AK35" s="966">
        <v>43.453975291958962</v>
      </c>
      <c r="AL35" s="966">
        <v>52.884490901426197</v>
      </c>
      <c r="AM35" s="966">
        <v>4.9900402235891672</v>
      </c>
      <c r="AN35" s="992">
        <v>232.15120899999985</v>
      </c>
      <c r="AO35" s="992">
        <v>581</v>
      </c>
      <c r="AP35" s="1007"/>
      <c r="AQ35" s="976">
        <v>52.603645423561204</v>
      </c>
      <c r="AR35" s="977">
        <v>2.3071339026218833</v>
      </c>
      <c r="AS35" s="977">
        <v>48.078104125626041</v>
      </c>
      <c r="AT35" s="977">
        <v>57.129186721496374</v>
      </c>
      <c r="AU35" s="977">
        <v>4.3858821647149879</v>
      </c>
      <c r="AV35" s="993">
        <v>270.55813500000028</v>
      </c>
      <c r="AW35" s="993">
        <v>596</v>
      </c>
      <c r="AX35" s="992"/>
      <c r="AY35" s="955">
        <v>53.757274740715808</v>
      </c>
      <c r="AZ35" s="975">
        <v>2.0505586899229624</v>
      </c>
      <c r="BA35" s="975">
        <v>49.736715535272069</v>
      </c>
      <c r="BB35" s="975">
        <v>57.777833946159554</v>
      </c>
      <c r="BC35" s="1028">
        <v>3.8144766449067542</v>
      </c>
      <c r="BD35" s="973">
        <v>378.34063199999861</v>
      </c>
      <c r="BE35" s="973">
        <v>999</v>
      </c>
      <c r="BF35" s="1082"/>
      <c r="BG35" s="955">
        <v>58.68376682038695</v>
      </c>
      <c r="BH35" s="975">
        <v>2.0751042730136278</v>
      </c>
      <c r="BI35" s="975">
        <v>54.615080745650324</v>
      </c>
      <c r="BJ35" s="975">
        <v>62.752452895123575</v>
      </c>
      <c r="BK35" s="1028">
        <v>3.536078860385508</v>
      </c>
      <c r="BL35" s="973">
        <v>350.84284999999988</v>
      </c>
      <c r="BM35" s="973">
        <v>929</v>
      </c>
      <c r="BN35" s="1028"/>
      <c r="BO35" s="955">
        <v>55.377071577299461</v>
      </c>
      <c r="BP35" s="975">
        <v>2.3440726161131407</v>
      </c>
      <c r="BQ35" s="975">
        <v>50.781017163034889</v>
      </c>
      <c r="BR35" s="975">
        <v>59.973125991564032</v>
      </c>
      <c r="BS35" s="1028">
        <v>4.2329298920061325</v>
      </c>
      <c r="BT35" s="973">
        <v>329.24386900000036</v>
      </c>
      <c r="BU35" s="973">
        <v>994</v>
      </c>
      <c r="BV35" s="1031"/>
      <c r="BW35" s="955">
        <v>56.824496351361987</v>
      </c>
      <c r="BX35" s="975">
        <v>2.3129909432599902</v>
      </c>
      <c r="BY35" s="975">
        <v>52.289290103825401</v>
      </c>
      <c r="BZ35" s="975">
        <v>61.359702598898572</v>
      </c>
      <c r="CA35" s="1028">
        <v>4.0704116917431357</v>
      </c>
      <c r="CB35" s="973">
        <v>357.68497399999973</v>
      </c>
      <c r="CC35" s="973">
        <v>989</v>
      </c>
      <c r="CD35" s="1031"/>
      <c r="CE35" s="955">
        <v>55.045909164225705</v>
      </c>
      <c r="CF35" s="975">
        <v>1.9409092767980283</v>
      </c>
      <c r="CG35" s="975">
        <v>51.240260975653641</v>
      </c>
      <c r="CH35" s="975">
        <v>58.851557352797769</v>
      </c>
      <c r="CI35" s="1028">
        <v>3.5259827774075969</v>
      </c>
      <c r="CJ35" s="973">
        <v>321.47644699999972</v>
      </c>
      <c r="CK35" s="973">
        <v>929</v>
      </c>
      <c r="CL35" s="1028"/>
      <c r="CM35" s="955">
        <v>58.384799164404754</v>
      </c>
      <c r="CN35" s="975">
        <v>2.2230321599081728</v>
      </c>
      <c r="CO35" s="975">
        <v>54.025956250928019</v>
      </c>
      <c r="CP35" s="975">
        <v>62.743642077881489</v>
      </c>
      <c r="CQ35" s="1028">
        <v>3.8075529790697309</v>
      </c>
      <c r="CR35" s="973">
        <v>300.34733099999988</v>
      </c>
      <c r="CS35" s="973">
        <v>811</v>
      </c>
      <c r="CT35" s="1028"/>
      <c r="CU35" s="955">
        <v>57.47948002060275</v>
      </c>
      <c r="CV35" s="975">
        <v>2.0964607147836212</v>
      </c>
      <c r="CW35" s="975">
        <v>53.368838488323945</v>
      </c>
      <c r="CX35" s="975">
        <v>61.590121552881548</v>
      </c>
      <c r="CY35" s="1028">
        <v>3.6473202506915041</v>
      </c>
      <c r="CZ35" s="973">
        <v>333.47767399999935</v>
      </c>
      <c r="DA35" s="973">
        <v>927</v>
      </c>
      <c r="DB35" s="1031"/>
      <c r="DC35" s="955">
        <v>55.783465611162065</v>
      </c>
      <c r="DD35" s="975">
        <v>2.2512841903570955</v>
      </c>
      <c r="DE35" s="975">
        <v>51.369249347637222</v>
      </c>
      <c r="DF35" s="975">
        <v>60.197681874686907</v>
      </c>
      <c r="DG35" s="1028">
        <v>4.0357553366254493</v>
      </c>
      <c r="DH35" s="973">
        <v>321.44678899999957</v>
      </c>
      <c r="DI35" s="973">
        <v>875</v>
      </c>
      <c r="DJ35" s="1028"/>
      <c r="DK35" s="955">
        <v>55.734296269915475</v>
      </c>
      <c r="DL35" s="975">
        <v>2.1770549228630922</v>
      </c>
      <c r="DM35" s="975">
        <v>51.465624824201839</v>
      </c>
      <c r="DN35" s="975">
        <v>60.002967715629104</v>
      </c>
      <c r="DO35" s="1028">
        <v>3.9061315358138531</v>
      </c>
      <c r="DP35" s="973">
        <v>347.6230309999998</v>
      </c>
      <c r="DQ35" s="973">
        <v>893</v>
      </c>
      <c r="DR35" s="1028"/>
      <c r="DS35" s="955">
        <v>60.666336629861881</v>
      </c>
      <c r="DT35" s="975">
        <v>2.2646260640216833</v>
      </c>
      <c r="DU35" s="975">
        <v>56.225956034855386</v>
      </c>
      <c r="DV35" s="975">
        <v>65.106717224868376</v>
      </c>
      <c r="DW35" s="1028">
        <v>3.7329204132411102</v>
      </c>
      <c r="DX35" s="973">
        <v>295.61349500000006</v>
      </c>
      <c r="DY35" s="973">
        <v>860</v>
      </c>
      <c r="DZ35" s="1028"/>
      <c r="EA35" s="1003">
        <v>5.7</v>
      </c>
      <c r="EB35" s="968">
        <v>5</v>
      </c>
      <c r="EC35" s="968"/>
      <c r="ED35" s="975" t="s">
        <v>231</v>
      </c>
      <c r="EE35" s="968" t="s">
        <v>229</v>
      </c>
      <c r="EF35" s="986"/>
      <c r="EG35" s="2331"/>
      <c r="EH35" s="2333"/>
      <c r="EI35" s="1652"/>
      <c r="EJ35" s="1652"/>
      <c r="EK35" s="1653"/>
      <c r="EL35" s="1652"/>
      <c r="EM35" s="1652"/>
    </row>
    <row r="36" spans="1:143" ht="5.25" customHeight="1">
      <c r="A36" s="1013"/>
      <c r="B36" s="1013"/>
      <c r="C36" s="914"/>
      <c r="D36" s="914"/>
      <c r="E36" s="914"/>
      <c r="F36" s="914"/>
      <c r="G36" s="914"/>
      <c r="H36" s="914"/>
      <c r="I36" s="923"/>
      <c r="J36" s="1174"/>
      <c r="K36" s="914"/>
      <c r="L36" s="914"/>
      <c r="M36" s="914"/>
      <c r="N36" s="914"/>
      <c r="O36" s="914"/>
      <c r="P36" s="914"/>
      <c r="Q36" s="923"/>
      <c r="R36" s="1174"/>
      <c r="S36" s="914"/>
      <c r="T36" s="914"/>
      <c r="U36" s="914"/>
      <c r="V36" s="914"/>
      <c r="W36" s="914"/>
      <c r="X36" s="914"/>
      <c r="Y36" s="1491"/>
      <c r="Z36" s="923"/>
      <c r="AA36" s="997"/>
      <c r="AB36" s="997"/>
      <c r="AC36" s="997"/>
      <c r="AD36" s="997"/>
      <c r="AE36" s="997"/>
      <c r="AF36" s="973"/>
      <c r="AG36" s="973"/>
      <c r="AH36" s="923"/>
      <c r="AI36" s="975"/>
      <c r="AJ36" s="975"/>
      <c r="AK36" s="975"/>
      <c r="AL36" s="975"/>
      <c r="AM36" s="975"/>
      <c r="AN36" s="973"/>
      <c r="AO36" s="973"/>
      <c r="AP36" s="1073"/>
      <c r="AQ36" s="975"/>
      <c r="AR36" s="975"/>
      <c r="AS36" s="975"/>
      <c r="AT36" s="975"/>
      <c r="AU36" s="975"/>
      <c r="AV36" s="973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969"/>
      <c r="BH36" s="969"/>
      <c r="BI36" s="969"/>
      <c r="BJ36" s="969"/>
      <c r="BK36" s="969"/>
      <c r="BL36" s="1083"/>
      <c r="BM36" s="1083"/>
      <c r="BN36" s="969"/>
      <c r="BO36" s="969"/>
      <c r="BP36" s="969"/>
      <c r="BQ36" s="969"/>
      <c r="BR36" s="969"/>
      <c r="BS36" s="969"/>
      <c r="BT36" s="1083"/>
      <c r="BU36" s="1083"/>
      <c r="BV36" s="1083"/>
      <c r="BW36" s="969"/>
      <c r="BX36" s="969"/>
      <c r="BY36" s="969"/>
      <c r="BZ36" s="969"/>
      <c r="CA36" s="969"/>
      <c r="CB36" s="1083"/>
      <c r="CC36" s="1083"/>
      <c r="CD36" s="1083"/>
      <c r="CE36" s="969"/>
      <c r="CF36" s="969"/>
      <c r="CG36" s="969"/>
      <c r="CH36" s="969"/>
      <c r="CI36" s="969"/>
      <c r="CJ36" s="1083"/>
      <c r="CK36" s="1083"/>
      <c r="CL36" s="969"/>
      <c r="CM36" s="969"/>
      <c r="CN36" s="969"/>
      <c r="CO36" s="969"/>
      <c r="CP36" s="969"/>
      <c r="CQ36" s="969"/>
      <c r="CR36" s="1083"/>
      <c r="CS36" s="1083"/>
      <c r="CT36" s="969"/>
      <c r="CU36" s="969"/>
      <c r="CV36" s="969"/>
      <c r="CW36" s="969"/>
      <c r="CX36" s="969"/>
      <c r="CY36" s="969"/>
      <c r="CZ36" s="1083"/>
      <c r="DA36" s="1083"/>
      <c r="DB36" s="1083"/>
      <c r="DC36" s="2338"/>
      <c r="DD36" s="2338"/>
      <c r="DE36" s="2338"/>
      <c r="DF36" s="2338"/>
      <c r="DG36" s="2338"/>
      <c r="DH36" s="1190"/>
      <c r="DI36" s="1190"/>
      <c r="DJ36" s="2338"/>
      <c r="DK36" s="2338"/>
      <c r="DL36" s="2338"/>
      <c r="DM36" s="2338"/>
      <c r="DN36" s="2338"/>
      <c r="DO36" s="2338"/>
      <c r="DP36" s="1190"/>
      <c r="DQ36" s="1190"/>
      <c r="DR36" s="2338"/>
      <c r="DS36" s="2338"/>
      <c r="DT36" s="2338"/>
      <c r="DU36" s="2338"/>
      <c r="DV36" s="2338"/>
      <c r="DW36" s="2338"/>
      <c r="DX36" s="1190"/>
      <c r="DY36" s="1190"/>
      <c r="DZ36" s="2338"/>
      <c r="EA36" s="1052"/>
      <c r="EB36" s="2339"/>
      <c r="EC36" s="2339"/>
      <c r="ED36" s="2339"/>
      <c r="EE36" s="2339"/>
      <c r="EF36" s="992"/>
      <c r="EG36" s="1131"/>
      <c r="EH36" s="1131"/>
      <c r="EI36" s="1652"/>
      <c r="EJ36" s="1652"/>
      <c r="EK36" s="1653"/>
      <c r="EL36" s="1652"/>
      <c r="EM36" s="1652"/>
    </row>
    <row r="37" spans="1:143" ht="5.25" customHeight="1" thickBot="1">
      <c r="A37" s="1492"/>
      <c r="B37" s="1492"/>
      <c r="C37" s="1493"/>
      <c r="D37" s="1493"/>
      <c r="E37" s="1493"/>
      <c r="F37" s="1493"/>
      <c r="G37" s="1493"/>
      <c r="H37" s="1493"/>
      <c r="I37" s="130"/>
      <c r="J37" s="1492"/>
      <c r="K37" s="1492"/>
      <c r="L37" s="1492"/>
      <c r="M37" s="1492"/>
      <c r="N37" s="1492"/>
      <c r="O37" s="1492"/>
      <c r="P37" s="1492"/>
      <c r="Q37" s="1492"/>
      <c r="R37" s="1492"/>
      <c r="S37" s="1492"/>
      <c r="T37" s="1492"/>
      <c r="U37" s="1492"/>
      <c r="V37" s="1492"/>
      <c r="W37" s="1492"/>
      <c r="X37" s="1492"/>
      <c r="Y37" s="1492"/>
      <c r="Z37" s="1492"/>
      <c r="AA37" s="1492"/>
      <c r="AB37" s="1492"/>
      <c r="AC37" s="1492"/>
      <c r="AD37" s="1492"/>
      <c r="AE37" s="1492"/>
      <c r="AF37" s="1492"/>
      <c r="AG37" s="1492"/>
      <c r="AH37" s="1492"/>
      <c r="AI37" s="117"/>
      <c r="AJ37" s="117"/>
      <c r="AK37" s="117"/>
      <c r="AL37" s="117"/>
      <c r="AM37" s="117"/>
      <c r="AN37" s="117"/>
      <c r="AO37" s="118"/>
      <c r="AP37" s="1492"/>
      <c r="AQ37" s="117"/>
      <c r="AR37" s="117"/>
      <c r="AS37" s="117"/>
      <c r="AT37" s="117"/>
      <c r="AU37" s="117"/>
      <c r="AV37" s="117"/>
      <c r="AW37" s="118"/>
      <c r="AX37" s="742"/>
      <c r="AY37" s="117"/>
      <c r="AZ37" s="117"/>
      <c r="BA37" s="117"/>
      <c r="BB37" s="117"/>
      <c r="BC37" s="117"/>
      <c r="BD37" s="117"/>
      <c r="BE37" s="117"/>
      <c r="BF37" s="117"/>
      <c r="BG37" s="686"/>
      <c r="BH37" s="686"/>
      <c r="BI37" s="686"/>
      <c r="BJ37" s="686"/>
      <c r="BK37" s="686"/>
      <c r="BL37" s="686"/>
      <c r="BM37" s="687"/>
      <c r="BN37" s="687"/>
      <c r="BO37" s="686"/>
      <c r="BP37" s="686"/>
      <c r="BQ37" s="686"/>
      <c r="BR37" s="686"/>
      <c r="BS37" s="686"/>
      <c r="BT37" s="686"/>
      <c r="BU37" s="687"/>
      <c r="BV37" s="687"/>
      <c r="BW37" s="687"/>
      <c r="BX37" s="687"/>
      <c r="BY37" s="687"/>
      <c r="BZ37" s="687"/>
      <c r="CA37" s="687"/>
      <c r="CB37" s="687"/>
      <c r="CC37" s="687"/>
      <c r="CD37" s="687"/>
      <c r="CE37" s="687"/>
      <c r="CF37" s="687"/>
      <c r="CG37" s="687"/>
      <c r="CH37" s="687"/>
      <c r="CI37" s="687"/>
      <c r="CJ37" s="687"/>
      <c r="CK37" s="687"/>
      <c r="CL37" s="687"/>
      <c r="CM37" s="687"/>
      <c r="CN37" s="687"/>
      <c r="CO37" s="687"/>
      <c r="CP37" s="687"/>
      <c r="CQ37" s="687"/>
      <c r="CR37" s="687"/>
      <c r="CS37" s="687"/>
      <c r="CT37" s="687"/>
      <c r="CU37" s="687"/>
      <c r="CV37" s="687"/>
      <c r="CW37" s="687"/>
      <c r="CX37" s="687"/>
      <c r="CY37" s="687"/>
      <c r="CZ37" s="687"/>
      <c r="DA37" s="687"/>
      <c r="DB37" s="687"/>
      <c r="DC37" s="687"/>
      <c r="DD37" s="687"/>
      <c r="DE37" s="687"/>
      <c r="DF37" s="687"/>
      <c r="DG37" s="687"/>
      <c r="DH37" s="687"/>
      <c r="DI37" s="687"/>
      <c r="DJ37" s="687"/>
      <c r="DK37" s="687"/>
      <c r="DL37" s="687"/>
      <c r="DM37" s="687"/>
      <c r="DN37" s="687"/>
      <c r="DO37" s="687"/>
      <c r="DP37" s="687"/>
      <c r="DQ37" s="687"/>
      <c r="DR37" s="687"/>
      <c r="DS37" s="687"/>
      <c r="DT37" s="687"/>
      <c r="DU37" s="687"/>
      <c r="DV37" s="687"/>
      <c r="DW37" s="687"/>
      <c r="DX37" s="687"/>
      <c r="DY37" s="687"/>
      <c r="DZ37" s="687"/>
      <c r="EA37" s="741"/>
      <c r="EB37" s="741"/>
      <c r="EC37" s="741"/>
      <c r="ED37" s="741"/>
      <c r="EE37" s="741"/>
      <c r="EF37" s="118"/>
      <c r="EG37" s="613"/>
      <c r="EH37" s="613"/>
      <c r="EI37" s="1652"/>
      <c r="EJ37" s="1652"/>
      <c r="EK37" s="1653"/>
      <c r="EL37" s="1652"/>
      <c r="EM37" s="1652"/>
    </row>
    <row r="38" spans="1:143" ht="93" customHeight="1" thickTop="1">
      <c r="A38" s="3528" t="s">
        <v>417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  <c r="EG38" s="1654"/>
      <c r="EH38" s="1654"/>
    </row>
    <row r="39" spans="1:143" ht="20.25" customHeight="1">
      <c r="A39" s="3549"/>
      <c r="B39" s="3549"/>
      <c r="C39" s="3549"/>
      <c r="D39" s="3549"/>
      <c r="E39" s="3549"/>
      <c r="F39" s="3549"/>
      <c r="G39" s="3549"/>
      <c r="H39" s="3549"/>
      <c r="I39" s="3549"/>
      <c r="J39" s="3549"/>
      <c r="K39" s="3549"/>
      <c r="L39" s="3549"/>
      <c r="M39" s="3549"/>
      <c r="N39" s="3549"/>
      <c r="O39" s="3549"/>
      <c r="P39" s="3549"/>
      <c r="Q39" s="3549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7"/>
      <c r="AP39" s="16"/>
      <c r="AQ39" s="16"/>
      <c r="AR39" s="16"/>
      <c r="AS39" s="16"/>
      <c r="AT39" s="16"/>
      <c r="AU39" s="16"/>
      <c r="AV39" s="16"/>
      <c r="AW39" s="17"/>
      <c r="AX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F39" s="17"/>
      <c r="EG39" s="615"/>
      <c r="EH39" s="615"/>
    </row>
    <row r="40" spans="1:143" ht="20.25" customHeight="1">
      <c r="A40" s="3550"/>
      <c r="B40" s="3550"/>
      <c r="C40" s="3550"/>
      <c r="D40" s="3550"/>
      <c r="E40" s="3550"/>
      <c r="F40" s="3550"/>
      <c r="G40" s="3550"/>
      <c r="H40" s="3550"/>
      <c r="I40" s="3550"/>
      <c r="J40" s="3550"/>
      <c r="K40" s="3550"/>
      <c r="L40" s="3550"/>
      <c r="M40" s="3550"/>
      <c r="N40" s="3550"/>
      <c r="O40" s="3550"/>
      <c r="P40" s="3550"/>
      <c r="Q40" s="3550"/>
      <c r="AI40" s="16"/>
      <c r="AJ40" s="16"/>
      <c r="AK40" s="16"/>
      <c r="AL40" s="16"/>
      <c r="AM40" s="16"/>
      <c r="AN40" s="16"/>
      <c r="AO40" s="17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F40" s="17"/>
      <c r="EG40" s="615"/>
      <c r="EH40" s="615"/>
    </row>
    <row r="41" spans="1:143" ht="20.25" customHeight="1">
      <c r="AI41" s="16"/>
      <c r="AJ41" s="16"/>
      <c r="AK41" s="16"/>
      <c r="AL41" s="16"/>
      <c r="AM41" s="16"/>
      <c r="AN41" s="16"/>
      <c r="AO41" s="17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9"/>
      <c r="CE41" s="689"/>
      <c r="CF41" s="689"/>
      <c r="CG41" s="689"/>
      <c r="CH41" s="689"/>
      <c r="CI41" s="689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F41" s="17"/>
      <c r="EG41" s="615"/>
      <c r="EH41" s="615"/>
    </row>
    <row r="42" spans="1:143" ht="20.25" customHeight="1"/>
    <row r="43" spans="1:143" ht="20.25" customHeight="1"/>
    <row r="44" spans="1:143" ht="13.5" customHeight="1"/>
    <row r="47" spans="1:143" ht="13.5" customHeight="1"/>
    <row r="48" spans="1:143" ht="13.5" customHeight="1"/>
    <row r="58" ht="13.5" customHeight="1"/>
    <row r="59" ht="13.5" customHeight="1"/>
  </sheetData>
  <mergeCells count="120">
    <mergeCell ref="A39:Q39"/>
    <mergeCell ref="A40:Q40"/>
    <mergeCell ref="DD5:DD6"/>
    <mergeCell ref="DE5:DF5"/>
    <mergeCell ref="DG5:DG6"/>
    <mergeCell ref="DH5:DH6"/>
    <mergeCell ref="DI5:DI6"/>
    <mergeCell ref="A38:EF38"/>
    <mergeCell ref="CV5:CV6"/>
    <mergeCell ref="CW5:CX5"/>
    <mergeCell ref="CY5:CY6"/>
    <mergeCell ref="CZ5:CZ6"/>
    <mergeCell ref="DA5:DA6"/>
    <mergeCell ref="DC5:DC6"/>
    <mergeCell ref="CN5:CN6"/>
    <mergeCell ref="CO5:CP5"/>
    <mergeCell ref="CQ5:CQ6"/>
    <mergeCell ref="CR5:CR6"/>
    <mergeCell ref="CS5:CS6"/>
    <mergeCell ref="CU5:CU6"/>
    <mergeCell ref="CF5:CF6"/>
    <mergeCell ref="CG5:CH5"/>
    <mergeCell ref="CI5:CI6"/>
    <mergeCell ref="CJ5:CJ6"/>
    <mergeCell ref="CA5:CA6"/>
    <mergeCell ref="CB5:CB6"/>
    <mergeCell ref="CC5:CC6"/>
    <mergeCell ref="CE5:CE6"/>
    <mergeCell ref="BP5:BP6"/>
    <mergeCell ref="BQ5:BR5"/>
    <mergeCell ref="BS5:BS6"/>
    <mergeCell ref="BT5:BT6"/>
    <mergeCell ref="BU5:BU6"/>
    <mergeCell ref="BW5:BW6"/>
    <mergeCell ref="EA4:EB5"/>
    <mergeCell ref="ED4:EE5"/>
    <mergeCell ref="BW4:CC4"/>
    <mergeCell ref="CE4:CK4"/>
    <mergeCell ref="CM4:CS4"/>
    <mergeCell ref="CU4:DA4"/>
    <mergeCell ref="AB5:AB6"/>
    <mergeCell ref="AC5:AD5"/>
    <mergeCell ref="AE5:AE6"/>
    <mergeCell ref="AF5:AF6"/>
    <mergeCell ref="AG5:AG6"/>
    <mergeCell ref="AI5:AI6"/>
    <mergeCell ref="AR5:AR6"/>
    <mergeCell ref="AS5:AT5"/>
    <mergeCell ref="AU5:AU6"/>
    <mergeCell ref="AV5:AV6"/>
    <mergeCell ref="AW5:AW6"/>
    <mergeCell ref="AY5:AY6"/>
    <mergeCell ref="AJ5:AJ6"/>
    <mergeCell ref="AK5:AL5"/>
    <mergeCell ref="AM5:AM6"/>
    <mergeCell ref="AN5:AN6"/>
    <mergeCell ref="AO5:AO6"/>
    <mergeCell ref="AQ5:AQ6"/>
    <mergeCell ref="S5:S6"/>
    <mergeCell ref="DC4:DI4"/>
    <mergeCell ref="T5:T6"/>
    <mergeCell ref="U5:V5"/>
    <mergeCell ref="W5:W6"/>
    <mergeCell ref="X5:X6"/>
    <mergeCell ref="Y5:Y6"/>
    <mergeCell ref="AA5:AA6"/>
    <mergeCell ref="BH5:BH6"/>
    <mergeCell ref="BI5:BJ5"/>
    <mergeCell ref="BK5:BK6"/>
    <mergeCell ref="BL5:BL6"/>
    <mergeCell ref="BM5:BM6"/>
    <mergeCell ref="BO5:BO6"/>
    <mergeCell ref="AZ5:AZ6"/>
    <mergeCell ref="BA5:BB5"/>
    <mergeCell ref="BC5:BC6"/>
    <mergeCell ref="BD5:BD6"/>
    <mergeCell ref="BE5:BE6"/>
    <mergeCell ref="BG5:BG6"/>
    <mergeCell ref="CK5:CK6"/>
    <mergeCell ref="CM5:CM6"/>
    <mergeCell ref="BX5:BX6"/>
    <mergeCell ref="BY5:BZ5"/>
    <mergeCell ref="A1:EE1"/>
    <mergeCell ref="A3:B3"/>
    <mergeCell ref="A4:A6"/>
    <mergeCell ref="C4:I4"/>
    <mergeCell ref="K4:Q4"/>
    <mergeCell ref="S4:Y4"/>
    <mergeCell ref="AA4:AG4"/>
    <mergeCell ref="AI4:AO4"/>
    <mergeCell ref="AQ4:AW4"/>
    <mergeCell ref="AY4:BE4"/>
    <mergeCell ref="C5:C6"/>
    <mergeCell ref="D5:D6"/>
    <mergeCell ref="E5:F5"/>
    <mergeCell ref="G5:G6"/>
    <mergeCell ref="H5:H6"/>
    <mergeCell ref="I5:I6"/>
    <mergeCell ref="K5:K6"/>
    <mergeCell ref="BG4:BM4"/>
    <mergeCell ref="BO4:BU4"/>
    <mergeCell ref="L5:L6"/>
    <mergeCell ref="M5:N5"/>
    <mergeCell ref="O5:O6"/>
    <mergeCell ref="P5:P6"/>
    <mergeCell ref="Q5:Q6"/>
    <mergeCell ref="DS4:DY4"/>
    <mergeCell ref="DS5:DS6"/>
    <mergeCell ref="DT5:DT6"/>
    <mergeCell ref="DU5:DV5"/>
    <mergeCell ref="DW5:DW6"/>
    <mergeCell ref="DX5:DX6"/>
    <mergeCell ref="DY5:DY6"/>
    <mergeCell ref="DK4:DQ4"/>
    <mergeCell ref="DK5:DK6"/>
    <mergeCell ref="DL5:DL6"/>
    <mergeCell ref="DM5:DN5"/>
    <mergeCell ref="DO5:DO6"/>
    <mergeCell ref="DP5:DP6"/>
    <mergeCell ref="DQ5:DQ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F0"/>
  </sheetPr>
  <dimension ref="A1:EV126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" style="1142" customWidth="1"/>
    <col min="2" max="2" width="1.140625" style="1142" hidden="1" customWidth="1"/>
    <col min="3" max="3" width="11.85546875" style="2" hidden="1" customWidth="1"/>
    <col min="4" max="6" width="8.7109375" style="2" hidden="1" customWidth="1"/>
    <col min="7" max="7" width="11.7109375" style="2" hidden="1" customWidth="1"/>
    <col min="8" max="8" width="8.7109375" style="2" hidden="1" customWidth="1"/>
    <col min="9" max="9" width="11.28515625" style="2" hidden="1" customWidth="1"/>
    <col min="10" max="10" width="1.7109375" style="1" hidden="1" customWidth="1"/>
    <col min="11" max="11" width="11.85546875" style="1" hidden="1" customWidth="1"/>
    <col min="12" max="14" width="8.7109375" style="1" hidden="1" customWidth="1"/>
    <col min="15" max="15" width="11.7109375" style="1" hidden="1" customWidth="1"/>
    <col min="16" max="16" width="8.7109375" style="1" hidden="1" customWidth="1"/>
    <col min="17" max="17" width="11.28515625" style="1" hidden="1" customWidth="1"/>
    <col min="18" max="18" width="1.7109375" style="1" hidden="1" customWidth="1"/>
    <col min="19" max="19" width="11.85546875" style="1" hidden="1" customWidth="1"/>
    <col min="20" max="22" width="8.7109375" style="1" hidden="1" customWidth="1"/>
    <col min="23" max="23" width="11.7109375" style="1" hidden="1" customWidth="1"/>
    <col min="24" max="24" width="8.7109375" style="1" hidden="1" customWidth="1"/>
    <col min="25" max="25" width="11.28515625" style="1" hidden="1" customWidth="1"/>
    <col min="26" max="26" width="1.7109375" style="1" hidden="1" customWidth="1"/>
    <col min="27" max="27" width="11.85546875" style="1" hidden="1" customWidth="1"/>
    <col min="28" max="30" width="8.7109375" style="1" hidden="1" customWidth="1"/>
    <col min="31" max="31" width="11.7109375" style="1" hidden="1" customWidth="1"/>
    <col min="32" max="32" width="8.7109375" style="1" hidden="1" customWidth="1"/>
    <col min="33" max="33" width="11.28515625" style="1" hidden="1" customWidth="1"/>
    <col min="34" max="34" width="2" style="1" hidden="1" customWidth="1"/>
    <col min="35" max="35" width="9.7109375" style="2" hidden="1" customWidth="1"/>
    <col min="36" max="36" width="11.42578125" style="2" hidden="1" customWidth="1"/>
    <col min="37" max="37" width="10.42578125" style="2" hidden="1" customWidth="1"/>
    <col min="38" max="38" width="10.7109375" style="2" hidden="1" customWidth="1"/>
    <col min="39" max="39" width="11.5703125" style="2" hidden="1" customWidth="1"/>
    <col min="40" max="40" width="10.7109375" style="2" hidden="1" customWidth="1"/>
    <col min="41" max="41" width="11" style="10" hidden="1" customWidth="1"/>
    <col min="42" max="42" width="1.28515625" style="1" hidden="1" customWidth="1"/>
    <col min="43" max="43" width="10.7109375" style="1" hidden="1" customWidth="1"/>
    <col min="44" max="46" width="5.140625" style="1" hidden="1" customWidth="1"/>
    <col min="47" max="47" width="11.5703125" style="1" hidden="1" customWidth="1"/>
    <col min="48" max="48" width="5.140625" style="1" hidden="1" customWidth="1"/>
    <col min="49" max="49" width="11" style="1" hidden="1" customWidth="1"/>
    <col min="50" max="50" width="1.28515625" style="1" hidden="1" customWidth="1"/>
    <col min="51" max="52" width="10.7109375" style="2" hidden="1" customWidth="1"/>
    <col min="53" max="54" width="9.5703125" style="2" hidden="1" customWidth="1"/>
    <col min="55" max="55" width="11.5703125" style="2" hidden="1" customWidth="1"/>
    <col min="56" max="56" width="10.7109375" style="2" hidden="1" customWidth="1"/>
    <col min="57" max="57" width="11" style="2" hidden="1" customWidth="1"/>
    <col min="58" max="58" width="1.28515625" style="2" hidden="1" customWidth="1"/>
    <col min="59" max="59" width="10.7109375" style="2" hidden="1" customWidth="1"/>
    <col min="60" max="62" width="9.7109375" style="2" hidden="1" customWidth="1"/>
    <col min="63" max="63" width="11.5703125" style="2" hidden="1" customWidth="1"/>
    <col min="64" max="64" width="9.7109375" style="2" hidden="1" customWidth="1"/>
    <col min="65" max="65" width="11" style="2" hidden="1" customWidth="1"/>
    <col min="66" max="66" width="1.28515625" style="2" hidden="1" customWidth="1"/>
    <col min="67" max="68" width="10.7109375" style="2" hidden="1" customWidth="1"/>
    <col min="69" max="69" width="11.5703125" style="2" hidden="1" customWidth="1"/>
    <col min="70" max="70" width="10.5703125" style="2" hidden="1" customWidth="1"/>
    <col min="71" max="71" width="11.5703125" style="2" hidden="1" customWidth="1"/>
    <col min="72" max="72" width="10.7109375" style="2" hidden="1" customWidth="1"/>
    <col min="73" max="73" width="11" style="2" hidden="1" customWidth="1"/>
    <col min="74" max="74" width="1.28515625" style="2" hidden="1" customWidth="1"/>
    <col min="75" max="75" width="12.7109375" style="2" hidden="1" customWidth="1"/>
    <col min="76" max="76" width="6.28515625" style="2" hidden="1" customWidth="1"/>
    <col min="77" max="78" width="11" style="2" hidden="1" customWidth="1"/>
    <col min="79" max="79" width="11.5703125" style="2" hidden="1" customWidth="1"/>
    <col min="80" max="80" width="7.7109375" style="2" hidden="1" customWidth="1"/>
    <col min="81" max="81" width="11" style="2" hidden="1" customWidth="1"/>
    <col min="82" max="82" width="1.7109375" style="2" customWidth="1"/>
    <col min="83" max="83" width="12.7109375" style="2" customWidth="1"/>
    <col min="84" max="89" width="11" style="2" hidden="1" customWidth="1"/>
    <col min="90" max="90" width="2.140625" style="2" customWidth="1"/>
    <col min="91" max="91" width="12.7109375" style="2" customWidth="1"/>
    <col min="92" max="97" width="11" style="2" hidden="1" customWidth="1"/>
    <col min="98" max="98" width="1.570312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5.42578125" style="629" hidden="1" customWidth="1"/>
    <col min="106" max="106" width="2.28515625" style="630" customWidth="1"/>
    <col min="107" max="107" width="12.7109375" style="629" customWidth="1"/>
    <col min="108" max="108" width="3.28515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2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6" width="10.7109375" style="629" customWidth="1"/>
    <col min="127" max="127" width="14.85546875" style="629" bestFit="1" customWidth="1"/>
    <col min="128" max="128" width="10.7109375" style="629" hidden="1" customWidth="1"/>
    <col min="129" max="129" width="13.5703125" style="629" bestFit="1" customWidth="1"/>
    <col min="130" max="130" width="1.28515625" style="630" customWidth="1"/>
    <col min="131" max="131" width="8.28515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52" ht="45.75" customHeight="1">
      <c r="A1" s="3482" t="s">
        <v>436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52" ht="6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52" ht="6" customHeight="1" thickBot="1">
      <c r="A3" s="1"/>
      <c r="B3" s="1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52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52" s="3" customFormat="1" ht="41.25" customHeight="1">
      <c r="A5" s="3518"/>
      <c r="B5" s="1233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3547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52" s="3" customFormat="1" ht="36.75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52" s="3" customFormat="1" ht="8.1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52" s="3" customFormat="1" ht="24.95" customHeight="1">
      <c r="A8" s="1235" t="s">
        <v>5</v>
      </c>
      <c r="B8" s="1236"/>
      <c r="C8" s="1237">
        <v>23.233684439231521</v>
      </c>
      <c r="D8" s="1237">
        <v>0.52629400867628784</v>
      </c>
      <c r="E8" s="1237">
        <v>22.201013041930764</v>
      </c>
      <c r="F8" s="1237">
        <v>24.266355836532281</v>
      </c>
      <c r="G8" s="1237">
        <v>2.2652197504568305</v>
      </c>
      <c r="H8" s="1238">
        <v>13827.831967000189</v>
      </c>
      <c r="I8" s="834">
        <v>14637</v>
      </c>
      <c r="J8" s="1237"/>
      <c r="K8" s="1237">
        <v>23.868597969552685</v>
      </c>
      <c r="L8" s="1237">
        <v>0.49739063485688312</v>
      </c>
      <c r="M8" s="1237">
        <v>22.892639525347981</v>
      </c>
      <c r="N8" s="1237">
        <v>24.844556413757392</v>
      </c>
      <c r="O8" s="1237">
        <v>2.0838703450088087</v>
      </c>
      <c r="P8" s="1238">
        <v>13039.718930999818</v>
      </c>
      <c r="Q8" s="842">
        <v>13626</v>
      </c>
      <c r="R8" s="1237"/>
      <c r="S8" s="1237">
        <v>24.278909565278759</v>
      </c>
      <c r="T8" s="1237">
        <v>0.52805218829420886</v>
      </c>
      <c r="U8" s="1237">
        <v>23.242788343786938</v>
      </c>
      <c r="V8" s="1237">
        <v>25.315030786770581</v>
      </c>
      <c r="W8" s="1237">
        <v>2.1749419465253732</v>
      </c>
      <c r="X8" s="1238">
        <v>12672.520616000204</v>
      </c>
      <c r="Y8" s="834">
        <v>13480</v>
      </c>
      <c r="Z8" s="1237"/>
      <c r="AA8" s="828">
        <v>23.7</v>
      </c>
      <c r="AB8" s="828">
        <v>0.53800000000000003</v>
      </c>
      <c r="AC8" s="828">
        <v>22.64</v>
      </c>
      <c r="AD8" s="828">
        <v>24.75</v>
      </c>
      <c r="AE8" s="828">
        <v>2.2999999999999998</v>
      </c>
      <c r="AF8" s="829">
        <v>13623.925999999999</v>
      </c>
      <c r="AG8" s="944">
        <v>14235</v>
      </c>
      <c r="AH8" s="1238"/>
      <c r="AI8" s="1239">
        <v>22.652071436995985</v>
      </c>
      <c r="AJ8" s="1239">
        <v>0.52353528204226818</v>
      </c>
      <c r="AK8" s="1239">
        <v>21.625054468361768</v>
      </c>
      <c r="AL8" s="1239">
        <v>23.679088405630203</v>
      </c>
      <c r="AM8" s="1239">
        <v>2.3112026796243277</v>
      </c>
      <c r="AN8" s="991">
        <v>12968.947088000165</v>
      </c>
      <c r="AO8" s="991">
        <v>13723</v>
      </c>
      <c r="AP8" s="1240"/>
      <c r="AQ8" s="1055">
        <v>22.444817803594059</v>
      </c>
      <c r="AR8" s="1239">
        <v>0.50050339335929384</v>
      </c>
      <c r="AS8" s="1239">
        <v>21.463059105570455</v>
      </c>
      <c r="AT8" s="1239">
        <v>23.42657650161766</v>
      </c>
      <c r="AU8" s="1239">
        <v>2.2299285195317955</v>
      </c>
      <c r="AV8" s="991">
        <v>14105.095451000163</v>
      </c>
      <c r="AW8" s="991">
        <v>14788</v>
      </c>
      <c r="AX8" s="1240"/>
      <c r="AY8" s="1055">
        <v>21.338986697293912</v>
      </c>
      <c r="AZ8" s="1239">
        <v>0.46596438700322856</v>
      </c>
      <c r="BA8" s="1239">
        <v>20.425363783313742</v>
      </c>
      <c r="BB8" s="1239">
        <v>22.252609611274085</v>
      </c>
      <c r="BC8" s="1239">
        <v>2.1836293991519264</v>
      </c>
      <c r="BD8" s="991">
        <v>20685.521189999941</v>
      </c>
      <c r="BE8" s="991">
        <v>24024</v>
      </c>
      <c r="BF8" s="1241"/>
      <c r="BG8" s="1055">
        <v>21.855887907729798</v>
      </c>
      <c r="BH8" s="1239">
        <v>0.48904721646289795</v>
      </c>
      <c r="BI8" s="1239">
        <v>20.897006166032263</v>
      </c>
      <c r="BJ8" s="1239">
        <v>22.814769649427333</v>
      </c>
      <c r="BK8" s="1239">
        <v>2.2375993989699041</v>
      </c>
      <c r="BL8" s="991">
        <v>19034.458876999764</v>
      </c>
      <c r="BM8" s="991">
        <v>22000</v>
      </c>
      <c r="BN8" s="1241"/>
      <c r="BO8" s="974">
        <v>20.881018287827175</v>
      </c>
      <c r="BP8" s="961">
        <v>0.50500018258416934</v>
      </c>
      <c r="BQ8" s="961">
        <v>19.89085770047344</v>
      </c>
      <c r="BR8" s="961">
        <v>21.87117887518091</v>
      </c>
      <c r="BS8" s="961">
        <v>2.41846530481976</v>
      </c>
      <c r="BT8" s="1038">
        <v>18772.975781000128</v>
      </c>
      <c r="BU8" s="1011">
        <v>22104</v>
      </c>
      <c r="BV8" s="991"/>
      <c r="BW8" s="974">
        <v>21.254547200804584</v>
      </c>
      <c r="BX8" s="961">
        <v>0.57253958117595538</v>
      </c>
      <c r="BY8" s="961">
        <v>20.131937925970387</v>
      </c>
      <c r="BZ8" s="961">
        <v>22.377156475638785</v>
      </c>
      <c r="CA8" s="961">
        <v>2.6937274916601472</v>
      </c>
      <c r="CB8" s="1038">
        <v>19346.175818999985</v>
      </c>
      <c r="CC8" s="1011">
        <v>23184</v>
      </c>
      <c r="CD8" s="1011"/>
      <c r="CE8" s="974">
        <v>20.29970365316905</v>
      </c>
      <c r="CF8" s="961">
        <v>0.5249833102700493</v>
      </c>
      <c r="CG8" s="961">
        <v>19.270339835064284</v>
      </c>
      <c r="CH8" s="961">
        <v>21.32906747127382</v>
      </c>
      <c r="CI8" s="961">
        <v>2.5861624348791539</v>
      </c>
      <c r="CJ8" s="1038">
        <v>18434.639489999572</v>
      </c>
      <c r="CK8" s="1011">
        <v>21907</v>
      </c>
      <c r="CL8" s="1011"/>
      <c r="CM8" s="974">
        <v>22.344867159313363</v>
      </c>
      <c r="CN8" s="961">
        <v>0.51638670754197169</v>
      </c>
      <c r="CO8" s="961">
        <v>21.332354348488401</v>
      </c>
      <c r="CP8" s="961">
        <v>23.357379970138325</v>
      </c>
      <c r="CQ8" s="961">
        <v>2.3109858020647982</v>
      </c>
      <c r="CR8" s="1038">
        <v>16905.796741000122</v>
      </c>
      <c r="CS8" s="1011">
        <v>19633</v>
      </c>
      <c r="CT8" s="1242"/>
      <c r="CU8" s="974">
        <v>21.094781168283244</v>
      </c>
      <c r="CV8" s="961">
        <v>0.57120078898440307</v>
      </c>
      <c r="CW8" s="961">
        <v>19.974797535910696</v>
      </c>
      <c r="CX8" s="961">
        <v>22.214764800655793</v>
      </c>
      <c r="CY8" s="961">
        <v>2.7077824814946352</v>
      </c>
      <c r="CZ8" s="991">
        <v>17697.414479999741</v>
      </c>
      <c r="DA8" s="991">
        <v>21494</v>
      </c>
      <c r="DB8" s="1158"/>
      <c r="DC8" s="974">
        <v>21.36607633114712</v>
      </c>
      <c r="DD8" s="961">
        <v>0.60131828241130281</v>
      </c>
      <c r="DE8" s="961">
        <v>20.187038627624769</v>
      </c>
      <c r="DF8" s="961">
        <v>22.545114034669467</v>
      </c>
      <c r="DG8" s="961">
        <v>2.8143598903777702</v>
      </c>
      <c r="DH8" s="991">
        <v>17173.751587000017</v>
      </c>
      <c r="DI8" s="991">
        <v>20920</v>
      </c>
      <c r="DJ8" s="1158"/>
      <c r="DK8" s="974">
        <v>18.794890794652179</v>
      </c>
      <c r="DL8" s="961">
        <v>0.5287240357703904</v>
      </c>
      <c r="DM8" s="961">
        <v>17.758192468646065</v>
      </c>
      <c r="DN8" s="961">
        <v>19.831589120658297</v>
      </c>
      <c r="DO8" s="961">
        <v>2.8131264051868361</v>
      </c>
      <c r="DP8" s="991">
        <v>16655.802421000091</v>
      </c>
      <c r="DQ8" s="991">
        <v>20693</v>
      </c>
      <c r="DR8" s="1158"/>
      <c r="DS8" s="974">
        <v>19.444044652387181</v>
      </c>
      <c r="DT8" s="961">
        <v>0.59944634549608622</v>
      </c>
      <c r="DU8" s="961">
        <v>18.26867624937524</v>
      </c>
      <c r="DV8" s="961">
        <v>20.619413055399118</v>
      </c>
      <c r="DW8" s="961">
        <v>3.0829303070052929</v>
      </c>
      <c r="DX8" s="991">
        <v>16114.377167999934</v>
      </c>
      <c r="DY8" s="991">
        <v>19764</v>
      </c>
      <c r="DZ8" s="1158"/>
      <c r="EA8" s="1159">
        <v>-0.9</v>
      </c>
      <c r="EB8" s="1160">
        <v>0.6</v>
      </c>
      <c r="EC8" s="1161"/>
      <c r="ED8" s="1161" t="s">
        <v>229</v>
      </c>
      <c r="EE8" s="1161" t="s">
        <v>229</v>
      </c>
      <c r="EG8" s="1144"/>
      <c r="EH8" s="1144"/>
      <c r="EI8" s="1144"/>
      <c r="EJ8" s="1144"/>
      <c r="EK8" s="1144"/>
      <c r="EL8" s="1144"/>
      <c r="EM8" s="1144"/>
      <c r="EN8" s="1144"/>
    </row>
    <row r="9" spans="1:152" s="3" customFormat="1" ht="5.0999999999999996" customHeight="1">
      <c r="A9" s="1243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245"/>
      <c r="T9" s="1245"/>
      <c r="U9" s="1245"/>
      <c r="V9" s="1245"/>
      <c r="W9" s="1245"/>
      <c r="X9" s="1246"/>
      <c r="Y9" s="854"/>
      <c r="Z9" s="1245"/>
      <c r="AA9" s="848"/>
      <c r="AB9" s="848"/>
      <c r="AC9" s="848"/>
      <c r="AD9" s="848"/>
      <c r="AE9" s="848"/>
      <c r="AF9" s="848"/>
      <c r="AG9" s="945"/>
      <c r="AH9" s="861"/>
      <c r="AI9" s="995"/>
      <c r="AJ9" s="995"/>
      <c r="AK9" s="995"/>
      <c r="AL9" s="995"/>
      <c r="AM9" s="995"/>
      <c r="AN9" s="995"/>
      <c r="AO9" s="992"/>
      <c r="AP9" s="1007"/>
      <c r="AQ9" s="1006"/>
      <c r="AR9" s="995"/>
      <c r="AS9" s="995"/>
      <c r="AT9" s="995"/>
      <c r="AU9" s="995"/>
      <c r="AV9" s="995"/>
      <c r="AW9" s="992"/>
      <c r="AX9" s="1007"/>
      <c r="AY9" s="1006"/>
      <c r="AZ9" s="995"/>
      <c r="BA9" s="995"/>
      <c r="BB9" s="995"/>
      <c r="BC9" s="995"/>
      <c r="BD9" s="995"/>
      <c r="BE9" s="992"/>
      <c r="BF9" s="1247"/>
      <c r="BG9" s="1006"/>
      <c r="BH9" s="995"/>
      <c r="BI9" s="995"/>
      <c r="BJ9" s="995"/>
      <c r="BK9" s="995"/>
      <c r="BL9" s="995"/>
      <c r="BM9" s="992"/>
      <c r="BN9" s="1247"/>
      <c r="BO9" s="956"/>
      <c r="BP9" s="966"/>
      <c r="BQ9" s="966"/>
      <c r="BR9" s="966"/>
      <c r="BS9" s="966"/>
      <c r="BT9" s="1043"/>
      <c r="BU9" s="1007"/>
      <c r="BV9" s="992"/>
      <c r="BW9" s="956"/>
      <c r="BX9" s="966"/>
      <c r="BY9" s="966"/>
      <c r="BZ9" s="966"/>
      <c r="CA9" s="966"/>
      <c r="CB9" s="1043"/>
      <c r="CC9" s="1007"/>
      <c r="CD9" s="1007"/>
      <c r="CE9" s="956"/>
      <c r="CF9" s="966"/>
      <c r="CG9" s="966"/>
      <c r="CH9" s="966"/>
      <c r="CI9" s="966"/>
      <c r="CJ9" s="1043"/>
      <c r="CK9" s="1007"/>
      <c r="CL9" s="1007"/>
      <c r="CM9" s="956"/>
      <c r="CN9" s="966"/>
      <c r="CO9" s="966"/>
      <c r="CP9" s="966"/>
      <c r="CQ9" s="966"/>
      <c r="CR9" s="1043"/>
      <c r="CS9" s="1007"/>
      <c r="CT9" s="1056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954"/>
      <c r="DL9" s="966"/>
      <c r="DM9" s="963"/>
      <c r="DN9" s="963"/>
      <c r="DO9" s="963"/>
      <c r="DP9" s="1041"/>
      <c r="DQ9" s="1041"/>
      <c r="DR9" s="1162"/>
      <c r="DS9" s="954"/>
      <c r="DT9" s="966"/>
      <c r="DU9" s="963"/>
      <c r="DV9" s="963"/>
      <c r="DW9" s="963"/>
      <c r="DX9" s="1041"/>
      <c r="DY9" s="1041"/>
      <c r="DZ9" s="1162"/>
      <c r="EA9" s="1248"/>
      <c r="EB9" s="1249"/>
      <c r="EC9" s="1163"/>
      <c r="ED9" s="1163"/>
      <c r="EE9" s="1163"/>
      <c r="EG9" s="1144"/>
      <c r="EH9" s="1144"/>
      <c r="EI9" s="1144"/>
      <c r="EJ9" s="1144"/>
      <c r="EK9" s="1144"/>
      <c r="EL9" s="1144"/>
      <c r="EM9" s="1144"/>
      <c r="EN9" s="1144"/>
    </row>
    <row r="10" spans="1:152" s="3" customFormat="1" ht="24" customHeight="1">
      <c r="A10" s="1250" t="s">
        <v>6</v>
      </c>
      <c r="B10" s="1251"/>
      <c r="C10" s="1252"/>
      <c r="D10" s="1252"/>
      <c r="E10" s="1252"/>
      <c r="F10" s="1252"/>
      <c r="G10" s="1252"/>
      <c r="H10" s="1253"/>
      <c r="I10" s="876"/>
      <c r="J10" s="1252"/>
      <c r="K10" s="1252"/>
      <c r="L10" s="1252"/>
      <c r="M10" s="1252"/>
      <c r="N10" s="1252"/>
      <c r="O10" s="1252"/>
      <c r="P10" s="1253"/>
      <c r="Q10" s="876"/>
      <c r="R10" s="1252"/>
      <c r="S10" s="1252"/>
      <c r="T10" s="1252"/>
      <c r="U10" s="1252"/>
      <c r="V10" s="1252"/>
      <c r="W10" s="1252"/>
      <c r="X10" s="1253"/>
      <c r="Y10" s="876"/>
      <c r="Z10" s="1252"/>
      <c r="AA10" s="863"/>
      <c r="AB10" s="863"/>
      <c r="AC10" s="863"/>
      <c r="AD10" s="863"/>
      <c r="AE10" s="863"/>
      <c r="AF10" s="863"/>
      <c r="AG10" s="946"/>
      <c r="AH10" s="876"/>
      <c r="AI10" s="863"/>
      <c r="AJ10" s="863"/>
      <c r="AK10" s="863"/>
      <c r="AL10" s="863"/>
      <c r="AM10" s="863"/>
      <c r="AN10" s="863"/>
      <c r="AO10" s="864"/>
      <c r="AP10" s="1008"/>
      <c r="AQ10" s="862"/>
      <c r="AR10" s="863"/>
      <c r="AS10" s="863"/>
      <c r="AT10" s="863"/>
      <c r="AU10" s="863"/>
      <c r="AV10" s="863"/>
      <c r="AW10" s="864"/>
      <c r="AX10" s="1008"/>
      <c r="AY10" s="862"/>
      <c r="AZ10" s="863"/>
      <c r="BA10" s="863"/>
      <c r="BB10" s="863"/>
      <c r="BC10" s="863"/>
      <c r="BD10" s="863"/>
      <c r="BE10" s="864"/>
      <c r="BF10" s="1057"/>
      <c r="BG10" s="862"/>
      <c r="BH10" s="863"/>
      <c r="BI10" s="863"/>
      <c r="BJ10" s="863"/>
      <c r="BK10" s="863"/>
      <c r="BL10" s="863"/>
      <c r="BM10" s="864"/>
      <c r="BN10" s="1057"/>
      <c r="BO10" s="1030"/>
      <c r="BP10" s="1001"/>
      <c r="BQ10" s="1001"/>
      <c r="BR10" s="1001"/>
      <c r="BS10" s="1001"/>
      <c r="BT10" s="1254"/>
      <c r="BU10" s="1008"/>
      <c r="BV10" s="864"/>
      <c r="BW10" s="1030"/>
      <c r="BX10" s="1001"/>
      <c r="BY10" s="1001"/>
      <c r="BZ10" s="1001"/>
      <c r="CA10" s="1001"/>
      <c r="CB10" s="1254"/>
      <c r="CC10" s="1008"/>
      <c r="CD10" s="1008"/>
      <c r="CE10" s="1030"/>
      <c r="CF10" s="1001"/>
      <c r="CG10" s="1001"/>
      <c r="CH10" s="1001"/>
      <c r="CI10" s="1001"/>
      <c r="CJ10" s="1254"/>
      <c r="CK10" s="1008"/>
      <c r="CL10" s="1008"/>
      <c r="CM10" s="1030"/>
      <c r="CN10" s="1001"/>
      <c r="CO10" s="1001"/>
      <c r="CP10" s="1001"/>
      <c r="CQ10" s="1001"/>
      <c r="CR10" s="1254"/>
      <c r="CS10" s="1008"/>
      <c r="CT10" s="1058"/>
      <c r="CU10" s="1030"/>
      <c r="CV10" s="1001"/>
      <c r="CW10" s="1001"/>
      <c r="CX10" s="1001"/>
      <c r="CY10" s="1001"/>
      <c r="CZ10" s="1254"/>
      <c r="DA10" s="1008"/>
      <c r="DB10" s="1008"/>
      <c r="DC10" s="1030"/>
      <c r="DD10" s="1001"/>
      <c r="DE10" s="1001"/>
      <c r="DF10" s="1001"/>
      <c r="DG10" s="1001"/>
      <c r="DH10" s="1254"/>
      <c r="DI10" s="1008"/>
      <c r="DJ10" s="1008"/>
      <c r="DK10" s="1030"/>
      <c r="DL10" s="1001"/>
      <c r="DM10" s="1001"/>
      <c r="DN10" s="1001"/>
      <c r="DO10" s="1001"/>
      <c r="DP10" s="1254"/>
      <c r="DQ10" s="1008"/>
      <c r="DR10" s="1008"/>
      <c r="DS10" s="1030"/>
      <c r="DT10" s="1001"/>
      <c r="DU10" s="1001"/>
      <c r="DV10" s="1001"/>
      <c r="DW10" s="1001"/>
      <c r="DX10" s="1254"/>
      <c r="DY10" s="1008"/>
      <c r="DZ10" s="1008"/>
      <c r="EA10" s="1058"/>
      <c r="EB10" s="1030"/>
      <c r="EC10" s="1001"/>
      <c r="ED10" s="1001"/>
      <c r="EE10" s="1001"/>
      <c r="EG10" s="1144"/>
      <c r="EH10" s="1144"/>
      <c r="EI10" s="1144"/>
      <c r="EJ10" s="1144"/>
      <c r="EK10" s="1144"/>
      <c r="EL10" s="1144"/>
      <c r="EM10" s="1144"/>
      <c r="EN10" s="1144"/>
    </row>
    <row r="11" spans="1:152" s="3" customFormat="1" ht="24" customHeight="1">
      <c r="A11" s="1255" t="s">
        <v>7</v>
      </c>
      <c r="B11" s="1164"/>
      <c r="C11" s="1139">
        <v>21.257830582075826</v>
      </c>
      <c r="D11" s="1139">
        <v>0.63847509760646937</v>
      </c>
      <c r="E11" s="1139">
        <v>20.005042292037448</v>
      </c>
      <c r="F11" s="1139">
        <v>22.510618872114204</v>
      </c>
      <c r="G11" s="1139">
        <v>3.0034819175989611</v>
      </c>
      <c r="H11" s="1138">
        <v>9621.8129789999548</v>
      </c>
      <c r="I11" s="1165">
        <v>8860</v>
      </c>
      <c r="J11" s="1139"/>
      <c r="K11" s="1139">
        <v>21.597011151441766</v>
      </c>
      <c r="L11" s="1139">
        <v>0.6088146922475377</v>
      </c>
      <c r="M11" s="1139">
        <v>20.402421229124794</v>
      </c>
      <c r="N11" s="1139">
        <v>22.791601073758741</v>
      </c>
      <c r="O11" s="1139">
        <v>2.8189766073575169</v>
      </c>
      <c r="P11" s="1138">
        <v>9062.1078549998565</v>
      </c>
      <c r="Q11" s="1140">
        <v>8129</v>
      </c>
      <c r="R11" s="1139"/>
      <c r="S11" s="1139">
        <v>21.695291424110003</v>
      </c>
      <c r="T11" s="1139">
        <v>0.66451889775443007</v>
      </c>
      <c r="U11" s="1139">
        <v>20.391401113059718</v>
      </c>
      <c r="V11" s="1139">
        <v>22.999181735160288</v>
      </c>
      <c r="W11" s="1139">
        <v>3.0629636853642324</v>
      </c>
      <c r="X11" s="1138">
        <v>8768.8331390001094</v>
      </c>
      <c r="Y11" s="1165">
        <v>7955</v>
      </c>
      <c r="Z11" s="1139"/>
      <c r="AA11" s="848">
        <v>20.94</v>
      </c>
      <c r="AB11" s="848">
        <v>0.65300000000000002</v>
      </c>
      <c r="AC11" s="848">
        <v>19.66</v>
      </c>
      <c r="AD11" s="848">
        <v>22.220000000000002</v>
      </c>
      <c r="AE11" s="848">
        <v>3.1</v>
      </c>
      <c r="AF11" s="849">
        <v>9541.7649999999994</v>
      </c>
      <c r="AG11" s="945">
        <v>8793</v>
      </c>
      <c r="AH11" s="1140"/>
      <c r="AI11" s="995">
        <v>20.635166246267051</v>
      </c>
      <c r="AJ11" s="995">
        <v>0.63633709067642852</v>
      </c>
      <c r="AK11" s="995">
        <v>19.386866442390112</v>
      </c>
      <c r="AL11" s="995">
        <v>21.883466050143991</v>
      </c>
      <c r="AM11" s="995">
        <v>3.0837507344606121</v>
      </c>
      <c r="AN11" s="992">
        <v>9377.3329030002315</v>
      </c>
      <c r="AO11" s="992">
        <v>8388</v>
      </c>
      <c r="AP11" s="1036"/>
      <c r="AQ11" s="1006">
        <v>20.427634324452949</v>
      </c>
      <c r="AR11" s="995">
        <v>0.60112037528930584</v>
      </c>
      <c r="AS11" s="995">
        <v>19.248511136019665</v>
      </c>
      <c r="AT11" s="995">
        <v>21.606757512886237</v>
      </c>
      <c r="AU11" s="995">
        <v>2.9426822790230447</v>
      </c>
      <c r="AV11" s="992">
        <v>10365.002541999922</v>
      </c>
      <c r="AW11" s="992">
        <v>9354</v>
      </c>
      <c r="AX11" s="1007"/>
      <c r="AY11" s="1256">
        <v>19.646901391617931</v>
      </c>
      <c r="AZ11" s="1180">
        <v>0.55014093835972999</v>
      </c>
      <c r="BA11" s="1180">
        <v>18.568232331871698</v>
      </c>
      <c r="BB11" s="1180">
        <v>20.725570451364167</v>
      </c>
      <c r="BC11" s="1180">
        <v>2.8001409860714208</v>
      </c>
      <c r="BD11" s="1061">
        <v>15547.913612999722</v>
      </c>
      <c r="BE11" s="1061">
        <v>16299</v>
      </c>
      <c r="BF11" s="1193"/>
      <c r="BG11" s="1256">
        <v>19.954508573396637</v>
      </c>
      <c r="BH11" s="1180">
        <v>0.57806130464715055</v>
      </c>
      <c r="BI11" s="1180">
        <v>18.821095659574112</v>
      </c>
      <c r="BJ11" s="1180">
        <v>21.087921487219159</v>
      </c>
      <c r="BK11" s="1180">
        <v>2.8968957191850975</v>
      </c>
      <c r="BL11" s="1061">
        <v>14291.958915000021</v>
      </c>
      <c r="BM11" s="1061">
        <v>15008</v>
      </c>
      <c r="BN11" s="1193"/>
      <c r="BO11" s="1027">
        <v>18.606209772577103</v>
      </c>
      <c r="BP11" s="1029">
        <v>0.58931934371209815</v>
      </c>
      <c r="BQ11" s="1029">
        <v>17.45072348240803</v>
      </c>
      <c r="BR11" s="1029">
        <v>19.761696062746179</v>
      </c>
      <c r="BS11" s="1029">
        <v>3.1673261288318413</v>
      </c>
      <c r="BT11" s="1059">
        <v>14297.901267999776</v>
      </c>
      <c r="BU11" s="1060">
        <v>15215</v>
      </c>
      <c r="BV11" s="1061"/>
      <c r="BW11" s="1027">
        <v>19.709960369290293</v>
      </c>
      <c r="BX11" s="1029">
        <v>0.7027754247884217</v>
      </c>
      <c r="BY11" s="1029">
        <v>18.331990642948234</v>
      </c>
      <c r="BZ11" s="1029">
        <v>21.087930095632348</v>
      </c>
      <c r="CA11" s="1029">
        <v>3.565585174303052</v>
      </c>
      <c r="CB11" s="1059">
        <v>15025.454863999978</v>
      </c>
      <c r="CC11" s="1060">
        <v>15669</v>
      </c>
      <c r="CD11" s="1060"/>
      <c r="CE11" s="1027">
        <v>18.43082096130988</v>
      </c>
      <c r="CF11" s="1029">
        <v>0.62345008059543328</v>
      </c>
      <c r="CG11" s="1029">
        <v>17.208387899524883</v>
      </c>
      <c r="CH11" s="1029">
        <v>19.653254023094878</v>
      </c>
      <c r="CI11" s="1029">
        <v>3.3826495407024164</v>
      </c>
      <c r="CJ11" s="1059">
        <v>14370.875727999874</v>
      </c>
      <c r="CK11" s="1060">
        <v>15012</v>
      </c>
      <c r="CL11" s="1060"/>
      <c r="CM11" s="1027">
        <v>20.104018474777856</v>
      </c>
      <c r="CN11" s="1029">
        <v>0.62211420890956748</v>
      </c>
      <c r="CO11" s="1029">
        <v>18.88419891490668</v>
      </c>
      <c r="CP11" s="1029">
        <v>21.323838034649029</v>
      </c>
      <c r="CQ11" s="1029">
        <v>3.0944769061472011</v>
      </c>
      <c r="CR11" s="1059">
        <v>12779.613072000026</v>
      </c>
      <c r="CS11" s="1060">
        <v>12746</v>
      </c>
      <c r="CT11" s="1257"/>
      <c r="CU11" s="1027">
        <v>19.011819395724981</v>
      </c>
      <c r="CV11" s="1029">
        <v>0.69556455221522295</v>
      </c>
      <c r="CW11" s="1029">
        <v>17.647989147652858</v>
      </c>
      <c r="CX11" s="1029">
        <v>20.3756496437971</v>
      </c>
      <c r="CY11" s="1029">
        <v>3.6585901524586775</v>
      </c>
      <c r="CZ11" s="1059">
        <v>13686.531592999996</v>
      </c>
      <c r="DA11" s="1060">
        <v>14110</v>
      </c>
      <c r="DB11" s="1190"/>
      <c r="DC11" s="1027">
        <v>20.316649153476568</v>
      </c>
      <c r="DD11" s="1029">
        <v>0.74060492408610201</v>
      </c>
      <c r="DE11" s="1029">
        <v>18.864504499882699</v>
      </c>
      <c r="DF11" s="1029">
        <v>21.768793807070434</v>
      </c>
      <c r="DG11" s="1029">
        <v>3.6453103978486059</v>
      </c>
      <c r="DH11" s="1059">
        <v>13240.66018799996</v>
      </c>
      <c r="DI11" s="1060">
        <v>13699</v>
      </c>
      <c r="DJ11" s="1190"/>
      <c r="DK11" s="1027">
        <v>17.028691854442091</v>
      </c>
      <c r="DL11" s="1029">
        <v>0.64397551802088493</v>
      </c>
      <c r="DM11" s="1029">
        <v>15.766013601980166</v>
      </c>
      <c r="DN11" s="1029">
        <v>18.291370106904015</v>
      </c>
      <c r="DO11" s="1029">
        <v>3.7817086804169162</v>
      </c>
      <c r="DP11" s="1059">
        <v>12745.243349000108</v>
      </c>
      <c r="DQ11" s="1060">
        <v>13714</v>
      </c>
      <c r="DR11" s="1190"/>
      <c r="DS11" s="1027">
        <v>17.931506897350943</v>
      </c>
      <c r="DT11" s="1029">
        <v>0.73020756175151225</v>
      </c>
      <c r="DU11" s="1029">
        <v>16.499747571146624</v>
      </c>
      <c r="DV11" s="1029">
        <v>19.363266223555261</v>
      </c>
      <c r="DW11" s="1029">
        <v>4.0722041149781294</v>
      </c>
      <c r="DX11" s="1059">
        <v>12546.822567000039</v>
      </c>
      <c r="DY11" s="1060">
        <v>13115</v>
      </c>
      <c r="DZ11" s="1190"/>
      <c r="EA11" s="1258">
        <v>-0.5</v>
      </c>
      <c r="EB11" s="1259">
        <v>0.9</v>
      </c>
      <c r="EC11" s="1260"/>
      <c r="ED11" s="1260" t="s">
        <v>229</v>
      </c>
      <c r="EE11" s="1260" t="s">
        <v>229</v>
      </c>
      <c r="EF11" s="1261"/>
      <c r="EG11" s="1144"/>
      <c r="EH11" s="1144"/>
      <c r="EI11" s="1144"/>
      <c r="EJ11" s="1144"/>
      <c r="EK11" s="1144"/>
      <c r="EL11" s="1144"/>
      <c r="EM11" s="1144"/>
      <c r="EN11" s="1144"/>
      <c r="EP11" s="1144"/>
      <c r="EQ11" s="1144"/>
      <c r="ER11" s="1144"/>
      <c r="ES11" s="1144"/>
      <c r="ET11" s="1144"/>
      <c r="EU11" s="1144"/>
      <c r="EV11" s="1144"/>
    </row>
    <row r="12" spans="1:152" s="3" customFormat="1" ht="24" customHeight="1">
      <c r="A12" s="1262" t="s">
        <v>8</v>
      </c>
      <c r="B12" s="1263"/>
      <c r="C12" s="1245">
        <v>27.753705946892882</v>
      </c>
      <c r="D12" s="1245">
        <v>0.93501178543968255</v>
      </c>
      <c r="E12" s="1245">
        <v>25.919066161820641</v>
      </c>
      <c r="F12" s="1245">
        <v>29.58834573196512</v>
      </c>
      <c r="G12" s="1245">
        <v>3.3689619225224954</v>
      </c>
      <c r="H12" s="1246">
        <v>4206.0189880000089</v>
      </c>
      <c r="I12" s="854">
        <v>5777</v>
      </c>
      <c r="J12" s="1245"/>
      <c r="K12" s="1245">
        <v>29.043906554125858</v>
      </c>
      <c r="L12" s="1245">
        <v>0.82689666619857416</v>
      </c>
      <c r="M12" s="1245">
        <v>27.421405591490274</v>
      </c>
      <c r="N12" s="1245">
        <v>30.666407516761446</v>
      </c>
      <c r="O12" s="1245">
        <v>2.8470573153015071</v>
      </c>
      <c r="P12" s="1246">
        <v>3977.6110760000065</v>
      </c>
      <c r="Q12" s="861">
        <v>5497</v>
      </c>
      <c r="R12" s="1245"/>
      <c r="S12" s="1245">
        <v>30.082477732117603</v>
      </c>
      <c r="T12" s="1245">
        <v>0.84584601683192984</v>
      </c>
      <c r="U12" s="1245">
        <v>28.422795171223452</v>
      </c>
      <c r="V12" s="1245">
        <v>31.74216029301175</v>
      </c>
      <c r="W12" s="1245">
        <v>2.8117564795165162</v>
      </c>
      <c r="X12" s="1246">
        <v>3903.6874770000359</v>
      </c>
      <c r="Y12" s="854">
        <v>5525</v>
      </c>
      <c r="Z12" s="1245"/>
      <c r="AA12" s="878">
        <v>30.15</v>
      </c>
      <c r="AB12" s="878">
        <v>0.86999999999999988</v>
      </c>
      <c r="AC12" s="878">
        <v>28.449999999999996</v>
      </c>
      <c r="AD12" s="878">
        <v>31.86</v>
      </c>
      <c r="AE12" s="878">
        <v>2.9000000000000004</v>
      </c>
      <c r="AF12" s="879">
        <v>4082.16</v>
      </c>
      <c r="AG12" s="947">
        <v>5442</v>
      </c>
      <c r="AH12" s="861"/>
      <c r="AI12" s="999">
        <v>27.918002139196961</v>
      </c>
      <c r="AJ12" s="999">
        <v>0.89892194244104962</v>
      </c>
      <c r="AK12" s="999">
        <v>26.154590732112364</v>
      </c>
      <c r="AL12" s="999">
        <v>29.681413546281561</v>
      </c>
      <c r="AM12" s="999">
        <v>3.2198648669739884</v>
      </c>
      <c r="AN12" s="993">
        <v>3591.6141849999749</v>
      </c>
      <c r="AO12" s="993">
        <v>5335</v>
      </c>
      <c r="AP12" s="1007"/>
      <c r="AQ12" s="1063">
        <v>28.035083178731725</v>
      </c>
      <c r="AR12" s="999">
        <v>0.88411602900280439</v>
      </c>
      <c r="AS12" s="999">
        <v>26.300851976601809</v>
      </c>
      <c r="AT12" s="999">
        <v>29.769314380861641</v>
      </c>
      <c r="AU12" s="999">
        <v>3.1536058707809436</v>
      </c>
      <c r="AV12" s="993">
        <v>3740.0929090000095</v>
      </c>
      <c r="AW12" s="993">
        <v>5434</v>
      </c>
      <c r="AX12" s="1007"/>
      <c r="AY12" s="1006">
        <v>26.45973517101109</v>
      </c>
      <c r="AZ12" s="995">
        <v>0.83177934436625078</v>
      </c>
      <c r="BA12" s="995">
        <v>24.828853735466648</v>
      </c>
      <c r="BB12" s="995">
        <v>28.090616606555528</v>
      </c>
      <c r="BC12" s="995">
        <v>3.1435664000051537</v>
      </c>
      <c r="BD12" s="992">
        <v>5137.6075770000089</v>
      </c>
      <c r="BE12" s="992">
        <v>7725</v>
      </c>
      <c r="BF12" s="1247"/>
      <c r="BG12" s="1006">
        <v>27.585869045495521</v>
      </c>
      <c r="BH12" s="995">
        <v>0.85232895278684551</v>
      </c>
      <c r="BI12" s="995">
        <v>25.914695704281975</v>
      </c>
      <c r="BJ12" s="995">
        <v>29.257042386709063</v>
      </c>
      <c r="BK12" s="995">
        <v>3.0897302940906326</v>
      </c>
      <c r="BL12" s="992">
        <v>4742.4999620000053</v>
      </c>
      <c r="BM12" s="992">
        <v>6992</v>
      </c>
      <c r="BN12" s="1247"/>
      <c r="BO12" s="956">
        <v>28.149050911680174</v>
      </c>
      <c r="BP12" s="966">
        <v>0.8784145799292804</v>
      </c>
      <c r="BQ12" s="966">
        <v>26.426731739532368</v>
      </c>
      <c r="BR12" s="966">
        <v>29.87137008382798</v>
      </c>
      <c r="BS12" s="966">
        <v>3.1205832931468067</v>
      </c>
      <c r="BT12" s="1043">
        <v>4475.0745130000214</v>
      </c>
      <c r="BU12" s="1007">
        <v>6889</v>
      </c>
      <c r="BV12" s="992"/>
      <c r="BW12" s="956">
        <v>26.625900723088915</v>
      </c>
      <c r="BX12" s="966">
        <v>0.80776904632219526</v>
      </c>
      <c r="BY12" s="966">
        <v>25.042064333187707</v>
      </c>
      <c r="BZ12" s="966">
        <v>28.209737112990119</v>
      </c>
      <c r="CA12" s="966">
        <v>3.033771719961873</v>
      </c>
      <c r="CB12" s="1043">
        <v>4320.7209550000052</v>
      </c>
      <c r="CC12" s="1007">
        <v>7515</v>
      </c>
      <c r="CD12" s="1007"/>
      <c r="CE12" s="956">
        <v>26.908719946403302</v>
      </c>
      <c r="CF12" s="966">
        <v>0.85948493509201074</v>
      </c>
      <c r="CG12" s="966">
        <v>25.223480288146849</v>
      </c>
      <c r="CH12" s="966">
        <v>28.593959604659759</v>
      </c>
      <c r="CI12" s="966">
        <v>3.1940758861957379</v>
      </c>
      <c r="CJ12" s="1043">
        <v>4063.7637619999937</v>
      </c>
      <c r="CK12" s="1007">
        <v>6895</v>
      </c>
      <c r="CL12" s="1007"/>
      <c r="CM12" s="956">
        <v>29.285222082536645</v>
      </c>
      <c r="CN12" s="966">
        <v>0.87302865398382357</v>
      </c>
      <c r="CO12" s="966">
        <v>27.573418344242224</v>
      </c>
      <c r="CP12" s="966">
        <v>30.997025820831066</v>
      </c>
      <c r="CQ12" s="966">
        <v>2.9811235561857932</v>
      </c>
      <c r="CR12" s="1043">
        <v>4126.1836689999736</v>
      </c>
      <c r="CS12" s="1007">
        <v>6887</v>
      </c>
      <c r="CT12" s="1056"/>
      <c r="CU12" s="956">
        <v>28.202573370225497</v>
      </c>
      <c r="CV12" s="966">
        <v>0.83275633324629006</v>
      </c>
      <c r="CW12" s="966">
        <v>26.569743932701922</v>
      </c>
      <c r="CX12" s="966">
        <v>29.835402807749073</v>
      </c>
      <c r="CY12" s="966">
        <v>2.9527671901226635</v>
      </c>
      <c r="CZ12" s="992">
        <v>4010.8828870000175</v>
      </c>
      <c r="DA12" s="992">
        <v>7384</v>
      </c>
      <c r="DB12" s="1136"/>
      <c r="DC12" s="956">
        <v>24.898948375544673</v>
      </c>
      <c r="DD12" s="966">
        <v>0.82823330958532759</v>
      </c>
      <c r="DE12" s="966">
        <v>23.274985945201905</v>
      </c>
      <c r="DF12" s="966">
        <v>26.522910805887445</v>
      </c>
      <c r="DG12" s="966">
        <v>3.3263786770962755</v>
      </c>
      <c r="DH12" s="992">
        <v>3933.091399000009</v>
      </c>
      <c r="DI12" s="992">
        <v>7221</v>
      </c>
      <c r="DJ12" s="1136"/>
      <c r="DK12" s="956">
        <v>24.551263446558131</v>
      </c>
      <c r="DL12" s="966">
        <v>0.81741329990334155</v>
      </c>
      <c r="DM12" s="966">
        <v>22.948516186486646</v>
      </c>
      <c r="DN12" s="966">
        <v>26.154010706629609</v>
      </c>
      <c r="DO12" s="966">
        <v>3.3294143972779362</v>
      </c>
      <c r="DP12" s="992">
        <v>3910.5590719999991</v>
      </c>
      <c r="DQ12" s="992">
        <v>6979</v>
      </c>
      <c r="DR12" s="1136"/>
      <c r="DS12" s="956">
        <v>24.763526751696155</v>
      </c>
      <c r="DT12" s="966">
        <v>0.83159326687596224</v>
      </c>
      <c r="DU12" s="966">
        <v>23.132974730839997</v>
      </c>
      <c r="DV12" s="966">
        <v>26.394078772552309</v>
      </c>
      <c r="DW12" s="966">
        <v>3.3581374543874407</v>
      </c>
      <c r="DX12" s="992">
        <v>3567.5546009999966</v>
      </c>
      <c r="DY12" s="992">
        <v>6649</v>
      </c>
      <c r="DZ12" s="1136"/>
      <c r="EA12" s="1248">
        <v>-2.1</v>
      </c>
      <c r="EB12" s="1249">
        <v>0.2</v>
      </c>
      <c r="EC12" s="1264"/>
      <c r="ED12" s="1264" t="s">
        <v>231</v>
      </c>
      <c r="EE12" s="1264" t="s">
        <v>229</v>
      </c>
      <c r="EF12" s="1265"/>
      <c r="EG12" s="1144"/>
      <c r="EH12" s="1144"/>
      <c r="EI12" s="1144"/>
      <c r="EJ12" s="1144"/>
      <c r="EK12" s="1144"/>
      <c r="EL12" s="1144"/>
      <c r="EM12" s="1144"/>
      <c r="EN12" s="1144"/>
      <c r="EP12" s="1144"/>
      <c r="EQ12" s="1144"/>
      <c r="ER12" s="1144"/>
      <c r="ES12" s="1144"/>
      <c r="ET12" s="1144"/>
      <c r="EU12" s="1144"/>
      <c r="EV12" s="1144"/>
    </row>
    <row r="13" spans="1:152" s="3" customFormat="1" ht="5.0999999999999996" customHeight="1">
      <c r="A13" s="74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1245"/>
      <c r="T13" s="1245"/>
      <c r="U13" s="1245"/>
      <c r="V13" s="1245"/>
      <c r="W13" s="1245"/>
      <c r="X13" s="1246"/>
      <c r="Y13" s="854"/>
      <c r="Z13" s="1245"/>
      <c r="AA13" s="848"/>
      <c r="AB13" s="848"/>
      <c r="AC13" s="848"/>
      <c r="AD13" s="848"/>
      <c r="AE13" s="848"/>
      <c r="AF13" s="849"/>
      <c r="AG13" s="945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47"/>
      <c r="BG13" s="1006"/>
      <c r="BH13" s="995"/>
      <c r="BI13" s="995"/>
      <c r="BJ13" s="995"/>
      <c r="BK13" s="995"/>
      <c r="BL13" s="992"/>
      <c r="BM13" s="992"/>
      <c r="BN13" s="1247"/>
      <c r="BO13" s="956"/>
      <c r="BP13" s="966"/>
      <c r="BQ13" s="966"/>
      <c r="BR13" s="966"/>
      <c r="BS13" s="966"/>
      <c r="BT13" s="1043"/>
      <c r="BU13" s="1007"/>
      <c r="BV13" s="992"/>
      <c r="BW13" s="1027"/>
      <c r="BX13" s="1029"/>
      <c r="BY13" s="1029"/>
      <c r="BZ13" s="1029"/>
      <c r="CA13" s="1029"/>
      <c r="CB13" s="1059"/>
      <c r="CC13" s="1060"/>
      <c r="CD13" s="1007"/>
      <c r="CE13" s="1027"/>
      <c r="CF13" s="1029"/>
      <c r="CG13" s="1029"/>
      <c r="CH13" s="1029"/>
      <c r="CI13" s="1029"/>
      <c r="CJ13" s="1059"/>
      <c r="CK13" s="1060"/>
      <c r="CL13" s="1060"/>
      <c r="CM13" s="1027"/>
      <c r="CN13" s="1029"/>
      <c r="CO13" s="1029"/>
      <c r="CP13" s="1029"/>
      <c r="CQ13" s="1029"/>
      <c r="CR13" s="1059"/>
      <c r="CS13" s="1060"/>
      <c r="CT13" s="1007"/>
      <c r="CU13" s="1033"/>
      <c r="CV13" s="1033"/>
      <c r="CW13" s="1033"/>
      <c r="CX13" s="1033"/>
      <c r="CY13" s="1033"/>
      <c r="CZ13" s="1131"/>
      <c r="DA13" s="1131"/>
      <c r="DB13" s="1135"/>
      <c r="DC13" s="1033"/>
      <c r="DD13" s="1033"/>
      <c r="DE13" s="1033"/>
      <c r="DF13" s="1033"/>
      <c r="DG13" s="1033"/>
      <c r="DH13" s="1131"/>
      <c r="DI13" s="1131"/>
      <c r="DJ13" s="1135"/>
      <c r="DK13" s="1033"/>
      <c r="DL13" s="1033"/>
      <c r="DM13" s="1033"/>
      <c r="DN13" s="1033"/>
      <c r="DO13" s="1033"/>
      <c r="DP13" s="1131"/>
      <c r="DQ13" s="1131"/>
      <c r="DR13" s="1135"/>
      <c r="DS13" s="1033"/>
      <c r="DT13" s="1033"/>
      <c r="DU13" s="1033"/>
      <c r="DV13" s="1033"/>
      <c r="DW13" s="1033"/>
      <c r="DX13" s="1131"/>
      <c r="DY13" s="1131"/>
      <c r="DZ13" s="1135"/>
      <c r="EA13" s="1249"/>
      <c r="EB13" s="1249"/>
      <c r="EC13" s="1264"/>
      <c r="ED13" s="1264"/>
      <c r="EE13" s="1264"/>
      <c r="EF13" s="1265"/>
      <c r="EG13" s="1144"/>
      <c r="EH13" s="1144"/>
      <c r="EI13" s="1144"/>
      <c r="EJ13" s="1144"/>
      <c r="EK13" s="1144"/>
      <c r="EL13" s="1144"/>
      <c r="EM13" s="1144"/>
      <c r="EN13" s="1144"/>
      <c r="EP13" s="1144"/>
      <c r="EQ13" s="1144"/>
      <c r="ER13" s="1144"/>
      <c r="ES13" s="1144"/>
      <c r="ET13" s="1144"/>
      <c r="EU13" s="1144"/>
      <c r="EV13" s="1144"/>
    </row>
    <row r="14" spans="1:152" s="3" customFormat="1" ht="24" customHeight="1">
      <c r="A14" s="1266" t="s">
        <v>54</v>
      </c>
      <c r="B14" s="1267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1252"/>
      <c r="T14" s="1252"/>
      <c r="U14" s="1252"/>
      <c r="V14" s="1252"/>
      <c r="W14" s="1252"/>
      <c r="X14" s="1253"/>
      <c r="Y14" s="869"/>
      <c r="Z14" s="1252"/>
      <c r="AA14" s="863"/>
      <c r="AB14" s="863"/>
      <c r="AC14" s="863"/>
      <c r="AD14" s="863"/>
      <c r="AE14" s="863"/>
      <c r="AF14" s="864"/>
      <c r="AG14" s="946"/>
      <c r="AH14" s="876"/>
      <c r="AI14" s="863"/>
      <c r="AJ14" s="863"/>
      <c r="AK14" s="863"/>
      <c r="AL14" s="863"/>
      <c r="AM14" s="863"/>
      <c r="AN14" s="864"/>
      <c r="AO14" s="864"/>
      <c r="AP14" s="1008"/>
      <c r="AQ14" s="862"/>
      <c r="AR14" s="863"/>
      <c r="AS14" s="863"/>
      <c r="AT14" s="863"/>
      <c r="AU14" s="863"/>
      <c r="AV14" s="864"/>
      <c r="AW14" s="864"/>
      <c r="AX14" s="1008"/>
      <c r="AY14" s="862"/>
      <c r="AZ14" s="863"/>
      <c r="BA14" s="863"/>
      <c r="BB14" s="863"/>
      <c r="BC14" s="863"/>
      <c r="BD14" s="864"/>
      <c r="BE14" s="864"/>
      <c r="BF14" s="1057"/>
      <c r="BG14" s="862"/>
      <c r="BH14" s="863"/>
      <c r="BI14" s="863"/>
      <c r="BJ14" s="863"/>
      <c r="BK14" s="863"/>
      <c r="BL14" s="864"/>
      <c r="BM14" s="864"/>
      <c r="BN14" s="1057"/>
      <c r="BO14" s="1030"/>
      <c r="BP14" s="1001"/>
      <c r="BQ14" s="1057"/>
      <c r="BR14" s="1057"/>
      <c r="BS14" s="1057"/>
      <c r="BT14" s="1254"/>
      <c r="BU14" s="1057"/>
      <c r="BV14" s="864"/>
      <c r="BW14" s="1268"/>
      <c r="BX14" s="1034"/>
      <c r="BY14" s="1067"/>
      <c r="BZ14" s="1067"/>
      <c r="CA14" s="1067"/>
      <c r="CB14" s="1068"/>
      <c r="CC14" s="1067"/>
      <c r="CD14" s="1057"/>
      <c r="CE14" s="1268"/>
      <c r="CF14" s="1034"/>
      <c r="CG14" s="1067"/>
      <c r="CH14" s="1067"/>
      <c r="CI14" s="1067"/>
      <c r="CJ14" s="1068"/>
      <c r="CK14" s="1067"/>
      <c r="CL14" s="1067"/>
      <c r="CM14" s="1268"/>
      <c r="CN14" s="1034"/>
      <c r="CO14" s="1067"/>
      <c r="CP14" s="1067"/>
      <c r="CQ14" s="1067"/>
      <c r="CR14" s="1068"/>
      <c r="CS14" s="1067"/>
      <c r="CT14" s="1067"/>
      <c r="CU14" s="1269"/>
      <c r="CV14" s="1270"/>
      <c r="CW14" s="1270"/>
      <c r="CX14" s="1270"/>
      <c r="CY14" s="1270"/>
      <c r="CZ14" s="1271"/>
      <c r="DA14" s="1271"/>
      <c r="DB14" s="1272"/>
      <c r="DC14" s="1269"/>
      <c r="DD14" s="1270"/>
      <c r="DE14" s="1270"/>
      <c r="DF14" s="1270"/>
      <c r="DG14" s="1270"/>
      <c r="DH14" s="1271"/>
      <c r="DI14" s="1271"/>
      <c r="DJ14" s="1272"/>
      <c r="DK14" s="1269"/>
      <c r="DL14" s="1270"/>
      <c r="DM14" s="1270"/>
      <c r="DN14" s="1270"/>
      <c r="DO14" s="1270"/>
      <c r="DP14" s="1271"/>
      <c r="DQ14" s="1271"/>
      <c r="DR14" s="1272"/>
      <c r="DS14" s="1269"/>
      <c r="DT14" s="1270"/>
      <c r="DU14" s="1270"/>
      <c r="DV14" s="1270"/>
      <c r="DW14" s="1270"/>
      <c r="DX14" s="1271"/>
      <c r="DY14" s="1271"/>
      <c r="DZ14" s="1272"/>
      <c r="EA14" s="1170"/>
      <c r="EB14" s="1171"/>
      <c r="EC14" s="1273"/>
      <c r="ED14" s="1273"/>
      <c r="EE14" s="1273"/>
      <c r="EF14" s="1274"/>
      <c r="EG14" s="1144"/>
      <c r="EH14" s="1144"/>
      <c r="EI14" s="1144"/>
      <c r="EJ14" s="1144"/>
      <c r="EK14" s="1144"/>
      <c r="EL14" s="1144"/>
      <c r="EM14" s="1144"/>
      <c r="EN14" s="1144"/>
      <c r="EP14" s="1144"/>
      <c r="EQ14" s="1144"/>
      <c r="ER14" s="1144"/>
      <c r="ES14" s="1144"/>
      <c r="ET14" s="1144"/>
      <c r="EU14" s="1144"/>
      <c r="EV14" s="1144"/>
    </row>
    <row r="15" spans="1:152" s="3" customFormat="1" ht="24" customHeight="1">
      <c r="A15" s="1275" t="s">
        <v>49</v>
      </c>
      <c r="B15" s="1263"/>
      <c r="C15" s="1276">
        <v>19.549874140337494</v>
      </c>
      <c r="D15" s="1276">
        <v>0.80554125034298929</v>
      </c>
      <c r="E15" s="1276">
        <v>17.969275853331812</v>
      </c>
      <c r="F15" s="1276">
        <v>21.130472427343172</v>
      </c>
      <c r="G15" s="1276">
        <v>4.1204421295015203</v>
      </c>
      <c r="H15" s="1277">
        <v>6979.8045869999578</v>
      </c>
      <c r="I15" s="901">
        <v>5053</v>
      </c>
      <c r="J15" s="1276"/>
      <c r="K15" s="1276">
        <v>19.6629470341285</v>
      </c>
      <c r="L15" s="1276">
        <v>0.71251117938105502</v>
      </c>
      <c r="M15" s="1276">
        <v>18.264888338658128</v>
      </c>
      <c r="N15" s="1276">
        <v>21.061005729598872</v>
      </c>
      <c r="O15" s="1276">
        <v>3.6236235501441705</v>
      </c>
      <c r="P15" s="1277">
        <v>6668.3947259999986</v>
      </c>
      <c r="Q15" s="908">
        <v>4758</v>
      </c>
      <c r="R15" s="1276"/>
      <c r="S15" s="1276">
        <v>19.326412786089406</v>
      </c>
      <c r="T15" s="1276">
        <v>0.78785659506418559</v>
      </c>
      <c r="U15" s="1276">
        <v>17.780514566681831</v>
      </c>
      <c r="V15" s="1276">
        <v>20.872311005496982</v>
      </c>
      <c r="W15" s="1276">
        <v>4.0765795690303275</v>
      </c>
      <c r="X15" s="1277">
        <v>6369.7796979999939</v>
      </c>
      <c r="Y15" s="901">
        <v>4558</v>
      </c>
      <c r="Z15" s="1276"/>
      <c r="AA15" s="896">
        <v>18.970000000000002</v>
      </c>
      <c r="AB15" s="896">
        <v>0.81700000000000006</v>
      </c>
      <c r="AC15" s="896">
        <v>17.37</v>
      </c>
      <c r="AD15" s="896">
        <v>20.57</v>
      </c>
      <c r="AE15" s="896">
        <v>4.3</v>
      </c>
      <c r="AF15" s="897">
        <v>6912.665</v>
      </c>
      <c r="AG15" s="948">
        <v>5005</v>
      </c>
      <c r="AH15" s="908"/>
      <c r="AI15" s="1278">
        <v>18.495797807853169</v>
      </c>
      <c r="AJ15" s="1278">
        <v>0.76585077371202648</v>
      </c>
      <c r="AK15" s="1278">
        <v>16.993431554760047</v>
      </c>
      <c r="AL15" s="1278">
        <v>19.998164060946294</v>
      </c>
      <c r="AM15" s="1278">
        <v>4.1406744476134589</v>
      </c>
      <c r="AN15" s="1041">
        <v>7027.0893070000393</v>
      </c>
      <c r="AO15" s="1041">
        <v>5000</v>
      </c>
      <c r="AP15" s="1069"/>
      <c r="AQ15" s="1070">
        <v>18.80004958012217</v>
      </c>
      <c r="AR15" s="1278">
        <v>0.72258197693185777</v>
      </c>
      <c r="AS15" s="1278">
        <v>17.382674292960655</v>
      </c>
      <c r="AT15" s="1278">
        <v>20.217424867283682</v>
      </c>
      <c r="AU15" s="1278">
        <v>3.8435110176297851</v>
      </c>
      <c r="AV15" s="1041">
        <v>7808.5487739999107</v>
      </c>
      <c r="AW15" s="1041">
        <v>5865</v>
      </c>
      <c r="AX15" s="1069"/>
      <c r="AY15" s="1279">
        <v>17.906376983588626</v>
      </c>
      <c r="AZ15" s="1280">
        <v>0.66402346315136596</v>
      </c>
      <c r="BA15" s="1280">
        <v>16.60441685900221</v>
      </c>
      <c r="BB15" s="1280">
        <v>19.208337108175041</v>
      </c>
      <c r="BC15" s="1280">
        <v>3.7083071788332727</v>
      </c>
      <c r="BD15" s="1188">
        <v>11510.084819999951</v>
      </c>
      <c r="BE15" s="1188">
        <v>9924</v>
      </c>
      <c r="BF15" s="1193"/>
      <c r="BG15" s="1279">
        <v>18.464008618977921</v>
      </c>
      <c r="BH15" s="1280">
        <v>0.70490177313914637</v>
      </c>
      <c r="BI15" s="1280">
        <v>17.081897818221279</v>
      </c>
      <c r="BJ15" s="1280">
        <v>19.846119419734567</v>
      </c>
      <c r="BK15" s="1280">
        <v>3.8177071278802641</v>
      </c>
      <c r="BL15" s="1188">
        <v>10710.55616800005</v>
      </c>
      <c r="BM15" s="1188">
        <v>9144</v>
      </c>
      <c r="BN15" s="1193"/>
      <c r="BO15" s="1186">
        <v>17.122946304543067</v>
      </c>
      <c r="BP15" s="1187">
        <v>0.71191533026965137</v>
      </c>
      <c r="BQ15" s="1187">
        <v>15.727084429882385</v>
      </c>
      <c r="BR15" s="1187">
        <v>18.518808179203745</v>
      </c>
      <c r="BS15" s="1187">
        <v>4.1576684152818117</v>
      </c>
      <c r="BT15" s="1192">
        <v>10985.808373999946</v>
      </c>
      <c r="BU15" s="1281">
        <v>9157</v>
      </c>
      <c r="BV15" s="1188"/>
      <c r="BW15" s="1282">
        <v>18.637974246943077</v>
      </c>
      <c r="BX15" s="1035">
        <v>0.88498874288549556</v>
      </c>
      <c r="BY15" s="1035">
        <v>16.902729028007219</v>
      </c>
      <c r="BZ15" s="1035">
        <v>20.37321946587894</v>
      </c>
      <c r="CA15" s="1035">
        <v>4.7483097205730269</v>
      </c>
      <c r="CB15" s="1071">
        <v>11407.661878000081</v>
      </c>
      <c r="CC15" s="1072">
        <v>9581</v>
      </c>
      <c r="CD15" s="1281"/>
      <c r="CE15" s="1282">
        <v>16.634221947849806</v>
      </c>
      <c r="CF15" s="1035">
        <v>0.75738427576650358</v>
      </c>
      <c r="CG15" s="1035">
        <v>15.149176700459968</v>
      </c>
      <c r="CH15" s="1035">
        <v>18.119267195239644</v>
      </c>
      <c r="CI15" s="1035">
        <v>4.5531692323271278</v>
      </c>
      <c r="CJ15" s="1071">
        <v>11092.747287999942</v>
      </c>
      <c r="CK15" s="1072">
        <v>9040</v>
      </c>
      <c r="CL15" s="1072"/>
      <c r="CM15" s="1282">
        <v>18.338369267307552</v>
      </c>
      <c r="CN15" s="1035">
        <v>0.76232428238279637</v>
      </c>
      <c r="CO15" s="1035">
        <v>16.843630749366927</v>
      </c>
      <c r="CP15" s="1035">
        <v>19.833107785248181</v>
      </c>
      <c r="CQ15" s="1035">
        <v>4.1569905768110926</v>
      </c>
      <c r="CR15" s="1071">
        <v>9880.3049420000298</v>
      </c>
      <c r="CS15" s="1072">
        <v>7754</v>
      </c>
      <c r="CT15" s="1283"/>
      <c r="CU15" s="1186">
        <v>17.803071912950813</v>
      </c>
      <c r="CV15" s="1187">
        <v>0.85463874234820336</v>
      </c>
      <c r="CW15" s="1187">
        <v>16.12733647721495</v>
      </c>
      <c r="CX15" s="1187">
        <v>19.478807348686676</v>
      </c>
      <c r="CY15" s="1187">
        <v>4.8005127796315747</v>
      </c>
      <c r="CZ15" s="1188">
        <v>10502.19394799994</v>
      </c>
      <c r="DA15" s="1188">
        <v>8754</v>
      </c>
      <c r="DB15" s="1166"/>
      <c r="DC15" s="1186">
        <v>19.039634187764669</v>
      </c>
      <c r="DD15" s="1187">
        <v>0.92226618528616944</v>
      </c>
      <c r="DE15" s="1187">
        <v>17.23129634582234</v>
      </c>
      <c r="DF15" s="1187">
        <v>20.847972029706995</v>
      </c>
      <c r="DG15" s="1187">
        <v>4.8439280723094997</v>
      </c>
      <c r="DH15" s="1188">
        <v>9970.7024739999924</v>
      </c>
      <c r="DI15" s="1188">
        <v>8328</v>
      </c>
      <c r="DJ15" s="1166"/>
      <c r="DK15" s="1186">
        <v>15.28632400986889</v>
      </c>
      <c r="DL15" s="1187">
        <v>0.78985895745410273</v>
      </c>
      <c r="DM15" s="1187">
        <v>13.737604066050778</v>
      </c>
      <c r="DN15" s="1187">
        <v>16.835043953687002</v>
      </c>
      <c r="DO15" s="1187">
        <v>5.1670954831532274</v>
      </c>
      <c r="DP15" s="1188">
        <v>9490.3887950000535</v>
      </c>
      <c r="DQ15" s="1188">
        <v>8234</v>
      </c>
      <c r="DR15" s="1166"/>
      <c r="DS15" s="1186">
        <v>16.645242249618857</v>
      </c>
      <c r="DT15" s="1187">
        <v>0.89354588745452668</v>
      </c>
      <c r="DU15" s="1187">
        <v>14.89321621651967</v>
      </c>
      <c r="DV15" s="1187">
        <v>18.397268282718045</v>
      </c>
      <c r="DW15" s="1187">
        <v>5.3681759271180747</v>
      </c>
      <c r="DX15" s="1188">
        <v>9409.3559800000185</v>
      </c>
      <c r="DY15" s="1188">
        <v>7849</v>
      </c>
      <c r="DZ15" s="1166"/>
      <c r="EA15" s="1258">
        <v>0</v>
      </c>
      <c r="EB15" s="1259">
        <v>1.3</v>
      </c>
      <c r="EC15" s="1284"/>
      <c r="ED15" s="1284" t="s">
        <v>229</v>
      </c>
      <c r="EE15" s="1284" t="s">
        <v>229</v>
      </c>
      <c r="EF15" s="1261"/>
      <c r="EG15" s="1144"/>
      <c r="EH15" s="1144"/>
      <c r="EI15" s="1144"/>
      <c r="EJ15" s="1144"/>
      <c r="EK15" s="1144"/>
      <c r="EL15" s="1144"/>
      <c r="EM15" s="1144"/>
      <c r="EN15" s="1144"/>
      <c r="EP15" s="1144"/>
      <c r="EQ15" s="1144"/>
      <c r="ER15" s="1144"/>
      <c r="ES15" s="1144"/>
      <c r="ET15" s="1144"/>
      <c r="EU15" s="1144"/>
      <c r="EV15" s="1144"/>
    </row>
    <row r="16" spans="1:152" s="3" customFormat="1" ht="24" customHeight="1">
      <c r="A16" s="1021" t="s">
        <v>239</v>
      </c>
      <c r="B16" s="1149"/>
      <c r="C16" s="1150"/>
      <c r="D16" s="1150"/>
      <c r="E16" s="1150"/>
      <c r="F16" s="1150"/>
      <c r="G16" s="1150"/>
      <c r="H16" s="1151"/>
      <c r="I16" s="916"/>
      <c r="J16" s="1150"/>
      <c r="K16" s="1150"/>
      <c r="L16" s="1150"/>
      <c r="M16" s="1150"/>
      <c r="N16" s="1150"/>
      <c r="O16" s="1150"/>
      <c r="P16" s="1151"/>
      <c r="Q16" s="923"/>
      <c r="R16" s="1150"/>
      <c r="S16" s="1150"/>
      <c r="T16" s="1150"/>
      <c r="U16" s="1150"/>
      <c r="V16" s="1150"/>
      <c r="W16" s="1150"/>
      <c r="X16" s="1151"/>
      <c r="Y16" s="916"/>
      <c r="Z16" s="1150"/>
      <c r="AA16" s="910"/>
      <c r="AB16" s="910"/>
      <c r="AC16" s="910"/>
      <c r="AD16" s="910"/>
      <c r="AE16" s="910"/>
      <c r="AF16" s="911"/>
      <c r="AG16" s="949"/>
      <c r="AH16" s="923"/>
      <c r="AI16" s="997"/>
      <c r="AJ16" s="997"/>
      <c r="AK16" s="997"/>
      <c r="AL16" s="997"/>
      <c r="AM16" s="997"/>
      <c r="AN16" s="973"/>
      <c r="AO16" s="973"/>
      <c r="AP16" s="1073"/>
      <c r="AQ16" s="1005"/>
      <c r="AR16" s="997"/>
      <c r="AS16" s="997"/>
      <c r="AT16" s="997"/>
      <c r="AU16" s="997"/>
      <c r="AV16" s="973"/>
      <c r="AW16" s="973"/>
      <c r="AX16" s="1073"/>
      <c r="AY16" s="1285">
        <v>17.642184280151703</v>
      </c>
      <c r="AZ16" s="1156">
        <v>0.69833240541516406</v>
      </c>
      <c r="BA16" s="1156">
        <v>16.27295413090048</v>
      </c>
      <c r="BB16" s="1156">
        <v>19.011414429402929</v>
      </c>
      <c r="BC16" s="1156">
        <v>3.9583103448296999</v>
      </c>
      <c r="BD16" s="986">
        <v>10630.281972000068</v>
      </c>
      <c r="BE16" s="986">
        <v>8917</v>
      </c>
      <c r="BF16" s="1155"/>
      <c r="BG16" s="1285">
        <v>18.03532885514484</v>
      </c>
      <c r="BH16" s="1156">
        <v>0.73716117879918919</v>
      </c>
      <c r="BI16" s="1156">
        <v>16.589966584909998</v>
      </c>
      <c r="BJ16" s="1156">
        <v>19.480691125379686</v>
      </c>
      <c r="BK16" s="1156">
        <v>4.08731764593748</v>
      </c>
      <c r="BL16" s="986">
        <v>9927.5652879999634</v>
      </c>
      <c r="BM16" s="986">
        <v>8239</v>
      </c>
      <c r="BN16" s="1155"/>
      <c r="BO16" s="1003">
        <v>16.79732234044652</v>
      </c>
      <c r="BP16" s="968">
        <v>0.74320514248134883</v>
      </c>
      <c r="BQ16" s="968">
        <v>15.340110114032008</v>
      </c>
      <c r="BR16" s="968">
        <v>18.254534566861036</v>
      </c>
      <c r="BS16" s="968">
        <v>4.4245453377516855</v>
      </c>
      <c r="BT16" s="1074">
        <v>10213.775220999883</v>
      </c>
      <c r="BU16" s="1075">
        <v>8262</v>
      </c>
      <c r="BV16" s="986"/>
      <c r="BW16" s="1003">
        <v>18.727133224187909</v>
      </c>
      <c r="BX16" s="968">
        <v>0.92956319677468235</v>
      </c>
      <c r="BY16" s="968">
        <v>16.904488466421419</v>
      </c>
      <c r="BZ16" s="968">
        <v>20.549777981954399</v>
      </c>
      <c r="CA16" s="968">
        <v>4.9637239488106024</v>
      </c>
      <c r="CB16" s="1074">
        <v>10750.286880000031</v>
      </c>
      <c r="CC16" s="1075">
        <v>8737</v>
      </c>
      <c r="CD16" s="1075"/>
      <c r="CE16" s="1003">
        <v>16.279201518683557</v>
      </c>
      <c r="CF16" s="968">
        <v>0.79240544366683818</v>
      </c>
      <c r="CG16" s="968">
        <v>14.725488330048522</v>
      </c>
      <c r="CH16" s="968">
        <v>17.83291470731859</v>
      </c>
      <c r="CI16" s="968">
        <v>4.8675940448147808</v>
      </c>
      <c r="CJ16" s="1074">
        <v>10454.356271999908</v>
      </c>
      <c r="CK16" s="1075">
        <v>8257</v>
      </c>
      <c r="CL16" s="1075"/>
      <c r="CM16" s="1003">
        <v>17.918104743695114</v>
      </c>
      <c r="CN16" s="968">
        <v>0.79401240726644751</v>
      </c>
      <c r="CO16" s="968">
        <v>16.361233270108823</v>
      </c>
      <c r="CP16" s="968">
        <v>19.474976217281409</v>
      </c>
      <c r="CQ16" s="968">
        <v>4.431341476256514</v>
      </c>
      <c r="CR16" s="1074">
        <v>9240.5009050000353</v>
      </c>
      <c r="CS16" s="1075">
        <v>7007</v>
      </c>
      <c r="CT16" s="1286"/>
      <c r="CU16" s="1003">
        <v>17.394617085336037</v>
      </c>
      <c r="CV16" s="968">
        <v>0.90006934668836369</v>
      </c>
      <c r="CW16" s="968">
        <v>15.629803458093752</v>
      </c>
      <c r="CX16" s="968">
        <v>19.15943071257832</v>
      </c>
      <c r="CY16" s="968">
        <v>5.1744131087952363</v>
      </c>
      <c r="CZ16" s="986">
        <v>9818.5301269999582</v>
      </c>
      <c r="DA16" s="986">
        <v>7905</v>
      </c>
      <c r="DB16" s="1053"/>
      <c r="DC16" s="1003">
        <v>19.229478413759058</v>
      </c>
      <c r="DD16" s="968">
        <v>0.97073369121772524</v>
      </c>
      <c r="DE16" s="968">
        <v>17.326107677323911</v>
      </c>
      <c r="DF16" s="968">
        <v>21.132849150194204</v>
      </c>
      <c r="DG16" s="968">
        <v>5.0481540389735526</v>
      </c>
      <c r="DH16" s="986">
        <v>9377.8173499999866</v>
      </c>
      <c r="DI16" s="986">
        <v>7521</v>
      </c>
      <c r="DJ16" s="1053"/>
      <c r="DK16" s="1003">
        <v>14.991208671026177</v>
      </c>
      <c r="DL16" s="968">
        <v>0.83378735990412378</v>
      </c>
      <c r="DM16" s="968">
        <v>13.356355890032045</v>
      </c>
      <c r="DN16" s="968">
        <v>16.626061452020309</v>
      </c>
      <c r="DO16" s="968">
        <v>5.5618421316194606</v>
      </c>
      <c r="DP16" s="986">
        <v>8848.2583500000128</v>
      </c>
      <c r="DQ16" s="986">
        <v>7410</v>
      </c>
      <c r="DR16" s="1053"/>
      <c r="DS16" s="1003">
        <v>16.399473713684976</v>
      </c>
      <c r="DT16" s="968">
        <v>0.94030986576518538</v>
      </c>
      <c r="DU16" s="968">
        <v>14.555754899541313</v>
      </c>
      <c r="DV16" s="968">
        <v>18.24319252782864</v>
      </c>
      <c r="DW16" s="968">
        <v>5.7337807431010352</v>
      </c>
      <c r="DX16" s="986">
        <v>8807.1938539999574</v>
      </c>
      <c r="DY16" s="986">
        <v>7064</v>
      </c>
      <c r="DZ16" s="1053"/>
      <c r="EA16" s="1287">
        <v>1.5</v>
      </c>
      <c r="EB16" s="1288">
        <v>1.4</v>
      </c>
      <c r="EC16" s="1289"/>
      <c r="ED16" s="1289" t="s">
        <v>229</v>
      </c>
      <c r="EE16" s="1289" t="s">
        <v>229</v>
      </c>
      <c r="EF16" s="1290"/>
      <c r="EG16" s="1144"/>
      <c r="EH16" s="1144"/>
      <c r="EI16" s="1144"/>
      <c r="EJ16" s="1144"/>
      <c r="EK16" s="1144"/>
      <c r="EL16" s="1144"/>
      <c r="EM16" s="1144"/>
      <c r="EN16" s="1144"/>
      <c r="EP16" s="1144"/>
      <c r="EQ16" s="1144"/>
      <c r="ER16" s="1144"/>
      <c r="ES16" s="1144"/>
      <c r="ET16" s="1144"/>
      <c r="EU16" s="1144"/>
      <c r="EV16" s="1144"/>
    </row>
    <row r="17" spans="1:152" s="3" customFormat="1" ht="24" customHeight="1">
      <c r="A17" s="1021" t="s">
        <v>51</v>
      </c>
      <c r="B17" s="1149"/>
      <c r="C17" s="1150"/>
      <c r="D17" s="1150"/>
      <c r="E17" s="1150"/>
      <c r="F17" s="1150"/>
      <c r="G17" s="1150"/>
      <c r="H17" s="1151"/>
      <c r="I17" s="916"/>
      <c r="J17" s="1150"/>
      <c r="K17" s="1150"/>
      <c r="L17" s="1150"/>
      <c r="M17" s="1150"/>
      <c r="N17" s="1150"/>
      <c r="O17" s="1150"/>
      <c r="P17" s="1151"/>
      <c r="Q17" s="923"/>
      <c r="R17" s="1150"/>
      <c r="S17" s="1150"/>
      <c r="T17" s="1150"/>
      <c r="U17" s="1150"/>
      <c r="V17" s="1150"/>
      <c r="W17" s="1150"/>
      <c r="X17" s="1151"/>
      <c r="Y17" s="916"/>
      <c r="Z17" s="1150"/>
      <c r="AA17" s="910"/>
      <c r="AB17" s="910"/>
      <c r="AC17" s="910"/>
      <c r="AD17" s="910"/>
      <c r="AE17" s="910"/>
      <c r="AF17" s="911"/>
      <c r="AG17" s="949"/>
      <c r="AH17" s="923"/>
      <c r="AI17" s="997"/>
      <c r="AJ17" s="997"/>
      <c r="AK17" s="997"/>
      <c r="AL17" s="997"/>
      <c r="AM17" s="997"/>
      <c r="AN17" s="973"/>
      <c r="AO17" s="973"/>
      <c r="AP17" s="1073"/>
      <c r="AQ17" s="1005"/>
      <c r="AR17" s="997"/>
      <c r="AS17" s="997"/>
      <c r="AT17" s="997"/>
      <c r="AU17" s="997"/>
      <c r="AV17" s="973"/>
      <c r="AW17" s="973"/>
      <c r="AX17" s="1073"/>
      <c r="AY17" s="1291">
        <v>21.098504559512431</v>
      </c>
      <c r="AZ17" s="1178">
        <v>1.9939497189094264</v>
      </c>
      <c r="BA17" s="1178">
        <v>17.188939358111423</v>
      </c>
      <c r="BB17" s="1178">
        <v>25.008069760913443</v>
      </c>
      <c r="BC17" s="1178">
        <v>9.4506684740859423</v>
      </c>
      <c r="BD17" s="1031">
        <v>879.8028479999989</v>
      </c>
      <c r="BE17" s="1031">
        <v>1007</v>
      </c>
      <c r="BF17" s="1082"/>
      <c r="BG17" s="1291">
        <v>23.899252440845846</v>
      </c>
      <c r="BH17" s="1178">
        <v>2.1318913121198095</v>
      </c>
      <c r="BI17" s="1178">
        <v>19.719223221457419</v>
      </c>
      <c r="BJ17" s="1178">
        <v>28.07928166023428</v>
      </c>
      <c r="BK17" s="1178">
        <v>8.9203263465941163</v>
      </c>
      <c r="BL17" s="1031">
        <v>782.99087999999813</v>
      </c>
      <c r="BM17" s="1031">
        <v>905</v>
      </c>
      <c r="BN17" s="1082"/>
      <c r="BO17" s="1185">
        <v>21.430857127971052</v>
      </c>
      <c r="BP17" s="1179">
        <v>2.3446978033662664</v>
      </c>
      <c r="BQ17" s="1179">
        <v>16.833576900731067</v>
      </c>
      <c r="BR17" s="1179">
        <v>26.02813735521104</v>
      </c>
      <c r="BS17" s="1179">
        <v>10.940756075994839</v>
      </c>
      <c r="BT17" s="1141">
        <v>772.03315299999952</v>
      </c>
      <c r="BU17" s="1036">
        <v>895</v>
      </c>
      <c r="BV17" s="1031"/>
      <c r="BW17" s="1185">
        <v>17.17992581762287</v>
      </c>
      <c r="BX17" s="1179">
        <v>2.1429398837680349</v>
      </c>
      <c r="BY17" s="1179">
        <v>12.978147865450698</v>
      </c>
      <c r="BZ17" s="1179">
        <v>21.381703769795038</v>
      </c>
      <c r="CA17" s="1179">
        <v>12.473510692169837</v>
      </c>
      <c r="CB17" s="1141">
        <v>657.3749980000008</v>
      </c>
      <c r="CC17" s="1036">
        <v>844</v>
      </c>
      <c r="CD17" s="1036"/>
      <c r="CE17" s="1185">
        <v>22.448072640170157</v>
      </c>
      <c r="CF17" s="1179">
        <v>2.0400467587914353</v>
      </c>
      <c r="CG17" s="1179">
        <v>18.448040106447351</v>
      </c>
      <c r="CH17" s="1179">
        <v>26.448105173892955</v>
      </c>
      <c r="CI17" s="1179">
        <v>9.0878481707192655</v>
      </c>
      <c r="CJ17" s="1141">
        <v>638.39101599999833</v>
      </c>
      <c r="CK17" s="1036">
        <v>783</v>
      </c>
      <c r="CL17" s="1036"/>
      <c r="CM17" s="1185">
        <v>24.408125764920769</v>
      </c>
      <c r="CN17" s="1179">
        <v>2.7077071407808684</v>
      </c>
      <c r="CO17" s="1179">
        <v>19.098949273812078</v>
      </c>
      <c r="CP17" s="1179">
        <v>29.717302256029459</v>
      </c>
      <c r="CQ17" s="1179">
        <v>11.093466032006321</v>
      </c>
      <c r="CR17" s="1141">
        <v>639.8040369999992</v>
      </c>
      <c r="CS17" s="1036">
        <v>747</v>
      </c>
      <c r="CT17" s="1169"/>
      <c r="CU17" s="1185">
        <v>23.669150981736657</v>
      </c>
      <c r="CV17" s="1179">
        <v>2.1880309942432641</v>
      </c>
      <c r="CW17" s="1179">
        <v>19.378962753822282</v>
      </c>
      <c r="CX17" s="1179">
        <v>27.959339209651031</v>
      </c>
      <c r="CY17" s="1179">
        <v>9.2442310074052507</v>
      </c>
      <c r="CZ17" s="1031">
        <v>683.66382100000101</v>
      </c>
      <c r="DA17" s="1031">
        <v>849</v>
      </c>
      <c r="DB17" s="1292"/>
      <c r="DC17" s="1185">
        <v>16.036818963938103</v>
      </c>
      <c r="DD17" s="1179">
        <v>2.1352324040653561</v>
      </c>
      <c r="DE17" s="1179">
        <v>11.850151796460013</v>
      </c>
      <c r="DF17" s="1179">
        <v>20.223486131416195</v>
      </c>
      <c r="DG17" s="1179">
        <v>13.31456324890142</v>
      </c>
      <c r="DH17" s="1031">
        <v>592.88512400000013</v>
      </c>
      <c r="DI17" s="1031">
        <v>807</v>
      </c>
      <c r="DJ17" s="1292"/>
      <c r="DK17" s="1185">
        <v>19.352875878669785</v>
      </c>
      <c r="DL17" s="1179">
        <v>2.0941393472590817</v>
      </c>
      <c r="DM17" s="1179">
        <v>15.246781566986501</v>
      </c>
      <c r="DN17" s="1179">
        <v>23.458970190353067</v>
      </c>
      <c r="DO17" s="1179">
        <v>10.820817331687563</v>
      </c>
      <c r="DP17" s="1031">
        <v>642.13044500000058</v>
      </c>
      <c r="DQ17" s="1031">
        <v>824</v>
      </c>
      <c r="DR17" s="1292"/>
      <c r="DS17" s="1185">
        <v>20.239840856414165</v>
      </c>
      <c r="DT17" s="1179">
        <v>2.3106802099422485</v>
      </c>
      <c r="DU17" s="1179">
        <v>15.709159288936252</v>
      </c>
      <c r="DV17" s="1179">
        <v>24.770522423892078</v>
      </c>
      <c r="DW17" s="1179">
        <v>11.41649396521799</v>
      </c>
      <c r="DX17" s="1031">
        <v>602.16212599999938</v>
      </c>
      <c r="DY17" s="1031">
        <v>785</v>
      </c>
      <c r="DZ17" s="1292"/>
      <c r="EA17" s="1293">
        <v>1</v>
      </c>
      <c r="EB17" s="1294">
        <v>0.8</v>
      </c>
      <c r="EC17" s="1295"/>
      <c r="ED17" s="1296" t="s">
        <v>229</v>
      </c>
      <c r="EE17" s="1296" t="s">
        <v>229</v>
      </c>
      <c r="EF17" s="1296"/>
      <c r="EG17" s="1144"/>
      <c r="EH17" s="1144"/>
      <c r="EI17" s="1144"/>
      <c r="EJ17" s="1144"/>
      <c r="EK17" s="1144"/>
      <c r="EL17" s="1144"/>
      <c r="EM17" s="1144"/>
      <c r="EN17" s="1144"/>
      <c r="EP17" s="1144"/>
      <c r="EQ17" s="1144"/>
      <c r="ER17" s="1144"/>
      <c r="ES17" s="1144"/>
      <c r="ET17" s="1144"/>
      <c r="EU17" s="1144"/>
      <c r="EV17" s="1144"/>
    </row>
    <row r="18" spans="1:152" s="3" customFormat="1" ht="24" customHeight="1">
      <c r="A18" s="1297" t="s">
        <v>11</v>
      </c>
      <c r="B18" s="1298"/>
      <c r="C18" s="1299">
        <v>29.176975835674231</v>
      </c>
      <c r="D18" s="1299">
        <v>0.8435626437212792</v>
      </c>
      <c r="E18" s="1299">
        <v>27.521773610983537</v>
      </c>
      <c r="F18" s="1299">
        <v>30.832178060364924</v>
      </c>
      <c r="G18" s="1299">
        <v>2.8911928654712336</v>
      </c>
      <c r="H18" s="1300">
        <v>4990.6095690000566</v>
      </c>
      <c r="I18" s="1301">
        <v>5914</v>
      </c>
      <c r="J18" s="1302"/>
      <c r="K18" s="1299">
        <v>30.044113954403855</v>
      </c>
      <c r="L18" s="1299">
        <v>0.84122183556041374</v>
      </c>
      <c r="M18" s="1299">
        <v>28.393504762494164</v>
      </c>
      <c r="N18" s="1299">
        <v>31.694723146313546</v>
      </c>
      <c r="O18" s="1299">
        <v>2.7999555481552409</v>
      </c>
      <c r="P18" s="1300">
        <v>4699.0861010000326</v>
      </c>
      <c r="Q18" s="1303">
        <v>5597</v>
      </c>
      <c r="R18" s="1302"/>
      <c r="S18" s="1299">
        <v>31.633430619897485</v>
      </c>
      <c r="T18" s="1299">
        <v>0.85979228738821623</v>
      </c>
      <c r="U18" s="1299">
        <v>29.946383288618211</v>
      </c>
      <c r="V18" s="1299">
        <v>33.320477951176755</v>
      </c>
      <c r="W18" s="1299">
        <v>2.7179862270373079</v>
      </c>
      <c r="X18" s="1300">
        <v>4545.5615619999962</v>
      </c>
      <c r="Y18" s="1301">
        <v>5403</v>
      </c>
      <c r="Z18" s="1302"/>
      <c r="AA18" s="1304">
        <v>30.4</v>
      </c>
      <c r="AB18" s="1304">
        <v>0.82299999999999995</v>
      </c>
      <c r="AC18" s="1304">
        <v>28.78</v>
      </c>
      <c r="AD18" s="1304">
        <v>32.01</v>
      </c>
      <c r="AE18" s="1304">
        <v>2.7</v>
      </c>
      <c r="AF18" s="1305">
        <v>4719.5789999999997</v>
      </c>
      <c r="AG18" s="1306">
        <v>5600</v>
      </c>
      <c r="AH18" s="1303"/>
      <c r="AI18" s="1307">
        <v>30.429407767365372</v>
      </c>
      <c r="AJ18" s="1307">
        <v>0.8386240180527077</v>
      </c>
      <c r="AK18" s="1307">
        <v>28.784282545843432</v>
      </c>
      <c r="AL18" s="1307">
        <v>32.074532988887313</v>
      </c>
      <c r="AM18" s="1307">
        <v>2.7559656253057505</v>
      </c>
      <c r="AN18" s="1308">
        <v>4030.7139310000257</v>
      </c>
      <c r="AO18" s="1308">
        <v>5268</v>
      </c>
      <c r="AP18" s="1309"/>
      <c r="AQ18" s="1310">
        <v>29.667366921432613</v>
      </c>
      <c r="AR18" s="1307">
        <v>0.81577115999961758</v>
      </c>
      <c r="AS18" s="1307">
        <v>28.067197087316231</v>
      </c>
      <c r="AT18" s="1307">
        <v>31.267536755548996</v>
      </c>
      <c r="AU18" s="1307">
        <v>2.7497255221874091</v>
      </c>
      <c r="AV18" s="1308">
        <v>4291.4167049999842</v>
      </c>
      <c r="AW18" s="1308">
        <v>5528</v>
      </c>
      <c r="AX18" s="1309"/>
      <c r="AY18" s="1310">
        <v>27.82551046918401</v>
      </c>
      <c r="AZ18" s="1307">
        <v>0.85401156895268338</v>
      </c>
      <c r="BA18" s="1307">
        <v>26.151037998836351</v>
      </c>
      <c r="BB18" s="1307">
        <v>29.499982939531673</v>
      </c>
      <c r="BC18" s="1307">
        <v>3.0691676614467784</v>
      </c>
      <c r="BD18" s="1308">
        <v>5781.6843640000043</v>
      </c>
      <c r="BE18" s="1308">
        <v>7937</v>
      </c>
      <c r="BF18" s="1084"/>
      <c r="BG18" s="1310">
        <v>29.141235947021798</v>
      </c>
      <c r="BH18" s="1307">
        <v>0.83714274376708642</v>
      </c>
      <c r="BI18" s="1307">
        <v>27.499838418990404</v>
      </c>
      <c r="BJ18" s="1307">
        <v>30.782633475053196</v>
      </c>
      <c r="BK18" s="1307">
        <v>2.8727084372433471</v>
      </c>
      <c r="BL18" s="1308">
        <v>5223.1835559999936</v>
      </c>
      <c r="BM18" s="1308">
        <v>7183</v>
      </c>
      <c r="BN18" s="1084"/>
      <c r="BO18" s="1311">
        <v>28.607022164933849</v>
      </c>
      <c r="BP18" s="1312">
        <v>0.84309723780411194</v>
      </c>
      <c r="BQ18" s="1312">
        <v>26.953950176110773</v>
      </c>
      <c r="BR18" s="1312">
        <v>30.260094153756924</v>
      </c>
      <c r="BS18" s="1312">
        <v>2.947168820799428</v>
      </c>
      <c r="BT18" s="1313">
        <v>4939.9214810000003</v>
      </c>
      <c r="BU18" s="1309">
        <v>7138</v>
      </c>
      <c r="BV18" s="1308"/>
      <c r="BW18" s="1311">
        <v>27.173429342083129</v>
      </c>
      <c r="BX18" s="1312">
        <v>0.80682293707953989</v>
      </c>
      <c r="BY18" s="1312">
        <v>25.591448039665359</v>
      </c>
      <c r="BZ18" s="1312">
        <v>28.755410644500895</v>
      </c>
      <c r="CA18" s="1312">
        <v>2.9691612601506425</v>
      </c>
      <c r="CB18" s="1313">
        <v>4983.6352120000238</v>
      </c>
      <c r="CC18" s="1309">
        <v>7904</v>
      </c>
      <c r="CD18" s="1309"/>
      <c r="CE18" s="1311">
        <v>27.560468393344156</v>
      </c>
      <c r="CF18" s="1312">
        <v>0.84974607650981171</v>
      </c>
      <c r="CG18" s="1312">
        <v>25.894324253855714</v>
      </c>
      <c r="CH18" s="1312">
        <v>29.226612532832597</v>
      </c>
      <c r="CI18" s="1312">
        <v>3.0832062227034758</v>
      </c>
      <c r="CJ18" s="1313">
        <v>4624.3228409999911</v>
      </c>
      <c r="CK18" s="1309">
        <v>7358</v>
      </c>
      <c r="CL18" s="1309"/>
      <c r="CM18" s="1311">
        <v>31.025331400379073</v>
      </c>
      <c r="CN18" s="1312">
        <v>0.82295789235544758</v>
      </c>
      <c r="CO18" s="1312">
        <v>29.411704642351665</v>
      </c>
      <c r="CP18" s="1312">
        <v>32.638958158406481</v>
      </c>
      <c r="CQ18" s="1312">
        <v>2.6525353806386494</v>
      </c>
      <c r="CR18" s="1313">
        <v>4494.2557970000016</v>
      </c>
      <c r="CS18" s="1309">
        <v>6912</v>
      </c>
      <c r="CT18" s="1314"/>
      <c r="CU18" s="1311">
        <v>28.465530429214088</v>
      </c>
      <c r="CV18" s="1312">
        <v>0.89821791090248571</v>
      </c>
      <c r="CW18" s="1312">
        <v>26.704347010151764</v>
      </c>
      <c r="CX18" s="1312">
        <v>30.226713848276411</v>
      </c>
      <c r="CY18" s="1312">
        <v>3.1554581887595794</v>
      </c>
      <c r="CZ18" s="1308">
        <v>4421.0493640000113</v>
      </c>
      <c r="DA18" s="1308">
        <v>7156</v>
      </c>
      <c r="DB18" s="1315"/>
      <c r="DC18" s="1311">
        <v>27.463778083871553</v>
      </c>
      <c r="DD18" s="1312">
        <v>0.89005876847469168</v>
      </c>
      <c r="DE18" s="1312">
        <v>25.718591088767806</v>
      </c>
      <c r="DF18" s="1312">
        <v>29.208965078975304</v>
      </c>
      <c r="DG18" s="1312">
        <v>3.2408460545979643</v>
      </c>
      <c r="DH18" s="1308">
        <v>4504.1989059999687</v>
      </c>
      <c r="DI18" s="1308">
        <v>7120</v>
      </c>
      <c r="DJ18" s="1315"/>
      <c r="DK18" s="1311">
        <v>26.467864009226506</v>
      </c>
      <c r="DL18" s="1312">
        <v>0.90889316735371506</v>
      </c>
      <c r="DM18" s="1312">
        <v>24.685747136591676</v>
      </c>
      <c r="DN18" s="1312">
        <v>28.24998088186133</v>
      </c>
      <c r="DO18" s="1312">
        <v>3.4339498156590258</v>
      </c>
      <c r="DP18" s="1308">
        <v>4454.0064909999901</v>
      </c>
      <c r="DQ18" s="1308">
        <v>6952</v>
      </c>
      <c r="DR18" s="1315"/>
      <c r="DS18" s="1311">
        <v>25.6756546810334</v>
      </c>
      <c r="DT18" s="1312">
        <v>0.96932345508487816</v>
      </c>
      <c r="DU18" s="1312">
        <v>23.775047278944285</v>
      </c>
      <c r="DV18" s="1312">
        <v>27.576262083122511</v>
      </c>
      <c r="DW18" s="1312">
        <v>3.7752628594156832</v>
      </c>
      <c r="DX18" s="1308">
        <v>4162.9668660000016</v>
      </c>
      <c r="DY18" s="1308">
        <v>6564</v>
      </c>
      <c r="DZ18" s="1315"/>
      <c r="EA18" s="1316">
        <v>-1.9</v>
      </c>
      <c r="EB18" s="1317">
        <v>-0.8</v>
      </c>
      <c r="EC18" s="1318"/>
      <c r="ED18" s="1318" t="s">
        <v>229</v>
      </c>
      <c r="EE18" s="1318" t="s">
        <v>229</v>
      </c>
      <c r="EF18" s="1319"/>
      <c r="EG18" s="1144"/>
      <c r="EH18" s="1144"/>
      <c r="EI18" s="1144"/>
      <c r="EJ18" s="1144"/>
      <c r="EK18" s="1144"/>
      <c r="EL18" s="1144"/>
      <c r="EM18" s="1144"/>
      <c r="EN18" s="1144"/>
      <c r="EP18" s="1144"/>
      <c r="EQ18" s="1144"/>
      <c r="ER18" s="1144"/>
      <c r="ES18" s="1144"/>
      <c r="ET18" s="1144"/>
      <c r="EU18" s="1144"/>
      <c r="EV18" s="1144"/>
    </row>
    <row r="19" spans="1:152" s="3" customFormat="1" ht="24" customHeight="1">
      <c r="A19" s="1320" t="s">
        <v>50</v>
      </c>
      <c r="B19" s="1321"/>
      <c r="C19" s="1322">
        <v>27.385427220695213</v>
      </c>
      <c r="D19" s="1322">
        <v>1.1335819362725095</v>
      </c>
      <c r="E19" s="1322">
        <v>25.161161652805287</v>
      </c>
      <c r="F19" s="1322">
        <v>29.609692788585139</v>
      </c>
      <c r="G19" s="1322">
        <v>4.1393618844691966</v>
      </c>
      <c r="H19" s="1323">
        <v>2119.2341800000049</v>
      </c>
      <c r="I19" s="1324">
        <v>2368</v>
      </c>
      <c r="J19" s="1322"/>
      <c r="K19" s="1322">
        <v>28.761813130031921</v>
      </c>
      <c r="L19" s="1322">
        <v>1.2751961868023776</v>
      </c>
      <c r="M19" s="1322">
        <v>26.259678189583113</v>
      </c>
      <c r="N19" s="1322">
        <v>31.26394807048073</v>
      </c>
      <c r="O19" s="1322">
        <v>4.4336432513389399</v>
      </c>
      <c r="P19" s="1323">
        <v>2042.0488629999968</v>
      </c>
      <c r="Q19" s="1194">
        <v>2216</v>
      </c>
      <c r="R19" s="1322"/>
      <c r="S19" s="1322">
        <v>30.367661187891365</v>
      </c>
      <c r="T19" s="1322">
        <v>1.3983715129877521</v>
      </c>
      <c r="U19" s="1322">
        <v>27.623836936700158</v>
      </c>
      <c r="V19" s="1322">
        <v>33.111485439082571</v>
      </c>
      <c r="W19" s="1322">
        <v>4.6048047768174225</v>
      </c>
      <c r="X19" s="1323">
        <v>2005.6847290000064</v>
      </c>
      <c r="Y19" s="1324">
        <v>2061</v>
      </c>
      <c r="Z19" s="1322"/>
      <c r="AA19" s="1195">
        <v>29.080000000000002</v>
      </c>
      <c r="AB19" s="1195">
        <v>1.226</v>
      </c>
      <c r="AC19" s="1195">
        <v>26.68</v>
      </c>
      <c r="AD19" s="1195">
        <v>31.490000000000002</v>
      </c>
      <c r="AE19" s="1195">
        <v>4.2</v>
      </c>
      <c r="AF19" s="1196">
        <v>2001.153</v>
      </c>
      <c r="AG19" s="1325">
        <v>2278</v>
      </c>
      <c r="AH19" s="1194"/>
      <c r="AI19" s="1197">
        <v>29.5252892892312</v>
      </c>
      <c r="AJ19" s="1197">
        <v>1.2544037355539506</v>
      </c>
      <c r="AK19" s="1197">
        <v>27.064530738429184</v>
      </c>
      <c r="AL19" s="1197">
        <v>31.986047840033216</v>
      </c>
      <c r="AM19" s="1197">
        <v>4.2485739030894809</v>
      </c>
      <c r="AN19" s="1198">
        <v>1874.1915230000009</v>
      </c>
      <c r="AO19" s="1198">
        <v>2090</v>
      </c>
      <c r="AP19" s="1326"/>
      <c r="AQ19" s="1327">
        <v>27.691543286511795</v>
      </c>
      <c r="AR19" s="1197">
        <v>1.1435345800579648</v>
      </c>
      <c r="AS19" s="1197">
        <v>25.448451560544722</v>
      </c>
      <c r="AT19" s="1197">
        <v>29.934635012478868</v>
      </c>
      <c r="AU19" s="1197">
        <v>4.129544418042479</v>
      </c>
      <c r="AV19" s="1198">
        <v>2088.3410470000035</v>
      </c>
      <c r="AW19" s="1198">
        <v>2258</v>
      </c>
      <c r="AX19" s="1326"/>
      <c r="AY19" s="1327">
        <v>26.479796563872114</v>
      </c>
      <c r="AZ19" s="1197">
        <v>1.2222095813624565</v>
      </c>
      <c r="BA19" s="1197">
        <v>24.083393082480914</v>
      </c>
      <c r="BB19" s="1197">
        <v>28.876200045263317</v>
      </c>
      <c r="BC19" s="1197">
        <v>4.615630555976348</v>
      </c>
      <c r="BD19" s="1198">
        <v>2959.6442220000131</v>
      </c>
      <c r="BE19" s="1198">
        <v>3759</v>
      </c>
      <c r="BF19" s="1199"/>
      <c r="BG19" s="1327">
        <v>28.394218319097824</v>
      </c>
      <c r="BH19" s="1197">
        <v>1.1654663694750229</v>
      </c>
      <c r="BI19" s="1197">
        <v>26.109072049715277</v>
      </c>
      <c r="BJ19" s="1197">
        <v>30.679364588480375</v>
      </c>
      <c r="BK19" s="1197">
        <v>4.1045904359027041</v>
      </c>
      <c r="BL19" s="1198">
        <v>2555.5024999999923</v>
      </c>
      <c r="BM19" s="1198">
        <v>3372</v>
      </c>
      <c r="BN19" s="1199"/>
      <c r="BO19" s="1213">
        <v>25.154933490616411</v>
      </c>
      <c r="BP19" s="1200">
        <v>1.194350832662197</v>
      </c>
      <c r="BQ19" s="1200">
        <v>22.813153897738513</v>
      </c>
      <c r="BR19" s="1200">
        <v>27.496713083494313</v>
      </c>
      <c r="BS19" s="1200">
        <v>4.7479784953823394</v>
      </c>
      <c r="BT19" s="1328">
        <v>2471.7297950000043</v>
      </c>
      <c r="BU19" s="1326">
        <v>3478</v>
      </c>
      <c r="BV19" s="1198"/>
      <c r="BW19" s="1213">
        <v>24.402102379483196</v>
      </c>
      <c r="BX19" s="1200">
        <v>1.1616794458520927</v>
      </c>
      <c r="BY19" s="1200">
        <v>22.124334757515015</v>
      </c>
      <c r="BZ19" s="1200">
        <v>26.679870001451373</v>
      </c>
      <c r="CA19" s="1200">
        <v>4.7605711499219421</v>
      </c>
      <c r="CB19" s="1328">
        <v>2577.868764000008</v>
      </c>
      <c r="CC19" s="1326">
        <v>3565</v>
      </c>
      <c r="CD19" s="1326"/>
      <c r="CE19" s="1213">
        <v>26.187216280913404</v>
      </c>
      <c r="CF19" s="1200">
        <v>1.1946100302453075</v>
      </c>
      <c r="CG19" s="1200">
        <v>23.844878309736735</v>
      </c>
      <c r="CH19" s="1200">
        <v>28.52955425209008</v>
      </c>
      <c r="CI19" s="1200">
        <v>4.5618061019948914</v>
      </c>
      <c r="CJ19" s="1328">
        <v>2413.1234730000047</v>
      </c>
      <c r="CK19" s="1326">
        <v>3465</v>
      </c>
      <c r="CL19" s="1326"/>
      <c r="CM19" s="1213">
        <v>29.086673504567241</v>
      </c>
      <c r="CN19" s="1200">
        <v>1.2125247681159463</v>
      </c>
      <c r="CO19" s="1200">
        <v>26.709197780988177</v>
      </c>
      <c r="CP19" s="1200">
        <v>31.464149228146304</v>
      </c>
      <c r="CQ19" s="1200">
        <v>4.168660840248898</v>
      </c>
      <c r="CR19" s="1328">
        <v>2158.605076999992</v>
      </c>
      <c r="CS19" s="1326">
        <v>2891</v>
      </c>
      <c r="CT19" s="1329"/>
      <c r="CU19" s="1213">
        <v>25.426015923491452</v>
      </c>
      <c r="CV19" s="1200">
        <v>1.3316974266253712</v>
      </c>
      <c r="CW19" s="1200">
        <v>22.814886264961196</v>
      </c>
      <c r="CX19" s="1200">
        <v>28.037145582021711</v>
      </c>
      <c r="CY19" s="1200">
        <v>5.2375387108721085</v>
      </c>
      <c r="CZ19" s="1198">
        <v>2228.1024549999838</v>
      </c>
      <c r="DA19" s="1198">
        <v>2991</v>
      </c>
      <c r="DB19" s="1330"/>
      <c r="DC19" s="1213">
        <v>26.068275340867636</v>
      </c>
      <c r="DD19" s="1200">
        <v>1.3537716121298335</v>
      </c>
      <c r="DE19" s="1200">
        <v>23.413861165634664</v>
      </c>
      <c r="DF19" s="1200">
        <v>28.722689516100608</v>
      </c>
      <c r="DG19" s="1200">
        <v>5.1931767423351749</v>
      </c>
      <c r="DH19" s="1198">
        <v>2329.8620260000107</v>
      </c>
      <c r="DI19" s="1198">
        <v>3119</v>
      </c>
      <c r="DJ19" s="1330"/>
      <c r="DK19" s="1213">
        <v>24.594032182468336</v>
      </c>
      <c r="DL19" s="1200">
        <v>1.4003562681556352</v>
      </c>
      <c r="DM19" s="1200">
        <v>21.848276550432779</v>
      </c>
      <c r="DN19" s="1200">
        <v>27.33978781450389</v>
      </c>
      <c r="DO19" s="1200">
        <v>5.6938864589836076</v>
      </c>
      <c r="DP19" s="1198">
        <v>2351.4347290000082</v>
      </c>
      <c r="DQ19" s="1198">
        <v>3156</v>
      </c>
      <c r="DR19" s="1330"/>
      <c r="DS19" s="1213">
        <v>23.587663649174871</v>
      </c>
      <c r="DT19" s="1200">
        <v>1.420564465879067</v>
      </c>
      <c r="DU19" s="1200">
        <v>20.802282438361082</v>
      </c>
      <c r="DV19" s="1200">
        <v>26.37304485998866</v>
      </c>
      <c r="DW19" s="1200">
        <v>6.0224890731336185</v>
      </c>
      <c r="DX19" s="1198">
        <v>2327.3046629999944</v>
      </c>
      <c r="DY19" s="1198">
        <v>3046</v>
      </c>
      <c r="DZ19" s="1330"/>
      <c r="EA19" s="1331">
        <v>-2.6</v>
      </c>
      <c r="EB19" s="1332">
        <v>-1</v>
      </c>
      <c r="EC19" s="1333"/>
      <c r="ED19" s="1333" t="s">
        <v>229</v>
      </c>
      <c r="EE19" s="1333" t="s">
        <v>229</v>
      </c>
      <c r="EF19" s="1334"/>
      <c r="EG19" s="1144"/>
      <c r="EH19" s="1144"/>
      <c r="EI19" s="1144"/>
      <c r="EJ19" s="1144"/>
      <c r="EK19" s="1144"/>
      <c r="EL19" s="1144"/>
      <c r="EM19" s="1144"/>
      <c r="EN19" s="1144"/>
      <c r="EP19" s="1144"/>
      <c r="EQ19" s="1144"/>
      <c r="ER19" s="1144"/>
      <c r="ES19" s="1144"/>
      <c r="ET19" s="1144"/>
      <c r="EU19" s="1144"/>
      <c r="EV19" s="1144"/>
    </row>
    <row r="20" spans="1:152" s="3" customFormat="1" ht="24" customHeight="1">
      <c r="A20" s="1335" t="s">
        <v>51</v>
      </c>
      <c r="B20" s="1336"/>
      <c r="C20" s="1337">
        <v>30.499238008200408</v>
      </c>
      <c r="D20" s="1337">
        <v>1.2101381984433441</v>
      </c>
      <c r="E20" s="1337">
        <v>28.124757045636084</v>
      </c>
      <c r="F20" s="1337">
        <v>32.873718970764735</v>
      </c>
      <c r="G20" s="1337">
        <v>3.9677653524260879</v>
      </c>
      <c r="H20" s="1338">
        <v>2871.3753890000044</v>
      </c>
      <c r="I20" s="1339">
        <v>3546</v>
      </c>
      <c r="J20" s="1337"/>
      <c r="K20" s="1337">
        <v>31.029617997397384</v>
      </c>
      <c r="L20" s="1337">
        <v>1.1172067522776534</v>
      </c>
      <c r="M20" s="1337">
        <v>28.837483109048268</v>
      </c>
      <c r="N20" s="1337">
        <v>33.221752885746504</v>
      </c>
      <c r="O20" s="1337">
        <v>3.6004528072867652</v>
      </c>
      <c r="P20" s="1338">
        <v>2657.0372380000013</v>
      </c>
      <c r="Q20" s="1214">
        <v>3381</v>
      </c>
      <c r="R20" s="1337"/>
      <c r="S20" s="1337">
        <v>32.632980829271233</v>
      </c>
      <c r="T20" s="1337">
        <v>1.0706192708801066</v>
      </c>
      <c r="U20" s="1337">
        <v>30.532257886941661</v>
      </c>
      <c r="V20" s="1337">
        <v>34.733703771600808</v>
      </c>
      <c r="W20" s="1337">
        <v>3.2807890780231124</v>
      </c>
      <c r="X20" s="1338">
        <v>2539.8768330000207</v>
      </c>
      <c r="Y20" s="1339">
        <v>3342</v>
      </c>
      <c r="Z20" s="1337"/>
      <c r="AA20" s="1215">
        <v>31.36</v>
      </c>
      <c r="AB20" s="1215">
        <v>1.1079999999999999</v>
      </c>
      <c r="AC20" s="1215">
        <v>29.189999999999998</v>
      </c>
      <c r="AD20" s="1215">
        <v>33.53</v>
      </c>
      <c r="AE20" s="1215">
        <v>3.5000000000000004</v>
      </c>
      <c r="AF20" s="1216">
        <v>2718.4259999999999</v>
      </c>
      <c r="AG20" s="1340">
        <v>3322</v>
      </c>
      <c r="AH20" s="1214"/>
      <c r="AI20" s="1217">
        <v>31.215159485604417</v>
      </c>
      <c r="AJ20" s="1217">
        <v>1.1268424894515927</v>
      </c>
      <c r="AK20" s="1217">
        <v>29.004637296669355</v>
      </c>
      <c r="AL20" s="1217">
        <v>33.425681674539476</v>
      </c>
      <c r="AM20" s="1217">
        <v>3.6099206540055064</v>
      </c>
      <c r="AN20" s="1218">
        <v>2156.5224080000035</v>
      </c>
      <c r="AO20" s="1218">
        <v>3178</v>
      </c>
      <c r="AP20" s="1341"/>
      <c r="AQ20" s="1342">
        <v>31.54029106884159</v>
      </c>
      <c r="AR20" s="1217">
        <v>1.1784304555252598</v>
      </c>
      <c r="AS20" s="1217">
        <v>29.228749598637577</v>
      </c>
      <c r="AT20" s="1217">
        <v>33.85183253904561</v>
      </c>
      <c r="AU20" s="1217">
        <v>3.7362700710438976</v>
      </c>
      <c r="AV20" s="1218">
        <v>2203.0756580000048</v>
      </c>
      <c r="AW20" s="1218">
        <v>3270</v>
      </c>
      <c r="AX20" s="1341"/>
      <c r="AY20" s="1342">
        <v>29.236842053396977</v>
      </c>
      <c r="AZ20" s="1217">
        <v>1.1822802248243658</v>
      </c>
      <c r="BA20" s="1217">
        <v>26.918728621827608</v>
      </c>
      <c r="BB20" s="1217">
        <v>31.554955484966346</v>
      </c>
      <c r="BC20" s="1217">
        <v>4.0438027563479579</v>
      </c>
      <c r="BD20" s="1218">
        <v>2822.0401419999994</v>
      </c>
      <c r="BE20" s="1218">
        <v>4178</v>
      </c>
      <c r="BF20" s="1201"/>
      <c r="BG20" s="1342">
        <v>29.856840764700575</v>
      </c>
      <c r="BH20" s="1217">
        <v>1.2029065654811129</v>
      </c>
      <c r="BI20" s="1217">
        <v>27.498284977489725</v>
      </c>
      <c r="BJ20" s="1217">
        <v>32.215396551911432</v>
      </c>
      <c r="BK20" s="1217">
        <v>4.0289144285596903</v>
      </c>
      <c r="BL20" s="1218">
        <v>2667.6810559999876</v>
      </c>
      <c r="BM20" s="1218">
        <v>3811</v>
      </c>
      <c r="BN20" s="1201"/>
      <c r="BO20" s="1219">
        <v>32.064059347131234</v>
      </c>
      <c r="BP20" s="1220">
        <v>1.1521076102656185</v>
      </c>
      <c r="BQ20" s="1220">
        <v>29.805106603316776</v>
      </c>
      <c r="BR20" s="1220">
        <v>34.323012090945696</v>
      </c>
      <c r="BS20" s="1220">
        <v>3.5931433315809946</v>
      </c>
      <c r="BT20" s="1343">
        <v>2468.1916860000056</v>
      </c>
      <c r="BU20" s="1341">
        <v>3660</v>
      </c>
      <c r="BV20" s="1218"/>
      <c r="BW20" s="1219">
        <v>30.143009875412286</v>
      </c>
      <c r="BX20" s="1220">
        <v>1.1067334810358334</v>
      </c>
      <c r="BY20" s="1220">
        <v>27.97297777382639</v>
      </c>
      <c r="BZ20" s="1220">
        <v>32.313041976998178</v>
      </c>
      <c r="CA20" s="1220">
        <v>3.6716090583196812</v>
      </c>
      <c r="CB20" s="1343">
        <v>2405.7664480000094</v>
      </c>
      <c r="CC20" s="1341">
        <v>4339</v>
      </c>
      <c r="CD20" s="1341"/>
      <c r="CE20" s="1219">
        <v>29.059124260748341</v>
      </c>
      <c r="CF20" s="1220">
        <v>1.2013296336074171</v>
      </c>
      <c r="CG20" s="1220">
        <v>26.70361079153648</v>
      </c>
      <c r="CH20" s="1220">
        <v>31.414637729960205</v>
      </c>
      <c r="CI20" s="1220">
        <v>4.1340875341866896</v>
      </c>
      <c r="CJ20" s="1343">
        <v>2211.1993679999955</v>
      </c>
      <c r="CK20" s="1341">
        <v>3893</v>
      </c>
      <c r="CL20" s="1341"/>
      <c r="CM20" s="1219">
        <v>32.817036273300488</v>
      </c>
      <c r="CN20" s="1220">
        <v>1.115191455008036</v>
      </c>
      <c r="CO20" s="1220">
        <v>30.630408271017163</v>
      </c>
      <c r="CP20" s="1220">
        <v>35.003664275583816</v>
      </c>
      <c r="CQ20" s="1220">
        <v>3.3982089233187129</v>
      </c>
      <c r="CR20" s="1343">
        <v>2335.6507199999892</v>
      </c>
      <c r="CS20" s="1341">
        <v>4021</v>
      </c>
      <c r="CT20" s="1344"/>
      <c r="CU20" s="1219">
        <v>31.553771965940765</v>
      </c>
      <c r="CV20" s="1220">
        <v>1.1906977871384172</v>
      </c>
      <c r="CW20" s="1220">
        <v>29.219107766564711</v>
      </c>
      <c r="CX20" s="1220">
        <v>33.888436165316818</v>
      </c>
      <c r="CY20" s="1220">
        <v>3.773551347280002</v>
      </c>
      <c r="CZ20" s="1218">
        <v>2192.946908999982</v>
      </c>
      <c r="DA20" s="1218">
        <v>4165</v>
      </c>
      <c r="DB20" s="1345"/>
      <c r="DC20" s="1219">
        <v>28.959097819285351</v>
      </c>
      <c r="DD20" s="1220">
        <v>1.1421190826689758</v>
      </c>
      <c r="DE20" s="1220">
        <v>26.719682355349729</v>
      </c>
      <c r="DF20" s="1220">
        <v>31.198513283220976</v>
      </c>
      <c r="DG20" s="1220">
        <v>3.943904225871222</v>
      </c>
      <c r="DH20" s="1218">
        <v>2174.3368800000039</v>
      </c>
      <c r="DI20" s="1218">
        <v>4001</v>
      </c>
      <c r="DJ20" s="1345"/>
      <c r="DK20" s="1219">
        <v>28.563484864304016</v>
      </c>
      <c r="DL20" s="1220">
        <v>1.1149480581311373</v>
      </c>
      <c r="DM20" s="1220">
        <v>26.377344822903897</v>
      </c>
      <c r="DN20" s="1220">
        <v>30.749624905704138</v>
      </c>
      <c r="DO20" s="1220">
        <v>3.9034034657462109</v>
      </c>
      <c r="DP20" s="1218">
        <v>2102.5717619999973</v>
      </c>
      <c r="DQ20" s="1218">
        <v>3796</v>
      </c>
      <c r="DR20" s="1345"/>
      <c r="DS20" s="1219">
        <v>28.32286899791875</v>
      </c>
      <c r="DT20" s="1220">
        <v>1.2675570158678233</v>
      </c>
      <c r="DU20" s="1220">
        <v>25.837498160877136</v>
      </c>
      <c r="DV20" s="1220">
        <v>30.808239834960361</v>
      </c>
      <c r="DW20" s="1220">
        <v>4.4753835353366469</v>
      </c>
      <c r="DX20" s="1218">
        <v>1835.6622030000042</v>
      </c>
      <c r="DY20" s="1218">
        <v>3518</v>
      </c>
      <c r="DZ20" s="1345"/>
      <c r="EA20" s="1346">
        <v>-0.8</v>
      </c>
      <c r="EB20" s="1347">
        <v>-0.3</v>
      </c>
      <c r="EC20" s="1348"/>
      <c r="ED20" s="1348" t="s">
        <v>229</v>
      </c>
      <c r="EE20" s="1348" t="s">
        <v>229</v>
      </c>
      <c r="EF20" s="1349"/>
      <c r="EG20" s="1144"/>
      <c r="EH20" s="1144"/>
      <c r="EI20" s="1144"/>
      <c r="EJ20" s="1144"/>
      <c r="EK20" s="1144"/>
      <c r="EL20" s="1144"/>
      <c r="EM20" s="1144"/>
      <c r="EN20" s="1144"/>
      <c r="EP20" s="1144"/>
      <c r="EQ20" s="1144"/>
      <c r="ER20" s="1144"/>
      <c r="ES20" s="1144"/>
      <c r="ET20" s="1144"/>
      <c r="EU20" s="1144"/>
      <c r="EV20" s="1144"/>
    </row>
    <row r="21" spans="1:152" s="3" customFormat="1" ht="24" customHeight="1">
      <c r="A21" s="1350" t="s">
        <v>12</v>
      </c>
      <c r="B21" s="1351"/>
      <c r="C21" s="1352">
        <v>21.107953292906064</v>
      </c>
      <c r="D21" s="1352">
        <v>1.0105865853689173</v>
      </c>
      <c r="E21" s="1352">
        <v>19.12502389602551</v>
      </c>
      <c r="F21" s="1352">
        <v>23.090882689786618</v>
      </c>
      <c r="G21" s="1352">
        <v>4.7877052376677085</v>
      </c>
      <c r="H21" s="1353">
        <v>1857.4178110000032</v>
      </c>
      <c r="I21" s="1354">
        <v>3670</v>
      </c>
      <c r="J21" s="1355"/>
      <c r="K21" s="1352">
        <v>23.285941222638392</v>
      </c>
      <c r="L21" s="1352">
        <v>1.0561111729980321</v>
      </c>
      <c r="M21" s="1352">
        <v>21.213685444033029</v>
      </c>
      <c r="N21" s="1352">
        <v>25.358197001243752</v>
      </c>
      <c r="O21" s="1352">
        <v>4.5354025542729177</v>
      </c>
      <c r="P21" s="1353">
        <v>1672.2381039999927</v>
      </c>
      <c r="Q21" s="1356">
        <v>3271</v>
      </c>
      <c r="R21" s="1355"/>
      <c r="S21" s="1352">
        <v>23.206671396838232</v>
      </c>
      <c r="T21" s="1352">
        <v>1.080752701499234</v>
      </c>
      <c r="U21" s="1352">
        <v>21.086065074146372</v>
      </c>
      <c r="V21" s="1352">
        <v>25.327277719530095</v>
      </c>
      <c r="W21" s="1352">
        <v>4.6570776265935319</v>
      </c>
      <c r="X21" s="1353">
        <v>1757.1793560000076</v>
      </c>
      <c r="Y21" s="1354">
        <v>3519</v>
      </c>
      <c r="Z21" s="1355"/>
      <c r="AA21" s="1357">
        <v>24.240000000000002</v>
      </c>
      <c r="AB21" s="1357">
        <v>0.97</v>
      </c>
      <c r="AC21" s="1357">
        <v>22.34</v>
      </c>
      <c r="AD21" s="1357">
        <v>26.14</v>
      </c>
      <c r="AE21" s="1357">
        <v>4</v>
      </c>
      <c r="AF21" s="1358">
        <v>1991.682</v>
      </c>
      <c r="AG21" s="1359">
        <v>3630</v>
      </c>
      <c r="AH21" s="1356"/>
      <c r="AI21" s="1360">
        <v>21.531427422378542</v>
      </c>
      <c r="AJ21" s="1360">
        <v>0.99332235335247643</v>
      </c>
      <c r="AK21" s="1360">
        <v>19.582831124843235</v>
      </c>
      <c r="AL21" s="1360">
        <v>23.480023719913852</v>
      </c>
      <c r="AM21" s="1360">
        <v>4.6133604329459068</v>
      </c>
      <c r="AN21" s="1361">
        <v>1911.1438499999995</v>
      </c>
      <c r="AO21" s="1361">
        <v>3455</v>
      </c>
      <c r="AP21" s="1362"/>
      <c r="AQ21" s="1363">
        <v>21.180751369268332</v>
      </c>
      <c r="AR21" s="1360">
        <v>0.95457921493091868</v>
      </c>
      <c r="AS21" s="1360">
        <v>19.30830363036117</v>
      </c>
      <c r="AT21" s="1360">
        <v>23.053199108175495</v>
      </c>
      <c r="AU21" s="1360">
        <v>4.5068241361632762</v>
      </c>
      <c r="AV21" s="1361">
        <v>2005.1299720000011</v>
      </c>
      <c r="AW21" s="1361">
        <v>3395</v>
      </c>
      <c r="AX21" s="1362"/>
      <c r="AY21" s="1363">
        <v>21.930248488522093</v>
      </c>
      <c r="AZ21" s="1360">
        <v>0.81027335404352785</v>
      </c>
      <c r="BA21" s="1360">
        <v>20.341534150066423</v>
      </c>
      <c r="BB21" s="1360">
        <v>23.518962826977759</v>
      </c>
      <c r="BC21" s="1360">
        <v>3.6947750704585531</v>
      </c>
      <c r="BD21" s="1361">
        <v>3393.7520059999852</v>
      </c>
      <c r="BE21" s="1361">
        <v>6163</v>
      </c>
      <c r="BF21" s="1207"/>
      <c r="BG21" s="1363">
        <v>21.299953507914363</v>
      </c>
      <c r="BH21" s="1360">
        <v>0.80569143835145274</v>
      </c>
      <c r="BI21" s="1360">
        <v>19.720222995869126</v>
      </c>
      <c r="BJ21" s="1360">
        <v>22.879684019959601</v>
      </c>
      <c r="BK21" s="1360">
        <v>3.7825971688252009</v>
      </c>
      <c r="BL21" s="1361">
        <v>3100.7191530000187</v>
      </c>
      <c r="BM21" s="1361">
        <v>5673</v>
      </c>
      <c r="BN21" s="1207"/>
      <c r="BO21" s="1364">
        <v>21.976675716209371</v>
      </c>
      <c r="BP21" s="1365">
        <v>0.86650597585798006</v>
      </c>
      <c r="BQ21" s="1365">
        <v>20.277705902751816</v>
      </c>
      <c r="BR21" s="1365">
        <v>23.675645529666927</v>
      </c>
      <c r="BS21" s="1365">
        <v>3.9428437087000825</v>
      </c>
      <c r="BT21" s="1366">
        <v>2847.2459259999932</v>
      </c>
      <c r="BU21" s="1362">
        <v>5809</v>
      </c>
      <c r="BV21" s="1361"/>
      <c r="BW21" s="1364">
        <v>21.373479351341633</v>
      </c>
      <c r="BX21" s="1365">
        <v>0.81884532668207388</v>
      </c>
      <c r="BY21" s="1365">
        <v>19.767925100402554</v>
      </c>
      <c r="BZ21" s="1365">
        <v>22.979033602280715</v>
      </c>
      <c r="CA21" s="1365">
        <v>3.8311278815289103</v>
      </c>
      <c r="CB21" s="1366">
        <v>2954.8787289999968</v>
      </c>
      <c r="CC21" s="1362">
        <v>5699</v>
      </c>
      <c r="CD21" s="1362"/>
      <c r="CE21" s="1364">
        <v>22.90649710485922</v>
      </c>
      <c r="CF21" s="1365">
        <v>0.91179941515412266</v>
      </c>
      <c r="CG21" s="1365">
        <v>21.118681551549646</v>
      </c>
      <c r="CH21" s="1365">
        <v>24.694312658168794</v>
      </c>
      <c r="CI21" s="1365">
        <v>3.9805274939252939</v>
      </c>
      <c r="CJ21" s="1366">
        <v>2717.5693609999767</v>
      </c>
      <c r="CK21" s="1362">
        <v>5509</v>
      </c>
      <c r="CL21" s="1362"/>
      <c r="CM21" s="1364">
        <v>22.571315497589694</v>
      </c>
      <c r="CN21" s="1365">
        <v>0.8799800877308942</v>
      </c>
      <c r="CO21" s="1365">
        <v>20.845881633616763</v>
      </c>
      <c r="CP21" s="1365">
        <v>24.296749361562625</v>
      </c>
      <c r="CQ21" s="1365">
        <v>3.8986654890578438</v>
      </c>
      <c r="CR21" s="1366">
        <v>2531.2360020000169</v>
      </c>
      <c r="CS21" s="1362">
        <v>4967</v>
      </c>
      <c r="CT21" s="1367"/>
      <c r="CU21" s="1364">
        <v>21.809849766270748</v>
      </c>
      <c r="CV21" s="1365">
        <v>0.83293674946507545</v>
      </c>
      <c r="CW21" s="1365">
        <v>20.17666657711386</v>
      </c>
      <c r="CX21" s="1365">
        <v>23.443032955427636</v>
      </c>
      <c r="CY21" s="1365">
        <v>3.8190852224632215</v>
      </c>
      <c r="CZ21" s="1361">
        <v>2774.1711680000153</v>
      </c>
      <c r="DA21" s="1361">
        <v>5584</v>
      </c>
      <c r="DB21" s="1368"/>
      <c r="DC21" s="1364">
        <v>19.784291940882603</v>
      </c>
      <c r="DD21" s="1365">
        <v>0.85843947543052557</v>
      </c>
      <c r="DE21" s="1365">
        <v>18.101102626122611</v>
      </c>
      <c r="DF21" s="1365">
        <v>21.467481255642596</v>
      </c>
      <c r="DG21" s="1365">
        <v>4.3389951886861882</v>
      </c>
      <c r="DH21" s="1361">
        <v>2698.8502070000254</v>
      </c>
      <c r="DI21" s="1361">
        <v>5472</v>
      </c>
      <c r="DJ21" s="1368"/>
      <c r="DK21" s="1364">
        <v>18.471143913988385</v>
      </c>
      <c r="DL21" s="1365">
        <v>0.79788351708139615</v>
      </c>
      <c r="DM21" s="1365">
        <v>16.906689774314341</v>
      </c>
      <c r="DN21" s="1365">
        <v>20.035598053662433</v>
      </c>
      <c r="DO21" s="1365">
        <v>4.3196215718786686</v>
      </c>
      <c r="DP21" s="1361">
        <v>2711.4071350000049</v>
      </c>
      <c r="DQ21" s="1361">
        <v>5507</v>
      </c>
      <c r="DR21" s="1368"/>
      <c r="DS21" s="1364">
        <v>19.598621228834503</v>
      </c>
      <c r="DT21" s="1365">
        <v>0.91173164332410983</v>
      </c>
      <c r="DU21" s="1365">
        <v>17.81093735413765</v>
      </c>
      <c r="DV21" s="1365">
        <v>21.386305103531356</v>
      </c>
      <c r="DW21" s="1365">
        <v>4.6520193062495805</v>
      </c>
      <c r="DX21" s="1361">
        <v>2542.0543220000141</v>
      </c>
      <c r="DY21" s="1361">
        <v>5351</v>
      </c>
      <c r="DZ21" s="1368"/>
      <c r="EA21" s="1369">
        <v>-3.3</v>
      </c>
      <c r="EB21" s="1370">
        <v>1.1000000000000001</v>
      </c>
      <c r="EC21" s="1371"/>
      <c r="ED21" s="1371" t="s">
        <v>232</v>
      </c>
      <c r="EE21" s="1371" t="s">
        <v>229</v>
      </c>
      <c r="EF21" s="1372"/>
      <c r="EG21" s="1144"/>
      <c r="EH21" s="1144"/>
      <c r="EI21" s="1144"/>
      <c r="EJ21" s="1144"/>
      <c r="EK21" s="1144"/>
      <c r="EL21" s="1144"/>
      <c r="EM21" s="1144"/>
      <c r="EN21" s="1144"/>
      <c r="EP21" s="1144"/>
      <c r="EQ21" s="1144"/>
      <c r="ER21" s="1144"/>
      <c r="ES21" s="1144"/>
      <c r="ET21" s="1144"/>
      <c r="EU21" s="1144"/>
      <c r="EV21" s="1144"/>
    </row>
    <row r="22" spans="1:152" s="3" customFormat="1" ht="24" customHeight="1">
      <c r="A22" s="1373" t="s">
        <v>52</v>
      </c>
      <c r="B22" s="1374"/>
      <c r="C22" s="1375">
        <v>20.248438738085088</v>
      </c>
      <c r="D22" s="1375">
        <v>1.212815257315037</v>
      </c>
      <c r="E22" s="1375">
        <v>17.868704966102243</v>
      </c>
      <c r="F22" s="1375">
        <v>22.628172510067937</v>
      </c>
      <c r="G22" s="1375">
        <v>5.989672947148585</v>
      </c>
      <c r="H22" s="1376">
        <v>995.82714800000008</v>
      </c>
      <c r="I22" s="1377">
        <v>1970</v>
      </c>
      <c r="J22" s="1375"/>
      <c r="K22" s="1375">
        <v>19.588803847358825</v>
      </c>
      <c r="L22" s="1375">
        <v>1.4509310174287311</v>
      </c>
      <c r="M22" s="1375">
        <v>16.741849604190286</v>
      </c>
      <c r="N22" s="1375">
        <v>22.435758090527361</v>
      </c>
      <c r="O22" s="1375">
        <v>7.4069403560052569</v>
      </c>
      <c r="P22" s="1376">
        <v>860.6909810000077</v>
      </c>
      <c r="Q22" s="1221">
        <v>1742</v>
      </c>
      <c r="R22" s="1375"/>
      <c r="S22" s="1375">
        <v>19.474913668841356</v>
      </c>
      <c r="T22" s="1375">
        <v>1.2414714669250237</v>
      </c>
      <c r="U22" s="1375">
        <v>17.038951918710481</v>
      </c>
      <c r="V22" s="1375">
        <v>21.910875418972235</v>
      </c>
      <c r="W22" s="1375">
        <v>6.3747212852157622</v>
      </c>
      <c r="X22" s="1376">
        <v>892.23290000000225</v>
      </c>
      <c r="Y22" s="1377">
        <v>1816</v>
      </c>
      <c r="Z22" s="1375"/>
      <c r="AA22" s="1222">
        <v>21.23</v>
      </c>
      <c r="AB22" s="1222">
        <v>1.107</v>
      </c>
      <c r="AC22" s="1222">
        <v>19.059999999999999</v>
      </c>
      <c r="AD22" s="1222">
        <v>23.400000000000002</v>
      </c>
      <c r="AE22" s="1222">
        <v>5.2</v>
      </c>
      <c r="AF22" s="1223">
        <v>1084.432</v>
      </c>
      <c r="AG22" s="1378">
        <v>1984</v>
      </c>
      <c r="AH22" s="1221"/>
      <c r="AI22" s="1224">
        <v>19.64727597222825</v>
      </c>
      <c r="AJ22" s="1224">
        <v>1.0600499813336157</v>
      </c>
      <c r="AK22" s="1224">
        <v>17.567780366539328</v>
      </c>
      <c r="AL22" s="1224">
        <v>21.726771577917177</v>
      </c>
      <c r="AM22" s="1224">
        <v>5.3954043442562414</v>
      </c>
      <c r="AN22" s="1225">
        <v>1034.75854</v>
      </c>
      <c r="AO22" s="1225">
        <v>1881</v>
      </c>
      <c r="AP22" s="1379"/>
      <c r="AQ22" s="1380">
        <v>17.89786308543421</v>
      </c>
      <c r="AR22" s="1224">
        <v>1.176791158945383</v>
      </c>
      <c r="AS22" s="1224">
        <v>15.589537165209052</v>
      </c>
      <c r="AT22" s="1224">
        <v>20.206189005659368</v>
      </c>
      <c r="AU22" s="1224">
        <v>6.5750372171697364</v>
      </c>
      <c r="AV22" s="1225">
        <v>1101.8955729999948</v>
      </c>
      <c r="AW22" s="1225">
        <v>1882</v>
      </c>
      <c r="AX22" s="1379"/>
      <c r="AY22" s="1380">
        <v>20.202456265118677</v>
      </c>
      <c r="AZ22" s="1224">
        <v>0.99856191137719652</v>
      </c>
      <c r="BA22" s="1224">
        <v>18.244561909437536</v>
      </c>
      <c r="BB22" s="1224">
        <v>22.160350620799818</v>
      </c>
      <c r="BC22" s="1224">
        <v>4.9427747709138803</v>
      </c>
      <c r="BD22" s="1225">
        <v>1957.9874189999946</v>
      </c>
      <c r="BE22" s="1225">
        <v>3623</v>
      </c>
      <c r="BF22" s="1226"/>
      <c r="BG22" s="1380">
        <v>18.564199690499102</v>
      </c>
      <c r="BH22" s="1224">
        <v>0.93635197907360967</v>
      </c>
      <c r="BI22" s="1224">
        <v>16.728281222278657</v>
      </c>
      <c r="BJ22" s="1224">
        <v>20.400118158719543</v>
      </c>
      <c r="BK22" s="1224">
        <v>5.043858580948263</v>
      </c>
      <c r="BL22" s="1225">
        <v>1808.8911269999996</v>
      </c>
      <c r="BM22" s="1225">
        <v>3397</v>
      </c>
      <c r="BN22" s="1226"/>
      <c r="BO22" s="1227">
        <v>20.02577031542253</v>
      </c>
      <c r="BP22" s="1228">
        <v>1.0484958622008858</v>
      </c>
      <c r="BQ22" s="1228">
        <v>17.96997050671305</v>
      </c>
      <c r="BR22" s="1228">
        <v>22.081570124132011</v>
      </c>
      <c r="BS22" s="1228">
        <v>5.2357329864779452</v>
      </c>
      <c r="BT22" s="1381">
        <v>1612.396251999992</v>
      </c>
      <c r="BU22" s="1379">
        <v>3475</v>
      </c>
      <c r="BV22" s="1225"/>
      <c r="BW22" s="1227">
        <v>18.808497301966622</v>
      </c>
      <c r="BX22" s="1228">
        <v>1.0538628736882021</v>
      </c>
      <c r="BY22" s="1228">
        <v>16.742131455301763</v>
      </c>
      <c r="BZ22" s="1228">
        <v>20.874863148631484</v>
      </c>
      <c r="CA22" s="1228">
        <v>5.6031210615534377</v>
      </c>
      <c r="CB22" s="1381">
        <v>1697.2992199999974</v>
      </c>
      <c r="CC22" s="1379">
        <v>3367</v>
      </c>
      <c r="CD22" s="1379"/>
      <c r="CE22" s="1227">
        <v>20.942904701109612</v>
      </c>
      <c r="CF22" s="1228">
        <v>1.0676016932775358</v>
      </c>
      <c r="CG22" s="1228">
        <v>18.849599002225617</v>
      </c>
      <c r="CH22" s="1228">
        <v>23.036210399993603</v>
      </c>
      <c r="CI22" s="1228">
        <v>5.0976772731099311</v>
      </c>
      <c r="CJ22" s="1381">
        <v>1503.395982999999</v>
      </c>
      <c r="CK22" s="1379">
        <v>3290</v>
      </c>
      <c r="CL22" s="1379"/>
      <c r="CM22" s="1227">
        <v>20.68998653241248</v>
      </c>
      <c r="CN22" s="1228">
        <v>1.0738630418864077</v>
      </c>
      <c r="CO22" s="1228">
        <v>18.584393822334686</v>
      </c>
      <c r="CP22" s="1228">
        <v>22.795579242490273</v>
      </c>
      <c r="CQ22" s="1228">
        <v>5.190254910046062</v>
      </c>
      <c r="CR22" s="1381">
        <v>1380.5070900000028</v>
      </c>
      <c r="CS22" s="1379">
        <v>2848</v>
      </c>
      <c r="CT22" s="1382"/>
      <c r="CU22" s="1227">
        <v>19.979600073068198</v>
      </c>
      <c r="CV22" s="1228">
        <v>1.1219992112434385</v>
      </c>
      <c r="CW22" s="1228">
        <v>17.779636809078603</v>
      </c>
      <c r="CX22" s="1228">
        <v>22.179563337057793</v>
      </c>
      <c r="CY22" s="1228">
        <v>5.6157240742563914</v>
      </c>
      <c r="CZ22" s="1225">
        <v>1639.8990109999959</v>
      </c>
      <c r="DA22" s="1225">
        <v>3214</v>
      </c>
      <c r="DB22" s="1383"/>
      <c r="DC22" s="1227">
        <v>18.225816188493866</v>
      </c>
      <c r="DD22" s="1228">
        <v>1.1233789242813923</v>
      </c>
      <c r="DE22" s="1228">
        <v>16.023145579912278</v>
      </c>
      <c r="DF22" s="1228">
        <v>20.42848679707545</v>
      </c>
      <c r="DG22" s="1228">
        <v>6.1636686810799306</v>
      </c>
      <c r="DH22" s="1225">
        <v>1532.980811999998</v>
      </c>
      <c r="DI22" s="1225">
        <v>3059</v>
      </c>
      <c r="DJ22" s="1383"/>
      <c r="DK22" s="1227">
        <v>17.183182854349973</v>
      </c>
      <c r="DL22" s="1228">
        <v>1.0016258193940391</v>
      </c>
      <c r="DM22" s="1228">
        <v>15.219239965433829</v>
      </c>
      <c r="DN22" s="1228">
        <v>19.14712574326612</v>
      </c>
      <c r="DO22" s="1228">
        <v>5.8291052820896603</v>
      </c>
      <c r="DP22" s="1225">
        <v>1545.5502700000002</v>
      </c>
      <c r="DQ22" s="1225">
        <v>3148</v>
      </c>
      <c r="DR22" s="1383"/>
      <c r="DS22" s="1227">
        <v>18.164678070871933</v>
      </c>
      <c r="DT22" s="1228">
        <v>1.3394107873793939</v>
      </c>
      <c r="DU22" s="1228">
        <v>15.538419474139253</v>
      </c>
      <c r="DV22" s="1228">
        <v>20.790936667604608</v>
      </c>
      <c r="DW22" s="1228">
        <v>7.3737105725381031</v>
      </c>
      <c r="DX22" s="1225">
        <v>1412.324049999999</v>
      </c>
      <c r="DY22" s="1225">
        <v>3005</v>
      </c>
      <c r="DZ22" s="1383"/>
      <c r="EA22" s="1384">
        <v>-2.7</v>
      </c>
      <c r="EB22" s="1385">
        <v>1</v>
      </c>
      <c r="EC22" s="1386"/>
      <c r="ED22" s="1386" t="s">
        <v>231</v>
      </c>
      <c r="EE22" s="1386" t="s">
        <v>229</v>
      </c>
      <c r="EF22" s="1387"/>
      <c r="EG22" s="1144"/>
      <c r="EH22" s="1144"/>
      <c r="EI22" s="1144"/>
      <c r="EJ22" s="1144"/>
      <c r="EK22" s="1144"/>
      <c r="EL22" s="1144"/>
      <c r="EM22" s="1144"/>
      <c r="EN22" s="1144"/>
      <c r="EP22" s="1144"/>
      <c r="EQ22" s="1144"/>
      <c r="ER22" s="1144"/>
      <c r="ES22" s="1144"/>
      <c r="ET22" s="1144"/>
      <c r="EU22" s="1144"/>
      <c r="EV22" s="1144"/>
    </row>
    <row r="23" spans="1:152" s="3" customFormat="1" ht="24" customHeight="1">
      <c r="A23" s="1388" t="s">
        <v>53</v>
      </c>
      <c r="B23" s="1263"/>
      <c r="C23" s="1245">
        <v>22.101380873483269</v>
      </c>
      <c r="D23" s="1245">
        <v>1.67839111179958</v>
      </c>
      <c r="E23" s="1245">
        <v>18.808114246719686</v>
      </c>
      <c r="F23" s="1245">
        <v>25.394647500246855</v>
      </c>
      <c r="G23" s="1245">
        <v>7.5940554185610871</v>
      </c>
      <c r="H23" s="1246">
        <v>861.59066299999961</v>
      </c>
      <c r="I23" s="854">
        <v>1700</v>
      </c>
      <c r="J23" s="1245"/>
      <c r="K23" s="1245">
        <v>27.206961585149951</v>
      </c>
      <c r="L23" s="1245">
        <v>1.5028970950204434</v>
      </c>
      <c r="M23" s="1245">
        <v>24.258041746564803</v>
      </c>
      <c r="N23" s="1245">
        <v>30.155881423735103</v>
      </c>
      <c r="O23" s="1245">
        <v>5.5239431654902313</v>
      </c>
      <c r="P23" s="1246">
        <v>811.54712300000006</v>
      </c>
      <c r="Q23" s="861">
        <v>1529</v>
      </c>
      <c r="R23" s="1245"/>
      <c r="S23" s="1245">
        <v>27.056154791621307</v>
      </c>
      <c r="T23" s="1245">
        <v>1.7483344990964382</v>
      </c>
      <c r="U23" s="1245">
        <v>23.625648267953974</v>
      </c>
      <c r="V23" s="1245">
        <v>30.486661315288639</v>
      </c>
      <c r="W23" s="1245">
        <v>6.4618735092314692</v>
      </c>
      <c r="X23" s="1246">
        <v>864.94645599999092</v>
      </c>
      <c r="Y23" s="854">
        <v>1703</v>
      </c>
      <c r="Z23" s="1245"/>
      <c r="AA23" s="848">
        <v>27.839999999999996</v>
      </c>
      <c r="AB23" s="848">
        <v>1.6729999999999998</v>
      </c>
      <c r="AC23" s="848">
        <v>24.560000000000002</v>
      </c>
      <c r="AD23" s="848">
        <v>31.119999999999997</v>
      </c>
      <c r="AE23" s="848">
        <v>6</v>
      </c>
      <c r="AF23" s="849">
        <v>907.25</v>
      </c>
      <c r="AG23" s="945">
        <v>1646</v>
      </c>
      <c r="AH23" s="861"/>
      <c r="AI23" s="995">
        <v>23.756067408295618</v>
      </c>
      <c r="AJ23" s="995">
        <v>1.7472051607354682</v>
      </c>
      <c r="AK23" s="995">
        <v>20.328582367056836</v>
      </c>
      <c r="AL23" s="995">
        <v>27.1835524495344</v>
      </c>
      <c r="AM23" s="995">
        <v>7.3547743854496073</v>
      </c>
      <c r="AN23" s="992">
        <v>876.38530999999773</v>
      </c>
      <c r="AO23" s="992">
        <v>1574</v>
      </c>
      <c r="AP23" s="1007"/>
      <c r="AQ23" s="1006">
        <v>25.185691914729659</v>
      </c>
      <c r="AR23" s="995">
        <v>1.4701278946529674</v>
      </c>
      <c r="AS23" s="995">
        <v>22.301973508555786</v>
      </c>
      <c r="AT23" s="995">
        <v>28.069410320903533</v>
      </c>
      <c r="AU23" s="995">
        <v>5.8371550784879354</v>
      </c>
      <c r="AV23" s="992">
        <v>903.23439899999994</v>
      </c>
      <c r="AW23" s="992">
        <v>1513</v>
      </c>
      <c r="AX23" s="1007"/>
      <c r="AY23" s="1006">
        <v>24.286481165313624</v>
      </c>
      <c r="AZ23" s="995">
        <v>1.3356968195710566</v>
      </c>
      <c r="BA23" s="995">
        <v>21.667561663033933</v>
      </c>
      <c r="BB23" s="995">
        <v>26.905400667593316</v>
      </c>
      <c r="BC23" s="995">
        <v>5.4997544126677438</v>
      </c>
      <c r="BD23" s="992">
        <v>1435.7645870000101</v>
      </c>
      <c r="BE23" s="992">
        <v>2540</v>
      </c>
      <c r="BF23" s="1247"/>
      <c r="BG23" s="1006">
        <v>25.130711709764565</v>
      </c>
      <c r="BH23" s="995">
        <v>1.3798805276909969</v>
      </c>
      <c r="BI23" s="995">
        <v>22.425160590801728</v>
      </c>
      <c r="BJ23" s="995">
        <v>27.836262828727399</v>
      </c>
      <c r="BK23" s="995">
        <v>5.4908135655976773</v>
      </c>
      <c r="BL23" s="992">
        <v>1291.8280259999901</v>
      </c>
      <c r="BM23" s="992">
        <v>2276</v>
      </c>
      <c r="BN23" s="1247"/>
      <c r="BO23" s="956">
        <v>24.524056682870444</v>
      </c>
      <c r="BP23" s="966">
        <v>1.4244567693896726</v>
      </c>
      <c r="BQ23" s="966">
        <v>21.731105313582972</v>
      </c>
      <c r="BR23" s="966">
        <v>27.317008052157917</v>
      </c>
      <c r="BS23" s="966">
        <v>5.808405957504684</v>
      </c>
      <c r="BT23" s="1043">
        <v>1234.8496739999975</v>
      </c>
      <c r="BU23" s="1007">
        <v>2334</v>
      </c>
      <c r="BV23" s="992"/>
      <c r="BW23" s="956">
        <v>24.835321724377639</v>
      </c>
      <c r="BX23" s="966">
        <v>1.2724097163080614</v>
      </c>
      <c r="BY23" s="966">
        <v>22.340439281520656</v>
      </c>
      <c r="BZ23" s="966">
        <v>27.330204167234623</v>
      </c>
      <c r="CA23" s="966">
        <v>5.1233872885934897</v>
      </c>
      <c r="CB23" s="1043">
        <v>1257.5795090000049</v>
      </c>
      <c r="CC23" s="1007">
        <v>2332</v>
      </c>
      <c r="CD23" s="1007"/>
      <c r="CE23" s="956">
        <v>25.337827741434715</v>
      </c>
      <c r="CF23" s="966">
        <v>1.5222762420894662</v>
      </c>
      <c r="CG23" s="966">
        <v>22.353016502461536</v>
      </c>
      <c r="CH23" s="966">
        <v>28.322638980407895</v>
      </c>
      <c r="CI23" s="966">
        <v>6.0079192960969658</v>
      </c>
      <c r="CJ23" s="1043">
        <v>1214.1733780000031</v>
      </c>
      <c r="CK23" s="1007">
        <v>2219</v>
      </c>
      <c r="CL23" s="1007"/>
      <c r="CM23" s="956">
        <v>24.828309258645064</v>
      </c>
      <c r="CN23" s="966">
        <v>1.43747387127828</v>
      </c>
      <c r="CO23" s="966">
        <v>22.009761281638685</v>
      </c>
      <c r="CP23" s="966">
        <v>27.646857235651446</v>
      </c>
      <c r="CQ23" s="966">
        <v>5.7896567031754707</v>
      </c>
      <c r="CR23" s="1043">
        <v>1150.7289119999937</v>
      </c>
      <c r="CS23" s="1007">
        <v>2119</v>
      </c>
      <c r="CT23" s="1056"/>
      <c r="CU23" s="956">
        <v>24.455973664528724</v>
      </c>
      <c r="CV23" s="966">
        <v>1.2233002836115447</v>
      </c>
      <c r="CW23" s="966">
        <v>22.057384023996843</v>
      </c>
      <c r="CX23" s="966">
        <v>26.854563305060601</v>
      </c>
      <c r="CY23" s="966">
        <v>5.0020510342053406</v>
      </c>
      <c r="CZ23" s="992">
        <v>1134.2721569999931</v>
      </c>
      <c r="DA23" s="992">
        <v>2370</v>
      </c>
      <c r="DB23" s="1136"/>
      <c r="DC23" s="956">
        <v>21.833503829131782</v>
      </c>
      <c r="DD23" s="966">
        <v>1.3213122763376863</v>
      </c>
      <c r="DE23" s="966">
        <v>19.242734452085831</v>
      </c>
      <c r="DF23" s="966">
        <v>24.424273206177734</v>
      </c>
      <c r="DG23" s="966">
        <v>6.0517646946556498</v>
      </c>
      <c r="DH23" s="992">
        <v>1165.8693949999956</v>
      </c>
      <c r="DI23" s="992">
        <v>2413</v>
      </c>
      <c r="DJ23" s="1136"/>
      <c r="DK23" s="956">
        <v>20.178564973325479</v>
      </c>
      <c r="DL23" s="966">
        <v>1.3019493311567936</v>
      </c>
      <c r="DM23" s="966">
        <v>17.625761240488984</v>
      </c>
      <c r="DN23" s="966">
        <v>22.731368706161977</v>
      </c>
      <c r="DO23" s="966">
        <v>6.4521403423775228</v>
      </c>
      <c r="DP23" s="992">
        <v>1165.8568649999975</v>
      </c>
      <c r="DQ23" s="992">
        <v>2359</v>
      </c>
      <c r="DR23" s="1136"/>
      <c r="DS23" s="956">
        <v>21.391254796790992</v>
      </c>
      <c r="DT23" s="966">
        <v>1.1837370359488733</v>
      </c>
      <c r="DU23" s="966">
        <v>19.070234542045945</v>
      </c>
      <c r="DV23" s="966">
        <v>23.712275051536043</v>
      </c>
      <c r="DW23" s="966">
        <v>5.5337428645207449</v>
      </c>
      <c r="DX23" s="992">
        <v>1129.7302720000002</v>
      </c>
      <c r="DY23" s="992">
        <v>2346</v>
      </c>
      <c r="DZ23" s="1136"/>
      <c r="EA23" s="1248">
        <v>-3.9</v>
      </c>
      <c r="EB23" s="1249">
        <v>1.2</v>
      </c>
      <c r="EC23" s="1389"/>
      <c r="ED23" s="1389" t="s">
        <v>230</v>
      </c>
      <c r="EE23" s="1389" t="s">
        <v>229</v>
      </c>
      <c r="EF23" s="1390"/>
      <c r="EG23" s="1144"/>
      <c r="EH23" s="1144"/>
      <c r="EI23" s="1144"/>
      <c r="EJ23" s="1144"/>
      <c r="EK23" s="1144"/>
      <c r="EL23" s="1144"/>
      <c r="EM23" s="1144"/>
      <c r="EN23" s="1144"/>
      <c r="EP23" s="1144"/>
      <c r="EQ23" s="1144"/>
      <c r="ER23" s="1144"/>
      <c r="ES23" s="1144"/>
      <c r="ET23" s="1144"/>
      <c r="EU23" s="1144"/>
      <c r="EV23" s="1144"/>
    </row>
    <row r="24" spans="1:152" s="3" customFormat="1" ht="5.0999999999999996" customHeight="1">
      <c r="A24" s="951"/>
      <c r="B24" s="1263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1245"/>
      <c r="T24" s="1245"/>
      <c r="U24" s="1245"/>
      <c r="V24" s="1245"/>
      <c r="W24" s="1245"/>
      <c r="X24" s="1246"/>
      <c r="Y24" s="854"/>
      <c r="Z24" s="1245"/>
      <c r="AA24" s="848"/>
      <c r="AB24" s="848"/>
      <c r="AC24" s="848"/>
      <c r="AD24" s="848"/>
      <c r="AE24" s="848"/>
      <c r="AF24" s="849"/>
      <c r="AG24" s="945"/>
      <c r="AH24" s="861"/>
      <c r="AI24" s="995"/>
      <c r="AJ24" s="995"/>
      <c r="AK24" s="995"/>
      <c r="AL24" s="995"/>
      <c r="AM24" s="995"/>
      <c r="AN24" s="992"/>
      <c r="AO24" s="992"/>
      <c r="AP24" s="1007"/>
      <c r="AQ24" s="1006"/>
      <c r="AR24" s="995"/>
      <c r="AS24" s="995"/>
      <c r="AT24" s="995"/>
      <c r="AU24" s="995"/>
      <c r="AV24" s="992"/>
      <c r="AW24" s="992"/>
      <c r="AX24" s="1007"/>
      <c r="AY24" s="1006"/>
      <c r="AZ24" s="995"/>
      <c r="BA24" s="995"/>
      <c r="BB24" s="995"/>
      <c r="BC24" s="995"/>
      <c r="BD24" s="992"/>
      <c r="BE24" s="992"/>
      <c r="BF24" s="1247"/>
      <c r="BG24" s="1006"/>
      <c r="BH24" s="995"/>
      <c r="BI24" s="995"/>
      <c r="BJ24" s="995"/>
      <c r="BK24" s="995"/>
      <c r="BL24" s="992"/>
      <c r="BM24" s="992"/>
      <c r="BN24" s="1247"/>
      <c r="BO24" s="956"/>
      <c r="BP24" s="966"/>
      <c r="BQ24" s="966"/>
      <c r="BR24" s="966"/>
      <c r="BS24" s="966"/>
      <c r="BT24" s="1043"/>
      <c r="BU24" s="1007"/>
      <c r="BV24" s="992"/>
      <c r="BW24" s="1027"/>
      <c r="BX24" s="1029"/>
      <c r="BY24" s="1029"/>
      <c r="BZ24" s="1029"/>
      <c r="CA24" s="1029"/>
      <c r="CB24" s="1059"/>
      <c r="CC24" s="1060"/>
      <c r="CD24" s="1007"/>
      <c r="CE24" s="1027"/>
      <c r="CF24" s="1029"/>
      <c r="CG24" s="1029"/>
      <c r="CH24" s="1029"/>
      <c r="CI24" s="1029"/>
      <c r="CJ24" s="1059"/>
      <c r="CK24" s="1060"/>
      <c r="CL24" s="1060"/>
      <c r="CM24" s="1027"/>
      <c r="CN24" s="1029"/>
      <c r="CO24" s="1029"/>
      <c r="CP24" s="1029"/>
      <c r="CQ24" s="1029"/>
      <c r="CR24" s="1059"/>
      <c r="CS24" s="1060"/>
      <c r="CT24" s="1007"/>
      <c r="CU24" s="963"/>
      <c r="CV24" s="963"/>
      <c r="CW24" s="963"/>
      <c r="CX24" s="963"/>
      <c r="CY24" s="963"/>
      <c r="CZ24" s="1041"/>
      <c r="DA24" s="1041"/>
      <c r="DB24" s="1162"/>
      <c r="DC24" s="963"/>
      <c r="DD24" s="963"/>
      <c r="DE24" s="963"/>
      <c r="DF24" s="963"/>
      <c r="DG24" s="963"/>
      <c r="DH24" s="1041"/>
      <c r="DI24" s="1041"/>
      <c r="DJ24" s="1162"/>
      <c r="DK24" s="963"/>
      <c r="DL24" s="963"/>
      <c r="DM24" s="963"/>
      <c r="DN24" s="963"/>
      <c r="DO24" s="963"/>
      <c r="DP24" s="1041"/>
      <c r="DQ24" s="1041"/>
      <c r="DR24" s="1162"/>
      <c r="DS24" s="963"/>
      <c r="DT24" s="963"/>
      <c r="DU24" s="963"/>
      <c r="DV24" s="963"/>
      <c r="DW24" s="963"/>
      <c r="DX24" s="1041"/>
      <c r="DY24" s="1041"/>
      <c r="DZ24" s="1162"/>
      <c r="EA24" s="1249"/>
      <c r="EB24" s="1249"/>
      <c r="EC24" s="1391"/>
      <c r="ED24" s="1391"/>
      <c r="EE24" s="1391"/>
      <c r="EF24" s="1265"/>
      <c r="EG24" s="1144"/>
      <c r="EH24" s="1144"/>
      <c r="EI24" s="1144"/>
      <c r="EJ24" s="1144"/>
      <c r="EK24" s="1144"/>
      <c r="EL24" s="1144"/>
      <c r="EM24" s="1144"/>
      <c r="EN24" s="1144"/>
      <c r="EP24" s="1144"/>
      <c r="EQ24" s="1144"/>
      <c r="ER24" s="1144"/>
      <c r="ES24" s="1144"/>
      <c r="ET24" s="1144"/>
      <c r="EU24" s="1144"/>
      <c r="EV24" s="1144"/>
    </row>
    <row r="25" spans="1:152" s="3" customFormat="1" ht="24" customHeight="1">
      <c r="A25" s="1266" t="s">
        <v>238</v>
      </c>
      <c r="B25" s="1267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1252"/>
      <c r="T25" s="1252"/>
      <c r="U25" s="1252"/>
      <c r="V25" s="1252"/>
      <c r="W25" s="1252"/>
      <c r="X25" s="1253"/>
      <c r="Y25" s="869"/>
      <c r="Z25" s="1252"/>
      <c r="AA25" s="863"/>
      <c r="AB25" s="863"/>
      <c r="AC25" s="863"/>
      <c r="AD25" s="863"/>
      <c r="AE25" s="863"/>
      <c r="AF25" s="864"/>
      <c r="AG25" s="946"/>
      <c r="AH25" s="876"/>
      <c r="AI25" s="863"/>
      <c r="AJ25" s="863"/>
      <c r="AK25" s="863"/>
      <c r="AL25" s="863"/>
      <c r="AM25" s="863"/>
      <c r="AN25" s="864"/>
      <c r="AO25" s="864"/>
      <c r="AP25" s="1008"/>
      <c r="AQ25" s="862"/>
      <c r="AR25" s="863"/>
      <c r="AS25" s="863"/>
      <c r="AT25" s="863"/>
      <c r="AU25" s="863"/>
      <c r="AV25" s="864"/>
      <c r="AW25" s="864"/>
      <c r="AX25" s="1008"/>
      <c r="AY25" s="862"/>
      <c r="AZ25" s="863"/>
      <c r="BA25" s="863"/>
      <c r="BB25" s="863"/>
      <c r="BC25" s="863"/>
      <c r="BD25" s="864"/>
      <c r="BE25" s="864"/>
      <c r="BF25" s="1057"/>
      <c r="BG25" s="862"/>
      <c r="BH25" s="863"/>
      <c r="BI25" s="863"/>
      <c r="BJ25" s="863"/>
      <c r="BK25" s="863"/>
      <c r="BL25" s="864"/>
      <c r="BM25" s="864"/>
      <c r="BN25" s="1057"/>
      <c r="BO25" s="1030"/>
      <c r="BP25" s="1001"/>
      <c r="BQ25" s="1001"/>
      <c r="BR25" s="1001"/>
      <c r="BS25" s="1001"/>
      <c r="BT25" s="1254"/>
      <c r="BU25" s="1008"/>
      <c r="BV25" s="864"/>
      <c r="BW25" s="1268"/>
      <c r="BX25" s="1034"/>
      <c r="BY25" s="1034"/>
      <c r="BZ25" s="1034"/>
      <c r="CA25" s="1034"/>
      <c r="CB25" s="1068"/>
      <c r="CC25" s="1080"/>
      <c r="CD25" s="1008"/>
      <c r="CE25" s="1268"/>
      <c r="CF25" s="1034"/>
      <c r="CG25" s="1034"/>
      <c r="CH25" s="1034"/>
      <c r="CI25" s="1034"/>
      <c r="CJ25" s="1068"/>
      <c r="CK25" s="1080"/>
      <c r="CL25" s="1080"/>
      <c r="CM25" s="1268"/>
      <c r="CN25" s="1034"/>
      <c r="CO25" s="1034"/>
      <c r="CP25" s="1034"/>
      <c r="CQ25" s="1034"/>
      <c r="CR25" s="1068"/>
      <c r="CS25" s="1080"/>
      <c r="CT25" s="1067"/>
      <c r="CU25" s="1392"/>
      <c r="CV25" s="1393"/>
      <c r="CW25" s="1393"/>
      <c r="CX25" s="1393"/>
      <c r="CY25" s="1393"/>
      <c r="CZ25" s="1394"/>
      <c r="DA25" s="1394"/>
      <c r="DB25" s="1395"/>
      <c r="DC25" s="1392"/>
      <c r="DD25" s="1393"/>
      <c r="DE25" s="1393"/>
      <c r="DF25" s="1393"/>
      <c r="DG25" s="1393"/>
      <c r="DH25" s="1394"/>
      <c r="DI25" s="1394"/>
      <c r="DJ25" s="1395"/>
      <c r="DK25" s="1392"/>
      <c r="DL25" s="1393"/>
      <c r="DM25" s="1393"/>
      <c r="DN25" s="1393"/>
      <c r="DO25" s="1393"/>
      <c r="DP25" s="1394"/>
      <c r="DQ25" s="1394"/>
      <c r="DR25" s="1395"/>
      <c r="DS25" s="1392"/>
      <c r="DT25" s="1393"/>
      <c r="DU25" s="1393"/>
      <c r="DV25" s="1393"/>
      <c r="DW25" s="1393"/>
      <c r="DX25" s="1394"/>
      <c r="DY25" s="1394"/>
      <c r="DZ25" s="1395"/>
      <c r="EA25" s="1170"/>
      <c r="EB25" s="1171"/>
      <c r="EC25" s="1396"/>
      <c r="ED25" s="1396"/>
      <c r="EE25" s="1396"/>
      <c r="EF25" s="1274"/>
      <c r="EG25" s="1144"/>
      <c r="EH25" s="1144"/>
      <c r="EI25" s="1144"/>
      <c r="EJ25" s="1144"/>
      <c r="EK25" s="1144"/>
      <c r="EL25" s="1144"/>
      <c r="EM25" s="1144"/>
      <c r="EN25" s="1144"/>
      <c r="EP25" s="1144"/>
      <c r="EQ25" s="1144"/>
      <c r="ER25" s="1144"/>
      <c r="ES25" s="1144"/>
      <c r="ET25" s="1144"/>
      <c r="EU25" s="1144"/>
      <c r="EV25" s="1144"/>
    </row>
    <row r="26" spans="1:152" s="3" customFormat="1" ht="24" customHeight="1">
      <c r="A26" s="1191" t="s">
        <v>84</v>
      </c>
      <c r="B26" s="1164"/>
      <c r="C26" s="1139">
        <v>27.001471941776366</v>
      </c>
      <c r="D26" s="1139">
        <v>0.84078811688534216</v>
      </c>
      <c r="E26" s="1139">
        <v>25.35171377393846</v>
      </c>
      <c r="F26" s="1139">
        <v>28.651230109614271</v>
      </c>
      <c r="G26" s="1139">
        <v>3.1138603062023611</v>
      </c>
      <c r="H26" s="1138">
        <v>4830.0558570000621</v>
      </c>
      <c r="I26" s="1165">
        <v>5971</v>
      </c>
      <c r="J26" s="1139"/>
      <c r="K26" s="1139">
        <v>28.130015471899771</v>
      </c>
      <c r="L26" s="1139">
        <v>0.78517738614756449</v>
      </c>
      <c r="M26" s="1139">
        <v>26.589374280636115</v>
      </c>
      <c r="N26" s="1139">
        <v>29.670656663163431</v>
      </c>
      <c r="O26" s="1139">
        <v>2.791244060750377</v>
      </c>
      <c r="P26" s="1138">
        <v>4572.3576380000359</v>
      </c>
      <c r="Q26" s="1140">
        <v>5518</v>
      </c>
      <c r="R26" s="1139"/>
      <c r="S26" s="1139">
        <v>28.168557514968175</v>
      </c>
      <c r="T26" s="1139">
        <v>0.80357053654711119</v>
      </c>
      <c r="U26" s="1139">
        <v>26.591826077547932</v>
      </c>
      <c r="V26" s="1139">
        <v>29.745288952388414</v>
      </c>
      <c r="W26" s="1139">
        <v>2.852721642278313</v>
      </c>
      <c r="X26" s="1138">
        <v>4303.1625859999858</v>
      </c>
      <c r="Y26" s="1165">
        <v>5391</v>
      </c>
      <c r="Z26" s="1139"/>
      <c r="AA26" s="1397">
        <v>28.95</v>
      </c>
      <c r="AB26" s="1397">
        <v>0.88900000000000001</v>
      </c>
      <c r="AC26" s="1397">
        <v>27.200000000000003</v>
      </c>
      <c r="AD26" s="1397">
        <v>30.69</v>
      </c>
      <c r="AE26" s="1397">
        <v>3.1</v>
      </c>
      <c r="AF26" s="1398">
        <v>4614.3220000000001</v>
      </c>
      <c r="AG26" s="1399">
        <v>5409</v>
      </c>
      <c r="AH26" s="1140"/>
      <c r="AI26" s="1178">
        <v>26.837650184719088</v>
      </c>
      <c r="AJ26" s="1178">
        <v>0.82524459738139178</v>
      </c>
      <c r="AK26" s="1178">
        <v>25.218771316654614</v>
      </c>
      <c r="AL26" s="1178">
        <v>28.456529052783559</v>
      </c>
      <c r="AM26" s="1178">
        <v>3.074951017325922</v>
      </c>
      <c r="AN26" s="1031">
        <v>4016.3441939999998</v>
      </c>
      <c r="AO26" s="1031">
        <v>5032</v>
      </c>
      <c r="AP26" s="1036"/>
      <c r="AQ26" s="1291">
        <v>27.42662701461035</v>
      </c>
      <c r="AR26" s="1178">
        <v>0.90960293828272354</v>
      </c>
      <c r="AS26" s="1178">
        <v>25.642402155687506</v>
      </c>
      <c r="AT26" s="1178">
        <v>29.210851873533194</v>
      </c>
      <c r="AU26" s="1178">
        <v>3.3164958191839338</v>
      </c>
      <c r="AV26" s="1031">
        <v>4001.2852270000158</v>
      </c>
      <c r="AW26" s="1031">
        <v>4976</v>
      </c>
      <c r="AX26" s="1036"/>
      <c r="AY26" s="1291">
        <v>26.138863325052792</v>
      </c>
      <c r="AZ26" s="1178">
        <v>0.83325398893959268</v>
      </c>
      <c r="BA26" s="1178">
        <v>24.505090533194949</v>
      </c>
      <c r="BB26" s="1178">
        <v>27.772636116910633</v>
      </c>
      <c r="BC26" s="1178">
        <v>3.1877973367761574</v>
      </c>
      <c r="BD26" s="1031">
        <v>5877.7487409999958</v>
      </c>
      <c r="BE26" s="1031">
        <v>7152</v>
      </c>
      <c r="BF26" s="1082"/>
      <c r="BG26" s="1291">
        <v>28.093803444274812</v>
      </c>
      <c r="BH26" s="1178">
        <v>0.83876489243142249</v>
      </c>
      <c r="BI26" s="1178">
        <v>26.449225346588399</v>
      </c>
      <c r="BJ26" s="1178">
        <v>29.738381541961225</v>
      </c>
      <c r="BK26" s="1178">
        <v>2.9855868184425307</v>
      </c>
      <c r="BL26" s="1031">
        <v>4996.4706479999813</v>
      </c>
      <c r="BM26" s="1031">
        <v>6311</v>
      </c>
      <c r="BN26" s="1082"/>
      <c r="BO26" s="1185">
        <v>27.991181922715374</v>
      </c>
      <c r="BP26" s="1179">
        <v>1.0024064134452968</v>
      </c>
      <c r="BQ26" s="1179">
        <v>26.025750310344197</v>
      </c>
      <c r="BR26" s="1179">
        <v>29.95661353508655</v>
      </c>
      <c r="BS26" s="1179">
        <v>3.5811507217272052</v>
      </c>
      <c r="BT26" s="1141">
        <v>4593.9170970000187</v>
      </c>
      <c r="BU26" s="1036">
        <v>5855</v>
      </c>
      <c r="BV26" s="1031"/>
      <c r="BW26" s="1400">
        <v>26.675753836555998</v>
      </c>
      <c r="BX26" s="1028">
        <v>0.98390441153319508</v>
      </c>
      <c r="BY26" s="1028">
        <v>24.746559324503568</v>
      </c>
      <c r="BZ26" s="1028">
        <v>28.604948348608428</v>
      </c>
      <c r="CA26" s="1028">
        <v>3.6883846565748</v>
      </c>
      <c r="CB26" s="1401">
        <v>4685.2020139999831</v>
      </c>
      <c r="CC26" s="1402">
        <v>6105</v>
      </c>
      <c r="CD26" s="1036"/>
      <c r="CE26" s="1400">
        <v>26.655002740513428</v>
      </c>
      <c r="CF26" s="1028">
        <v>1.0437945482642033</v>
      </c>
      <c r="CG26" s="1028">
        <v>24.608377027849361</v>
      </c>
      <c r="CH26" s="1028">
        <v>28.701628453177491</v>
      </c>
      <c r="CI26" s="1028">
        <v>3.915942378342812</v>
      </c>
      <c r="CJ26" s="1401">
        <v>4101.2953989999924</v>
      </c>
      <c r="CK26" s="1402">
        <v>5400</v>
      </c>
      <c r="CL26" s="1402"/>
      <c r="CM26" s="1400">
        <v>29.80910231096663</v>
      </c>
      <c r="CN26" s="1028">
        <v>1.0063052896530433</v>
      </c>
      <c r="CO26" s="1028">
        <v>27.835974454471963</v>
      </c>
      <c r="CP26" s="1028">
        <v>31.782230167461297</v>
      </c>
      <c r="CQ26" s="1028">
        <v>3.375832251355078</v>
      </c>
      <c r="CR26" s="1401">
        <v>3893.4368129999793</v>
      </c>
      <c r="CS26" s="1402">
        <v>5196</v>
      </c>
      <c r="CT26" s="1169"/>
      <c r="CU26" s="1185">
        <v>28.083601391919196</v>
      </c>
      <c r="CV26" s="975">
        <v>1.0796502956184464</v>
      </c>
      <c r="CW26" s="1179">
        <v>25.966673889194997</v>
      </c>
      <c r="CX26" s="1179">
        <v>30.200528894643391</v>
      </c>
      <c r="CY26" s="1179">
        <v>3.8444153958441607</v>
      </c>
      <c r="CZ26" s="1031">
        <v>3893.949760000015</v>
      </c>
      <c r="DA26" s="1031">
        <v>4997</v>
      </c>
      <c r="DB26" s="1403"/>
      <c r="DC26" s="1185">
        <v>26.632565631085274</v>
      </c>
      <c r="DD26" s="975">
        <v>1.1757370408648575</v>
      </c>
      <c r="DE26" s="1179">
        <v>24.327233594532839</v>
      </c>
      <c r="DF26" s="1179">
        <v>28.937897667637714</v>
      </c>
      <c r="DG26" s="1179">
        <v>4.4146593202892497</v>
      </c>
      <c r="DH26" s="1031">
        <v>3623.5601420000121</v>
      </c>
      <c r="DI26" s="1031">
        <v>4734</v>
      </c>
      <c r="DJ26" s="1403"/>
      <c r="DK26" s="1185">
        <v>25.858307152392896</v>
      </c>
      <c r="DL26" s="975">
        <v>1.0918858250734569</v>
      </c>
      <c r="DM26" s="1179">
        <v>23.717386501047596</v>
      </c>
      <c r="DN26" s="1179">
        <v>27.99922780373819</v>
      </c>
      <c r="DO26" s="1179">
        <v>4.2225727254245848</v>
      </c>
      <c r="DP26" s="1031">
        <v>3476.996307999993</v>
      </c>
      <c r="DQ26" s="1031">
        <v>4491</v>
      </c>
      <c r="DR26" s="1403"/>
      <c r="DS26" s="1185">
        <v>24.249423594494303</v>
      </c>
      <c r="DT26" s="975">
        <v>1.2611568078117488</v>
      </c>
      <c r="DU26" s="1179">
        <v>21.776602007904099</v>
      </c>
      <c r="DV26" s="1179">
        <v>26.72224518108451</v>
      </c>
      <c r="DW26" s="1179">
        <v>5.2007702488156768</v>
      </c>
      <c r="DX26" s="1031">
        <v>3129.0822730000014</v>
      </c>
      <c r="DY26" s="1031">
        <v>4017</v>
      </c>
      <c r="DZ26" s="1403"/>
      <c r="EA26" s="1293">
        <v>-2.5</v>
      </c>
      <c r="EB26" s="1404">
        <v>-1.7</v>
      </c>
      <c r="EC26" s="1405"/>
      <c r="ED26" s="1405" t="s">
        <v>229</v>
      </c>
      <c r="EE26" s="1405" t="s">
        <v>229</v>
      </c>
      <c r="EF26" s="1406"/>
      <c r="EG26" s="1144"/>
      <c r="EH26" s="1144"/>
      <c r="EI26" s="1144"/>
      <c r="EJ26" s="1144"/>
      <c r="EK26" s="1144"/>
      <c r="EL26" s="1144"/>
      <c r="EM26" s="1144"/>
      <c r="EN26" s="1144"/>
      <c r="EP26" s="1144"/>
      <c r="EQ26" s="1144"/>
      <c r="ER26" s="1144"/>
      <c r="ES26" s="1144"/>
      <c r="ET26" s="1144"/>
      <c r="EU26" s="1144"/>
      <c r="EV26" s="1144"/>
    </row>
    <row r="27" spans="1:152" s="3" customFormat="1" ht="24" customHeight="1">
      <c r="A27" s="1407" t="s">
        <v>55</v>
      </c>
      <c r="B27" s="1298"/>
      <c r="C27" s="1302">
        <v>21.246261990590884</v>
      </c>
      <c r="D27" s="1302">
        <v>0.77980814598687942</v>
      </c>
      <c r="E27" s="1302">
        <v>19.716156090719057</v>
      </c>
      <c r="F27" s="1302">
        <v>22.776367890462712</v>
      </c>
      <c r="G27" s="1302">
        <v>3.6703310273224772</v>
      </c>
      <c r="H27" s="1408">
        <v>5634.264843999993</v>
      </c>
      <c r="I27" s="1409">
        <v>5690</v>
      </c>
      <c r="J27" s="1302"/>
      <c r="K27" s="1302">
        <v>22.678520194016357</v>
      </c>
      <c r="L27" s="1302">
        <v>0.73716132201365725</v>
      </c>
      <c r="M27" s="1302">
        <v>21.2320940521825</v>
      </c>
      <c r="N27" s="1302">
        <v>24.124946335850215</v>
      </c>
      <c r="O27" s="1302">
        <v>3.2504824640549277</v>
      </c>
      <c r="P27" s="1408">
        <v>5420.4767439999914</v>
      </c>
      <c r="Q27" s="1410">
        <v>5253</v>
      </c>
      <c r="R27" s="1302"/>
      <c r="S27" s="1302">
        <v>23.868753208895956</v>
      </c>
      <c r="T27" s="1302">
        <v>0.85995122389620637</v>
      </c>
      <c r="U27" s="1302">
        <v>22.181394019257887</v>
      </c>
      <c r="V27" s="1302">
        <v>25.556112398534026</v>
      </c>
      <c r="W27" s="1302">
        <v>3.6028326086831384</v>
      </c>
      <c r="X27" s="1408">
        <v>5286.8846099999892</v>
      </c>
      <c r="Y27" s="1409">
        <v>5240</v>
      </c>
      <c r="Z27" s="1302"/>
      <c r="AA27" s="1411">
        <v>21.89</v>
      </c>
      <c r="AB27" s="1411">
        <v>0.76300000000000001</v>
      </c>
      <c r="AC27" s="1411">
        <v>20.39</v>
      </c>
      <c r="AD27" s="1411">
        <v>23.39</v>
      </c>
      <c r="AE27" s="1411">
        <v>3.5000000000000004</v>
      </c>
      <c r="AF27" s="1412">
        <v>5717.6350000000002</v>
      </c>
      <c r="AG27" s="1413">
        <v>5705</v>
      </c>
      <c r="AH27" s="1410"/>
      <c r="AI27" s="1414">
        <v>21.027896804468124</v>
      </c>
      <c r="AJ27" s="1414">
        <v>0.74657728862568107</v>
      </c>
      <c r="AK27" s="1414">
        <v>19.563339266293276</v>
      </c>
      <c r="AL27" s="1414">
        <v>22.492454342642972</v>
      </c>
      <c r="AM27" s="1414">
        <v>3.5504135081500126</v>
      </c>
      <c r="AN27" s="1083">
        <v>5671.040609000007</v>
      </c>
      <c r="AO27" s="1083">
        <v>5606</v>
      </c>
      <c r="AP27" s="1415"/>
      <c r="AQ27" s="1416">
        <v>21.352116154145023</v>
      </c>
      <c r="AR27" s="1414">
        <v>0.69930969033863855</v>
      </c>
      <c r="AS27" s="1414">
        <v>19.980390447164055</v>
      </c>
      <c r="AT27" s="1414">
        <v>22.72384186112599</v>
      </c>
      <c r="AU27" s="1414">
        <v>3.2751306019983577</v>
      </c>
      <c r="AV27" s="1083">
        <v>6190.4652749999404</v>
      </c>
      <c r="AW27" s="1083">
        <v>6227</v>
      </c>
      <c r="AX27" s="1415"/>
      <c r="AY27" s="1416">
        <v>20.295124796559154</v>
      </c>
      <c r="AZ27" s="1414">
        <v>0.66386392185709375</v>
      </c>
      <c r="BA27" s="1414">
        <v>18.993477486827771</v>
      </c>
      <c r="BB27" s="1414">
        <v>21.596772106290533</v>
      </c>
      <c r="BC27" s="1414">
        <v>3.2710511933863331</v>
      </c>
      <c r="BD27" s="1083">
        <v>8871.9841589999469</v>
      </c>
      <c r="BE27" s="1083">
        <v>10670</v>
      </c>
      <c r="BF27" s="1084"/>
      <c r="BG27" s="1416">
        <v>20.855463072261792</v>
      </c>
      <c r="BH27" s="1414">
        <v>0.71126561698141155</v>
      </c>
      <c r="BI27" s="1414">
        <v>19.460874593559247</v>
      </c>
      <c r="BJ27" s="1414">
        <v>22.250051550964333</v>
      </c>
      <c r="BK27" s="1414">
        <v>3.4104522854129766</v>
      </c>
      <c r="BL27" s="1083">
        <v>8267.7300859999668</v>
      </c>
      <c r="BM27" s="1083">
        <v>9786</v>
      </c>
      <c r="BN27" s="1084"/>
      <c r="BO27" s="1189">
        <v>19.48357974654407</v>
      </c>
      <c r="BP27" s="969">
        <v>0.70396375142255863</v>
      </c>
      <c r="BQ27" s="969">
        <v>18.103308638487349</v>
      </c>
      <c r="BR27" s="969">
        <v>20.863850854600791</v>
      </c>
      <c r="BS27" s="969">
        <v>3.6131129935063671</v>
      </c>
      <c r="BT27" s="1417">
        <v>8228.252497000005</v>
      </c>
      <c r="BU27" s="1415">
        <v>9854</v>
      </c>
      <c r="BV27" s="1083"/>
      <c r="BW27" s="1189">
        <v>21.97480432160371</v>
      </c>
      <c r="BX27" s="969">
        <v>0.87961499035967228</v>
      </c>
      <c r="BY27" s="969">
        <v>20.250095709436174</v>
      </c>
      <c r="BZ27" s="969">
        <v>23.699512933771242</v>
      </c>
      <c r="CA27" s="969">
        <v>4.002834234546115</v>
      </c>
      <c r="CB27" s="1417">
        <v>7965.6958959999347</v>
      </c>
      <c r="CC27" s="1415">
        <v>10029</v>
      </c>
      <c r="CD27" s="1415"/>
      <c r="CE27" s="1189">
        <v>19.125053914438439</v>
      </c>
      <c r="CF27" s="969">
        <v>0.73620873353206595</v>
      </c>
      <c r="CG27" s="969">
        <v>17.68152872412178</v>
      </c>
      <c r="CH27" s="969">
        <v>20.568579104755099</v>
      </c>
      <c r="CI27" s="969">
        <v>3.849446578429073</v>
      </c>
      <c r="CJ27" s="1417">
        <v>7990.4384000000309</v>
      </c>
      <c r="CK27" s="1415">
        <v>9754</v>
      </c>
      <c r="CL27" s="1415"/>
      <c r="CM27" s="1189">
        <v>22.17160576392812</v>
      </c>
      <c r="CN27" s="969">
        <v>0.81695312818316579</v>
      </c>
      <c r="CO27" s="969">
        <v>20.569752935325344</v>
      </c>
      <c r="CP27" s="969">
        <v>23.773458592530897</v>
      </c>
      <c r="CQ27" s="969">
        <v>3.6846818263037124</v>
      </c>
      <c r="CR27" s="1417">
        <v>7489.752048999967</v>
      </c>
      <c r="CS27" s="1415">
        <v>8861</v>
      </c>
      <c r="CT27" s="1418"/>
      <c r="CU27" s="1189">
        <v>20.782157122965337</v>
      </c>
      <c r="CV27" s="969">
        <v>0.79606038091352194</v>
      </c>
      <c r="CW27" s="969">
        <v>19.221279382252437</v>
      </c>
      <c r="CX27" s="969">
        <v>22.343034863678234</v>
      </c>
      <c r="CY27" s="969">
        <v>3.8304992893824039</v>
      </c>
      <c r="CZ27" s="1083">
        <v>7821.4360010000046</v>
      </c>
      <c r="DA27" s="1083">
        <v>9847</v>
      </c>
      <c r="DB27" s="1190"/>
      <c r="DC27" s="1189">
        <v>21.721972942184813</v>
      </c>
      <c r="DD27" s="969">
        <v>0.89957672986088111</v>
      </c>
      <c r="DE27" s="969">
        <v>19.958123558686708</v>
      </c>
      <c r="DF27" s="969">
        <v>23.485822325682921</v>
      </c>
      <c r="DG27" s="969">
        <v>4.1413214732160561</v>
      </c>
      <c r="DH27" s="1083">
        <v>7541.6659820000195</v>
      </c>
      <c r="DI27" s="1083">
        <v>9910</v>
      </c>
      <c r="DJ27" s="1190"/>
      <c r="DK27" s="1189">
        <v>18.471890476387287</v>
      </c>
      <c r="DL27" s="969">
        <v>0.8064457350876828</v>
      </c>
      <c r="DM27" s="969">
        <v>16.89064792447266</v>
      </c>
      <c r="DN27" s="969">
        <v>20.053133028301914</v>
      </c>
      <c r="DO27" s="969">
        <v>4.3657996788069235</v>
      </c>
      <c r="DP27" s="1083">
        <v>7517.1667230000457</v>
      </c>
      <c r="DQ27" s="1083">
        <v>9699</v>
      </c>
      <c r="DR27" s="1190"/>
      <c r="DS27" s="1189">
        <v>20.195278462263939</v>
      </c>
      <c r="DT27" s="969">
        <v>0.93304507502082101</v>
      </c>
      <c r="DU27" s="969">
        <v>18.365804134819673</v>
      </c>
      <c r="DV27" s="969">
        <v>22.024752789708209</v>
      </c>
      <c r="DW27" s="969">
        <v>4.620114928171307</v>
      </c>
      <c r="DX27" s="1083">
        <v>7294.8493320000034</v>
      </c>
      <c r="DY27" s="1083">
        <v>9286</v>
      </c>
      <c r="DZ27" s="1190"/>
      <c r="EA27" s="1316">
        <v>1.1000000000000001</v>
      </c>
      <c r="EB27" s="1317">
        <v>1.7</v>
      </c>
      <c r="EC27" s="1260"/>
      <c r="ED27" s="1260" t="s">
        <v>229</v>
      </c>
      <c r="EE27" s="1260" t="s">
        <v>229</v>
      </c>
      <c r="EF27" s="1319"/>
      <c r="EG27" s="1144"/>
      <c r="EH27" s="1144"/>
      <c r="EI27" s="1144"/>
      <c r="EJ27" s="1144"/>
      <c r="EK27" s="1144"/>
      <c r="EL27" s="1144"/>
      <c r="EM27" s="1144"/>
      <c r="EN27" s="1144"/>
      <c r="EP27" s="1144"/>
      <c r="EQ27" s="1144"/>
      <c r="ER27" s="1144"/>
      <c r="ES27" s="1144"/>
      <c r="ET27" s="1144"/>
      <c r="EU27" s="1144"/>
      <c r="EV27" s="1144"/>
    </row>
    <row r="28" spans="1:152" s="3" customFormat="1" ht="24" customHeight="1">
      <c r="A28" s="1419" t="s">
        <v>4</v>
      </c>
      <c r="B28" s="1263"/>
      <c r="C28" s="1245">
        <v>21.152240641848273</v>
      </c>
      <c r="D28" s="1245">
        <v>1.0226750353662697</v>
      </c>
      <c r="E28" s="1245">
        <v>19.14559180992919</v>
      </c>
      <c r="F28" s="1245">
        <v>23.15888947376736</v>
      </c>
      <c r="G28" s="1245">
        <v>4.8348307523647236</v>
      </c>
      <c r="H28" s="1246">
        <v>3363.5112660000136</v>
      </c>
      <c r="I28" s="854">
        <v>2976</v>
      </c>
      <c r="J28" s="1245"/>
      <c r="K28" s="1245">
        <v>19.590806753603651</v>
      </c>
      <c r="L28" s="1245">
        <v>0.94430824956412085</v>
      </c>
      <c r="M28" s="1245">
        <v>17.737925847714767</v>
      </c>
      <c r="N28" s="1245">
        <v>21.443687659492536</v>
      </c>
      <c r="O28" s="1245">
        <v>4.8201600957062123</v>
      </c>
      <c r="P28" s="1246">
        <v>3046.8845490000026</v>
      </c>
      <c r="Q28" s="861">
        <v>2855</v>
      </c>
      <c r="R28" s="1245"/>
      <c r="S28" s="1245">
        <v>19.552400617294001</v>
      </c>
      <c r="T28" s="1245">
        <v>1.0086538414664665</v>
      </c>
      <c r="U28" s="1245">
        <v>17.573263567112182</v>
      </c>
      <c r="V28" s="1245">
        <v>21.531537667475817</v>
      </c>
      <c r="W28" s="1245">
        <v>5.158721229219891</v>
      </c>
      <c r="X28" s="1246">
        <v>3082.4734199999793</v>
      </c>
      <c r="Y28" s="854">
        <v>2849</v>
      </c>
      <c r="Z28" s="1245"/>
      <c r="AA28" s="848">
        <v>19.48</v>
      </c>
      <c r="AB28" s="848">
        <v>1.0389999999999999</v>
      </c>
      <c r="AC28" s="848">
        <v>17.45</v>
      </c>
      <c r="AD28" s="848">
        <v>21.52</v>
      </c>
      <c r="AE28" s="848">
        <v>5.3</v>
      </c>
      <c r="AF28" s="849">
        <v>3291.9679999999998</v>
      </c>
      <c r="AG28" s="945">
        <v>3121</v>
      </c>
      <c r="AH28" s="861"/>
      <c r="AI28" s="995">
        <v>20.336112163721957</v>
      </c>
      <c r="AJ28" s="995">
        <v>1.0073772552711633</v>
      </c>
      <c r="AK28" s="995">
        <v>18.35994442399717</v>
      </c>
      <c r="AL28" s="995">
        <v>22.31227990344674</v>
      </c>
      <c r="AM28" s="995">
        <v>4.9536373873283708</v>
      </c>
      <c r="AN28" s="992">
        <v>3281.5622850000095</v>
      </c>
      <c r="AO28" s="992">
        <v>3085</v>
      </c>
      <c r="AP28" s="1007"/>
      <c r="AQ28" s="1006">
        <v>19.079587251586307</v>
      </c>
      <c r="AR28" s="995">
        <v>0.85598791929176865</v>
      </c>
      <c r="AS28" s="995">
        <v>17.40053053325444</v>
      </c>
      <c r="AT28" s="995">
        <v>20.758643969918175</v>
      </c>
      <c r="AU28" s="995">
        <v>4.4864069018086354</v>
      </c>
      <c r="AV28" s="992">
        <v>3913.3449489999966</v>
      </c>
      <c r="AW28" s="992">
        <v>3585</v>
      </c>
      <c r="AX28" s="1007"/>
      <c r="AY28" s="1006">
        <v>18.14626121040445</v>
      </c>
      <c r="AZ28" s="995">
        <v>0.82993076046309067</v>
      </c>
      <c r="BA28" s="995">
        <v>16.519004319266081</v>
      </c>
      <c r="BB28" s="995">
        <v>19.773518101542816</v>
      </c>
      <c r="BC28" s="995">
        <v>4.5735633960081898</v>
      </c>
      <c r="BD28" s="992">
        <v>5935.7882900000022</v>
      </c>
      <c r="BE28" s="992">
        <v>6202</v>
      </c>
      <c r="BF28" s="1247"/>
      <c r="BG28" s="1006">
        <v>17.887899161879794</v>
      </c>
      <c r="BH28" s="995">
        <v>0.96270443759616819</v>
      </c>
      <c r="BI28" s="995">
        <v>16.00031105834503</v>
      </c>
      <c r="BJ28" s="995">
        <v>19.775487265414561</v>
      </c>
      <c r="BK28" s="995">
        <v>5.3818753610136074</v>
      </c>
      <c r="BL28" s="992">
        <v>5770.2581430000173</v>
      </c>
      <c r="BM28" s="992">
        <v>5903</v>
      </c>
      <c r="BN28" s="1247"/>
      <c r="BO28" s="956">
        <v>17.324353114577363</v>
      </c>
      <c r="BP28" s="966">
        <v>0.89872048898689649</v>
      </c>
      <c r="BQ28" s="966">
        <v>15.562219875954659</v>
      </c>
      <c r="BR28" s="966">
        <v>19.086486353200065</v>
      </c>
      <c r="BS28" s="966">
        <v>5.1876135463359914</v>
      </c>
      <c r="BT28" s="1043">
        <v>5950.8061870000111</v>
      </c>
      <c r="BU28" s="1007">
        <v>6395</v>
      </c>
      <c r="BV28" s="992"/>
      <c r="BW28" s="956">
        <v>16.603986333497105</v>
      </c>
      <c r="BX28" s="966">
        <v>0.98923936809836888</v>
      </c>
      <c r="BY28" s="966">
        <v>14.664331284011437</v>
      </c>
      <c r="BZ28" s="966">
        <v>18.543641382982777</v>
      </c>
      <c r="CA28" s="966">
        <v>5.9578425820711747</v>
      </c>
      <c r="CB28" s="1043">
        <v>6695.2779089999312</v>
      </c>
      <c r="CC28" s="1007">
        <v>7050</v>
      </c>
      <c r="CD28" s="1007"/>
      <c r="CE28" s="956">
        <v>17.67015288577144</v>
      </c>
      <c r="CF28" s="966">
        <v>0.99496605634374402</v>
      </c>
      <c r="CG28" s="966">
        <v>15.719267898369074</v>
      </c>
      <c r="CH28" s="966">
        <v>19.621037873173805</v>
      </c>
      <c r="CI28" s="966">
        <v>5.6307721997409645</v>
      </c>
      <c r="CJ28" s="1043">
        <v>6342.9056910000218</v>
      </c>
      <c r="CK28" s="1007">
        <v>6753</v>
      </c>
      <c r="CL28" s="1007"/>
      <c r="CM28" s="956">
        <v>17.317560561138119</v>
      </c>
      <c r="CN28" s="966">
        <v>0.89410717344960822</v>
      </c>
      <c r="CO28" s="966">
        <v>15.564426806635653</v>
      </c>
      <c r="CP28" s="966">
        <v>19.070694315640587</v>
      </c>
      <c r="CQ28" s="966">
        <v>5.1630087869076116</v>
      </c>
      <c r="CR28" s="1043">
        <v>5522.6078789999447</v>
      </c>
      <c r="CS28" s="1007">
        <v>5576</v>
      </c>
      <c r="CT28" s="1056"/>
      <c r="CU28" s="956">
        <v>16.954221663608859</v>
      </c>
      <c r="CV28" s="966">
        <v>0.97951119495086436</v>
      </c>
      <c r="CW28" s="966">
        <v>15.03364219798666</v>
      </c>
      <c r="CX28" s="966">
        <v>18.874801129231059</v>
      </c>
      <c r="CY28" s="966">
        <v>5.7773881596306005</v>
      </c>
      <c r="CZ28" s="992">
        <v>5982.0287189999954</v>
      </c>
      <c r="DA28" s="992">
        <v>6650</v>
      </c>
      <c r="DB28" s="1135"/>
      <c r="DC28" s="956">
        <v>17.743308280293014</v>
      </c>
      <c r="DD28" s="966">
        <v>1.0597753773792733</v>
      </c>
      <c r="DE28" s="966">
        <v>15.665348631063331</v>
      </c>
      <c r="DF28" s="966">
        <v>19.821267929522701</v>
      </c>
      <c r="DG28" s="966">
        <v>5.9728172482712001</v>
      </c>
      <c r="DH28" s="992">
        <v>6008.52546300004</v>
      </c>
      <c r="DI28" s="992">
        <v>6276</v>
      </c>
      <c r="DJ28" s="1135"/>
      <c r="DK28" s="956">
        <v>14.885877198194352</v>
      </c>
      <c r="DL28" s="966">
        <v>0.8899593188401046</v>
      </c>
      <c r="DM28" s="966">
        <v>13.140884964749254</v>
      </c>
      <c r="DN28" s="966">
        <v>16.63086943163945</v>
      </c>
      <c r="DO28" s="966">
        <v>5.9785480357721621</v>
      </c>
      <c r="DP28" s="992">
        <v>5661.6393899999957</v>
      </c>
      <c r="DQ28" s="992">
        <v>6503</v>
      </c>
      <c r="DR28" s="1135"/>
      <c r="DS28" s="956">
        <v>15.838604042894058</v>
      </c>
      <c r="DT28" s="966">
        <v>0.98052491533301001</v>
      </c>
      <c r="DU28" s="966">
        <v>13.916033303231584</v>
      </c>
      <c r="DV28" s="966">
        <v>17.761174782556534</v>
      </c>
      <c r="DW28" s="966">
        <v>6.1907281265290521</v>
      </c>
      <c r="DX28" s="992">
        <v>5690.4455629999866</v>
      </c>
      <c r="DY28" s="992">
        <v>6461</v>
      </c>
      <c r="DZ28" s="1135"/>
      <c r="EA28" s="1249">
        <v>-1.9</v>
      </c>
      <c r="EB28" s="1249">
        <v>0.9</v>
      </c>
      <c r="EC28" s="1264"/>
      <c r="ED28" s="1264" t="s">
        <v>229</v>
      </c>
      <c r="EE28" s="1264" t="s">
        <v>229</v>
      </c>
      <c r="EF28" s="1265"/>
      <c r="EG28" s="1144"/>
      <c r="EH28" s="1144"/>
      <c r="EI28" s="1144"/>
      <c r="EJ28" s="1144"/>
      <c r="EK28" s="1144"/>
      <c r="EL28" s="1144"/>
      <c r="EM28" s="1144"/>
      <c r="EN28" s="1144"/>
      <c r="EP28" s="1144"/>
      <c r="EQ28" s="1144"/>
      <c r="ER28" s="1144"/>
      <c r="ES28" s="1144"/>
      <c r="ET28" s="1144"/>
      <c r="EU28" s="1144"/>
      <c r="EV28" s="1144"/>
    </row>
    <row r="29" spans="1:152" s="3" customFormat="1" ht="6.75" customHeight="1">
      <c r="A29" s="951"/>
      <c r="B29" s="1263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1245"/>
      <c r="T29" s="1245"/>
      <c r="U29" s="1245"/>
      <c r="V29" s="1245"/>
      <c r="W29" s="1245"/>
      <c r="X29" s="1246"/>
      <c r="Y29" s="854"/>
      <c r="Z29" s="1245"/>
      <c r="AA29" s="848"/>
      <c r="AB29" s="848"/>
      <c r="AC29" s="848"/>
      <c r="AD29" s="848"/>
      <c r="AE29" s="848"/>
      <c r="AF29" s="849"/>
      <c r="AG29" s="945"/>
      <c r="AH29" s="861"/>
      <c r="AI29" s="995"/>
      <c r="AJ29" s="995"/>
      <c r="AK29" s="995"/>
      <c r="AL29" s="995"/>
      <c r="AM29" s="995"/>
      <c r="AN29" s="992"/>
      <c r="AO29" s="992"/>
      <c r="AP29" s="1007"/>
      <c r="AQ29" s="1006"/>
      <c r="AR29" s="995"/>
      <c r="AS29" s="995"/>
      <c r="AT29" s="995"/>
      <c r="AU29" s="995"/>
      <c r="AV29" s="992"/>
      <c r="AW29" s="992"/>
      <c r="AX29" s="1007"/>
      <c r="AY29" s="1006"/>
      <c r="AZ29" s="995"/>
      <c r="BA29" s="995"/>
      <c r="BB29" s="995"/>
      <c r="BC29" s="995"/>
      <c r="BD29" s="992"/>
      <c r="BE29" s="992"/>
      <c r="BF29" s="1247"/>
      <c r="BG29" s="1006"/>
      <c r="BH29" s="995"/>
      <c r="BI29" s="995"/>
      <c r="BJ29" s="995"/>
      <c r="BK29" s="995"/>
      <c r="BL29" s="992"/>
      <c r="BM29" s="992"/>
      <c r="BN29" s="1247"/>
      <c r="BO29" s="956"/>
      <c r="BP29" s="966"/>
      <c r="BQ29" s="966"/>
      <c r="BR29" s="966"/>
      <c r="BS29" s="966"/>
      <c r="BT29" s="1043"/>
      <c r="BU29" s="1007"/>
      <c r="BV29" s="992"/>
      <c r="BW29" s="1027"/>
      <c r="BX29" s="1029"/>
      <c r="BY29" s="1029"/>
      <c r="BZ29" s="1029"/>
      <c r="CA29" s="1029"/>
      <c r="CB29" s="1059"/>
      <c r="CC29" s="1060"/>
      <c r="CD29" s="1007"/>
      <c r="CE29" s="1027"/>
      <c r="CF29" s="1029"/>
      <c r="CG29" s="1029"/>
      <c r="CH29" s="1029"/>
      <c r="CI29" s="1029"/>
      <c r="CJ29" s="1059"/>
      <c r="CK29" s="1060"/>
      <c r="CL29" s="1060"/>
      <c r="CM29" s="1027"/>
      <c r="CN29" s="1029"/>
      <c r="CO29" s="1029"/>
      <c r="CP29" s="1029"/>
      <c r="CQ29" s="1029"/>
      <c r="CR29" s="1059"/>
      <c r="CS29" s="1060"/>
      <c r="CT29" s="1056"/>
      <c r="CU29" s="956"/>
      <c r="CV29" s="966"/>
      <c r="CW29" s="966"/>
      <c r="CX29" s="966"/>
      <c r="CY29" s="966"/>
      <c r="CZ29" s="992"/>
      <c r="DA29" s="992"/>
      <c r="DB29" s="1135"/>
      <c r="DC29" s="956"/>
      <c r="DD29" s="966"/>
      <c r="DE29" s="966"/>
      <c r="DF29" s="966"/>
      <c r="DG29" s="966"/>
      <c r="DH29" s="992"/>
      <c r="DI29" s="992"/>
      <c r="DJ29" s="1135"/>
      <c r="DK29" s="956"/>
      <c r="DL29" s="966"/>
      <c r="DM29" s="966"/>
      <c r="DN29" s="966"/>
      <c r="DO29" s="966"/>
      <c r="DP29" s="992"/>
      <c r="DQ29" s="992"/>
      <c r="DR29" s="1135"/>
      <c r="DS29" s="956"/>
      <c r="DT29" s="966"/>
      <c r="DU29" s="966"/>
      <c r="DV29" s="966"/>
      <c r="DW29" s="966"/>
      <c r="DX29" s="992"/>
      <c r="DY29" s="992"/>
      <c r="DZ29" s="1135"/>
      <c r="EA29" s="1249"/>
      <c r="EB29" s="1249"/>
      <c r="EC29" s="1264"/>
      <c r="ED29" s="1264"/>
      <c r="EE29" s="1264"/>
      <c r="EF29" s="1265"/>
      <c r="EG29" s="1144"/>
      <c r="EH29" s="1144"/>
      <c r="EI29" s="1144"/>
      <c r="EJ29" s="1144"/>
      <c r="EK29" s="1144"/>
      <c r="EL29" s="1144"/>
      <c r="EM29" s="1144"/>
      <c r="EN29" s="1144"/>
      <c r="EP29" s="1144"/>
      <c r="EQ29" s="1144"/>
      <c r="ER29" s="1144"/>
      <c r="ES29" s="1144"/>
      <c r="ET29" s="1144"/>
      <c r="EU29" s="1144"/>
      <c r="EV29" s="1144"/>
    </row>
    <row r="30" spans="1:152" s="3" customFormat="1" ht="24" customHeight="1">
      <c r="A30" s="1266" t="s">
        <v>242</v>
      </c>
      <c r="B30" s="1267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1252"/>
      <c r="T30" s="1252"/>
      <c r="U30" s="1252"/>
      <c r="V30" s="1252"/>
      <c r="W30" s="1252"/>
      <c r="X30" s="1253"/>
      <c r="Y30" s="869"/>
      <c r="Z30" s="1252"/>
      <c r="AA30" s="863"/>
      <c r="AB30" s="863"/>
      <c r="AC30" s="863"/>
      <c r="AD30" s="863"/>
      <c r="AE30" s="863"/>
      <c r="AF30" s="864"/>
      <c r="AG30" s="946"/>
      <c r="AH30" s="876"/>
      <c r="AI30" s="863"/>
      <c r="AJ30" s="863"/>
      <c r="AK30" s="863"/>
      <c r="AL30" s="863"/>
      <c r="AM30" s="863"/>
      <c r="AN30" s="864"/>
      <c r="AO30" s="864"/>
      <c r="AP30" s="1008"/>
      <c r="AQ30" s="862"/>
      <c r="AR30" s="863"/>
      <c r="AS30" s="863"/>
      <c r="AT30" s="863"/>
      <c r="AU30" s="863"/>
      <c r="AV30" s="864"/>
      <c r="AW30" s="864"/>
      <c r="AX30" s="1008"/>
      <c r="AY30" s="862"/>
      <c r="AZ30" s="863"/>
      <c r="BA30" s="863"/>
      <c r="BB30" s="863"/>
      <c r="BC30" s="863"/>
      <c r="BD30" s="864"/>
      <c r="BE30" s="864"/>
      <c r="BF30" s="1057"/>
      <c r="BG30" s="862"/>
      <c r="BH30" s="863"/>
      <c r="BI30" s="863"/>
      <c r="BJ30" s="863"/>
      <c r="BK30" s="863"/>
      <c r="BL30" s="864"/>
      <c r="BM30" s="864"/>
      <c r="BN30" s="1057"/>
      <c r="BO30" s="1030"/>
      <c r="BP30" s="1001"/>
      <c r="BQ30" s="1001"/>
      <c r="BR30" s="1001"/>
      <c r="BS30" s="1001"/>
      <c r="BT30" s="1254"/>
      <c r="BU30" s="1008"/>
      <c r="BV30" s="864"/>
      <c r="BW30" s="1268"/>
      <c r="BX30" s="1034"/>
      <c r="BY30" s="1034"/>
      <c r="BZ30" s="1034"/>
      <c r="CA30" s="1034"/>
      <c r="CB30" s="1068"/>
      <c r="CC30" s="1080"/>
      <c r="CD30" s="1008"/>
      <c r="CE30" s="1268"/>
      <c r="CF30" s="1034"/>
      <c r="CG30" s="1034"/>
      <c r="CH30" s="1034"/>
      <c r="CI30" s="1034"/>
      <c r="CJ30" s="1068"/>
      <c r="CK30" s="1080"/>
      <c r="CL30" s="1080"/>
      <c r="CM30" s="1268"/>
      <c r="CN30" s="1034"/>
      <c r="CO30" s="1034"/>
      <c r="CP30" s="1034"/>
      <c r="CQ30" s="1034"/>
      <c r="CR30" s="1068"/>
      <c r="CS30" s="1080"/>
      <c r="CT30" s="1080"/>
      <c r="CU30" s="1420"/>
      <c r="CV30" s="1001"/>
      <c r="CW30" s="1421"/>
      <c r="CX30" s="1421"/>
      <c r="CY30" s="1421"/>
      <c r="CZ30" s="1422"/>
      <c r="DA30" s="1422"/>
      <c r="DB30" s="1423"/>
      <c r="DC30" s="1420"/>
      <c r="DD30" s="1001"/>
      <c r="DE30" s="1421"/>
      <c r="DF30" s="1421"/>
      <c r="DG30" s="1421"/>
      <c r="DH30" s="1422"/>
      <c r="DI30" s="1422"/>
      <c r="DJ30" s="1423"/>
      <c r="DK30" s="1420"/>
      <c r="DL30" s="1001"/>
      <c r="DM30" s="1421"/>
      <c r="DN30" s="1421"/>
      <c r="DO30" s="1421"/>
      <c r="DP30" s="1422"/>
      <c r="DQ30" s="1422"/>
      <c r="DR30" s="1423"/>
      <c r="DS30" s="1420"/>
      <c r="DT30" s="1001"/>
      <c r="DU30" s="1421"/>
      <c r="DV30" s="1421"/>
      <c r="DW30" s="1421"/>
      <c r="DX30" s="1422"/>
      <c r="DY30" s="1422"/>
      <c r="DZ30" s="1423"/>
      <c r="EA30" s="1171"/>
      <c r="EB30" s="1171"/>
      <c r="EC30" s="1396"/>
      <c r="ED30" s="1396"/>
      <c r="EE30" s="1396"/>
      <c r="EF30" s="1274"/>
      <c r="EG30" s="1144"/>
      <c r="EH30" s="1144"/>
      <c r="EI30" s="1144"/>
      <c r="EJ30" s="1144"/>
      <c r="EK30" s="1144"/>
      <c r="EL30" s="1144"/>
      <c r="EM30" s="1144"/>
      <c r="EN30" s="1144"/>
      <c r="EP30" s="1144"/>
      <c r="EQ30" s="1144"/>
      <c r="ER30" s="1144"/>
      <c r="ES30" s="1144"/>
      <c r="ET30" s="1144"/>
      <c r="EU30" s="1144"/>
      <c r="EV30" s="1144"/>
    </row>
    <row r="31" spans="1:152" s="3" customFormat="1" ht="24" customHeight="1">
      <c r="A31" s="1191" t="s">
        <v>13</v>
      </c>
      <c r="B31" s="1164"/>
      <c r="C31" s="1139">
        <v>27.868366178809129</v>
      </c>
      <c r="D31" s="1139">
        <v>1.0994832484311392</v>
      </c>
      <c r="E31" s="1139">
        <v>25.711007585041585</v>
      </c>
      <c r="F31" s="1139">
        <v>30.025724772576673</v>
      </c>
      <c r="G31" s="1139">
        <v>3.9452734379067302</v>
      </c>
      <c r="H31" s="1138">
        <v>2525.2660219999784</v>
      </c>
      <c r="I31" s="1165">
        <v>3382</v>
      </c>
      <c r="J31" s="1139"/>
      <c r="K31" s="1139">
        <v>28.192682155379</v>
      </c>
      <c r="L31" s="1139">
        <v>1.0428530418507236</v>
      </c>
      <c r="M31" s="1139">
        <v>26.146440909699681</v>
      </c>
      <c r="N31" s="1139">
        <v>30.238923401058322</v>
      </c>
      <c r="O31" s="1139">
        <v>3.6990203206038457</v>
      </c>
      <c r="P31" s="1138">
        <v>2437.142345000002</v>
      </c>
      <c r="Q31" s="1140">
        <v>3286</v>
      </c>
      <c r="R31" s="1139"/>
      <c r="S31" s="1139">
        <v>29.767570640490028</v>
      </c>
      <c r="T31" s="1139">
        <v>1.1643987263202149</v>
      </c>
      <c r="U31" s="1139">
        <v>27.482837696733654</v>
      </c>
      <c r="V31" s="1139">
        <v>32.052303584246403</v>
      </c>
      <c r="W31" s="1139">
        <v>3.9116350487009268</v>
      </c>
      <c r="X31" s="1138">
        <v>2358.6208780000093</v>
      </c>
      <c r="Y31" s="1165">
        <v>3353</v>
      </c>
      <c r="Z31" s="1139"/>
      <c r="AA31" s="1397">
        <v>32.4</v>
      </c>
      <c r="AB31" s="1397">
        <v>1.1719999999999999</v>
      </c>
      <c r="AC31" s="1397">
        <v>30.099999999999998</v>
      </c>
      <c r="AD31" s="1397">
        <v>34.699999999999996</v>
      </c>
      <c r="AE31" s="1397">
        <v>3.5999999999999996</v>
      </c>
      <c r="AF31" s="1398">
        <v>2476.8989999999999</v>
      </c>
      <c r="AG31" s="1399">
        <v>3290</v>
      </c>
      <c r="AH31" s="1140"/>
      <c r="AI31" s="1178">
        <v>29.12276833649301</v>
      </c>
      <c r="AJ31" s="1178">
        <v>1.0219912881132085</v>
      </c>
      <c r="AK31" s="1178">
        <v>27.117932309789722</v>
      </c>
      <c r="AL31" s="1178">
        <v>31.127604363196298</v>
      </c>
      <c r="AM31" s="1178">
        <v>3.5092518551286789</v>
      </c>
      <c r="AN31" s="1031">
        <v>2521.1038679999797</v>
      </c>
      <c r="AO31" s="1031">
        <v>3721</v>
      </c>
      <c r="AP31" s="1036"/>
      <c r="AQ31" s="1291">
        <v>29.074335955039853</v>
      </c>
      <c r="AR31" s="1178">
        <v>0.97159290152263378</v>
      </c>
      <c r="AS31" s="1178">
        <v>27.168515146102628</v>
      </c>
      <c r="AT31" s="1178">
        <v>30.980156763977078</v>
      </c>
      <c r="AU31" s="1178">
        <v>3.3417544016313609</v>
      </c>
      <c r="AV31" s="1031">
        <v>2715.9851500000195</v>
      </c>
      <c r="AW31" s="1031">
        <v>3985</v>
      </c>
      <c r="AX31" s="1036"/>
      <c r="AY31" s="1291">
        <v>27.120825073492494</v>
      </c>
      <c r="AZ31" s="1178">
        <v>0.94449357532472056</v>
      </c>
      <c r="BA31" s="1178">
        <v>25.268943263224998</v>
      </c>
      <c r="BB31" s="1178">
        <v>28.97270688375999</v>
      </c>
      <c r="BC31" s="1178">
        <v>3.482539977177372</v>
      </c>
      <c r="BD31" s="1031">
        <v>4140.9368149999927</v>
      </c>
      <c r="BE31" s="1031">
        <v>6233</v>
      </c>
      <c r="BF31" s="1082"/>
      <c r="BG31" s="1291">
        <v>28.886744257154636</v>
      </c>
      <c r="BH31" s="1178">
        <v>0.8704645631437542</v>
      </c>
      <c r="BI31" s="1178">
        <v>27.180012170158719</v>
      </c>
      <c r="BJ31" s="1178">
        <v>30.593476344150549</v>
      </c>
      <c r="BK31" s="1178">
        <v>3.0133702690574364</v>
      </c>
      <c r="BL31" s="1031">
        <v>3686.6096279999983</v>
      </c>
      <c r="BM31" s="1031">
        <v>5480</v>
      </c>
      <c r="BN31" s="1082"/>
      <c r="BO31" s="1185">
        <v>28.927182716591755</v>
      </c>
      <c r="BP31" s="1179">
        <v>0.92597565683716132</v>
      </c>
      <c r="BQ31" s="1179">
        <v>27.111609907177321</v>
      </c>
      <c r="BR31" s="1179">
        <v>30.742755526006189</v>
      </c>
      <c r="BS31" s="1179">
        <v>3.2010571714128586</v>
      </c>
      <c r="BT31" s="1141">
        <v>3830.2704789999875</v>
      </c>
      <c r="BU31" s="1036">
        <v>6066</v>
      </c>
      <c r="BV31" s="1031"/>
      <c r="BW31" s="1400">
        <v>27.309115127921196</v>
      </c>
      <c r="BX31" s="1028">
        <v>0.85734559873354765</v>
      </c>
      <c r="BY31" s="1028">
        <v>25.62807131449658</v>
      </c>
      <c r="BZ31" s="1028">
        <v>28.990158941345811</v>
      </c>
      <c r="CA31" s="1028">
        <v>3.1394118583395123</v>
      </c>
      <c r="CB31" s="1401">
        <v>3957.5681890000146</v>
      </c>
      <c r="CC31" s="1402">
        <v>6828</v>
      </c>
      <c r="CD31" s="1036"/>
      <c r="CE31" s="1400">
        <v>27.628997664259369</v>
      </c>
      <c r="CF31" s="1028">
        <v>0.9041434250631919</v>
      </c>
      <c r="CG31" s="1028">
        <v>25.856193634244352</v>
      </c>
      <c r="CH31" s="1028">
        <v>29.401801694274386</v>
      </c>
      <c r="CI31" s="1028">
        <v>3.2724438144666537</v>
      </c>
      <c r="CJ31" s="1401">
        <v>3726.0115929999906</v>
      </c>
      <c r="CK31" s="1402">
        <v>6233</v>
      </c>
      <c r="CL31" s="1402"/>
      <c r="CM31" s="1400">
        <v>29.838035806934641</v>
      </c>
      <c r="CN31" s="1028">
        <v>0.91402070146139858</v>
      </c>
      <c r="CO31" s="1028">
        <v>28.045856310304856</v>
      </c>
      <c r="CP31" s="1028">
        <v>31.63021530356443</v>
      </c>
      <c r="CQ31" s="1028">
        <v>3.0632736932669395</v>
      </c>
      <c r="CR31" s="1401">
        <v>3706.1383669999873</v>
      </c>
      <c r="CS31" s="1402">
        <v>6187</v>
      </c>
      <c r="CT31" s="1169"/>
      <c r="CU31" s="1185">
        <v>28.620957288413862</v>
      </c>
      <c r="CV31" s="1179">
        <v>0.88743803484270023</v>
      </c>
      <c r="CW31" s="1179">
        <v>26.880910543142605</v>
      </c>
      <c r="CX31" s="1179">
        <v>30.36100403368512</v>
      </c>
      <c r="CY31" s="1179">
        <v>3.1006581153103037</v>
      </c>
      <c r="CZ31" s="1031">
        <v>3668.4273500000272</v>
      </c>
      <c r="DA31" s="1031">
        <v>6677</v>
      </c>
      <c r="DB31" s="1292"/>
      <c r="DC31" s="1185">
        <v>25.797252698870121</v>
      </c>
      <c r="DD31" s="1179">
        <v>0.87096150064716227</v>
      </c>
      <c r="DE31" s="1179">
        <v>24.089510763165915</v>
      </c>
      <c r="DF31" s="1179">
        <v>27.504994634574331</v>
      </c>
      <c r="DG31" s="1179">
        <v>3.3761792808476425</v>
      </c>
      <c r="DH31" s="1031">
        <v>3708.5240090000048</v>
      </c>
      <c r="DI31" s="1031">
        <v>6604</v>
      </c>
      <c r="DJ31" s="1292"/>
      <c r="DK31" s="1185">
        <v>24.887699156633808</v>
      </c>
      <c r="DL31" s="1179">
        <v>0.89967971657625523</v>
      </c>
      <c r="DM31" s="1179">
        <v>23.12364760418783</v>
      </c>
      <c r="DN31" s="1179">
        <v>26.651750709079785</v>
      </c>
      <c r="DO31" s="1179">
        <v>3.6149573767908789</v>
      </c>
      <c r="DP31" s="1031">
        <v>3650.5602959999942</v>
      </c>
      <c r="DQ31" s="1031">
        <v>6414</v>
      </c>
      <c r="DR31" s="1292"/>
      <c r="DS31" s="1185">
        <v>25.815573549282977</v>
      </c>
      <c r="DT31" s="1179">
        <v>0.94848507383277525</v>
      </c>
      <c r="DU31" s="1179">
        <v>23.955825141627084</v>
      </c>
      <c r="DV31" s="1179">
        <v>27.67532195693887</v>
      </c>
      <c r="DW31" s="1179">
        <v>3.6740809652052815</v>
      </c>
      <c r="DX31" s="1031">
        <v>3473.7577039999928</v>
      </c>
      <c r="DY31" s="1031">
        <v>6235</v>
      </c>
      <c r="DZ31" s="1292"/>
      <c r="EA31" s="1404">
        <v>-1.8</v>
      </c>
      <c r="EB31" s="1404">
        <v>0.9</v>
      </c>
      <c r="EC31" s="1405"/>
      <c r="ED31" s="1405" t="s">
        <v>229</v>
      </c>
      <c r="EE31" s="1405" t="s">
        <v>229</v>
      </c>
      <c r="EF31" s="1406"/>
      <c r="EG31" s="1144"/>
      <c r="EH31" s="1144"/>
      <c r="EI31" s="1144"/>
      <c r="EJ31" s="1144"/>
      <c r="EK31" s="1144"/>
      <c r="EL31" s="1144"/>
      <c r="EM31" s="1144"/>
      <c r="EN31" s="1144"/>
      <c r="EP31" s="1144"/>
      <c r="EQ31" s="1144"/>
      <c r="ER31" s="1144"/>
      <c r="ES31" s="1144"/>
      <c r="ET31" s="1144"/>
      <c r="EU31" s="1144"/>
      <c r="EV31" s="1144"/>
    </row>
    <row r="32" spans="1:152" s="3" customFormat="1" ht="24" customHeight="1">
      <c r="A32" s="1407" t="s">
        <v>14</v>
      </c>
      <c r="B32" s="1298"/>
      <c r="C32" s="1302">
        <v>26.489248823502365</v>
      </c>
      <c r="D32" s="1302">
        <v>0.97280456797532322</v>
      </c>
      <c r="E32" s="1302">
        <v>24.580453671077333</v>
      </c>
      <c r="F32" s="1302">
        <v>28.398043975927393</v>
      </c>
      <c r="G32" s="1302">
        <v>3.6724505645936265</v>
      </c>
      <c r="H32" s="1408">
        <v>2893.4270129999932</v>
      </c>
      <c r="I32" s="1409">
        <v>3755</v>
      </c>
      <c r="J32" s="1302"/>
      <c r="K32" s="1302">
        <v>28.208538476751354</v>
      </c>
      <c r="L32" s="1302">
        <v>1.05794636221278</v>
      </c>
      <c r="M32" s="1302">
        <v>26.132681769046545</v>
      </c>
      <c r="N32" s="1302">
        <v>30.284395184456166</v>
      </c>
      <c r="O32" s="1302">
        <v>3.7504472735611882</v>
      </c>
      <c r="P32" s="1408">
        <v>2692.8473859999876</v>
      </c>
      <c r="Q32" s="1410">
        <v>3241</v>
      </c>
      <c r="R32" s="1302"/>
      <c r="S32" s="1302">
        <v>27.159861142119851</v>
      </c>
      <c r="T32" s="1302">
        <v>0.96897624687646633</v>
      </c>
      <c r="U32" s="1302">
        <v>25.258577756185218</v>
      </c>
      <c r="V32" s="1302">
        <v>29.061144528054484</v>
      </c>
      <c r="W32" s="1302">
        <v>3.567677470094889</v>
      </c>
      <c r="X32" s="1408">
        <v>2764.1940070000001</v>
      </c>
      <c r="Y32" s="1409">
        <v>3523</v>
      </c>
      <c r="Z32" s="1302"/>
      <c r="AA32" s="1411">
        <v>24.63</v>
      </c>
      <c r="AB32" s="1411">
        <v>0.93100000000000005</v>
      </c>
      <c r="AC32" s="1411">
        <v>22.81</v>
      </c>
      <c r="AD32" s="1411">
        <v>26.46</v>
      </c>
      <c r="AE32" s="1411">
        <v>3.8</v>
      </c>
      <c r="AF32" s="1412">
        <v>2915.6219999999998</v>
      </c>
      <c r="AG32" s="1413">
        <v>3587</v>
      </c>
      <c r="AH32" s="1410"/>
      <c r="AI32" s="1414">
        <v>23.471545255017091</v>
      </c>
      <c r="AJ32" s="1414">
        <v>0.87066181526339581</v>
      </c>
      <c r="AK32" s="1414">
        <v>21.763571620978066</v>
      </c>
      <c r="AL32" s="1414">
        <v>25.179518889056112</v>
      </c>
      <c r="AM32" s="1414">
        <v>3.7094354283184234</v>
      </c>
      <c r="AN32" s="1083">
        <v>2862.6675990000131</v>
      </c>
      <c r="AO32" s="1083">
        <v>3697</v>
      </c>
      <c r="AP32" s="1415"/>
      <c r="AQ32" s="1416">
        <v>23.196806647943642</v>
      </c>
      <c r="AR32" s="1414">
        <v>0.96069994557247895</v>
      </c>
      <c r="AS32" s="1414">
        <v>21.312352835500636</v>
      </c>
      <c r="AT32" s="1414">
        <v>25.081260460386652</v>
      </c>
      <c r="AU32" s="1414">
        <v>4.1415180983872331</v>
      </c>
      <c r="AV32" s="1083">
        <v>3095.7927050000271</v>
      </c>
      <c r="AW32" s="1083">
        <v>3777</v>
      </c>
      <c r="AX32" s="1415"/>
      <c r="AY32" s="1416">
        <v>23.340600696498313</v>
      </c>
      <c r="AZ32" s="1414">
        <v>0.94876641537500872</v>
      </c>
      <c r="BA32" s="1414">
        <v>21.480341068769654</v>
      </c>
      <c r="BB32" s="1414">
        <v>25.200860324226969</v>
      </c>
      <c r="BC32" s="1414">
        <v>4.0648757403974951</v>
      </c>
      <c r="BD32" s="1083">
        <v>4411.6684330000198</v>
      </c>
      <c r="BE32" s="1083">
        <v>6257</v>
      </c>
      <c r="BF32" s="1084"/>
      <c r="BG32" s="1416">
        <v>22.46554898412267</v>
      </c>
      <c r="BH32" s="1414">
        <v>0.88612057046484405</v>
      </c>
      <c r="BI32" s="1414">
        <v>20.728119943820989</v>
      </c>
      <c r="BJ32" s="1414">
        <v>24.202978024424347</v>
      </c>
      <c r="BK32" s="1414">
        <v>3.9443530674060185</v>
      </c>
      <c r="BL32" s="1083">
        <v>4148.0085960000079</v>
      </c>
      <c r="BM32" s="1083">
        <v>5890</v>
      </c>
      <c r="BN32" s="1084"/>
      <c r="BO32" s="1189">
        <v>21.143432561130055</v>
      </c>
      <c r="BP32" s="969">
        <v>0.89174924137348754</v>
      </c>
      <c r="BQ32" s="969">
        <v>19.394967940598061</v>
      </c>
      <c r="BR32" s="969">
        <v>22.891897181662049</v>
      </c>
      <c r="BS32" s="969">
        <v>4.2176181128360088</v>
      </c>
      <c r="BT32" s="1417">
        <v>4251.3392440000243</v>
      </c>
      <c r="BU32" s="1415">
        <v>5983</v>
      </c>
      <c r="BV32" s="1083"/>
      <c r="BW32" s="1189">
        <v>22.550748236310298</v>
      </c>
      <c r="BX32" s="969">
        <v>1.0607373724659508</v>
      </c>
      <c r="BY32" s="969">
        <v>20.470903188658344</v>
      </c>
      <c r="BZ32" s="969">
        <v>24.630593283962252</v>
      </c>
      <c r="CA32" s="969">
        <v>4.703779055800883</v>
      </c>
      <c r="CB32" s="1417">
        <v>4330.7035569999853</v>
      </c>
      <c r="CC32" s="1415">
        <v>5940</v>
      </c>
      <c r="CD32" s="1415"/>
      <c r="CE32" s="1189">
        <v>22.088526010507881</v>
      </c>
      <c r="CF32" s="969">
        <v>1.0207073696012481</v>
      </c>
      <c r="CG32" s="969">
        <v>20.087168606212593</v>
      </c>
      <c r="CH32" s="969">
        <v>24.089883414803168</v>
      </c>
      <c r="CI32" s="969">
        <v>4.620984528871146</v>
      </c>
      <c r="CJ32" s="1417">
        <v>4075.3580549999856</v>
      </c>
      <c r="CK32" s="1415">
        <v>5841</v>
      </c>
      <c r="CL32" s="1415"/>
      <c r="CM32" s="1189">
        <v>23.729364336141661</v>
      </c>
      <c r="CN32" s="969">
        <v>0.97694491984484555</v>
      </c>
      <c r="CO32" s="969">
        <v>21.813805255386523</v>
      </c>
      <c r="CP32" s="969">
        <v>25.644923416896798</v>
      </c>
      <c r="CQ32" s="969">
        <v>4.1170294577039419</v>
      </c>
      <c r="CR32" s="1417">
        <v>3784.3191299999703</v>
      </c>
      <c r="CS32" s="1415">
        <v>5081</v>
      </c>
      <c r="CT32" s="1418"/>
      <c r="CU32" s="1189">
        <v>21.721534641887516</v>
      </c>
      <c r="CV32" s="969">
        <v>1.0365381997659282</v>
      </c>
      <c r="CW32" s="969">
        <v>19.689139308311667</v>
      </c>
      <c r="CX32" s="969">
        <v>23.753929975463368</v>
      </c>
      <c r="CY32" s="969">
        <v>4.7719381565567733</v>
      </c>
      <c r="CZ32" s="1083">
        <v>3980.4218360000191</v>
      </c>
      <c r="DA32" s="1083">
        <v>5589</v>
      </c>
      <c r="DB32" s="1424"/>
      <c r="DC32" s="1189">
        <v>22.602377244580513</v>
      </c>
      <c r="DD32" s="969">
        <v>1.1888302645994826</v>
      </c>
      <c r="DE32" s="969">
        <v>20.271372606852751</v>
      </c>
      <c r="DF32" s="969">
        <v>24.933381882308275</v>
      </c>
      <c r="DG32" s="969">
        <v>5.2597576429025166</v>
      </c>
      <c r="DH32" s="1083">
        <v>3761.1145580000107</v>
      </c>
      <c r="DI32" s="1083">
        <v>5489</v>
      </c>
      <c r="DJ32" s="1424"/>
      <c r="DK32" s="1189">
        <v>19.891752430646441</v>
      </c>
      <c r="DL32" s="969">
        <v>1.0114545302334634</v>
      </c>
      <c r="DM32" s="969">
        <v>17.908537847264615</v>
      </c>
      <c r="DN32" s="969">
        <v>21.874967014028272</v>
      </c>
      <c r="DO32" s="969">
        <v>5.0847934778996899</v>
      </c>
      <c r="DP32" s="1083">
        <v>3777.2818590000002</v>
      </c>
      <c r="DQ32" s="1083">
        <v>5363</v>
      </c>
      <c r="DR32" s="1424"/>
      <c r="DS32" s="1189">
        <v>21.945786678629172</v>
      </c>
      <c r="DT32" s="969">
        <v>1.2672698786710892</v>
      </c>
      <c r="DU32" s="969">
        <v>19.460978847753012</v>
      </c>
      <c r="DV32" s="969">
        <v>24.430594509505337</v>
      </c>
      <c r="DW32" s="969">
        <v>5.7745475121434486</v>
      </c>
      <c r="DX32" s="1083">
        <v>3608.0628350000047</v>
      </c>
      <c r="DY32" s="1083">
        <v>5103</v>
      </c>
      <c r="DZ32" s="1424"/>
      <c r="EA32" s="1317">
        <v>-0.2</v>
      </c>
      <c r="EB32" s="1317">
        <v>2</v>
      </c>
      <c r="EC32" s="1260"/>
      <c r="ED32" s="1260" t="s">
        <v>229</v>
      </c>
      <c r="EE32" s="1260" t="s">
        <v>229</v>
      </c>
      <c r="EF32" s="1319"/>
      <c r="EG32" s="1144"/>
      <c r="EH32" s="1144"/>
      <c r="EI32" s="1144"/>
      <c r="EJ32" s="1144"/>
      <c r="EK32" s="1144"/>
      <c r="EL32" s="1144"/>
      <c r="EM32" s="1144"/>
      <c r="EN32" s="1144"/>
      <c r="EP32" s="1144"/>
      <c r="EQ32" s="1144"/>
      <c r="ER32" s="1144"/>
      <c r="ES32" s="1144"/>
      <c r="ET32" s="1144"/>
      <c r="EU32" s="1144"/>
      <c r="EV32" s="1144"/>
    </row>
    <row r="33" spans="1:152" s="3" customFormat="1" ht="24" customHeight="1">
      <c r="A33" s="1425" t="s">
        <v>15</v>
      </c>
      <c r="B33" s="1321"/>
      <c r="C33" s="1322">
        <v>22.779163199405716</v>
      </c>
      <c r="D33" s="1322">
        <v>1.0270090277889341</v>
      </c>
      <c r="E33" s="1322">
        <v>20.76401039454143</v>
      </c>
      <c r="F33" s="1322">
        <v>24.794316004270005</v>
      </c>
      <c r="G33" s="1322">
        <v>4.5085458969613406</v>
      </c>
      <c r="H33" s="1323">
        <v>3067.8129739999899</v>
      </c>
      <c r="I33" s="1324">
        <v>3387</v>
      </c>
      <c r="J33" s="1322"/>
      <c r="K33" s="1322">
        <v>22.526843390250402</v>
      </c>
      <c r="L33" s="1322">
        <v>1.0302376474956292</v>
      </c>
      <c r="M33" s="1322">
        <v>20.505355527093791</v>
      </c>
      <c r="N33" s="1322">
        <v>24.54833125340701</v>
      </c>
      <c r="O33" s="1322">
        <v>4.5733777682385588</v>
      </c>
      <c r="P33" s="1323">
        <v>2896.9395920000102</v>
      </c>
      <c r="Q33" s="1194">
        <v>3150</v>
      </c>
      <c r="R33" s="1322"/>
      <c r="S33" s="1322">
        <v>24.02077602003261</v>
      </c>
      <c r="T33" s="1322">
        <v>1.0921622338672425</v>
      </c>
      <c r="U33" s="1322">
        <v>21.877782405183169</v>
      </c>
      <c r="V33" s="1322">
        <v>26.163769634882051</v>
      </c>
      <c r="W33" s="1322">
        <v>4.5467400093835932</v>
      </c>
      <c r="X33" s="1323">
        <v>2827.3694339999806</v>
      </c>
      <c r="Y33" s="1324">
        <v>2959</v>
      </c>
      <c r="Z33" s="1322"/>
      <c r="AA33" s="1195">
        <v>24.08</v>
      </c>
      <c r="AB33" s="1195">
        <v>1.0880000000000001</v>
      </c>
      <c r="AC33" s="1195">
        <v>21.95</v>
      </c>
      <c r="AD33" s="1195">
        <v>26.22</v>
      </c>
      <c r="AE33" s="1195">
        <v>4.5</v>
      </c>
      <c r="AF33" s="1196">
        <v>3115.5120000000002</v>
      </c>
      <c r="AG33" s="1325">
        <v>3245</v>
      </c>
      <c r="AH33" s="1194"/>
      <c r="AI33" s="1197">
        <v>21.605352582695854</v>
      </c>
      <c r="AJ33" s="1197">
        <v>1.1589616121889637</v>
      </c>
      <c r="AK33" s="1197">
        <v>19.331822445298855</v>
      </c>
      <c r="AL33" s="1197">
        <v>23.87888272009285</v>
      </c>
      <c r="AM33" s="1197">
        <v>5.3642337367694637</v>
      </c>
      <c r="AN33" s="1198">
        <v>2882.0578170000126</v>
      </c>
      <c r="AO33" s="1198">
        <v>2776</v>
      </c>
      <c r="AP33" s="1326"/>
      <c r="AQ33" s="1327">
        <v>22.107619641588553</v>
      </c>
      <c r="AR33" s="1197">
        <v>1.0162136341486379</v>
      </c>
      <c r="AS33" s="1197">
        <v>20.114273367391757</v>
      </c>
      <c r="AT33" s="1197">
        <v>24.100965915785348</v>
      </c>
      <c r="AU33" s="1197">
        <v>4.5966668986694099</v>
      </c>
      <c r="AV33" s="1198">
        <v>3069.7048710000108</v>
      </c>
      <c r="AW33" s="1198">
        <v>3024</v>
      </c>
      <c r="AX33" s="1326"/>
      <c r="AY33" s="1327">
        <v>19.96021642975267</v>
      </c>
      <c r="AZ33" s="1197">
        <v>1.0082924537853297</v>
      </c>
      <c r="BA33" s="1197">
        <v>17.983243262991778</v>
      </c>
      <c r="BB33" s="1197">
        <v>21.937189596513562</v>
      </c>
      <c r="BC33" s="1197">
        <v>5.0515106253175217</v>
      </c>
      <c r="BD33" s="1198">
        <v>4320.782648000004</v>
      </c>
      <c r="BE33" s="1198">
        <v>4854</v>
      </c>
      <c r="BF33" s="1199"/>
      <c r="BG33" s="1327">
        <v>23.042552455142697</v>
      </c>
      <c r="BH33" s="1197">
        <v>1.0430674889759917</v>
      </c>
      <c r="BI33" s="1197">
        <v>20.997395388773317</v>
      </c>
      <c r="BJ33" s="1197">
        <v>25.087709521512082</v>
      </c>
      <c r="BK33" s="1197">
        <v>4.5267011586782662</v>
      </c>
      <c r="BL33" s="1198">
        <v>4066.8866560000088</v>
      </c>
      <c r="BM33" s="1198">
        <v>4657</v>
      </c>
      <c r="BN33" s="1199"/>
      <c r="BO33" s="1213">
        <v>19.767550627398091</v>
      </c>
      <c r="BP33" s="1200">
        <v>1.114113928393311</v>
      </c>
      <c r="BQ33" s="1200">
        <v>17.583092601914046</v>
      </c>
      <c r="BR33" s="1200">
        <v>21.952008652882132</v>
      </c>
      <c r="BS33" s="1200">
        <v>5.6360747438741061</v>
      </c>
      <c r="BT33" s="1328">
        <v>3843.8388109999983</v>
      </c>
      <c r="BU33" s="1326">
        <v>4448</v>
      </c>
      <c r="BV33" s="1198"/>
      <c r="BW33" s="1213">
        <v>21.557986749214674</v>
      </c>
      <c r="BX33" s="1200">
        <v>1.2043109428783167</v>
      </c>
      <c r="BY33" s="1200">
        <v>19.196629248860432</v>
      </c>
      <c r="BZ33" s="1200">
        <v>23.919344249568915</v>
      </c>
      <c r="CA33" s="1200">
        <v>5.5863794559674647</v>
      </c>
      <c r="CB33" s="1328">
        <v>4010.79196799998</v>
      </c>
      <c r="CC33" s="1326">
        <v>4495</v>
      </c>
      <c r="CD33" s="1326"/>
      <c r="CE33" s="1213">
        <v>19.557084958327074</v>
      </c>
      <c r="CF33" s="1200">
        <v>1.2006800172625878</v>
      </c>
      <c r="CG33" s="1200">
        <v>17.202845227818777</v>
      </c>
      <c r="CH33" s="1200">
        <v>21.911324688835368</v>
      </c>
      <c r="CI33" s="1200">
        <v>6.1393608496411352</v>
      </c>
      <c r="CJ33" s="1328">
        <v>3965.0966319999784</v>
      </c>
      <c r="CK33" s="1326">
        <v>4328</v>
      </c>
      <c r="CL33" s="1326"/>
      <c r="CM33" s="1213">
        <v>20.132590189699933</v>
      </c>
      <c r="CN33" s="1200">
        <v>1.0764729165457072</v>
      </c>
      <c r="CO33" s="1200">
        <v>18.021880129604035</v>
      </c>
      <c r="CP33" s="1200">
        <v>22.24330024979583</v>
      </c>
      <c r="CQ33" s="1200">
        <v>5.3469171448015826</v>
      </c>
      <c r="CR33" s="1328">
        <v>3505.6605700000059</v>
      </c>
      <c r="CS33" s="1326">
        <v>3801</v>
      </c>
      <c r="CT33" s="1329"/>
      <c r="CU33" s="1213">
        <v>19.414810698977625</v>
      </c>
      <c r="CV33" s="1200">
        <v>1.2048474844929247</v>
      </c>
      <c r="CW33" s="1200">
        <v>17.052402438763966</v>
      </c>
      <c r="CX33" s="1200">
        <v>21.777218959191284</v>
      </c>
      <c r="CY33" s="1200">
        <v>6.2058162872346285</v>
      </c>
      <c r="CZ33" s="1198">
        <v>3683.1677480000121</v>
      </c>
      <c r="DA33" s="1198">
        <v>4049</v>
      </c>
      <c r="DB33" s="1426"/>
      <c r="DC33" s="1213">
        <v>21.257122527865143</v>
      </c>
      <c r="DD33" s="1200">
        <v>1.3741348565013203</v>
      </c>
      <c r="DE33" s="1200">
        <v>18.562781023657994</v>
      </c>
      <c r="DF33" s="1200">
        <v>23.951464032072291</v>
      </c>
      <c r="DG33" s="1200">
        <v>6.4643502651876794</v>
      </c>
      <c r="DH33" s="1198">
        <v>3536.9171910000159</v>
      </c>
      <c r="DI33" s="1198">
        <v>4017</v>
      </c>
      <c r="DJ33" s="1426"/>
      <c r="DK33" s="1213">
        <v>19.53661506031349</v>
      </c>
      <c r="DL33" s="1200">
        <v>1.3895543783677224</v>
      </c>
      <c r="DM33" s="1200">
        <v>16.812039288286599</v>
      </c>
      <c r="DN33" s="1200">
        <v>22.261190832340386</v>
      </c>
      <c r="DO33" s="1200">
        <v>7.1125646591176945</v>
      </c>
      <c r="DP33" s="1198">
        <v>3458.2783400000003</v>
      </c>
      <c r="DQ33" s="1198">
        <v>3938</v>
      </c>
      <c r="DR33" s="1426"/>
      <c r="DS33" s="1213">
        <v>18.119725043248032</v>
      </c>
      <c r="DT33" s="1200">
        <v>1.3047544359405301</v>
      </c>
      <c r="DU33" s="1200">
        <v>15.56141911776103</v>
      </c>
      <c r="DV33" s="1200">
        <v>20.67803096873503</v>
      </c>
      <c r="DW33" s="1200">
        <v>7.20074081050541</v>
      </c>
      <c r="DX33" s="1198">
        <v>3291.1906089999966</v>
      </c>
      <c r="DY33" s="1198">
        <v>3813</v>
      </c>
      <c r="DZ33" s="1426"/>
      <c r="EA33" s="1332">
        <v>-1.5</v>
      </c>
      <c r="EB33" s="1332">
        <v>-1.4</v>
      </c>
      <c r="EC33" s="1333"/>
      <c r="ED33" s="1333" t="s">
        <v>229</v>
      </c>
      <c r="EE33" s="1333" t="s">
        <v>229</v>
      </c>
      <c r="EF33" s="1334"/>
      <c r="EG33" s="1144"/>
      <c r="EH33" s="1144"/>
      <c r="EI33" s="1144"/>
      <c r="EJ33" s="1144"/>
      <c r="EK33" s="1144"/>
      <c r="EL33" s="1144"/>
      <c r="EM33" s="1144"/>
      <c r="EN33" s="1144"/>
      <c r="EP33" s="1144"/>
      <c r="EQ33" s="1144"/>
      <c r="ER33" s="1144"/>
      <c r="ES33" s="1144"/>
      <c r="ET33" s="1144"/>
      <c r="EU33" s="1144"/>
      <c r="EV33" s="1144"/>
    </row>
    <row r="34" spans="1:152" s="3" customFormat="1" ht="24" customHeight="1">
      <c r="A34" s="1427" t="s">
        <v>42</v>
      </c>
      <c r="B34" s="1336"/>
      <c r="C34" s="1337">
        <v>21.123723626173238</v>
      </c>
      <c r="D34" s="1337">
        <v>1.0582041711887196</v>
      </c>
      <c r="E34" s="1337">
        <v>19.047361056818797</v>
      </c>
      <c r="F34" s="1337">
        <v>23.200086195527678</v>
      </c>
      <c r="G34" s="1337">
        <v>5.0095531920213032</v>
      </c>
      <c r="H34" s="1338">
        <v>2803.8585170000047</v>
      </c>
      <c r="I34" s="1339">
        <v>2438</v>
      </c>
      <c r="J34" s="1337"/>
      <c r="K34" s="1337">
        <v>21.984823509172546</v>
      </c>
      <c r="L34" s="1337">
        <v>1.2550855514624577</v>
      </c>
      <c r="M34" s="1337">
        <v>19.522148789730842</v>
      </c>
      <c r="N34" s="1337">
        <v>24.447498228614251</v>
      </c>
      <c r="O34" s="1337">
        <v>5.7088725362694346</v>
      </c>
      <c r="P34" s="1338">
        <v>2657.5869520000033</v>
      </c>
      <c r="Q34" s="1214">
        <v>2379</v>
      </c>
      <c r="R34" s="1337"/>
      <c r="S34" s="1337">
        <v>21.457791056696692</v>
      </c>
      <c r="T34" s="1337">
        <v>1.3225442095333577</v>
      </c>
      <c r="U34" s="1337">
        <v>18.862751868836806</v>
      </c>
      <c r="V34" s="1337">
        <v>24.052830244556578</v>
      </c>
      <c r="W34" s="1337">
        <v>6.1634685790297556</v>
      </c>
      <c r="X34" s="1338">
        <v>2497.736148999988</v>
      </c>
      <c r="Y34" s="1339">
        <v>2204</v>
      </c>
      <c r="Z34" s="1337"/>
      <c r="AA34" s="1215">
        <v>21.33</v>
      </c>
      <c r="AB34" s="1215">
        <v>1.0640000000000001</v>
      </c>
      <c r="AC34" s="1215">
        <v>19.25</v>
      </c>
      <c r="AD34" s="1215">
        <v>23.419999999999998</v>
      </c>
      <c r="AE34" s="1215">
        <v>5</v>
      </c>
      <c r="AF34" s="1216">
        <v>2681.7629999999999</v>
      </c>
      <c r="AG34" s="1340">
        <v>2488</v>
      </c>
      <c r="AH34" s="1214"/>
      <c r="AI34" s="1217">
        <v>21.087484421818264</v>
      </c>
      <c r="AJ34" s="1217">
        <v>1.2784090841729887</v>
      </c>
      <c r="AK34" s="1217">
        <v>18.579634679237238</v>
      </c>
      <c r="AL34" s="1217">
        <v>23.595334164399294</v>
      </c>
      <c r="AM34" s="1217">
        <v>6.0624067745618664</v>
      </c>
      <c r="AN34" s="1218">
        <v>2573.7149919999933</v>
      </c>
      <c r="AO34" s="1218">
        <v>2144</v>
      </c>
      <c r="AP34" s="1341"/>
      <c r="AQ34" s="1342">
        <v>19.407934434027897</v>
      </c>
      <c r="AR34" s="1217">
        <v>1.1254840102921106</v>
      </c>
      <c r="AS34" s="1217">
        <v>17.200249668547084</v>
      </c>
      <c r="AT34" s="1217">
        <v>21.615619199508714</v>
      </c>
      <c r="AU34" s="1217">
        <v>5.7990921914843314</v>
      </c>
      <c r="AV34" s="1218">
        <v>2751.4047660000056</v>
      </c>
      <c r="AW34" s="1218">
        <v>2247</v>
      </c>
      <c r="AX34" s="1341"/>
      <c r="AY34" s="1342">
        <v>19.534609143264582</v>
      </c>
      <c r="AZ34" s="1217">
        <v>1.1205416763561225</v>
      </c>
      <c r="BA34" s="1217">
        <v>17.33754735025332</v>
      </c>
      <c r="BB34" s="1217">
        <v>21.731670936275847</v>
      </c>
      <c r="BC34" s="1217">
        <v>5.7361868268681411</v>
      </c>
      <c r="BD34" s="1218">
        <v>4061.3052720000069</v>
      </c>
      <c r="BE34" s="1218">
        <v>3817</v>
      </c>
      <c r="BF34" s="1201"/>
      <c r="BG34" s="1342">
        <v>18.596698154181706</v>
      </c>
      <c r="BH34" s="1217">
        <v>1.0480045646456124</v>
      </c>
      <c r="BI34" s="1217">
        <v>16.541860894248977</v>
      </c>
      <c r="BJ34" s="1217">
        <v>20.651535414114434</v>
      </c>
      <c r="BK34" s="1217">
        <v>5.6354335374850146</v>
      </c>
      <c r="BL34" s="1218">
        <v>3691.6440289999882</v>
      </c>
      <c r="BM34" s="1218">
        <v>3542</v>
      </c>
      <c r="BN34" s="1201"/>
      <c r="BO34" s="1219">
        <v>18.150940237182965</v>
      </c>
      <c r="BP34" s="1220">
        <v>1.2369662055899622</v>
      </c>
      <c r="BQ34" s="1220">
        <v>15.725604114736047</v>
      </c>
      <c r="BR34" s="1220">
        <v>20.576276359629887</v>
      </c>
      <c r="BS34" s="1220">
        <v>6.8148877657367022</v>
      </c>
      <c r="BT34" s="1343">
        <v>3642.1462710000083</v>
      </c>
      <c r="BU34" s="1341">
        <v>3375</v>
      </c>
      <c r="BV34" s="1218"/>
      <c r="BW34" s="1219">
        <v>17.148788253433384</v>
      </c>
      <c r="BX34" s="1220">
        <v>1.2625705203902109</v>
      </c>
      <c r="BY34" s="1220">
        <v>14.673198053344318</v>
      </c>
      <c r="BZ34" s="1220">
        <v>19.624378453522446</v>
      </c>
      <c r="CA34" s="1220">
        <v>7.3624474320360793</v>
      </c>
      <c r="CB34" s="1343">
        <v>3671.6790229999901</v>
      </c>
      <c r="CC34" s="1341">
        <v>3404</v>
      </c>
      <c r="CD34" s="1341"/>
      <c r="CE34" s="1219">
        <v>16.709083803167289</v>
      </c>
      <c r="CF34" s="1220">
        <v>1.2128940833121775</v>
      </c>
      <c r="CG34" s="1220">
        <v>14.330895277683165</v>
      </c>
      <c r="CH34" s="1220">
        <v>19.087272328651412</v>
      </c>
      <c r="CI34" s="1220">
        <v>7.2588904191279928</v>
      </c>
      <c r="CJ34" s="1343">
        <v>3471.0861100000006</v>
      </c>
      <c r="CK34" s="1341">
        <v>3230</v>
      </c>
      <c r="CL34" s="1341"/>
      <c r="CM34" s="1219">
        <v>21.138146442302723</v>
      </c>
      <c r="CN34" s="1220">
        <v>1.3916055048771823</v>
      </c>
      <c r="CO34" s="1220">
        <v>18.409535537483567</v>
      </c>
      <c r="CP34" s="1220">
        <v>23.866757347121879</v>
      </c>
      <c r="CQ34" s="1220">
        <v>6.5833847290045791</v>
      </c>
      <c r="CR34" s="1343">
        <v>3047.2745080000032</v>
      </c>
      <c r="CS34" s="1341">
        <v>2665</v>
      </c>
      <c r="CT34" s="1344"/>
      <c r="CU34" s="1219">
        <v>17.467991859066444</v>
      </c>
      <c r="CV34" s="1220">
        <v>1.4369589142581483</v>
      </c>
      <c r="CW34" s="1220">
        <v>14.650470428078194</v>
      </c>
      <c r="CX34" s="1220">
        <v>20.285513290054695</v>
      </c>
      <c r="CY34" s="1220">
        <v>8.2262398898034803</v>
      </c>
      <c r="CZ34" s="1218">
        <v>3355.8583649999991</v>
      </c>
      <c r="DA34" s="1218">
        <v>3064</v>
      </c>
      <c r="DB34" s="1428"/>
      <c r="DC34" s="1219">
        <v>18.709470278147236</v>
      </c>
      <c r="DD34" s="1220">
        <v>1.5226186491261153</v>
      </c>
      <c r="DE34" s="1220">
        <v>15.723988466074179</v>
      </c>
      <c r="DF34" s="1220">
        <v>21.694952090220294</v>
      </c>
      <c r="DG34" s="1220">
        <v>8.1382242601734287</v>
      </c>
      <c r="DH34" s="1218">
        <v>3298.254962999998</v>
      </c>
      <c r="DI34" s="1218">
        <v>2891</v>
      </c>
      <c r="DJ34" s="1428"/>
      <c r="DK34" s="1219">
        <v>15.77417119675302</v>
      </c>
      <c r="DL34" s="1220">
        <v>1.4308421582492883</v>
      </c>
      <c r="DM34" s="1220">
        <v>12.968640201600396</v>
      </c>
      <c r="DN34" s="1220">
        <v>18.579702191905646</v>
      </c>
      <c r="DO34" s="1220">
        <v>9.0707913614112101</v>
      </c>
      <c r="DP34" s="1218">
        <v>3169.0661320000077</v>
      </c>
      <c r="DQ34" s="1218">
        <v>3038</v>
      </c>
      <c r="DR34" s="1428"/>
      <c r="DS34" s="1219">
        <v>15.680492138779806</v>
      </c>
      <c r="DT34" s="1220">
        <v>1.4134415178248991</v>
      </c>
      <c r="DU34" s="1220">
        <v>12.909077295668597</v>
      </c>
      <c r="DV34" s="1220">
        <v>18.451906981891014</v>
      </c>
      <c r="DW34" s="1220">
        <v>9.0140124768742602</v>
      </c>
      <c r="DX34" s="1218">
        <v>3065.7076050000005</v>
      </c>
      <c r="DY34" s="1218">
        <v>2840</v>
      </c>
      <c r="DZ34" s="1428"/>
      <c r="EA34" s="1346">
        <v>-1</v>
      </c>
      <c r="EB34" s="1347">
        <v>-0.1</v>
      </c>
      <c r="EC34" s="1348"/>
      <c r="ED34" s="1348" t="s">
        <v>229</v>
      </c>
      <c r="EE34" s="1348" t="s">
        <v>229</v>
      </c>
      <c r="EF34" s="1349"/>
      <c r="EG34" s="1144"/>
      <c r="EH34" s="1144"/>
      <c r="EI34" s="1144"/>
      <c r="EJ34" s="1144"/>
      <c r="EK34" s="1144"/>
      <c r="EL34" s="1144"/>
      <c r="EM34" s="1144"/>
      <c r="EN34" s="1144"/>
      <c r="EP34" s="1144"/>
      <c r="EQ34" s="1144"/>
      <c r="ER34" s="1144"/>
      <c r="ES34" s="1144"/>
      <c r="ET34" s="1144"/>
      <c r="EU34" s="1144"/>
      <c r="EV34" s="1144"/>
    </row>
    <row r="35" spans="1:152" s="3" customFormat="1" ht="24" customHeight="1">
      <c r="A35" s="1429" t="s">
        <v>16</v>
      </c>
      <c r="B35" s="1430"/>
      <c r="C35" s="1431">
        <v>17.790018729150635</v>
      </c>
      <c r="D35" s="1431">
        <v>1.1720178874611009</v>
      </c>
      <c r="E35" s="1431">
        <v>15.490335796126079</v>
      </c>
      <c r="F35" s="1431">
        <v>20.089701662175187</v>
      </c>
      <c r="G35" s="1431">
        <v>6.5880643820831866</v>
      </c>
      <c r="H35" s="1432">
        <v>2537.4674410000048</v>
      </c>
      <c r="I35" s="1433">
        <v>1675</v>
      </c>
      <c r="J35" s="1431"/>
      <c r="K35" s="1431">
        <v>18.207968427155205</v>
      </c>
      <c r="L35" s="1431">
        <v>1.1670885200803343</v>
      </c>
      <c r="M35" s="1431">
        <v>15.917957686131674</v>
      </c>
      <c r="N35" s="1431">
        <v>20.497979168178738</v>
      </c>
      <c r="O35" s="1431">
        <v>6.4097679252329369</v>
      </c>
      <c r="P35" s="1432">
        <v>2355.2026559999936</v>
      </c>
      <c r="Q35" s="1434">
        <v>1570</v>
      </c>
      <c r="R35" s="1431"/>
      <c r="S35" s="1431">
        <v>18.375407704953567</v>
      </c>
      <c r="T35" s="1431">
        <v>1.1753344629408227</v>
      </c>
      <c r="U35" s="1431">
        <v>16.069217130613634</v>
      </c>
      <c r="V35" s="1431">
        <v>20.6815982792935</v>
      </c>
      <c r="W35" s="1431">
        <v>6.3962361097652325</v>
      </c>
      <c r="X35" s="1432">
        <v>2224.600148</v>
      </c>
      <c r="Y35" s="1433">
        <v>1441</v>
      </c>
      <c r="Z35" s="1431"/>
      <c r="AA35" s="1435">
        <v>15.840000000000002</v>
      </c>
      <c r="AB35" s="1435">
        <v>1.3069999999999999</v>
      </c>
      <c r="AC35" s="1435">
        <v>13.28</v>
      </c>
      <c r="AD35" s="1435">
        <v>18.399999999999999</v>
      </c>
      <c r="AE35" s="1435">
        <v>8.2000000000000011</v>
      </c>
      <c r="AF35" s="1436">
        <v>2434.13</v>
      </c>
      <c r="AG35" s="1437">
        <v>1625</v>
      </c>
      <c r="AH35" s="1434"/>
      <c r="AI35" s="1438">
        <v>17.197173589531253</v>
      </c>
      <c r="AJ35" s="1438">
        <v>1.3203994227544977</v>
      </c>
      <c r="AK35" s="1438">
        <v>14.606951575737328</v>
      </c>
      <c r="AL35" s="1438">
        <v>19.787395603325177</v>
      </c>
      <c r="AM35" s="1438">
        <v>7.6780025268703946</v>
      </c>
      <c r="AN35" s="1439">
        <v>2129.4028120000016</v>
      </c>
      <c r="AO35" s="1439">
        <v>1385</v>
      </c>
      <c r="AP35" s="1440"/>
      <c r="AQ35" s="1441">
        <v>18.018458697147217</v>
      </c>
      <c r="AR35" s="1438">
        <v>1.2325218808177483</v>
      </c>
      <c r="AS35" s="1438">
        <v>15.600814595124934</v>
      </c>
      <c r="AT35" s="1438">
        <v>20.436102799169497</v>
      </c>
      <c r="AU35" s="1438">
        <v>6.8403291398774755</v>
      </c>
      <c r="AV35" s="1439">
        <v>2472.207958999993</v>
      </c>
      <c r="AW35" s="1439">
        <v>1755</v>
      </c>
      <c r="AX35" s="1440"/>
      <c r="AY35" s="1441">
        <v>16.143549889475615</v>
      </c>
      <c r="AZ35" s="1438">
        <v>1.0873128743573031</v>
      </c>
      <c r="BA35" s="1438">
        <v>14.011640274950517</v>
      </c>
      <c r="BB35" s="1438">
        <v>18.275459504000711</v>
      </c>
      <c r="BC35" s="1438">
        <v>6.7352774439415564</v>
      </c>
      <c r="BD35" s="1439">
        <v>3750.8280219999942</v>
      </c>
      <c r="BE35" s="1439">
        <v>2863</v>
      </c>
      <c r="BF35" s="1442"/>
      <c r="BG35" s="1441">
        <v>15.682900262357341</v>
      </c>
      <c r="BH35" s="1438">
        <v>1.3551890254783241</v>
      </c>
      <c r="BI35" s="1438">
        <v>13.025762118358472</v>
      </c>
      <c r="BJ35" s="1438">
        <v>18.340038406356211</v>
      </c>
      <c r="BK35" s="1438">
        <v>8.641188828644772</v>
      </c>
      <c r="BL35" s="1439">
        <v>3441.3099679999923</v>
      </c>
      <c r="BM35" s="1439">
        <v>2431</v>
      </c>
      <c r="BN35" s="1442"/>
      <c r="BO35" s="1443">
        <v>15.355539565665632</v>
      </c>
      <c r="BP35" s="1444">
        <v>1.3426404266943608</v>
      </c>
      <c r="BQ35" s="1444">
        <v>12.723006589741459</v>
      </c>
      <c r="BR35" s="1444">
        <v>17.988072541589805</v>
      </c>
      <c r="BS35" s="1444">
        <v>8.743687715776856</v>
      </c>
      <c r="BT35" s="1445">
        <v>3205.3809760000063</v>
      </c>
      <c r="BU35" s="1440">
        <v>2232</v>
      </c>
      <c r="BV35" s="1439"/>
      <c r="BW35" s="1443">
        <v>16.598305651138368</v>
      </c>
      <c r="BX35" s="1444">
        <v>1.8093007153736469</v>
      </c>
      <c r="BY35" s="1444">
        <v>13.05071203346953</v>
      </c>
      <c r="BZ35" s="1444">
        <v>20.145899268807206</v>
      </c>
      <c r="CA35" s="1444">
        <v>10.900514506729539</v>
      </c>
      <c r="CB35" s="1445">
        <v>3375.4330820000073</v>
      </c>
      <c r="CC35" s="1440">
        <v>2517</v>
      </c>
      <c r="CD35" s="1440"/>
      <c r="CE35" s="1443">
        <v>14.296983088136688</v>
      </c>
      <c r="CF35" s="1444">
        <v>1.4230016553166163</v>
      </c>
      <c r="CG35" s="1444">
        <v>11.506825023240047</v>
      </c>
      <c r="CH35" s="1444">
        <v>17.087141153033329</v>
      </c>
      <c r="CI35" s="1444">
        <v>9.9531603733754892</v>
      </c>
      <c r="CJ35" s="1445">
        <v>3197.0871000000034</v>
      </c>
      <c r="CK35" s="1440">
        <v>2275</v>
      </c>
      <c r="CL35" s="1440"/>
      <c r="CM35" s="1443">
        <v>14.806659312275375</v>
      </c>
      <c r="CN35" s="1444">
        <v>1.3463402642857811</v>
      </c>
      <c r="CO35" s="1444">
        <v>12.166802891865835</v>
      </c>
      <c r="CP35" s="1444">
        <v>17.446515732684915</v>
      </c>
      <c r="CQ35" s="1444">
        <v>9.0928023390772932</v>
      </c>
      <c r="CR35" s="1445">
        <v>2862.4041660000175</v>
      </c>
      <c r="CS35" s="1440">
        <v>1899</v>
      </c>
      <c r="CT35" s="1446"/>
      <c r="CU35" s="1443">
        <v>17.192067651635654</v>
      </c>
      <c r="CV35" s="1444">
        <v>1.5228711232699648</v>
      </c>
      <c r="CW35" s="1444">
        <v>14.206093603336974</v>
      </c>
      <c r="CX35" s="1444">
        <v>20.178041699934333</v>
      </c>
      <c r="CY35" s="1444">
        <v>8.8579870329039725</v>
      </c>
      <c r="CZ35" s="1445">
        <v>3009.5391809999928</v>
      </c>
      <c r="DA35" s="1445">
        <v>2115</v>
      </c>
      <c r="DB35" s="1447"/>
      <c r="DC35" s="1443">
        <v>17.205841181670458</v>
      </c>
      <c r="DD35" s="1444">
        <v>1.685236513906218</v>
      </c>
      <c r="DE35" s="1444">
        <v>13.90150561202797</v>
      </c>
      <c r="DF35" s="1444">
        <v>20.510176751312947</v>
      </c>
      <c r="DG35" s="1444">
        <v>9.7945604409130311</v>
      </c>
      <c r="DH35" s="1445">
        <v>2868.9408659999945</v>
      </c>
      <c r="DI35" s="1445">
        <v>1919</v>
      </c>
      <c r="DJ35" s="1447"/>
      <c r="DK35" s="1443">
        <v>11.343752225170103</v>
      </c>
      <c r="DL35" s="1444">
        <v>1.2677676171694341</v>
      </c>
      <c r="DM35" s="1444">
        <v>8.8579704608338332</v>
      </c>
      <c r="DN35" s="1444">
        <v>13.829533989506373</v>
      </c>
      <c r="DO35" s="1444">
        <v>11.175910686381581</v>
      </c>
      <c r="DP35" s="1445">
        <v>2600.6157939999985</v>
      </c>
      <c r="DQ35" s="1445">
        <v>1940</v>
      </c>
      <c r="DR35" s="1447"/>
      <c r="DS35" s="1443">
        <v>13.739635558076269</v>
      </c>
      <c r="DT35" s="1444">
        <v>1.7228406925797513</v>
      </c>
      <c r="DU35" s="1444">
        <v>10.36156422826337</v>
      </c>
      <c r="DV35" s="1444">
        <v>17.117706887889167</v>
      </c>
      <c r="DW35" s="1444">
        <v>12.539202261205915</v>
      </c>
      <c r="DX35" s="1445">
        <v>2675.6584150000008</v>
      </c>
      <c r="DY35" s="1445">
        <v>1773</v>
      </c>
      <c r="DZ35" s="1447"/>
      <c r="EA35" s="1448">
        <v>-0.6</v>
      </c>
      <c r="EB35" s="1449">
        <v>2.4</v>
      </c>
      <c r="EC35" s="1450"/>
      <c r="ED35" s="1450" t="s">
        <v>229</v>
      </c>
      <c r="EE35" s="1450" t="s">
        <v>229</v>
      </c>
      <c r="EF35" s="1451"/>
      <c r="EG35" s="1144"/>
      <c r="EH35" s="1144"/>
      <c r="EI35" s="1144"/>
      <c r="EJ35" s="1144"/>
      <c r="EK35" s="1144"/>
      <c r="EL35" s="1144"/>
      <c r="EM35" s="1144"/>
      <c r="EN35" s="1144"/>
      <c r="EP35" s="1144"/>
      <c r="EQ35" s="1144"/>
      <c r="ER35" s="1144"/>
      <c r="ES35" s="1144"/>
      <c r="ET35" s="1144"/>
      <c r="EU35" s="1144"/>
      <c r="EV35" s="1144"/>
    </row>
    <row r="36" spans="1:152" s="3" customFormat="1" ht="5.0999999999999996" customHeight="1">
      <c r="A36" s="1419"/>
      <c r="B36" s="1263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1245"/>
      <c r="T36" s="1245"/>
      <c r="U36" s="1245"/>
      <c r="V36" s="1245"/>
      <c r="W36" s="1245"/>
      <c r="X36" s="1246"/>
      <c r="Y36" s="854"/>
      <c r="Z36" s="1245"/>
      <c r="AA36" s="850"/>
      <c r="AB36" s="850"/>
      <c r="AC36" s="850"/>
      <c r="AD36" s="850"/>
      <c r="AE36" s="850"/>
      <c r="AF36" s="850"/>
      <c r="AG36" s="951"/>
      <c r="AH36" s="861"/>
      <c r="AI36" s="1247"/>
      <c r="AJ36" s="1247"/>
      <c r="AK36" s="1247"/>
      <c r="AL36" s="1247"/>
      <c r="AM36" s="1247"/>
      <c r="AN36" s="1247"/>
      <c r="AO36" s="1247"/>
      <c r="AP36" s="1007"/>
      <c r="AQ36" s="1247"/>
      <c r="AR36" s="1247"/>
      <c r="AS36" s="1247"/>
      <c r="AT36" s="1247"/>
      <c r="AU36" s="1247"/>
      <c r="AV36" s="1247"/>
      <c r="AW36" s="1247"/>
      <c r="AX36" s="100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247"/>
      <c r="BO36" s="956"/>
      <c r="BP36" s="966"/>
      <c r="BQ36" s="966"/>
      <c r="BR36" s="966"/>
      <c r="BS36" s="966"/>
      <c r="BT36" s="1043"/>
      <c r="BU36" s="1007"/>
      <c r="BV36" s="1247"/>
      <c r="BW36" s="956"/>
      <c r="BX36" s="966"/>
      <c r="BY36" s="966"/>
      <c r="BZ36" s="966"/>
      <c r="CA36" s="966"/>
      <c r="CB36" s="1043"/>
      <c r="CC36" s="1007"/>
      <c r="CD36" s="1007"/>
      <c r="CE36" s="956"/>
      <c r="CF36" s="966"/>
      <c r="CG36" s="966"/>
      <c r="CH36" s="966"/>
      <c r="CI36" s="966"/>
      <c r="CJ36" s="1043"/>
      <c r="CK36" s="1007"/>
      <c r="CL36" s="1007"/>
      <c r="CM36" s="956"/>
      <c r="CN36" s="966"/>
      <c r="CO36" s="966"/>
      <c r="CP36" s="966"/>
      <c r="CQ36" s="966"/>
      <c r="CR36" s="1043"/>
      <c r="CS36" s="1007"/>
      <c r="CT36" s="1056"/>
      <c r="CU36" s="956"/>
      <c r="CV36" s="966"/>
      <c r="CW36" s="966"/>
      <c r="CX36" s="966"/>
      <c r="CY36" s="966"/>
      <c r="CZ36" s="992"/>
      <c r="DA36" s="992"/>
      <c r="DB36" s="1136"/>
      <c r="DC36" s="1798"/>
      <c r="DD36" s="1033"/>
      <c r="DE36" s="1033"/>
      <c r="DF36" s="1033"/>
      <c r="DG36" s="1033"/>
      <c r="DH36" s="1131"/>
      <c r="DI36" s="1131"/>
      <c r="DJ36" s="1136"/>
      <c r="DK36" s="1798"/>
      <c r="DL36" s="1033"/>
      <c r="DM36" s="1033"/>
      <c r="DN36" s="1033"/>
      <c r="DO36" s="1033"/>
      <c r="DP36" s="1131"/>
      <c r="DQ36" s="1131"/>
      <c r="DR36" s="1135"/>
      <c r="DS36" s="1798"/>
      <c r="DT36" s="1033"/>
      <c r="DU36" s="1033"/>
      <c r="DV36" s="1033"/>
      <c r="DW36" s="1033"/>
      <c r="DX36" s="1131"/>
      <c r="DY36" s="1131"/>
      <c r="DZ36" s="1135"/>
      <c r="EA36" s="1248"/>
      <c r="EB36" s="1249"/>
      <c r="EC36" s="1264"/>
      <c r="ED36" s="1264"/>
      <c r="EE36" s="1264"/>
      <c r="EF36" s="1265"/>
      <c r="EH36" s="1144"/>
      <c r="EI36" s="1144"/>
      <c r="EJ36" s="1144"/>
      <c r="EK36" s="1144"/>
      <c r="EL36" s="1144"/>
      <c r="EM36" s="1144"/>
      <c r="EN36" s="1144"/>
      <c r="EP36" s="1144"/>
      <c r="EQ36" s="1144"/>
      <c r="ER36" s="1144"/>
      <c r="ES36" s="1144"/>
      <c r="ET36" s="1144"/>
      <c r="EU36" s="1144"/>
      <c r="EV36" s="1144"/>
    </row>
    <row r="37" spans="1:152" ht="5.0999999999999996" customHeight="1" thickBot="1">
      <c r="A37" s="1152"/>
      <c r="B37" s="1153"/>
      <c r="C37" s="115"/>
      <c r="D37" s="115"/>
      <c r="E37" s="115"/>
      <c r="F37" s="115"/>
      <c r="G37" s="115"/>
      <c r="H37" s="115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97"/>
      <c r="AJ37" s="97"/>
      <c r="AK37" s="97"/>
      <c r="AL37" s="97"/>
      <c r="AM37" s="97"/>
      <c r="AN37" s="98"/>
      <c r="AO37" s="98"/>
      <c r="AP37" s="116"/>
      <c r="AQ37" s="97"/>
      <c r="AR37" s="97"/>
      <c r="AS37" s="97"/>
      <c r="AT37" s="97"/>
      <c r="AU37" s="97"/>
      <c r="AV37" s="98"/>
      <c r="AW37" s="98"/>
      <c r="AX37" s="116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741"/>
      <c r="CU37" s="1181"/>
      <c r="CV37" s="1182"/>
      <c r="CW37" s="1182"/>
      <c r="CX37" s="1182"/>
      <c r="CY37" s="1182"/>
      <c r="CZ37" s="1183"/>
      <c r="DA37" s="1183"/>
      <c r="DB37" s="1184"/>
      <c r="DC37" s="1181"/>
      <c r="DD37" s="1182"/>
      <c r="DE37" s="1182"/>
      <c r="DF37" s="1182"/>
      <c r="DG37" s="1182"/>
      <c r="DH37" s="1183"/>
      <c r="DI37" s="1183"/>
      <c r="DJ37" s="1184"/>
      <c r="DK37" s="1181"/>
      <c r="DL37" s="1182"/>
      <c r="DM37" s="1182"/>
      <c r="DN37" s="1182"/>
      <c r="DO37" s="1182"/>
      <c r="DP37" s="1183"/>
      <c r="DQ37" s="1183"/>
      <c r="DR37" s="1184"/>
      <c r="DS37" s="1181"/>
      <c r="DT37" s="1182"/>
      <c r="DU37" s="1182"/>
      <c r="DV37" s="1182"/>
      <c r="DW37" s="1182"/>
      <c r="DX37" s="1183"/>
      <c r="DY37" s="1183"/>
      <c r="DZ37" s="1184"/>
      <c r="EA37" s="1452"/>
      <c r="EB37" s="1453"/>
      <c r="EC37" s="1454"/>
      <c r="ED37" s="1454"/>
      <c r="EE37" s="1454"/>
      <c r="EF37" s="1455"/>
      <c r="EP37" s="1144"/>
      <c r="EQ37" s="1144"/>
      <c r="ER37" s="1144"/>
      <c r="ES37" s="1144"/>
      <c r="ET37" s="1144"/>
      <c r="EU37" s="1144"/>
      <c r="EV37" s="1144"/>
    </row>
    <row r="38" spans="1:152" ht="78.75" customHeight="1" thickTop="1">
      <c r="A38" s="3556" t="s">
        <v>416</v>
      </c>
      <c r="B38" s="3557"/>
      <c r="C38" s="3557"/>
      <c r="D38" s="3557"/>
      <c r="E38" s="3557"/>
      <c r="F38" s="3557"/>
      <c r="G38" s="3557"/>
      <c r="H38" s="3557"/>
      <c r="I38" s="3557"/>
      <c r="J38" s="3557"/>
      <c r="K38" s="3557"/>
      <c r="L38" s="3557"/>
      <c r="M38" s="3557"/>
      <c r="N38" s="3557"/>
      <c r="O38" s="3557"/>
      <c r="P38" s="3557"/>
      <c r="Q38" s="3557"/>
      <c r="R38" s="3557"/>
      <c r="S38" s="3557"/>
      <c r="T38" s="3557"/>
      <c r="U38" s="3557"/>
      <c r="V38" s="3557"/>
      <c r="W38" s="3557"/>
      <c r="X38" s="3557"/>
      <c r="Y38" s="3557"/>
      <c r="Z38" s="3557"/>
      <c r="AA38" s="3557"/>
      <c r="AB38" s="3557"/>
      <c r="AC38" s="3557"/>
      <c r="AD38" s="3557"/>
      <c r="AE38" s="3557"/>
      <c r="AF38" s="3557"/>
      <c r="AG38" s="3557"/>
      <c r="AH38" s="3557"/>
      <c r="AI38" s="3557"/>
      <c r="AJ38" s="3557"/>
      <c r="AK38" s="3557"/>
      <c r="AL38" s="3557"/>
      <c r="AM38" s="3557"/>
      <c r="AN38" s="3557"/>
      <c r="AO38" s="3557"/>
      <c r="AP38" s="3557"/>
      <c r="AQ38" s="3557"/>
      <c r="AR38" s="3557"/>
      <c r="AS38" s="3557"/>
      <c r="AT38" s="3557"/>
      <c r="AU38" s="3557"/>
      <c r="AV38" s="3557"/>
      <c r="AW38" s="3557"/>
      <c r="AX38" s="3557"/>
      <c r="AY38" s="3557"/>
      <c r="AZ38" s="3557"/>
      <c r="BA38" s="3557"/>
      <c r="BB38" s="3557"/>
      <c r="BC38" s="3557"/>
      <c r="BD38" s="3557"/>
      <c r="BE38" s="3557"/>
      <c r="BF38" s="3557"/>
      <c r="BG38" s="3557"/>
      <c r="BH38" s="3557"/>
      <c r="BI38" s="3557"/>
      <c r="BJ38" s="3557"/>
      <c r="BK38" s="3557"/>
      <c r="BL38" s="3557"/>
      <c r="BM38" s="3557"/>
      <c r="BN38" s="3557"/>
      <c r="BO38" s="3557"/>
      <c r="BP38" s="3557"/>
      <c r="BQ38" s="3557"/>
      <c r="BR38" s="3557"/>
      <c r="BS38" s="3557"/>
      <c r="BT38" s="3557"/>
      <c r="BU38" s="3557"/>
      <c r="BV38" s="3557"/>
      <c r="BW38" s="3557"/>
      <c r="BX38" s="3557"/>
      <c r="BY38" s="3557"/>
      <c r="BZ38" s="3557"/>
      <c r="CA38" s="3557"/>
      <c r="CB38" s="3557"/>
      <c r="CC38" s="3557"/>
      <c r="CD38" s="3557"/>
      <c r="CE38" s="3557"/>
      <c r="CF38" s="3557"/>
      <c r="CG38" s="3557"/>
      <c r="CH38" s="3557"/>
      <c r="CI38" s="3557"/>
      <c r="CJ38" s="3557"/>
      <c r="CK38" s="3557"/>
      <c r="CL38" s="3557"/>
      <c r="CM38" s="3557"/>
      <c r="CN38" s="3557"/>
      <c r="CO38" s="3557"/>
      <c r="CP38" s="3557"/>
      <c r="CQ38" s="3557"/>
      <c r="CR38" s="3557"/>
      <c r="CS38" s="3557"/>
      <c r="CT38" s="3557"/>
      <c r="CU38" s="3557"/>
      <c r="CV38" s="3557"/>
      <c r="CW38" s="3557"/>
      <c r="CX38" s="3557"/>
      <c r="CY38" s="3557"/>
      <c r="CZ38" s="3557"/>
      <c r="DA38" s="3557"/>
      <c r="DB38" s="3557"/>
      <c r="DC38" s="3557"/>
      <c r="DD38" s="3557"/>
      <c r="DE38" s="3557"/>
      <c r="DF38" s="3557"/>
      <c r="DG38" s="3557"/>
      <c r="DH38" s="3557"/>
      <c r="DI38" s="3557"/>
      <c r="DJ38" s="3557"/>
      <c r="DK38" s="3557"/>
      <c r="DL38" s="3557"/>
      <c r="DM38" s="3557"/>
      <c r="DN38" s="3557"/>
      <c r="DO38" s="3557"/>
      <c r="DP38" s="3557"/>
      <c r="DQ38" s="3557"/>
      <c r="DR38" s="3557"/>
      <c r="DS38" s="3557"/>
      <c r="DT38" s="3557"/>
      <c r="DU38" s="3557"/>
      <c r="DV38" s="3557"/>
      <c r="DW38" s="3557"/>
      <c r="DX38" s="3557"/>
      <c r="DY38" s="3557"/>
      <c r="DZ38" s="3557"/>
      <c r="EA38" s="3557"/>
      <c r="EB38" s="3557"/>
      <c r="EC38" s="3557"/>
      <c r="ED38" s="3557"/>
      <c r="EE38" s="3557"/>
      <c r="EF38" s="3557"/>
    </row>
    <row r="39" spans="1:152" ht="12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P39" s="7"/>
      <c r="AQ39" s="7"/>
      <c r="AR39" s="7"/>
      <c r="AS39" s="7"/>
      <c r="AT39" s="7"/>
      <c r="AU39" s="7"/>
      <c r="AV39" s="7"/>
      <c r="AW39" s="7"/>
      <c r="AX39" s="7"/>
      <c r="CU39" s="1033"/>
      <c r="CV39" s="1033"/>
      <c r="CW39" s="1033"/>
      <c r="CX39" s="1033"/>
      <c r="CY39" s="1033"/>
      <c r="CZ39" s="1131"/>
      <c r="DA39" s="1131"/>
      <c r="DB39" s="1135"/>
      <c r="DC39" s="1033"/>
      <c r="DD39" s="1033"/>
      <c r="DE39" s="1033"/>
      <c r="DF39" s="1033"/>
      <c r="DG39" s="1033"/>
      <c r="DH39" s="1131"/>
      <c r="DI39" s="1131"/>
      <c r="DJ39" s="1135"/>
      <c r="DK39" s="1033"/>
      <c r="DL39" s="1033"/>
      <c r="DM39" s="1033"/>
      <c r="DN39" s="1033"/>
      <c r="DO39" s="1033"/>
      <c r="DP39" s="1131"/>
      <c r="DQ39" s="1131"/>
      <c r="DR39" s="1135"/>
      <c r="DS39" s="1033"/>
      <c r="DT39" s="1033"/>
      <c r="DU39" s="1033"/>
      <c r="DV39" s="1033"/>
      <c r="DW39" s="1033"/>
      <c r="DX39" s="1131"/>
      <c r="DY39" s="1131"/>
      <c r="DZ39" s="1135"/>
      <c r="EA39" s="1249"/>
      <c r="EB39" s="1249"/>
      <c r="EC39" s="1264"/>
      <c r="ED39" s="1264"/>
      <c r="EE39" s="1264"/>
      <c r="EF39" s="1455"/>
      <c r="EG39" s="1455"/>
    </row>
    <row r="40" spans="1:152" ht="14.25" customHeight="1">
      <c r="A40" s="1456"/>
      <c r="CU40" s="1033"/>
      <c r="CV40" s="1033"/>
      <c r="CW40" s="1033"/>
      <c r="CX40" s="1033"/>
      <c r="CY40" s="1033"/>
      <c r="CZ40" s="1131"/>
      <c r="DA40" s="1131"/>
      <c r="DB40" s="1135"/>
      <c r="DC40" s="1033"/>
      <c r="DD40" s="1033"/>
      <c r="DE40" s="1033"/>
      <c r="DF40" s="1033"/>
      <c r="DG40" s="1033"/>
      <c r="DH40" s="1131"/>
      <c r="DI40" s="1131"/>
      <c r="DJ40" s="1135"/>
      <c r="DK40" s="1033"/>
      <c r="DL40" s="1033"/>
      <c r="DM40" s="1033"/>
      <c r="DN40" s="1033"/>
      <c r="DO40" s="1033"/>
      <c r="DP40" s="1131"/>
      <c r="DQ40" s="1131"/>
      <c r="DR40" s="1135"/>
      <c r="DS40" s="1033"/>
      <c r="DT40" s="1033"/>
      <c r="DU40" s="1033"/>
      <c r="DV40" s="1033"/>
      <c r="DW40" s="1033"/>
      <c r="DX40" s="1131"/>
      <c r="DY40" s="1131"/>
      <c r="DZ40" s="1135"/>
      <c r="EA40" s="1249"/>
      <c r="EB40" s="1249"/>
      <c r="EC40" s="1264"/>
      <c r="ED40" s="1264"/>
      <c r="EE40" s="1264"/>
      <c r="EF40" s="1455"/>
      <c r="EG40" s="1455"/>
    </row>
    <row r="41" spans="1:152" ht="13.5" customHeight="1">
      <c r="A41" s="1457"/>
      <c r="CU41" s="1033"/>
      <c r="CV41" s="1033"/>
      <c r="CW41" s="1033"/>
      <c r="CX41" s="1033"/>
      <c r="CY41" s="1033"/>
      <c r="CZ41" s="1131"/>
      <c r="DA41" s="1131"/>
      <c r="DB41" s="1135"/>
      <c r="DC41" s="1033"/>
      <c r="DD41" s="1033"/>
      <c r="DE41" s="1033"/>
      <c r="DF41" s="1033"/>
      <c r="DG41" s="1033"/>
      <c r="DH41" s="1131"/>
      <c r="DI41" s="1131"/>
      <c r="DJ41" s="1135"/>
      <c r="DK41" s="1033"/>
      <c r="DL41" s="1033"/>
      <c r="DM41" s="1033"/>
      <c r="DN41" s="1033"/>
      <c r="DO41" s="1033"/>
      <c r="DP41" s="1131"/>
      <c r="DQ41" s="1131"/>
      <c r="DR41" s="1135"/>
      <c r="DS41" s="1033"/>
      <c r="DT41" s="1033"/>
      <c r="DU41" s="1033"/>
      <c r="DV41" s="1033"/>
      <c r="DW41" s="1033"/>
      <c r="DX41" s="1131"/>
      <c r="DY41" s="1131"/>
      <c r="DZ41" s="1135"/>
      <c r="EA41" s="1249"/>
      <c r="EB41" s="1249"/>
      <c r="EC41" s="1264"/>
      <c r="ED41" s="1264"/>
      <c r="EE41" s="1264"/>
      <c r="EF41" s="1455"/>
      <c r="EG41" s="1455"/>
    </row>
    <row r="42" spans="1:152" ht="19.5" customHeight="1">
      <c r="CU42" s="1033"/>
      <c r="CV42" s="1033"/>
      <c r="CW42" s="1033"/>
      <c r="CX42" s="1033"/>
      <c r="CY42" s="1033"/>
      <c r="CZ42" s="1458"/>
      <c r="DA42" s="1131"/>
      <c r="DB42" s="1135"/>
      <c r="DC42" s="1033"/>
      <c r="DD42" s="1033"/>
      <c r="DE42" s="1033"/>
      <c r="DF42" s="1033"/>
      <c r="DG42" s="1033"/>
      <c r="DH42" s="1458"/>
      <c r="DI42" s="1131"/>
      <c r="DJ42" s="1135"/>
      <c r="DK42" s="1033"/>
      <c r="DL42" s="1033"/>
      <c r="DM42" s="1033"/>
      <c r="DN42" s="1033"/>
      <c r="DO42" s="1033"/>
      <c r="DP42" s="1458"/>
      <c r="DQ42" s="1131"/>
      <c r="DR42" s="1135"/>
      <c r="DS42" s="1033"/>
      <c r="DT42" s="1033"/>
      <c r="DU42" s="1033"/>
      <c r="DV42" s="1033"/>
      <c r="DW42" s="1033"/>
      <c r="DX42" s="1458"/>
      <c r="DY42" s="1131"/>
      <c r="DZ42" s="1135"/>
      <c r="EA42" s="1249"/>
      <c r="EB42" s="1249"/>
      <c r="EC42" s="1264"/>
      <c r="ED42" s="1264"/>
      <c r="EE42" s="1264"/>
      <c r="EF42" s="1455"/>
      <c r="EG42" s="1455"/>
    </row>
    <row r="43" spans="1:152" ht="15.75" customHeight="1">
      <c r="CU43" s="1033"/>
      <c r="CV43" s="1033"/>
      <c r="CW43" s="1033"/>
      <c r="CX43" s="1033"/>
      <c r="CY43" s="1033"/>
      <c r="CZ43" s="1458"/>
      <c r="DA43" s="1131"/>
      <c r="DB43" s="1135"/>
      <c r="DC43" s="1033"/>
      <c r="DD43" s="1033"/>
      <c r="DE43" s="1033"/>
      <c r="DF43" s="1033"/>
      <c r="DG43" s="1033"/>
      <c r="DH43" s="1458"/>
      <c r="DI43" s="1131"/>
      <c r="DJ43" s="1135"/>
      <c r="DK43" s="1033"/>
      <c r="DL43" s="1033"/>
      <c r="DM43" s="1033"/>
      <c r="DN43" s="1033"/>
      <c r="DO43" s="1033"/>
      <c r="DP43" s="1458"/>
      <c r="DQ43" s="1131"/>
      <c r="DR43" s="1135"/>
      <c r="DS43" s="1033"/>
      <c r="DT43" s="1033"/>
      <c r="DU43" s="1033"/>
      <c r="DV43" s="1033"/>
      <c r="DW43" s="1033"/>
      <c r="DX43" s="1458"/>
      <c r="DY43" s="1131"/>
      <c r="DZ43" s="1135"/>
      <c r="EA43" s="1249"/>
      <c r="EB43" s="1249"/>
      <c r="EC43" s="1264"/>
      <c r="ED43" s="1264"/>
      <c r="EE43" s="1264"/>
      <c r="EF43" s="1455"/>
      <c r="EG43" s="1455"/>
    </row>
    <row r="44" spans="1:152" ht="13.5" customHeight="1">
      <c r="CU44" s="1033"/>
      <c r="CV44" s="1033"/>
      <c r="CW44" s="1033"/>
      <c r="CX44" s="1033"/>
      <c r="CY44" s="1033"/>
      <c r="CZ44" s="1458"/>
      <c r="DA44" s="1131"/>
      <c r="DB44" s="1135"/>
      <c r="DC44" s="1033"/>
      <c r="DD44" s="1033"/>
      <c r="DE44" s="1033"/>
      <c r="DF44" s="1033"/>
      <c r="DG44" s="1033"/>
      <c r="DH44" s="1458"/>
      <c r="DI44" s="1131"/>
      <c r="DJ44" s="1135"/>
      <c r="DK44" s="1033"/>
      <c r="DL44" s="1033"/>
      <c r="DM44" s="1033"/>
      <c r="DN44" s="1033"/>
      <c r="DO44" s="1033"/>
      <c r="DP44" s="1458"/>
      <c r="DQ44" s="1131"/>
      <c r="DR44" s="1135"/>
      <c r="DS44" s="1033"/>
      <c r="DT44" s="1033"/>
      <c r="DU44" s="1033"/>
      <c r="DV44" s="1033"/>
      <c r="DW44" s="1033"/>
      <c r="DX44" s="1458"/>
      <c r="DY44" s="1131"/>
      <c r="DZ44" s="1135"/>
      <c r="EA44" s="1249"/>
      <c r="EB44" s="1249"/>
      <c r="EC44" s="1264"/>
      <c r="ED44" s="1264"/>
      <c r="EE44" s="1264"/>
      <c r="EF44" s="1455"/>
      <c r="EG44" s="1455"/>
    </row>
    <row r="45" spans="1:152" ht="13.5" customHeight="1">
      <c r="CU45" s="1033"/>
      <c r="CV45" s="1033"/>
      <c r="CW45" s="1033"/>
      <c r="CX45" s="1033"/>
      <c r="CY45" s="1033"/>
      <c r="CZ45" s="1458"/>
      <c r="DA45" s="1131"/>
      <c r="DB45" s="1135"/>
      <c r="DC45" s="1033"/>
      <c r="DD45" s="1033"/>
      <c r="DE45" s="1033"/>
      <c r="DF45" s="1033"/>
      <c r="DG45" s="1033"/>
      <c r="DH45" s="1458"/>
      <c r="DI45" s="1131"/>
      <c r="DJ45" s="1135"/>
      <c r="DK45" s="1033"/>
      <c r="DL45" s="1033"/>
      <c r="DM45" s="1033"/>
      <c r="DN45" s="1033"/>
      <c r="DO45" s="1033"/>
      <c r="DP45" s="1458"/>
      <c r="DQ45" s="1131"/>
      <c r="DR45" s="1135"/>
      <c r="DS45" s="1033"/>
      <c r="DT45" s="1033"/>
      <c r="DU45" s="1033"/>
      <c r="DV45" s="1033"/>
      <c r="DW45" s="1033"/>
      <c r="DX45" s="1458"/>
      <c r="DY45" s="1131"/>
      <c r="DZ45" s="1135"/>
      <c r="EA45" s="1249"/>
      <c r="EB45" s="1249"/>
      <c r="EC45" s="1264"/>
      <c r="ED45" s="1264"/>
      <c r="EE45" s="1264"/>
      <c r="EF45" s="1455"/>
      <c r="EG45" s="1455"/>
    </row>
    <row r="46" spans="1:152" ht="20.25">
      <c r="CU46" s="1459"/>
      <c r="CV46" s="1033"/>
      <c r="CW46" s="1033"/>
      <c r="CX46" s="1033"/>
      <c r="CY46" s="1033"/>
      <c r="CZ46" s="1458"/>
      <c r="DA46" s="1131"/>
      <c r="DB46" s="1135"/>
      <c r="DC46" s="1459"/>
      <c r="DD46" s="1033"/>
      <c r="DE46" s="1033"/>
      <c r="DF46" s="1033"/>
      <c r="DG46" s="1033"/>
      <c r="DH46" s="1458"/>
      <c r="DI46" s="1131"/>
      <c r="DJ46" s="1135"/>
      <c r="DK46" s="1459"/>
      <c r="DL46" s="1033"/>
      <c r="DM46" s="1033"/>
      <c r="DN46" s="1033"/>
      <c r="DO46" s="1033"/>
      <c r="DP46" s="1458"/>
      <c r="DQ46" s="1131"/>
      <c r="DR46" s="1135"/>
      <c r="DS46" s="1459"/>
      <c r="DT46" s="1033"/>
      <c r="DU46" s="1033"/>
      <c r="DV46" s="1033"/>
      <c r="DW46" s="1033"/>
      <c r="DX46" s="1458"/>
      <c r="DY46" s="1131"/>
      <c r="DZ46" s="1135"/>
      <c r="EA46" s="1249"/>
      <c r="EB46" s="1249"/>
      <c r="EC46" s="1264"/>
      <c r="ED46" s="1264"/>
      <c r="EE46" s="1264"/>
      <c r="EF46" s="1455"/>
      <c r="EG46" s="1455"/>
    </row>
    <row r="47" spans="1:152" ht="14.25" customHeight="1">
      <c r="CU47" s="1460"/>
      <c r="CV47" s="1460"/>
      <c r="CW47" s="1460"/>
      <c r="CX47" s="1460"/>
      <c r="CY47" s="1460"/>
      <c r="CZ47" s="1460"/>
      <c r="DA47" s="1460"/>
      <c r="DB47" s="1461"/>
      <c r="DC47" s="1460"/>
      <c r="DD47" s="1460"/>
      <c r="DE47" s="1460"/>
      <c r="DF47" s="1460"/>
      <c r="DG47" s="1460"/>
      <c r="DH47" s="1460"/>
      <c r="DI47" s="1460"/>
      <c r="DJ47" s="1461"/>
      <c r="DK47" s="1460"/>
      <c r="DL47" s="1460"/>
      <c r="DM47" s="1460"/>
      <c r="DN47" s="1460"/>
      <c r="DO47" s="1460"/>
      <c r="DP47" s="1460"/>
      <c r="DQ47" s="1460"/>
      <c r="DR47" s="1461"/>
      <c r="DS47" s="1460"/>
      <c r="DT47" s="1460"/>
      <c r="DU47" s="1460"/>
      <c r="DV47" s="1460"/>
      <c r="DW47" s="1460"/>
      <c r="DX47" s="1460"/>
      <c r="DY47" s="1460"/>
      <c r="DZ47" s="1461"/>
      <c r="EA47" s="1249"/>
      <c r="EB47" s="1249"/>
      <c r="EC47" s="1264"/>
      <c r="ED47" s="1264"/>
      <c r="EE47" s="1264"/>
      <c r="EF47" s="1455"/>
      <c r="EG47" s="1455"/>
    </row>
    <row r="48" spans="1:152" ht="12.95" customHeight="1">
      <c r="CU48" s="1033"/>
      <c r="CV48" s="1033"/>
      <c r="CW48" s="1033"/>
      <c r="CX48" s="1033"/>
      <c r="CY48" s="1033"/>
      <c r="CZ48" s="1458"/>
      <c r="DA48" s="1131"/>
      <c r="DB48" s="1135"/>
      <c r="DC48" s="1033"/>
      <c r="DD48" s="1033"/>
      <c r="DE48" s="1033"/>
      <c r="DF48" s="1033"/>
      <c r="DG48" s="1033"/>
      <c r="DH48" s="1458"/>
      <c r="DI48" s="1131"/>
      <c r="DJ48" s="1135"/>
      <c r="DK48" s="1033"/>
      <c r="DL48" s="1033"/>
      <c r="DM48" s="1033"/>
      <c r="DN48" s="1033"/>
      <c r="DO48" s="1033"/>
      <c r="DP48" s="1458"/>
      <c r="DQ48" s="1131"/>
      <c r="DR48" s="1135"/>
      <c r="DS48" s="1033"/>
      <c r="DT48" s="1033"/>
      <c r="DU48" s="1033"/>
      <c r="DV48" s="1033"/>
      <c r="DW48" s="1033"/>
      <c r="DX48" s="1458"/>
      <c r="DY48" s="1131"/>
      <c r="DZ48" s="1135"/>
      <c r="EA48" s="1249"/>
      <c r="EB48" s="1249"/>
      <c r="EC48" s="1264"/>
      <c r="ED48" s="1264"/>
      <c r="EE48" s="1264"/>
      <c r="EF48" s="1455"/>
      <c r="EG48" s="1455"/>
    </row>
    <row r="49" spans="99:137" ht="12.95" customHeight="1">
      <c r="CU49" s="1462"/>
      <c r="CV49" s="1462"/>
      <c r="CW49" s="1462"/>
      <c r="CX49" s="1462"/>
      <c r="CY49" s="1462"/>
      <c r="CZ49" s="1462"/>
      <c r="DA49" s="1462"/>
      <c r="DB49" s="1462"/>
      <c r="DC49" s="1462"/>
      <c r="DD49" s="1462"/>
      <c r="DE49" s="1462"/>
      <c r="DF49" s="1462"/>
      <c r="DG49" s="1462"/>
      <c r="DH49" s="1462"/>
      <c r="DI49" s="1462"/>
      <c r="DJ49" s="1462"/>
      <c r="DK49" s="1462"/>
      <c r="DL49" s="1462"/>
      <c r="DM49" s="1462"/>
      <c r="DN49" s="1462"/>
      <c r="DO49" s="1462"/>
      <c r="DP49" s="1462"/>
      <c r="DQ49" s="1462"/>
      <c r="DR49" s="1462"/>
      <c r="DS49" s="1462"/>
      <c r="DT49" s="1462"/>
      <c r="DU49" s="1462"/>
      <c r="DV49" s="1462"/>
      <c r="DW49" s="1462"/>
      <c r="DX49" s="1462"/>
      <c r="DY49" s="1462"/>
      <c r="DZ49" s="1462"/>
      <c r="EA49" s="1463"/>
      <c r="EB49" s="1463"/>
      <c r="EC49" s="1463"/>
      <c r="ED49" s="1464"/>
      <c r="EE49" s="1464"/>
      <c r="EF49" s="1455"/>
      <c r="EG49" s="1455"/>
    </row>
    <row r="50" spans="99:137" ht="14.25" customHeight="1"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spans="99:137" ht="13.5" customHeight="1"/>
    <row r="52" spans="99:137" ht="13.5" customHeight="1"/>
    <row r="53" spans="99:137" ht="13.5" customHeight="1"/>
    <row r="62" spans="99:137" ht="13.5" customHeight="1"/>
    <row r="63" spans="99:137" ht="13.5" customHeight="1"/>
    <row r="75" ht="13.5" customHeight="1"/>
    <row r="76" ht="13.5" customHeight="1"/>
    <row r="94" ht="13.5" customHeight="1"/>
    <row r="95" ht="13.5" customHeight="1"/>
    <row r="107" ht="13.5" customHeight="1"/>
    <row r="108" ht="13.5" customHeight="1"/>
    <row r="123" ht="33" customHeight="1"/>
    <row r="125" ht="13.5" customHeight="1"/>
    <row r="126" ht="13.5" customHeight="1"/>
  </sheetData>
  <mergeCells count="122">
    <mergeCell ref="A38:EF38"/>
    <mergeCell ref="DC5:DC6"/>
    <mergeCell ref="DD5:DD6"/>
    <mergeCell ref="DE5:DF5"/>
    <mergeCell ref="DG5:DG6"/>
    <mergeCell ref="DH5:DH6"/>
    <mergeCell ref="DI5:DI6"/>
    <mergeCell ref="CV5:CV6"/>
    <mergeCell ref="CW5:CX5"/>
    <mergeCell ref="CY5:CY6"/>
    <mergeCell ref="CZ5:CZ6"/>
    <mergeCell ref="DA5:DA6"/>
    <mergeCell ref="DB5:DB6"/>
    <mergeCell ref="CN5:CN6"/>
    <mergeCell ref="CO5:CP5"/>
    <mergeCell ref="CQ5:CQ6"/>
    <mergeCell ref="CR5:CR6"/>
    <mergeCell ref="CS5:CS6"/>
    <mergeCell ref="CU5:CU6"/>
    <mergeCell ref="CG5:CH5"/>
    <mergeCell ref="CI5:CI6"/>
    <mergeCell ref="CJ5:CJ6"/>
    <mergeCell ref="CK5:CK6"/>
    <mergeCell ref="CL5:CL6"/>
    <mergeCell ref="CM5:CM6"/>
    <mergeCell ref="BY5:BZ5"/>
    <mergeCell ref="CA5:CA6"/>
    <mergeCell ref="CB5:CB6"/>
    <mergeCell ref="CC5:CC6"/>
    <mergeCell ref="CE5:CE6"/>
    <mergeCell ref="CF5:CF6"/>
    <mergeCell ref="BQ5:BR5"/>
    <mergeCell ref="BS5:BS6"/>
    <mergeCell ref="BT5:BT6"/>
    <mergeCell ref="BU5:BU6"/>
    <mergeCell ref="BW5:BW6"/>
    <mergeCell ref="BX5:BX6"/>
    <mergeCell ref="BI5:BJ5"/>
    <mergeCell ref="BK5:BK6"/>
    <mergeCell ref="BL5:BL6"/>
    <mergeCell ref="BM5:BM6"/>
    <mergeCell ref="BO5:BO6"/>
    <mergeCell ref="BP5:BP6"/>
    <mergeCell ref="BA5:BB5"/>
    <mergeCell ref="BC5:BC6"/>
    <mergeCell ref="BD5:BD6"/>
    <mergeCell ref="BE5:BE6"/>
    <mergeCell ref="BG5:BG6"/>
    <mergeCell ref="BH5:BH6"/>
    <mergeCell ref="Y5:Y6"/>
    <mergeCell ref="AA5:AA6"/>
    <mergeCell ref="AB5:AB6"/>
    <mergeCell ref="AS5:AT5"/>
    <mergeCell ref="AU5:AU6"/>
    <mergeCell ref="AV5:AV6"/>
    <mergeCell ref="AW5:AW6"/>
    <mergeCell ref="AY5:AY6"/>
    <mergeCell ref="AZ5:AZ6"/>
    <mergeCell ref="AK5:AL5"/>
    <mergeCell ref="AM5:AM6"/>
    <mergeCell ref="AN5:AN6"/>
    <mergeCell ref="AO5:AO6"/>
    <mergeCell ref="AQ5:AQ6"/>
    <mergeCell ref="AR5:AR6"/>
    <mergeCell ref="ED4:EE5"/>
    <mergeCell ref="C5:C6"/>
    <mergeCell ref="D5:D6"/>
    <mergeCell ref="E5:F5"/>
    <mergeCell ref="G5:G6"/>
    <mergeCell ref="H5:H6"/>
    <mergeCell ref="I5:I6"/>
    <mergeCell ref="K5:K6"/>
    <mergeCell ref="L5:L6"/>
    <mergeCell ref="BO4:BU4"/>
    <mergeCell ref="BW4:CC4"/>
    <mergeCell ref="CE4:CK4"/>
    <mergeCell ref="CM4:CS4"/>
    <mergeCell ref="CU4:DA4"/>
    <mergeCell ref="DC4:DI4"/>
    <mergeCell ref="AC5:AD5"/>
    <mergeCell ref="AE5:AE6"/>
    <mergeCell ref="AF5:AF6"/>
    <mergeCell ref="AG5:AG6"/>
    <mergeCell ref="AI5:AI6"/>
    <mergeCell ref="AJ5:AJ6"/>
    <mergeCell ref="U5:V5"/>
    <mergeCell ref="W5:W6"/>
    <mergeCell ref="X5:X6"/>
    <mergeCell ref="DJ5:DJ6"/>
    <mergeCell ref="DK5:DK6"/>
    <mergeCell ref="DL5:DL6"/>
    <mergeCell ref="DM5:DN5"/>
    <mergeCell ref="DO5:DO6"/>
    <mergeCell ref="DP5:DP6"/>
    <mergeCell ref="DQ5:DQ6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M5:N5"/>
    <mergeCell ref="O5:O6"/>
    <mergeCell ref="P5:P6"/>
    <mergeCell ref="Q5:Q6"/>
    <mergeCell ref="S5:S6"/>
    <mergeCell ref="T5:T6"/>
    <mergeCell ref="EA4:EB5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  <mergeCell ref="DR5:DR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70C0"/>
  </sheetPr>
  <dimension ref="A1:EH71"/>
  <sheetViews>
    <sheetView showGridLines="0" view="pageBreakPreview" zoomScale="70" zoomScaleNormal="8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.42578125" style="1177" customWidth="1"/>
    <col min="2" max="2" width="1.28515625" style="1177" customWidth="1"/>
    <col min="3" max="3" width="11.85546875" style="1173" hidden="1" customWidth="1"/>
    <col min="4" max="6" width="8.7109375" style="1173" hidden="1" customWidth="1"/>
    <col min="7" max="7" width="11.7109375" style="1173" hidden="1" customWidth="1"/>
    <col min="8" max="8" width="8.7109375" style="1173" hidden="1" customWidth="1"/>
    <col min="9" max="9" width="13.85546875" style="1173" hidden="1" customWidth="1"/>
    <col min="10" max="10" width="1.7109375" style="1173" hidden="1" customWidth="1"/>
    <col min="11" max="11" width="11.85546875" style="1173" hidden="1" customWidth="1"/>
    <col min="12" max="12" width="10.7109375" style="1173" hidden="1" customWidth="1"/>
    <col min="13" max="14" width="8.7109375" style="1173" hidden="1" customWidth="1"/>
    <col min="15" max="15" width="11.7109375" style="1173" hidden="1" customWidth="1"/>
    <col min="16" max="16" width="14.5703125" style="1173" hidden="1" customWidth="1"/>
    <col min="17" max="17" width="13.140625" style="1173" hidden="1" customWidth="1"/>
    <col min="18" max="18" width="1.7109375" style="1173" hidden="1" customWidth="1"/>
    <col min="19" max="19" width="11.85546875" style="1173" hidden="1" customWidth="1"/>
    <col min="20" max="20" width="10.7109375" style="1173" hidden="1" customWidth="1"/>
    <col min="21" max="21" width="11.42578125" style="1173" hidden="1" customWidth="1"/>
    <col min="22" max="22" width="10" style="1173" hidden="1" customWidth="1"/>
    <col min="23" max="23" width="11.5703125" style="1173" hidden="1" customWidth="1"/>
    <col min="24" max="24" width="14" style="1173" hidden="1" customWidth="1"/>
    <col min="25" max="25" width="11.28515625" style="1173" hidden="1" customWidth="1"/>
    <col min="26" max="26" width="1.7109375" style="1173" hidden="1" customWidth="1"/>
    <col min="27" max="27" width="11.85546875" style="1173" hidden="1" customWidth="1"/>
    <col min="28" max="28" width="7.85546875" style="1173" hidden="1" customWidth="1"/>
    <col min="29" max="30" width="10.28515625" style="1173" hidden="1" customWidth="1"/>
    <col min="31" max="31" width="12.28515625" style="1173" hidden="1" customWidth="1"/>
    <col min="32" max="32" width="11.42578125" style="1173" hidden="1" customWidth="1"/>
    <col min="33" max="33" width="12.28515625" style="1173" hidden="1" customWidth="1"/>
    <col min="34" max="34" width="1.5703125" style="1173" hidden="1" customWidth="1"/>
    <col min="35" max="35" width="11.28515625" style="2" hidden="1" customWidth="1"/>
    <col min="36" max="36" width="11.42578125" style="2" hidden="1" customWidth="1"/>
    <col min="37" max="37" width="10.5703125" style="2" hidden="1" customWidth="1"/>
    <col min="38" max="38" width="10.28515625" style="2" hidden="1" customWidth="1"/>
    <col min="39" max="39" width="11.5703125" style="2" hidden="1" customWidth="1"/>
    <col min="40" max="40" width="11.7109375" style="2" hidden="1" customWidth="1"/>
    <col min="41" max="41" width="11.28515625" style="10" hidden="1" customWidth="1"/>
    <col min="42" max="42" width="1.28515625" style="1173" hidden="1" customWidth="1"/>
    <col min="43" max="43" width="11.28515625" style="2" hidden="1" customWidth="1"/>
    <col min="44" max="44" width="11.42578125" style="2" hidden="1" customWidth="1"/>
    <col min="45" max="45" width="11.7109375" style="2" hidden="1" customWidth="1"/>
    <col min="46" max="46" width="13.28515625" style="2" hidden="1" customWidth="1"/>
    <col min="47" max="47" width="11.5703125" style="2" hidden="1" customWidth="1"/>
    <col min="48" max="48" width="13.28515625" style="2" hidden="1" customWidth="1"/>
    <col min="49" max="49" width="11.28515625" style="10" hidden="1" customWidth="1"/>
    <col min="50" max="50" width="1.28515625" style="10" hidden="1" customWidth="1"/>
    <col min="51" max="51" width="11.28515625" style="2" hidden="1" customWidth="1"/>
    <col min="52" max="54" width="9.7109375" style="2" hidden="1" customWidth="1"/>
    <col min="55" max="55" width="11.5703125" style="2" hidden="1" customWidth="1"/>
    <col min="56" max="56" width="9.7109375" style="2" hidden="1" customWidth="1"/>
    <col min="57" max="57" width="11.28515625" style="2" hidden="1" customWidth="1"/>
    <col min="58" max="58" width="1.28515625" style="2" hidden="1" customWidth="1"/>
    <col min="59" max="59" width="11.28515625" style="629" hidden="1" customWidth="1"/>
    <col min="60" max="60" width="11.42578125" style="629" hidden="1" customWidth="1"/>
    <col min="61" max="62" width="9.85546875" style="629" hidden="1" customWidth="1"/>
    <col min="63" max="63" width="11.5703125" style="629" hidden="1" customWidth="1"/>
    <col min="64" max="64" width="8.7109375" style="629" hidden="1" customWidth="1"/>
    <col min="65" max="65" width="11.28515625" style="630" hidden="1" customWidth="1"/>
    <col min="66" max="66" width="1.28515625" style="630" hidden="1" customWidth="1"/>
    <col min="67" max="67" width="11.28515625" style="629" hidden="1" customWidth="1"/>
    <col min="68" max="68" width="11.42578125" style="629" hidden="1" customWidth="1"/>
    <col min="69" max="69" width="11.28515625" style="629" hidden="1" customWidth="1"/>
    <col min="70" max="70" width="6.7109375" style="629" hidden="1" customWidth="1"/>
    <col min="71" max="71" width="11.5703125" style="629" hidden="1" customWidth="1"/>
    <col min="72" max="72" width="8.7109375" style="629" hidden="1" customWidth="1"/>
    <col min="73" max="73" width="11.28515625" style="630" hidden="1" customWidth="1"/>
    <col min="74" max="74" width="1.28515625" style="630" hidden="1" customWidth="1"/>
    <col min="75" max="75" width="12.7109375" style="630" hidden="1" customWidth="1"/>
    <col min="76" max="76" width="8" style="630" hidden="1" customWidth="1"/>
    <col min="77" max="78" width="11.28515625" style="630" hidden="1" customWidth="1"/>
    <col min="79" max="79" width="11.5703125" style="630" hidden="1" customWidth="1"/>
    <col min="80" max="80" width="6.28515625" style="630" hidden="1" customWidth="1"/>
    <col min="81" max="81" width="11.28515625" style="630" hidden="1" customWidth="1"/>
    <col min="82" max="82" width="1.28515625" style="630" customWidth="1"/>
    <col min="83" max="83" width="12.7109375" style="630" customWidth="1"/>
    <col min="84" max="84" width="8" style="630" hidden="1" customWidth="1"/>
    <col min="85" max="86" width="11.28515625" style="630" hidden="1" customWidth="1"/>
    <col min="87" max="87" width="11.5703125" style="630" hidden="1" customWidth="1"/>
    <col min="88" max="88" width="6.28515625" style="630" hidden="1" customWidth="1"/>
    <col min="89" max="89" width="11.28515625" style="630" hidden="1" customWidth="1"/>
    <col min="90" max="90" width="1.28515625" style="630" customWidth="1"/>
    <col min="91" max="91" width="12.7109375" style="630" customWidth="1"/>
    <col min="92" max="92" width="8" style="630" hidden="1" customWidth="1"/>
    <col min="93" max="94" width="11.28515625" style="630" hidden="1" customWidth="1"/>
    <col min="95" max="95" width="11.5703125" style="630" hidden="1" customWidth="1"/>
    <col min="96" max="96" width="6.28515625" style="630" hidden="1" customWidth="1"/>
    <col min="97" max="97" width="11.28515625" style="630" hidden="1" customWidth="1"/>
    <col min="98" max="98" width="1.28515625" style="630" customWidth="1"/>
    <col min="99" max="99" width="12.7109375" style="630" customWidth="1"/>
    <col min="100" max="100" width="8" style="630" hidden="1" customWidth="1"/>
    <col min="101" max="102" width="11.28515625" style="630" hidden="1" customWidth="1"/>
    <col min="103" max="103" width="13.85546875" style="630" hidden="1" customWidth="1"/>
    <col min="104" max="104" width="6.28515625" style="630" hidden="1" customWidth="1"/>
    <col min="105" max="105" width="3.140625" style="630" hidden="1" customWidth="1"/>
    <col min="106" max="106" width="1.85546875" style="630" customWidth="1"/>
    <col min="107" max="107" width="12.7109375" style="630" customWidth="1"/>
    <col min="108" max="108" width="1.28515625" style="630" hidden="1" customWidth="1"/>
    <col min="109" max="110" width="11.28515625" style="630" hidden="1" customWidth="1"/>
    <col min="111" max="111" width="13.85546875" style="630" hidden="1" customWidth="1"/>
    <col min="112" max="112" width="6.28515625" style="630" hidden="1" customWidth="1"/>
    <col min="113" max="113" width="11.28515625" style="630" hidden="1" customWidth="1"/>
    <col min="114" max="114" width="1.28515625" style="630" customWidth="1"/>
    <col min="115" max="115" width="12.7109375" style="630" customWidth="1"/>
    <col min="116" max="116" width="8" style="630" hidden="1" customWidth="1"/>
    <col min="117" max="118" width="11.28515625" style="630" hidden="1" customWidth="1"/>
    <col min="119" max="119" width="13.85546875" style="630" hidden="1" customWidth="1"/>
    <col min="120" max="120" width="11" style="630" hidden="1" customWidth="1"/>
    <col min="121" max="121" width="11.28515625" style="630" hidden="1" customWidth="1"/>
    <col min="122" max="122" width="1.28515625" style="630" customWidth="1"/>
    <col min="123" max="123" width="12.7109375" style="630" customWidth="1"/>
    <col min="124" max="124" width="8" style="630" hidden="1" customWidth="1"/>
    <col min="125" max="126" width="11.28515625" style="630" customWidth="1"/>
    <col min="127" max="127" width="13.85546875" style="630" bestFit="1" customWidth="1"/>
    <col min="128" max="128" width="10" style="630" hidden="1" customWidth="1"/>
    <col min="129" max="129" width="14.7109375" style="630" customWidth="1"/>
    <col min="130" max="130" width="1.28515625" style="630" customWidth="1"/>
    <col min="131" max="131" width="8.7109375" style="630" customWidth="1"/>
    <col min="132" max="132" width="9.7109375" style="630" customWidth="1"/>
    <col min="133" max="133" width="1.28515625" style="630" customWidth="1"/>
    <col min="134" max="135" width="8.7109375" style="630" customWidth="1"/>
    <col min="136" max="136" width="2.7109375" style="630" customWidth="1"/>
    <col min="137" max="16384" width="11.42578125" style="1173"/>
  </cols>
  <sheetData>
    <row r="1" spans="1:138" ht="54.95" customHeight="1">
      <c r="A1" s="3499" t="s">
        <v>437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  <c r="EF1" s="1659"/>
    </row>
    <row r="2" spans="1:138" ht="5.25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  <c r="EF2" s="1659"/>
    </row>
    <row r="3" spans="1:138" ht="5.25" customHeight="1" thickBot="1">
      <c r="A3" s="3529"/>
      <c r="B3" s="3529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  <c r="EF3" s="1465"/>
    </row>
    <row r="4" spans="1:138" s="1468" customFormat="1" ht="19.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466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3">
        <v>2019</v>
      </c>
      <c r="CF4" s="3523"/>
      <c r="CG4" s="3523"/>
      <c r="CH4" s="3523"/>
      <c r="CI4" s="3523"/>
      <c r="CJ4" s="3523"/>
      <c r="CK4" s="3523"/>
      <c r="CL4" s="759"/>
      <c r="CM4" s="3523">
        <v>2020</v>
      </c>
      <c r="CN4" s="3523"/>
      <c r="CO4" s="3523"/>
      <c r="CP4" s="3523"/>
      <c r="CQ4" s="3523"/>
      <c r="CR4" s="3523"/>
      <c r="CS4" s="3523"/>
      <c r="CT4" s="759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759"/>
      <c r="DK4" s="3523">
        <v>2023</v>
      </c>
      <c r="DL4" s="3523"/>
      <c r="DM4" s="3523"/>
      <c r="DN4" s="3523"/>
      <c r="DO4" s="3523"/>
      <c r="DP4" s="3523"/>
      <c r="DQ4" s="3523"/>
      <c r="DR4" s="759"/>
      <c r="DS4" s="3523">
        <v>2024</v>
      </c>
      <c r="DT4" s="3523"/>
      <c r="DU4" s="3523"/>
      <c r="DV4" s="3523"/>
      <c r="DW4" s="3523"/>
      <c r="DX4" s="3523"/>
      <c r="DY4" s="3523"/>
      <c r="DZ4" s="759"/>
      <c r="EA4" s="3441" t="s">
        <v>227</v>
      </c>
      <c r="EB4" s="3441"/>
      <c r="EC4" s="1656"/>
      <c r="ED4" s="3441" t="s">
        <v>208</v>
      </c>
      <c r="EE4" s="3441"/>
      <c r="EF4" s="1656"/>
    </row>
    <row r="5" spans="1:138" s="1470" customFormat="1" ht="41.2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9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1" t="s">
        <v>0</v>
      </c>
      <c r="BX5" s="3390" t="s">
        <v>47</v>
      </c>
      <c r="BY5" s="3394" t="s">
        <v>1</v>
      </c>
      <c r="BZ5" s="3394"/>
      <c r="CA5" s="3391" t="s">
        <v>2</v>
      </c>
      <c r="CB5" s="3390" t="s">
        <v>48</v>
      </c>
      <c r="CC5" s="3395" t="s">
        <v>40</v>
      </c>
      <c r="CD5" s="153"/>
      <c r="CE5" s="3391" t="s">
        <v>0</v>
      </c>
      <c r="CF5" s="3390" t="s">
        <v>47</v>
      </c>
      <c r="CG5" s="3394" t="s">
        <v>1</v>
      </c>
      <c r="CH5" s="3394"/>
      <c r="CI5" s="3391" t="s">
        <v>2</v>
      </c>
      <c r="CJ5" s="3390" t="s">
        <v>48</v>
      </c>
      <c r="CK5" s="3395" t="s">
        <v>40</v>
      </c>
      <c r="CL5" s="770"/>
      <c r="CM5" s="3391" t="s">
        <v>0</v>
      </c>
      <c r="CN5" s="3390" t="s">
        <v>47</v>
      </c>
      <c r="CO5" s="3394" t="s">
        <v>1</v>
      </c>
      <c r="CP5" s="3394"/>
      <c r="CQ5" s="3391" t="s">
        <v>2</v>
      </c>
      <c r="CR5" s="3390" t="s">
        <v>48</v>
      </c>
      <c r="CS5" s="3395" t="s">
        <v>40</v>
      </c>
      <c r="CT5" s="770"/>
      <c r="CU5" s="3391" t="s">
        <v>0</v>
      </c>
      <c r="CV5" s="3390" t="s">
        <v>47</v>
      </c>
      <c r="CW5" s="3394" t="s">
        <v>1</v>
      </c>
      <c r="CX5" s="3394"/>
      <c r="CY5" s="3391" t="s">
        <v>2</v>
      </c>
      <c r="CZ5" s="3390" t="s">
        <v>48</v>
      </c>
      <c r="DA5" s="3395" t="s">
        <v>40</v>
      </c>
      <c r="DB5" s="153"/>
      <c r="DC5" s="3391" t="s">
        <v>0</v>
      </c>
      <c r="DD5" s="3390" t="s">
        <v>47</v>
      </c>
      <c r="DE5" s="3394" t="s">
        <v>1</v>
      </c>
      <c r="DF5" s="3394"/>
      <c r="DG5" s="3391" t="s">
        <v>2</v>
      </c>
      <c r="DH5" s="3390" t="s">
        <v>48</v>
      </c>
      <c r="DI5" s="3395" t="s">
        <v>40</v>
      </c>
      <c r="DJ5" s="770"/>
      <c r="DK5" s="3391" t="s">
        <v>0</v>
      </c>
      <c r="DL5" s="3390" t="s">
        <v>47</v>
      </c>
      <c r="DM5" s="3394" t="s">
        <v>1</v>
      </c>
      <c r="DN5" s="3394"/>
      <c r="DO5" s="3391" t="s">
        <v>2</v>
      </c>
      <c r="DP5" s="3390" t="s">
        <v>48</v>
      </c>
      <c r="DQ5" s="3395" t="s">
        <v>40</v>
      </c>
      <c r="DR5" s="770"/>
      <c r="DS5" s="3391" t="s">
        <v>0</v>
      </c>
      <c r="DT5" s="3390" t="s">
        <v>47</v>
      </c>
      <c r="DU5" s="3394" t="s">
        <v>1</v>
      </c>
      <c r="DV5" s="3394"/>
      <c r="DW5" s="3391" t="s">
        <v>2</v>
      </c>
      <c r="DX5" s="3390" t="s">
        <v>48</v>
      </c>
      <c r="DY5" s="3395" t="s">
        <v>40</v>
      </c>
      <c r="DZ5" s="770"/>
      <c r="EA5" s="3442"/>
      <c r="EB5" s="3442"/>
      <c r="EC5" s="441"/>
      <c r="ED5" s="3442"/>
      <c r="EE5" s="3442"/>
      <c r="EF5" s="441"/>
    </row>
    <row r="6" spans="1:138" s="1470" customFormat="1" ht="35.25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71"/>
      <c r="K6" s="3375"/>
      <c r="L6" s="3377"/>
      <c r="M6" s="143" t="s">
        <v>3</v>
      </c>
      <c r="N6" s="143" t="s">
        <v>4</v>
      </c>
      <c r="O6" s="3375"/>
      <c r="P6" s="3377"/>
      <c r="Q6" s="3375"/>
      <c r="R6" s="1471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75"/>
      <c r="BX6" s="3377"/>
      <c r="BY6" s="143" t="s">
        <v>3</v>
      </c>
      <c r="BZ6" s="143" t="s">
        <v>4</v>
      </c>
      <c r="CA6" s="3375"/>
      <c r="CB6" s="3377"/>
      <c r="CC6" s="3380"/>
      <c r="CD6" s="757"/>
      <c r="CE6" s="3375"/>
      <c r="CF6" s="3377"/>
      <c r="CG6" s="143" t="s">
        <v>3</v>
      </c>
      <c r="CH6" s="143" t="s">
        <v>4</v>
      </c>
      <c r="CI6" s="3375"/>
      <c r="CJ6" s="3377"/>
      <c r="CK6" s="3380"/>
      <c r="CL6" s="771"/>
      <c r="CM6" s="3375"/>
      <c r="CN6" s="3377"/>
      <c r="CO6" s="143" t="s">
        <v>3</v>
      </c>
      <c r="CP6" s="143" t="s">
        <v>4</v>
      </c>
      <c r="CQ6" s="3375"/>
      <c r="CR6" s="3377"/>
      <c r="CS6" s="3380"/>
      <c r="CT6" s="771"/>
      <c r="CU6" s="3375"/>
      <c r="CV6" s="3377"/>
      <c r="CW6" s="143" t="s">
        <v>3</v>
      </c>
      <c r="CX6" s="143" t="s">
        <v>4</v>
      </c>
      <c r="CY6" s="3375"/>
      <c r="CZ6" s="3377"/>
      <c r="DA6" s="3380"/>
      <c r="DB6" s="757"/>
      <c r="DC6" s="3375"/>
      <c r="DD6" s="3377"/>
      <c r="DE6" s="143" t="s">
        <v>3</v>
      </c>
      <c r="DF6" s="143" t="s">
        <v>4</v>
      </c>
      <c r="DG6" s="3375"/>
      <c r="DH6" s="3377"/>
      <c r="DI6" s="3380"/>
      <c r="DJ6" s="771"/>
      <c r="DK6" s="3375"/>
      <c r="DL6" s="3377"/>
      <c r="DM6" s="143" t="s">
        <v>3</v>
      </c>
      <c r="DN6" s="143" t="s">
        <v>4</v>
      </c>
      <c r="DO6" s="3375"/>
      <c r="DP6" s="3377"/>
      <c r="DQ6" s="3380"/>
      <c r="DR6" s="771"/>
      <c r="DS6" s="3375"/>
      <c r="DT6" s="3377"/>
      <c r="DU6" s="143" t="s">
        <v>3</v>
      </c>
      <c r="DV6" s="143" t="s">
        <v>4</v>
      </c>
      <c r="DW6" s="3375"/>
      <c r="DX6" s="3377"/>
      <c r="DY6" s="3380"/>
      <c r="DZ6" s="771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773"/>
    </row>
    <row r="7" spans="1:138" s="1470" customFormat="1" ht="9" customHeight="1" thickTop="1">
      <c r="C7" s="1474"/>
      <c r="D7" s="1474"/>
      <c r="E7" s="1474"/>
      <c r="F7" s="1474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660"/>
      <c r="CM7" s="77"/>
      <c r="CN7" s="77"/>
      <c r="CO7" s="77"/>
      <c r="CP7" s="77"/>
      <c r="CQ7" s="77"/>
      <c r="CR7" s="77"/>
      <c r="CS7" s="77"/>
      <c r="CT7" s="660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660"/>
      <c r="DK7" s="77"/>
      <c r="DL7" s="77"/>
      <c r="DM7" s="77"/>
      <c r="DN7" s="77"/>
      <c r="DO7" s="77"/>
      <c r="DP7" s="77"/>
      <c r="DQ7" s="77"/>
      <c r="DR7" s="660"/>
      <c r="DS7" s="77"/>
      <c r="DT7" s="77"/>
      <c r="DU7" s="77"/>
      <c r="DV7" s="77"/>
      <c r="DW7" s="77"/>
      <c r="DX7" s="77"/>
      <c r="DY7" s="77"/>
      <c r="DZ7" s="660"/>
      <c r="EA7" s="660"/>
      <c r="EB7" s="660"/>
      <c r="EC7" s="660"/>
      <c r="ED7" s="660"/>
      <c r="EE7" s="660"/>
      <c r="EF7" s="660"/>
    </row>
    <row r="8" spans="1:138" s="1480" customFormat="1" ht="24" customHeight="1">
      <c r="A8" s="1475" t="s">
        <v>5</v>
      </c>
      <c r="B8" s="1475"/>
      <c r="C8" s="1476">
        <v>23.233684439231521</v>
      </c>
      <c r="D8" s="1476"/>
      <c r="E8" s="1476">
        <v>22.201013041930764</v>
      </c>
      <c r="F8" s="1476">
        <v>24.266355836532281</v>
      </c>
      <c r="G8" s="1476">
        <v>2.2652197504568305</v>
      </c>
      <c r="H8" s="1476"/>
      <c r="I8" s="834">
        <v>14637</v>
      </c>
      <c r="J8" s="1477"/>
      <c r="K8" s="1476">
        <v>23.868597969552685</v>
      </c>
      <c r="L8" s="1476">
        <v>0.49739063485688312</v>
      </c>
      <c r="M8" s="1476">
        <v>22.892639525347981</v>
      </c>
      <c r="N8" s="1476">
        <v>24.844556413757392</v>
      </c>
      <c r="O8" s="1476">
        <v>2.0838703450088087</v>
      </c>
      <c r="P8" s="1478">
        <v>13039.718930999818</v>
      </c>
      <c r="Q8" s="842">
        <v>13626</v>
      </c>
      <c r="R8" s="1477"/>
      <c r="S8" s="1476">
        <v>24.278909565278759</v>
      </c>
      <c r="T8" s="1476">
        <v>0.52805218829420886</v>
      </c>
      <c r="U8" s="1476">
        <v>23.242788343786938</v>
      </c>
      <c r="V8" s="1476">
        <v>25.315030786770581</v>
      </c>
      <c r="W8" s="1476">
        <v>2.1749419465253732</v>
      </c>
      <c r="X8" s="1478">
        <v>12672.520616000204</v>
      </c>
      <c r="Y8" s="952">
        <v>13480</v>
      </c>
      <c r="Z8" s="842"/>
      <c r="AA8" s="1239">
        <v>23.7</v>
      </c>
      <c r="AB8" s="1239">
        <v>0.53800000000000003</v>
      </c>
      <c r="AC8" s="1239">
        <v>22.64</v>
      </c>
      <c r="AD8" s="1239">
        <v>24.75</v>
      </c>
      <c r="AE8" s="1239">
        <v>2.2999999999999998</v>
      </c>
      <c r="AF8" s="991">
        <v>13623.925999999999</v>
      </c>
      <c r="AG8" s="991">
        <v>14235</v>
      </c>
      <c r="AH8" s="842"/>
      <c r="AI8" s="961">
        <v>22.652071436995985</v>
      </c>
      <c r="AJ8" s="961">
        <v>0.52353528204226818</v>
      </c>
      <c r="AK8" s="961">
        <v>21.625054468361768</v>
      </c>
      <c r="AL8" s="961">
        <v>23.679088405630203</v>
      </c>
      <c r="AM8" s="961">
        <v>2.3112026796243277</v>
      </c>
      <c r="AN8" s="1038">
        <v>12968.947088000165</v>
      </c>
      <c r="AO8" s="991">
        <v>13723</v>
      </c>
      <c r="AP8" s="1011"/>
      <c r="AQ8" s="974">
        <v>22.444817803594059</v>
      </c>
      <c r="AR8" s="961">
        <v>0.50050339335929384</v>
      </c>
      <c r="AS8" s="961">
        <v>21.463059105570455</v>
      </c>
      <c r="AT8" s="961">
        <v>23.42657650161766</v>
      </c>
      <c r="AU8" s="961">
        <v>2.2299285195317955</v>
      </c>
      <c r="AV8" s="1038">
        <v>14105.095451000163</v>
      </c>
      <c r="AW8" s="991">
        <v>14788</v>
      </c>
      <c r="AX8" s="991"/>
      <c r="AY8" s="974">
        <v>21.338986697293912</v>
      </c>
      <c r="AZ8" s="961">
        <v>0.46596438700322856</v>
      </c>
      <c r="BA8" s="961">
        <v>20.425363783313742</v>
      </c>
      <c r="BB8" s="961">
        <v>22.252609611274085</v>
      </c>
      <c r="BC8" s="961">
        <v>2.1836293991519264</v>
      </c>
      <c r="BD8" s="1038">
        <v>20685.521189999941</v>
      </c>
      <c r="BE8" s="991">
        <v>24024</v>
      </c>
      <c r="BF8" s="1479"/>
      <c r="BG8" s="974">
        <v>21.855887907729798</v>
      </c>
      <c r="BH8" s="961">
        <v>0.48904721646289795</v>
      </c>
      <c r="BI8" s="961">
        <v>20.897006166032263</v>
      </c>
      <c r="BJ8" s="961">
        <v>22.814769649427333</v>
      </c>
      <c r="BK8" s="961">
        <v>2.2375993989699041</v>
      </c>
      <c r="BL8" s="1038">
        <v>19034.458876999764</v>
      </c>
      <c r="BM8" s="991">
        <v>22000</v>
      </c>
      <c r="BN8" s="961"/>
      <c r="BO8" s="974">
        <v>20.881018287827175</v>
      </c>
      <c r="BP8" s="961">
        <v>0.50500018258416934</v>
      </c>
      <c r="BQ8" s="961">
        <v>19.89085770047344</v>
      </c>
      <c r="BR8" s="961">
        <v>21.87117887518091</v>
      </c>
      <c r="BS8" s="961">
        <v>2.41846530481976</v>
      </c>
      <c r="BT8" s="1038">
        <v>18772.975781000128</v>
      </c>
      <c r="BU8" s="991">
        <v>22104</v>
      </c>
      <c r="BV8" s="991"/>
      <c r="BW8" s="974">
        <v>21.254547200804584</v>
      </c>
      <c r="BX8" s="961">
        <v>0.57253958117595538</v>
      </c>
      <c r="BY8" s="961">
        <v>20.131937925970387</v>
      </c>
      <c r="BZ8" s="961">
        <v>22.377156475638785</v>
      </c>
      <c r="CA8" s="961">
        <v>2.6937274916601472</v>
      </c>
      <c r="CB8" s="1038">
        <v>19346.175818999985</v>
      </c>
      <c r="CC8" s="991">
        <v>23184</v>
      </c>
      <c r="CD8" s="991"/>
      <c r="CE8" s="974">
        <v>20.29970365316905</v>
      </c>
      <c r="CF8" s="961">
        <v>0.5249833102700493</v>
      </c>
      <c r="CG8" s="961">
        <v>19.270339835064284</v>
      </c>
      <c r="CH8" s="961">
        <v>21.32906747127382</v>
      </c>
      <c r="CI8" s="961">
        <v>2.5861624348791539</v>
      </c>
      <c r="CJ8" s="1038">
        <v>18434.639489999572</v>
      </c>
      <c r="CK8" s="991">
        <v>21907</v>
      </c>
      <c r="CL8" s="961"/>
      <c r="CM8" s="974">
        <v>22.344867159313363</v>
      </c>
      <c r="CN8" s="961">
        <v>0.51638670754197169</v>
      </c>
      <c r="CO8" s="961">
        <v>21.332354348488401</v>
      </c>
      <c r="CP8" s="961">
        <v>23.357379970138325</v>
      </c>
      <c r="CQ8" s="961">
        <v>2.3109858020647982</v>
      </c>
      <c r="CR8" s="1038">
        <v>16905.796741000122</v>
      </c>
      <c r="CS8" s="991">
        <v>19633</v>
      </c>
      <c r="CT8" s="961"/>
      <c r="CU8" s="974">
        <v>21.094781168283244</v>
      </c>
      <c r="CV8" s="961">
        <v>0.57120078898440307</v>
      </c>
      <c r="CW8" s="961">
        <v>19.974797535910696</v>
      </c>
      <c r="CX8" s="961">
        <v>22.214764800655793</v>
      </c>
      <c r="CY8" s="961">
        <v>2.7077824814946352</v>
      </c>
      <c r="CZ8" s="1038">
        <v>17697.414479999741</v>
      </c>
      <c r="DA8" s="991">
        <v>21494</v>
      </c>
      <c r="DB8" s="991"/>
      <c r="DC8" s="974">
        <v>21.36607633114712</v>
      </c>
      <c r="DD8" s="961">
        <v>0.60131828241130281</v>
      </c>
      <c r="DE8" s="961">
        <v>20.187038627624769</v>
      </c>
      <c r="DF8" s="961">
        <v>22.545114034669467</v>
      </c>
      <c r="DG8" s="961">
        <v>2.8143598903777702</v>
      </c>
      <c r="DH8" s="1038">
        <v>17173.751587000017</v>
      </c>
      <c r="DI8" s="991">
        <v>20920</v>
      </c>
      <c r="DJ8" s="961"/>
      <c r="DK8" s="974">
        <v>18.794890794652179</v>
      </c>
      <c r="DL8" s="961">
        <v>0.5287240357703904</v>
      </c>
      <c r="DM8" s="961">
        <v>17.758192468646065</v>
      </c>
      <c r="DN8" s="961">
        <v>19.831589120658297</v>
      </c>
      <c r="DO8" s="961">
        <v>2.8131264051868361</v>
      </c>
      <c r="DP8" s="1038">
        <v>16655.802421000091</v>
      </c>
      <c r="DQ8" s="991">
        <v>20693</v>
      </c>
      <c r="DR8" s="961"/>
      <c r="DS8" s="974">
        <v>19.444044652387181</v>
      </c>
      <c r="DT8" s="961">
        <v>0.59944634549608622</v>
      </c>
      <c r="DU8" s="961">
        <v>18.26867624937524</v>
      </c>
      <c r="DV8" s="961">
        <v>20.619413055399118</v>
      </c>
      <c r="DW8" s="961">
        <v>3.0829303070052929</v>
      </c>
      <c r="DX8" s="991">
        <v>16114.377167999934</v>
      </c>
      <c r="DY8" s="991">
        <v>19764</v>
      </c>
      <c r="DZ8" s="961"/>
      <c r="EA8" s="974">
        <v>-0.9</v>
      </c>
      <c r="EB8" s="961">
        <v>0.6</v>
      </c>
      <c r="EC8" s="961"/>
      <c r="ED8" s="961" t="s">
        <v>229</v>
      </c>
      <c r="EE8" s="961" t="s">
        <v>229</v>
      </c>
      <c r="EF8" s="961"/>
      <c r="EG8" s="2330"/>
      <c r="EH8" s="2330"/>
    </row>
    <row r="9" spans="1:138" s="1470" customFormat="1" ht="5.0999999999999996" customHeight="1">
      <c r="A9" s="1468"/>
      <c r="B9" s="1468"/>
      <c r="C9" s="1481"/>
      <c r="D9" s="1481"/>
      <c r="E9" s="1481"/>
      <c r="F9" s="1481"/>
      <c r="G9" s="1481"/>
      <c r="H9" s="1481"/>
      <c r="I9" s="972"/>
      <c r="J9" s="1481"/>
      <c r="K9" s="1481"/>
      <c r="L9" s="1481"/>
      <c r="M9" s="1481"/>
      <c r="N9" s="1481"/>
      <c r="O9" s="1481"/>
      <c r="P9" s="1482"/>
      <c r="Q9" s="850"/>
      <c r="R9" s="1481"/>
      <c r="S9" s="1481"/>
      <c r="T9" s="1481"/>
      <c r="U9" s="1481"/>
      <c r="V9" s="1481"/>
      <c r="W9" s="1481"/>
      <c r="X9" s="1482"/>
      <c r="Y9" s="1483"/>
      <c r="Z9" s="850"/>
      <c r="AA9" s="995"/>
      <c r="AB9" s="995"/>
      <c r="AC9" s="995"/>
      <c r="AD9" s="995"/>
      <c r="AE9" s="995"/>
      <c r="AF9" s="995"/>
      <c r="AG9" s="995"/>
      <c r="AH9" s="850"/>
      <c r="AI9" s="963"/>
      <c r="AJ9" s="963"/>
      <c r="AK9" s="963"/>
      <c r="AL9" s="963"/>
      <c r="AM9" s="963"/>
      <c r="AN9" s="1041"/>
      <c r="AO9" s="1041"/>
      <c r="AP9" s="1247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963"/>
      <c r="CM9" s="954"/>
      <c r="CN9" s="963"/>
      <c r="CO9" s="963"/>
      <c r="CP9" s="963"/>
      <c r="CQ9" s="963"/>
      <c r="CR9" s="1041"/>
      <c r="CS9" s="1041"/>
      <c r="CT9" s="963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963"/>
      <c r="DK9" s="954"/>
      <c r="DL9" s="963"/>
      <c r="DM9" s="963"/>
      <c r="DN9" s="963"/>
      <c r="DO9" s="963"/>
      <c r="DP9" s="1041"/>
      <c r="DQ9" s="1041"/>
      <c r="DR9" s="963"/>
      <c r="DS9" s="954"/>
      <c r="DT9" s="963"/>
      <c r="DU9" s="963"/>
      <c r="DV9" s="963"/>
      <c r="DW9" s="963"/>
      <c r="DX9" s="1041"/>
      <c r="DY9" s="1041"/>
      <c r="DZ9" s="963"/>
      <c r="EA9" s="954"/>
      <c r="EB9" s="963"/>
      <c r="EC9" s="963"/>
      <c r="ED9" s="963"/>
      <c r="EE9" s="963"/>
      <c r="EF9" s="963"/>
      <c r="EG9" s="2330"/>
      <c r="EH9" s="2330"/>
    </row>
    <row r="10" spans="1:138" s="1470" customFormat="1" ht="21" customHeight="1">
      <c r="A10" s="1012" t="s">
        <v>18</v>
      </c>
      <c r="B10" s="1012"/>
      <c r="C10" s="852">
        <v>26.705124830006827</v>
      </c>
      <c r="D10" s="852"/>
      <c r="E10" s="852">
        <v>21.847319006450977</v>
      </c>
      <c r="F10" s="852">
        <v>31.562930653562677</v>
      </c>
      <c r="G10" s="852">
        <v>9.2706848252880913</v>
      </c>
      <c r="H10" s="852"/>
      <c r="I10" s="854">
        <v>662</v>
      </c>
      <c r="J10" s="1485"/>
      <c r="K10" s="852">
        <v>33.075301486524339</v>
      </c>
      <c r="L10" s="852">
        <v>2.2302335484408449</v>
      </c>
      <c r="M10" s="852">
        <v>28.699233439373113</v>
      </c>
      <c r="N10" s="852">
        <v>37.451369533675567</v>
      </c>
      <c r="O10" s="852">
        <v>6.7428971111555702</v>
      </c>
      <c r="P10" s="853">
        <v>185.76634600000017</v>
      </c>
      <c r="Q10" s="861">
        <v>565</v>
      </c>
      <c r="R10" s="1485"/>
      <c r="S10" s="852">
        <v>28.312448659711158</v>
      </c>
      <c r="T10" s="852">
        <v>2.4264841806494366</v>
      </c>
      <c r="U10" s="852">
        <v>23.551306089112991</v>
      </c>
      <c r="V10" s="852">
        <v>33.073591230309333</v>
      </c>
      <c r="W10" s="852">
        <v>8.5703790930042132</v>
      </c>
      <c r="X10" s="853">
        <v>193.44456799999975</v>
      </c>
      <c r="Y10" s="953">
        <v>610</v>
      </c>
      <c r="Z10" s="861"/>
      <c r="AA10" s="995">
        <v>31.81</v>
      </c>
      <c r="AB10" s="995">
        <v>2.5870000000000002</v>
      </c>
      <c r="AC10" s="995">
        <v>26.740000000000002</v>
      </c>
      <c r="AD10" s="995">
        <v>36.89</v>
      </c>
      <c r="AE10" s="995">
        <v>8.1</v>
      </c>
      <c r="AF10" s="992">
        <v>226.96600000000001</v>
      </c>
      <c r="AG10" s="992">
        <v>600</v>
      </c>
      <c r="AH10" s="861"/>
      <c r="AI10" s="966">
        <v>26.13826440044031</v>
      </c>
      <c r="AJ10" s="966">
        <v>2.9995224055218221</v>
      </c>
      <c r="AK10" s="966">
        <v>20.25411386859378</v>
      </c>
      <c r="AL10" s="966">
        <v>32.022414932286836</v>
      </c>
      <c r="AM10" s="966">
        <v>11.475598989928704</v>
      </c>
      <c r="AN10" s="992">
        <v>187.94774299999983</v>
      </c>
      <c r="AO10" s="992">
        <v>514</v>
      </c>
      <c r="AP10" s="1007"/>
      <c r="AQ10" s="956">
        <v>26.650590883008839</v>
      </c>
      <c r="AR10" s="966">
        <v>2.8520017292075659</v>
      </c>
      <c r="AS10" s="966">
        <v>21.056268163966095</v>
      </c>
      <c r="AT10" s="966">
        <v>32.244913602051582</v>
      </c>
      <c r="AU10" s="966">
        <v>10.701457771526814</v>
      </c>
      <c r="AV10" s="992">
        <v>212.28161600000061</v>
      </c>
      <c r="AW10" s="992">
        <v>546</v>
      </c>
      <c r="AX10" s="992"/>
      <c r="AY10" s="956">
        <v>25.34216551605244</v>
      </c>
      <c r="AZ10" s="966">
        <v>1.7031639756762609</v>
      </c>
      <c r="BA10" s="966">
        <v>22.002748002944042</v>
      </c>
      <c r="BB10" s="966">
        <v>28.681583029160841</v>
      </c>
      <c r="BC10" s="966">
        <v>6.7206726062831095</v>
      </c>
      <c r="BD10" s="992">
        <v>307.03788099999952</v>
      </c>
      <c r="BE10" s="992">
        <v>967</v>
      </c>
      <c r="BF10" s="1247"/>
      <c r="BG10" s="956">
        <v>22.962838054741987</v>
      </c>
      <c r="BH10" s="966">
        <v>1.9122576548028458</v>
      </c>
      <c r="BI10" s="966">
        <v>19.213447630083667</v>
      </c>
      <c r="BJ10" s="966">
        <v>26.712228479400302</v>
      </c>
      <c r="BK10" s="966">
        <v>8.3276189565250682</v>
      </c>
      <c r="BL10" s="992">
        <v>300.23229199999992</v>
      </c>
      <c r="BM10" s="992">
        <v>897</v>
      </c>
      <c r="BN10" s="966"/>
      <c r="BO10" s="956">
        <v>25.532118585172448</v>
      </c>
      <c r="BP10" s="966">
        <v>2.1409859359964623</v>
      </c>
      <c r="BQ10" s="966">
        <v>21.334258930836565</v>
      </c>
      <c r="BR10" s="966">
        <v>29.729978239508331</v>
      </c>
      <c r="BS10" s="966">
        <v>8.3854613507859117</v>
      </c>
      <c r="BT10" s="992">
        <v>253.02127899999974</v>
      </c>
      <c r="BU10" s="992">
        <v>911</v>
      </c>
      <c r="BV10" s="992"/>
      <c r="BW10" s="956">
        <v>25.921999362454862</v>
      </c>
      <c r="BX10" s="966">
        <v>2.2163424785929524</v>
      </c>
      <c r="BY10" s="966">
        <v>21.576296978757451</v>
      </c>
      <c r="BZ10" s="966">
        <v>30.267701746152277</v>
      </c>
      <c r="CA10" s="966">
        <v>8.5500444915644831</v>
      </c>
      <c r="CB10" s="992">
        <v>279.91114799999986</v>
      </c>
      <c r="CC10" s="992">
        <v>958</v>
      </c>
      <c r="CD10" s="992"/>
      <c r="CE10" s="956">
        <v>24.204028903142436</v>
      </c>
      <c r="CF10" s="966">
        <v>2.0247372159532326</v>
      </c>
      <c r="CG10" s="966">
        <v>20.234014636973988</v>
      </c>
      <c r="CH10" s="966">
        <v>28.174043169310885</v>
      </c>
      <c r="CI10" s="966">
        <v>8.3652900269440629</v>
      </c>
      <c r="CJ10" s="992">
        <v>257.39913900000084</v>
      </c>
      <c r="CK10" s="992">
        <v>889</v>
      </c>
      <c r="CL10" s="966"/>
      <c r="CM10" s="956">
        <v>24.080008013537899</v>
      </c>
      <c r="CN10" s="966">
        <v>1.9928844036567712</v>
      </c>
      <c r="CO10" s="966">
        <v>20.172430688783201</v>
      </c>
      <c r="CP10" s="966">
        <v>27.987585338292597</v>
      </c>
      <c r="CQ10" s="966">
        <v>8.2760952676442709</v>
      </c>
      <c r="CR10" s="992">
        <v>255.54755200000037</v>
      </c>
      <c r="CS10" s="992">
        <v>874</v>
      </c>
      <c r="CT10" s="966"/>
      <c r="CU10" s="956">
        <v>26.576167337212414</v>
      </c>
      <c r="CV10" s="966">
        <v>1.9307571075284868</v>
      </c>
      <c r="CW10" s="966">
        <v>22.790429641780214</v>
      </c>
      <c r="CX10" s="966">
        <v>30.361905032644614</v>
      </c>
      <c r="CY10" s="966">
        <v>7.2649945457899294</v>
      </c>
      <c r="CZ10" s="992">
        <v>251.89777800000056</v>
      </c>
      <c r="DA10" s="992">
        <v>904</v>
      </c>
      <c r="DB10" s="992"/>
      <c r="DC10" s="956">
        <v>27.846100043193257</v>
      </c>
      <c r="DD10" s="966">
        <v>2.6856138284401041</v>
      </c>
      <c r="DE10" s="966">
        <v>22.580269860657694</v>
      </c>
      <c r="DF10" s="966">
        <v>33.11193022572882</v>
      </c>
      <c r="DG10" s="966">
        <v>9.6444881842496297</v>
      </c>
      <c r="DH10" s="992">
        <v>245.04513700000001</v>
      </c>
      <c r="DI10" s="992">
        <v>883</v>
      </c>
      <c r="DJ10" s="966"/>
      <c r="DK10" s="956">
        <v>25.825849462169508</v>
      </c>
      <c r="DL10" s="966">
        <v>2.3927469280322229</v>
      </c>
      <c r="DM10" s="966">
        <v>21.134258826928338</v>
      </c>
      <c r="DN10" s="966">
        <v>30.517440097410681</v>
      </c>
      <c r="DO10" s="966">
        <v>9.2649302069896748</v>
      </c>
      <c r="DP10" s="992">
        <v>265.33170999999965</v>
      </c>
      <c r="DQ10" s="992">
        <v>874</v>
      </c>
      <c r="DR10" s="966"/>
      <c r="DS10" s="956">
        <v>22.492318952419385</v>
      </c>
      <c r="DT10" s="966">
        <v>1.8000782924438359</v>
      </c>
      <c r="DU10" s="966">
        <v>18.96280348571781</v>
      </c>
      <c r="DV10" s="966">
        <v>26.02183441912096</v>
      </c>
      <c r="DW10" s="966">
        <v>8.0030800570263594</v>
      </c>
      <c r="DX10" s="992">
        <v>243.80138000000025</v>
      </c>
      <c r="DY10" s="992">
        <v>833</v>
      </c>
      <c r="DZ10" s="966"/>
      <c r="EA10" s="956">
        <v>-1.7</v>
      </c>
      <c r="EB10" s="966">
        <v>-3.3</v>
      </c>
      <c r="EC10" s="966"/>
      <c r="ED10" s="966" t="s">
        <v>229</v>
      </c>
      <c r="EE10" s="966" t="s">
        <v>229</v>
      </c>
      <c r="EF10" s="966"/>
      <c r="EG10" s="2330"/>
      <c r="EH10" s="2330"/>
    </row>
    <row r="11" spans="1:138" s="1470" customFormat="1" ht="21" customHeight="1">
      <c r="A11" s="1013" t="s">
        <v>19</v>
      </c>
      <c r="B11" s="1013"/>
      <c r="C11" s="914">
        <v>31.922896872341848</v>
      </c>
      <c r="D11" s="914"/>
      <c r="E11" s="914">
        <v>27.180114136062596</v>
      </c>
      <c r="F11" s="914">
        <v>36.665679608621105</v>
      </c>
      <c r="G11" s="914">
        <v>7.5717665118415782</v>
      </c>
      <c r="H11" s="914"/>
      <c r="I11" s="916">
        <v>597</v>
      </c>
      <c r="J11" s="1174"/>
      <c r="K11" s="914">
        <v>30.647766620827451</v>
      </c>
      <c r="L11" s="914">
        <v>1.8332882571091915</v>
      </c>
      <c r="M11" s="914">
        <v>27.050567498447787</v>
      </c>
      <c r="N11" s="914">
        <v>34.244965743207111</v>
      </c>
      <c r="O11" s="914">
        <v>5.9818005004754085</v>
      </c>
      <c r="P11" s="915">
        <v>502.03215099999971</v>
      </c>
      <c r="Q11" s="923">
        <v>557</v>
      </c>
      <c r="R11" s="1174"/>
      <c r="S11" s="914">
        <v>28.894494784099866</v>
      </c>
      <c r="T11" s="914">
        <v>2.0575001640726889</v>
      </c>
      <c r="U11" s="914">
        <v>24.857356731315473</v>
      </c>
      <c r="V11" s="914">
        <v>32.931632836884255</v>
      </c>
      <c r="W11" s="914">
        <v>7.1207341725348154</v>
      </c>
      <c r="X11" s="915">
        <v>556.43883099999641</v>
      </c>
      <c r="Y11" s="1486">
        <v>607</v>
      </c>
      <c r="Z11" s="923"/>
      <c r="AA11" s="997">
        <v>26.11</v>
      </c>
      <c r="AB11" s="997">
        <v>1.5150000000000001</v>
      </c>
      <c r="AC11" s="997">
        <v>23.14</v>
      </c>
      <c r="AD11" s="997">
        <v>29.080000000000002</v>
      </c>
      <c r="AE11" s="997">
        <v>5.8000000000000007</v>
      </c>
      <c r="AF11" s="973">
        <v>647.03700000000003</v>
      </c>
      <c r="AG11" s="973">
        <v>647</v>
      </c>
      <c r="AH11" s="923"/>
      <c r="AI11" s="975">
        <v>25.404138589895357</v>
      </c>
      <c r="AJ11" s="975">
        <v>1.8911656804718266</v>
      </c>
      <c r="AK11" s="975">
        <v>21.694246800431529</v>
      </c>
      <c r="AL11" s="975">
        <v>29.114030379359189</v>
      </c>
      <c r="AM11" s="975">
        <v>7.4443212226217677</v>
      </c>
      <c r="AN11" s="973">
        <v>561.23618399999975</v>
      </c>
      <c r="AO11" s="973">
        <v>661</v>
      </c>
      <c r="AP11" s="1073"/>
      <c r="AQ11" s="955">
        <v>28.612125956982915</v>
      </c>
      <c r="AR11" s="975">
        <v>2.1240415424130399</v>
      </c>
      <c r="AS11" s="975">
        <v>24.44572811254211</v>
      </c>
      <c r="AT11" s="975">
        <v>32.778523801423717</v>
      </c>
      <c r="AU11" s="975">
        <v>7.4235712005687517</v>
      </c>
      <c r="AV11" s="973">
        <v>576.40662999999881</v>
      </c>
      <c r="AW11" s="973">
        <v>655</v>
      </c>
      <c r="AX11" s="992"/>
      <c r="AY11" s="955">
        <v>24.383388802862445</v>
      </c>
      <c r="AZ11" s="975">
        <v>1.8052173184405655</v>
      </c>
      <c r="BA11" s="975">
        <v>20.843873868151963</v>
      </c>
      <c r="BB11" s="975">
        <v>27.922903737572923</v>
      </c>
      <c r="BC11" s="968">
        <v>7.4034718186040056</v>
      </c>
      <c r="BD11" s="973">
        <v>751.21393699999908</v>
      </c>
      <c r="BE11" s="973">
        <v>836</v>
      </c>
      <c r="BF11" s="1054"/>
      <c r="BG11" s="955">
        <v>24.982192763212307</v>
      </c>
      <c r="BH11" s="975">
        <v>1.9384603794471926</v>
      </c>
      <c r="BI11" s="975">
        <v>21.181426288556377</v>
      </c>
      <c r="BJ11" s="975">
        <v>28.782959237868237</v>
      </c>
      <c r="BK11" s="968">
        <v>7.7593684342300211</v>
      </c>
      <c r="BL11" s="973">
        <v>692.82225800000003</v>
      </c>
      <c r="BM11" s="973">
        <v>764</v>
      </c>
      <c r="BN11" s="968"/>
      <c r="BO11" s="955">
        <v>24.007740142385767</v>
      </c>
      <c r="BP11" s="975">
        <v>1.9099217567884699</v>
      </c>
      <c r="BQ11" s="975">
        <v>20.262931103260033</v>
      </c>
      <c r="BR11" s="975">
        <v>27.752549181511505</v>
      </c>
      <c r="BS11" s="968">
        <v>7.9554416428245771</v>
      </c>
      <c r="BT11" s="973">
        <v>614.15562699999953</v>
      </c>
      <c r="BU11" s="973">
        <v>750</v>
      </c>
      <c r="BV11" s="992"/>
      <c r="BW11" s="955">
        <v>19.518936560760437</v>
      </c>
      <c r="BX11" s="975">
        <v>1.7365085986147186</v>
      </c>
      <c r="BY11" s="975">
        <v>16.114070377307669</v>
      </c>
      <c r="BZ11" s="975">
        <v>22.923802744213205</v>
      </c>
      <c r="CA11" s="968">
        <v>8.8965328270274693</v>
      </c>
      <c r="CB11" s="973">
        <v>664.09902300000044</v>
      </c>
      <c r="CC11" s="973">
        <v>829</v>
      </c>
      <c r="CD11" s="992"/>
      <c r="CE11" s="955">
        <v>24.277815484463979</v>
      </c>
      <c r="CF11" s="975">
        <v>2.0740345448765916</v>
      </c>
      <c r="CG11" s="975">
        <v>20.211141218386555</v>
      </c>
      <c r="CH11" s="975">
        <v>28.344489750541396</v>
      </c>
      <c r="CI11" s="968">
        <v>8.542920783807018</v>
      </c>
      <c r="CJ11" s="973">
        <v>560.29261400000019</v>
      </c>
      <c r="CK11" s="973">
        <v>751</v>
      </c>
      <c r="CL11" s="968"/>
      <c r="CM11" s="955">
        <v>27.368354583439231</v>
      </c>
      <c r="CN11" s="975">
        <v>2.2348098686780613</v>
      </c>
      <c r="CO11" s="975">
        <v>22.986418354744444</v>
      </c>
      <c r="CP11" s="975">
        <v>31.750290812134018</v>
      </c>
      <c r="CQ11" s="968">
        <v>8.1656712750658365</v>
      </c>
      <c r="CR11" s="973">
        <v>515.58511699999985</v>
      </c>
      <c r="CS11" s="973">
        <v>650</v>
      </c>
      <c r="CT11" s="968"/>
      <c r="CU11" s="955">
        <v>32.043702508859788</v>
      </c>
      <c r="CV11" s="975">
        <v>2.7905098381734437</v>
      </c>
      <c r="CW11" s="975">
        <v>26.572202110049659</v>
      </c>
      <c r="CX11" s="975">
        <v>37.515202907669916</v>
      </c>
      <c r="CY11" s="968">
        <v>8.7084500843867616</v>
      </c>
      <c r="CZ11" s="973">
        <v>611.658431000002</v>
      </c>
      <c r="DA11" s="973">
        <v>760</v>
      </c>
      <c r="DB11" s="992"/>
      <c r="DC11" s="955">
        <v>22.282999892804721</v>
      </c>
      <c r="DD11" s="975">
        <v>2.5668327788115666</v>
      </c>
      <c r="DE11" s="975">
        <v>17.250070222481114</v>
      </c>
      <c r="DF11" s="975">
        <v>27.315929563128329</v>
      </c>
      <c r="DG11" s="968">
        <v>11.519242432166452</v>
      </c>
      <c r="DH11" s="973">
        <v>627.46216699999945</v>
      </c>
      <c r="DI11" s="973">
        <v>713</v>
      </c>
      <c r="DJ11" s="968"/>
      <c r="DK11" s="955">
        <v>19.31198820842787</v>
      </c>
      <c r="DL11" s="975">
        <v>2.0362242085268871</v>
      </c>
      <c r="DM11" s="975">
        <v>15.319451297793307</v>
      </c>
      <c r="DN11" s="975">
        <v>23.304525119062429</v>
      </c>
      <c r="DO11" s="968">
        <v>10.543835189575491</v>
      </c>
      <c r="DP11" s="973">
        <v>582.85018499999978</v>
      </c>
      <c r="DQ11" s="973">
        <v>677</v>
      </c>
      <c r="DR11" s="968"/>
      <c r="DS11" s="955">
        <v>18.367916792876123</v>
      </c>
      <c r="DT11" s="975">
        <v>2.2658307381481091</v>
      </c>
      <c r="DU11" s="975">
        <v>13.925174125075682</v>
      </c>
      <c r="DV11" s="975">
        <v>22.810659460676565</v>
      </c>
      <c r="DW11" s="968">
        <v>12.335806851144365</v>
      </c>
      <c r="DX11" s="973">
        <v>564.62357799999995</v>
      </c>
      <c r="DY11" s="973">
        <v>647</v>
      </c>
      <c r="DZ11" s="968"/>
      <c r="EA11" s="1003">
        <v>-5.9</v>
      </c>
      <c r="EB11" s="968">
        <v>-0.9</v>
      </c>
      <c r="EC11" s="968"/>
      <c r="ED11" s="968" t="s">
        <v>230</v>
      </c>
      <c r="EE11" s="968" t="s">
        <v>229</v>
      </c>
      <c r="EF11" s="968"/>
      <c r="EG11" s="2330"/>
      <c r="EH11" s="2330"/>
    </row>
    <row r="12" spans="1:138" s="1470" customFormat="1" ht="21" customHeight="1">
      <c r="A12" s="1013" t="s">
        <v>41</v>
      </c>
      <c r="B12" s="1013"/>
      <c r="C12" s="914">
        <v>27.864339615577087</v>
      </c>
      <c r="D12" s="914"/>
      <c r="E12" s="914">
        <v>23.68123422185289</v>
      </c>
      <c r="F12" s="914">
        <v>32.047445009301285</v>
      </c>
      <c r="G12" s="914">
        <v>7.650967019989162</v>
      </c>
      <c r="H12" s="914"/>
      <c r="I12" s="916">
        <v>531</v>
      </c>
      <c r="J12" s="1174"/>
      <c r="K12" s="914">
        <v>28.399561370513656</v>
      </c>
      <c r="L12" s="914">
        <v>3.3296353371567009</v>
      </c>
      <c r="M12" s="914">
        <v>21.866294566333703</v>
      </c>
      <c r="N12" s="914">
        <v>34.932828174693604</v>
      </c>
      <c r="O12" s="914">
        <v>11.724249166093648</v>
      </c>
      <c r="P12" s="915">
        <v>228.87471799999994</v>
      </c>
      <c r="Q12" s="923">
        <v>495</v>
      </c>
      <c r="R12" s="1174"/>
      <c r="S12" s="914">
        <v>30.026721381179954</v>
      </c>
      <c r="T12" s="914">
        <v>3.1005820470183942</v>
      </c>
      <c r="U12" s="914">
        <v>23.94289306059283</v>
      </c>
      <c r="V12" s="914">
        <v>36.110549701767084</v>
      </c>
      <c r="W12" s="914">
        <v>10.326075923033564</v>
      </c>
      <c r="X12" s="915">
        <v>233.35283299999949</v>
      </c>
      <c r="Y12" s="1486">
        <v>482</v>
      </c>
      <c r="Z12" s="923"/>
      <c r="AA12" s="997">
        <v>25.88</v>
      </c>
      <c r="AB12" s="997">
        <v>2.056</v>
      </c>
      <c r="AC12" s="997">
        <v>21.85</v>
      </c>
      <c r="AD12" s="997">
        <v>29.92</v>
      </c>
      <c r="AE12" s="997">
        <v>7.9</v>
      </c>
      <c r="AF12" s="973">
        <v>230.72300000000001</v>
      </c>
      <c r="AG12" s="973">
        <v>488</v>
      </c>
      <c r="AH12" s="923"/>
      <c r="AI12" s="975">
        <v>37.321196665871447</v>
      </c>
      <c r="AJ12" s="975">
        <v>2.9971261133787408</v>
      </c>
      <c r="AK12" s="975">
        <v>31.441746930279084</v>
      </c>
      <c r="AL12" s="975">
        <v>43.200646401463807</v>
      </c>
      <c r="AM12" s="975">
        <v>8.0306270461029392</v>
      </c>
      <c r="AN12" s="973">
        <v>179.61899400000038</v>
      </c>
      <c r="AO12" s="973">
        <v>467</v>
      </c>
      <c r="AP12" s="1073"/>
      <c r="AQ12" s="955">
        <v>27.74218365173034</v>
      </c>
      <c r="AR12" s="975">
        <v>2.6935760911865612</v>
      </c>
      <c r="AS12" s="975">
        <v>22.458619561261784</v>
      </c>
      <c r="AT12" s="975">
        <v>33.025747742198895</v>
      </c>
      <c r="AU12" s="975">
        <v>9.7093153336491476</v>
      </c>
      <c r="AV12" s="973">
        <v>205.72963799999985</v>
      </c>
      <c r="AW12" s="973">
        <v>493</v>
      </c>
      <c r="AX12" s="992"/>
      <c r="AY12" s="955">
        <v>26.527307649790188</v>
      </c>
      <c r="AZ12" s="975">
        <v>2.2638261694524884</v>
      </c>
      <c r="BA12" s="975">
        <v>22.088591903761674</v>
      </c>
      <c r="BB12" s="975">
        <v>30.966023395818699</v>
      </c>
      <c r="BC12" s="968">
        <v>8.5339462237902364</v>
      </c>
      <c r="BD12" s="973">
        <v>331.78228700000062</v>
      </c>
      <c r="BE12" s="973">
        <v>790</v>
      </c>
      <c r="BF12" s="1054"/>
      <c r="BG12" s="955">
        <v>22.273351487466243</v>
      </c>
      <c r="BH12" s="975">
        <v>2.1284583790158496</v>
      </c>
      <c r="BI12" s="975">
        <v>18.100053268200615</v>
      </c>
      <c r="BJ12" s="975">
        <v>26.446649706731879</v>
      </c>
      <c r="BK12" s="968">
        <v>9.5560759242433022</v>
      </c>
      <c r="BL12" s="973">
        <v>296.43644799999964</v>
      </c>
      <c r="BM12" s="973">
        <v>754</v>
      </c>
      <c r="BN12" s="968"/>
      <c r="BO12" s="955">
        <v>27.059953502947899</v>
      </c>
      <c r="BP12" s="975">
        <v>2.1046628920197157</v>
      </c>
      <c r="BQ12" s="975">
        <v>22.933312924958578</v>
      </c>
      <c r="BR12" s="975">
        <v>31.186594080937212</v>
      </c>
      <c r="BS12" s="968">
        <v>7.7777771931146695</v>
      </c>
      <c r="BT12" s="973">
        <v>306.1716679999999</v>
      </c>
      <c r="BU12" s="973">
        <v>792</v>
      </c>
      <c r="BV12" s="992"/>
      <c r="BW12" s="955">
        <v>27.547953553407321</v>
      </c>
      <c r="BX12" s="975">
        <v>2.3849357089998855</v>
      </c>
      <c r="BY12" s="975">
        <v>22.871681318555957</v>
      </c>
      <c r="BZ12" s="975">
        <v>32.224225788258686</v>
      </c>
      <c r="CA12" s="968">
        <v>8.6573970163562297</v>
      </c>
      <c r="CB12" s="973">
        <v>294.86933699999958</v>
      </c>
      <c r="CC12" s="973">
        <v>822</v>
      </c>
      <c r="CD12" s="992"/>
      <c r="CE12" s="955">
        <v>22.891215649793022</v>
      </c>
      <c r="CF12" s="975">
        <v>2.0157120497223189</v>
      </c>
      <c r="CG12" s="975">
        <v>18.938897526318527</v>
      </c>
      <c r="CH12" s="975">
        <v>26.843533773267513</v>
      </c>
      <c r="CI12" s="968">
        <v>8.8056138239235224</v>
      </c>
      <c r="CJ12" s="973">
        <v>244.45838900000049</v>
      </c>
      <c r="CK12" s="973">
        <v>747</v>
      </c>
      <c r="CL12" s="968"/>
      <c r="CM12" s="955">
        <v>27.410165734048036</v>
      </c>
      <c r="CN12" s="975">
        <v>2.1823090160733019</v>
      </c>
      <c r="CO12" s="975">
        <v>23.131171322145136</v>
      </c>
      <c r="CP12" s="975">
        <v>31.689160145950936</v>
      </c>
      <c r="CQ12" s="968">
        <v>7.9616775660809189</v>
      </c>
      <c r="CR12" s="973">
        <v>281.26875899999931</v>
      </c>
      <c r="CS12" s="973">
        <v>802</v>
      </c>
      <c r="CT12" s="968"/>
      <c r="CU12" s="955">
        <v>23.93186476775853</v>
      </c>
      <c r="CV12" s="975">
        <v>2.2518784100424174</v>
      </c>
      <c r="CW12" s="975">
        <v>19.516487530929307</v>
      </c>
      <c r="CX12" s="975">
        <v>28.347242004587748</v>
      </c>
      <c r="CY12" s="968">
        <v>9.4095400918201406</v>
      </c>
      <c r="CZ12" s="973">
        <v>248.08157899999992</v>
      </c>
      <c r="DA12" s="973">
        <v>784</v>
      </c>
      <c r="DB12" s="992"/>
      <c r="DC12" s="955">
        <v>26.823218032566547</v>
      </c>
      <c r="DD12" s="975">
        <v>2.6569989069684601</v>
      </c>
      <c r="DE12" s="975">
        <v>21.613494694418137</v>
      </c>
      <c r="DF12" s="975">
        <v>32.032941370714966</v>
      </c>
      <c r="DG12" s="968">
        <v>9.905593369679023</v>
      </c>
      <c r="DH12" s="973">
        <v>238.92865099999989</v>
      </c>
      <c r="DI12" s="973">
        <v>740</v>
      </c>
      <c r="DJ12" s="968"/>
      <c r="DK12" s="955">
        <v>21.171337796247006</v>
      </c>
      <c r="DL12" s="975">
        <v>2.2625910930101956</v>
      </c>
      <c r="DM12" s="975">
        <v>16.734950872504704</v>
      </c>
      <c r="DN12" s="975">
        <v>25.60772471998931</v>
      </c>
      <c r="DO12" s="968">
        <v>10.687048285684053</v>
      </c>
      <c r="DP12" s="973">
        <v>255.43671599999931</v>
      </c>
      <c r="DQ12" s="973">
        <v>769</v>
      </c>
      <c r="DR12" s="968"/>
      <c r="DS12" s="955">
        <v>21.344124639796487</v>
      </c>
      <c r="DT12" s="975">
        <v>2.499534272216156</v>
      </c>
      <c r="DU12" s="975">
        <v>16.443146215485623</v>
      </c>
      <c r="DV12" s="975">
        <v>26.245103064107351</v>
      </c>
      <c r="DW12" s="968">
        <v>11.710643160112229</v>
      </c>
      <c r="DX12" s="973">
        <v>231.99909500000055</v>
      </c>
      <c r="DY12" s="973">
        <v>672</v>
      </c>
      <c r="DZ12" s="968"/>
      <c r="EA12" s="1003">
        <v>-1.6</v>
      </c>
      <c r="EB12" s="968">
        <v>0.1</v>
      </c>
      <c r="EC12" s="968"/>
      <c r="ED12" s="968" t="s">
        <v>229</v>
      </c>
      <c r="EE12" s="968" t="s">
        <v>229</v>
      </c>
      <c r="EF12" s="968"/>
      <c r="EG12" s="2330"/>
      <c r="EH12" s="2330"/>
    </row>
    <row r="13" spans="1:138" s="1470" customFormat="1" ht="21" customHeight="1">
      <c r="A13" s="1013" t="s">
        <v>20</v>
      </c>
      <c r="B13" s="1013"/>
      <c r="C13" s="914">
        <v>19.698979565476467</v>
      </c>
      <c r="D13" s="914"/>
      <c r="E13" s="914">
        <v>16.324260918235247</v>
      </c>
      <c r="F13" s="914">
        <v>23.073698212717691</v>
      </c>
      <c r="G13" s="914">
        <v>8.7309222218456117</v>
      </c>
      <c r="H13" s="914"/>
      <c r="I13" s="916">
        <v>497</v>
      </c>
      <c r="J13" s="1174"/>
      <c r="K13" s="914">
        <v>23.313918092302337</v>
      </c>
      <c r="L13" s="914">
        <v>2.4075509662550592</v>
      </c>
      <c r="M13" s="914">
        <v>18.589925458130793</v>
      </c>
      <c r="N13" s="914">
        <v>28.037910726473886</v>
      </c>
      <c r="O13" s="914">
        <v>10.326668201901127</v>
      </c>
      <c r="P13" s="915">
        <v>543.51389800000095</v>
      </c>
      <c r="Q13" s="923">
        <v>461</v>
      </c>
      <c r="R13" s="1174"/>
      <c r="S13" s="914">
        <v>29.339870886413987</v>
      </c>
      <c r="T13" s="914">
        <v>2.8785189003919402</v>
      </c>
      <c r="U13" s="914">
        <v>23.691765291404749</v>
      </c>
      <c r="V13" s="914">
        <v>34.987976481423225</v>
      </c>
      <c r="W13" s="914">
        <v>9.8109460383646621</v>
      </c>
      <c r="X13" s="915">
        <v>566.39213800000107</v>
      </c>
      <c r="Y13" s="1486">
        <v>481</v>
      </c>
      <c r="Z13" s="923"/>
      <c r="AA13" s="997">
        <v>26.119999999999997</v>
      </c>
      <c r="AB13" s="997">
        <v>2.2669999999999999</v>
      </c>
      <c r="AC13" s="997">
        <v>21.68</v>
      </c>
      <c r="AD13" s="997">
        <v>30.570000000000004</v>
      </c>
      <c r="AE13" s="997">
        <v>8.6999999999999993</v>
      </c>
      <c r="AF13" s="973">
        <v>502.50099999999998</v>
      </c>
      <c r="AG13" s="973">
        <v>501</v>
      </c>
      <c r="AH13" s="923"/>
      <c r="AI13" s="975">
        <v>24.850185931058309</v>
      </c>
      <c r="AJ13" s="975">
        <v>2.1310065474329623</v>
      </c>
      <c r="AK13" s="975">
        <v>20.669799318055272</v>
      </c>
      <c r="AL13" s="975">
        <v>29.03057254406135</v>
      </c>
      <c r="AM13" s="975">
        <v>8.5754149017033434</v>
      </c>
      <c r="AN13" s="973">
        <v>501.26617299999862</v>
      </c>
      <c r="AO13" s="973">
        <v>458</v>
      </c>
      <c r="AP13" s="1073"/>
      <c r="AQ13" s="955">
        <v>22.664216650581491</v>
      </c>
      <c r="AR13" s="975">
        <v>2.0746936823328976</v>
      </c>
      <c r="AS13" s="975">
        <v>18.594616732998599</v>
      </c>
      <c r="AT13" s="975">
        <v>26.733816568164382</v>
      </c>
      <c r="AU13" s="975">
        <v>9.1540498148197322</v>
      </c>
      <c r="AV13" s="973">
        <v>619.76082900000074</v>
      </c>
      <c r="AW13" s="973">
        <v>518</v>
      </c>
      <c r="AX13" s="992"/>
      <c r="AY13" s="955">
        <v>24.267611604114958</v>
      </c>
      <c r="AZ13" s="975">
        <v>2.2700424203120857</v>
      </c>
      <c r="BA13" s="975">
        <v>19.81670756777331</v>
      </c>
      <c r="BB13" s="975">
        <v>28.718515640456605</v>
      </c>
      <c r="BC13" s="968">
        <v>9.3542061631115114</v>
      </c>
      <c r="BD13" s="973">
        <v>834.12251400000093</v>
      </c>
      <c r="BE13" s="973">
        <v>793</v>
      </c>
      <c r="BF13" s="1054"/>
      <c r="BG13" s="955">
        <v>24.324731639085094</v>
      </c>
      <c r="BH13" s="975">
        <v>2.1033160508004842</v>
      </c>
      <c r="BI13" s="975">
        <v>20.200730335654807</v>
      </c>
      <c r="BJ13" s="975">
        <v>28.448732942515381</v>
      </c>
      <c r="BK13" s="968">
        <v>8.6468211941991822</v>
      </c>
      <c r="BL13" s="973">
        <v>730.99719099999868</v>
      </c>
      <c r="BM13" s="973">
        <v>720</v>
      </c>
      <c r="BN13" s="968"/>
      <c r="BO13" s="955">
        <v>23.04092663128025</v>
      </c>
      <c r="BP13" s="975">
        <v>2.0574357007011179</v>
      </c>
      <c r="BQ13" s="975">
        <v>19.00688503663347</v>
      </c>
      <c r="BR13" s="975">
        <v>27.07496822592703</v>
      </c>
      <c r="BS13" s="968">
        <v>8.9294833216818343</v>
      </c>
      <c r="BT13" s="973">
        <v>830.28304399999831</v>
      </c>
      <c r="BU13" s="973">
        <v>764</v>
      </c>
      <c r="BV13" s="992"/>
      <c r="BW13" s="955">
        <v>19.973743818543788</v>
      </c>
      <c r="BX13" s="975">
        <v>1.961173507699683</v>
      </c>
      <c r="BY13" s="975">
        <v>16.128365015595715</v>
      </c>
      <c r="BZ13" s="975">
        <v>23.819122621491857</v>
      </c>
      <c r="CA13" s="968">
        <v>9.8187576926810962</v>
      </c>
      <c r="CB13" s="973">
        <v>768.59538899999939</v>
      </c>
      <c r="CC13" s="973">
        <v>767</v>
      </c>
      <c r="CD13" s="992"/>
      <c r="CE13" s="955">
        <v>21.82141181662935</v>
      </c>
      <c r="CF13" s="975">
        <v>2.302349376045048</v>
      </c>
      <c r="CG13" s="975">
        <v>17.307068030885457</v>
      </c>
      <c r="CH13" s="975">
        <v>26.335755602373247</v>
      </c>
      <c r="CI13" s="968">
        <v>10.550872672182036</v>
      </c>
      <c r="CJ13" s="973">
        <v>706.23901099999864</v>
      </c>
      <c r="CK13" s="973">
        <v>773</v>
      </c>
      <c r="CL13" s="968"/>
      <c r="CM13" s="955">
        <v>24.276658986802818</v>
      </c>
      <c r="CN13" s="975">
        <v>2.1437753458839621</v>
      </c>
      <c r="CO13" s="975">
        <v>20.073220033909557</v>
      </c>
      <c r="CP13" s="975">
        <v>28.48009793969608</v>
      </c>
      <c r="CQ13" s="968">
        <v>8.8306028726990515</v>
      </c>
      <c r="CR13" s="973">
        <v>625.09745300000031</v>
      </c>
      <c r="CS13" s="973">
        <v>587</v>
      </c>
      <c r="CT13" s="968"/>
      <c r="CU13" s="955">
        <v>20.515990941514136</v>
      </c>
      <c r="CV13" s="975">
        <v>2.4207734023838352</v>
      </c>
      <c r="CW13" s="975">
        <v>15.769452350113959</v>
      </c>
      <c r="CX13" s="975">
        <v>25.262529532914314</v>
      </c>
      <c r="CY13" s="968">
        <v>11.799446633042701</v>
      </c>
      <c r="CZ13" s="973">
        <v>701.84798000000012</v>
      </c>
      <c r="DA13" s="973">
        <v>661</v>
      </c>
      <c r="DB13" s="992"/>
      <c r="DC13" s="955">
        <v>20.940305765406645</v>
      </c>
      <c r="DD13" s="975">
        <v>2.2316511273445752</v>
      </c>
      <c r="DE13" s="975">
        <v>16.564585124257636</v>
      </c>
      <c r="DF13" s="975">
        <v>25.316026406555654</v>
      </c>
      <c r="DG13" s="968">
        <v>10.657204113185681</v>
      </c>
      <c r="DH13" s="973">
        <v>725.68143800000064</v>
      </c>
      <c r="DI13" s="973">
        <v>705</v>
      </c>
      <c r="DJ13" s="968"/>
      <c r="DK13" s="955">
        <v>18.023919484316988</v>
      </c>
      <c r="DL13" s="975">
        <v>2.1202273133010796</v>
      </c>
      <c r="DM13" s="975">
        <v>13.866673061333834</v>
      </c>
      <c r="DN13" s="975">
        <v>22.181165907300144</v>
      </c>
      <c r="DO13" s="968">
        <v>11.763408703339673</v>
      </c>
      <c r="DP13" s="973">
        <v>694.94257399999969</v>
      </c>
      <c r="DQ13" s="973">
        <v>720</v>
      </c>
      <c r="DR13" s="968"/>
      <c r="DS13" s="955">
        <v>18.664664753398146</v>
      </c>
      <c r="DT13" s="975">
        <v>2.4536111589969769</v>
      </c>
      <c r="DU13" s="975">
        <v>13.853730378319232</v>
      </c>
      <c r="DV13" s="975">
        <v>23.475599128477057</v>
      </c>
      <c r="DW13" s="968">
        <v>13.145755315804774</v>
      </c>
      <c r="DX13" s="973">
        <v>682.16075500000193</v>
      </c>
      <c r="DY13" s="973">
        <v>662</v>
      </c>
      <c r="DZ13" s="968"/>
      <c r="EA13" s="1175">
        <v>-3.1</v>
      </c>
      <c r="EB13" s="968">
        <v>0.7</v>
      </c>
      <c r="EC13" s="968"/>
      <c r="ED13" s="968" t="s">
        <v>229</v>
      </c>
      <c r="EE13" s="968" t="s">
        <v>229</v>
      </c>
      <c r="EF13" s="968"/>
      <c r="EG13" s="2330"/>
      <c r="EH13" s="2330"/>
    </row>
    <row r="14" spans="1:138" s="1470" customFormat="1" ht="21" customHeight="1">
      <c r="A14" s="1013" t="s">
        <v>21</v>
      </c>
      <c r="B14" s="1013"/>
      <c r="C14" s="914">
        <v>27.732858634697827</v>
      </c>
      <c r="D14" s="914"/>
      <c r="E14" s="914">
        <v>23.944118121611091</v>
      </c>
      <c r="F14" s="914">
        <v>31.521599147784563</v>
      </c>
      <c r="G14" s="914">
        <v>6.9625207401257478</v>
      </c>
      <c r="H14" s="914"/>
      <c r="I14" s="916">
        <v>565</v>
      </c>
      <c r="J14" s="1174"/>
      <c r="K14" s="914">
        <v>27.563405754768233</v>
      </c>
      <c r="L14" s="914">
        <v>1.9565881963089189</v>
      </c>
      <c r="M14" s="914">
        <v>23.724272811365733</v>
      </c>
      <c r="N14" s="914">
        <v>31.402538698170734</v>
      </c>
      <c r="O14" s="914">
        <v>7.0984994151909033</v>
      </c>
      <c r="P14" s="915">
        <v>364.1745940000007</v>
      </c>
      <c r="Q14" s="923">
        <v>583</v>
      </c>
      <c r="R14" s="1174"/>
      <c r="S14" s="914">
        <v>27.871402180743875</v>
      </c>
      <c r="T14" s="914">
        <v>2.2788836653443436</v>
      </c>
      <c r="U14" s="914">
        <v>23.399874973174047</v>
      </c>
      <c r="V14" s="914">
        <v>32.342929388313706</v>
      </c>
      <c r="W14" s="914">
        <v>8.1764227381383972</v>
      </c>
      <c r="X14" s="915">
        <v>398.91077699999897</v>
      </c>
      <c r="Y14" s="1486">
        <v>602</v>
      </c>
      <c r="Z14" s="923"/>
      <c r="AA14" s="997">
        <v>26.69</v>
      </c>
      <c r="AB14" s="997">
        <v>2.1850000000000001</v>
      </c>
      <c r="AC14" s="997">
        <v>22.400000000000002</v>
      </c>
      <c r="AD14" s="997">
        <v>30.98</v>
      </c>
      <c r="AE14" s="997">
        <v>8.2000000000000011</v>
      </c>
      <c r="AF14" s="973">
        <v>434.834</v>
      </c>
      <c r="AG14" s="973">
        <v>594</v>
      </c>
      <c r="AH14" s="923"/>
      <c r="AI14" s="975">
        <v>25.68760482640397</v>
      </c>
      <c r="AJ14" s="975">
        <v>2.1690727514581556</v>
      </c>
      <c r="AK14" s="975">
        <v>21.432543900501024</v>
      </c>
      <c r="AL14" s="975">
        <v>29.942665752306919</v>
      </c>
      <c r="AM14" s="975">
        <v>8.4440443790562867</v>
      </c>
      <c r="AN14" s="973">
        <v>311.25865000000073</v>
      </c>
      <c r="AO14" s="973">
        <v>547</v>
      </c>
      <c r="AP14" s="1073"/>
      <c r="AQ14" s="955">
        <v>26.46992361813108</v>
      </c>
      <c r="AR14" s="975">
        <v>1.9085780564742965</v>
      </c>
      <c r="AS14" s="975">
        <v>22.726166567406121</v>
      </c>
      <c r="AT14" s="975">
        <v>30.213680668856036</v>
      </c>
      <c r="AU14" s="975">
        <v>7.2103648050082754</v>
      </c>
      <c r="AV14" s="973">
        <v>303.12010400000173</v>
      </c>
      <c r="AW14" s="973">
        <v>556</v>
      </c>
      <c r="AX14" s="992"/>
      <c r="AY14" s="955">
        <v>27.925159997930248</v>
      </c>
      <c r="AZ14" s="975">
        <v>1.8039069025424836</v>
      </c>
      <c r="BA14" s="975">
        <v>24.388214414064436</v>
      </c>
      <c r="BB14" s="975">
        <v>31.462105581796063</v>
      </c>
      <c r="BC14" s="968">
        <v>6.4597907502631502</v>
      </c>
      <c r="BD14" s="973">
        <v>404.85258099999959</v>
      </c>
      <c r="BE14" s="973">
        <v>1034</v>
      </c>
      <c r="BF14" s="1054"/>
      <c r="BG14" s="955">
        <v>29.98769987833132</v>
      </c>
      <c r="BH14" s="975">
        <v>1.7411015773246434</v>
      </c>
      <c r="BI14" s="975">
        <v>26.573897577170413</v>
      </c>
      <c r="BJ14" s="975">
        <v>33.401502179492226</v>
      </c>
      <c r="BK14" s="968">
        <v>5.8060524294587141</v>
      </c>
      <c r="BL14" s="973">
        <v>350.77864399999942</v>
      </c>
      <c r="BM14" s="973">
        <v>896</v>
      </c>
      <c r="BN14" s="968"/>
      <c r="BO14" s="955">
        <v>23.614344363570833</v>
      </c>
      <c r="BP14" s="975">
        <v>1.6866259311862832</v>
      </c>
      <c r="BQ14" s="975">
        <v>20.307354425223437</v>
      </c>
      <c r="BR14" s="975">
        <v>26.921334301918233</v>
      </c>
      <c r="BS14" s="968">
        <v>7.1423788237296666</v>
      </c>
      <c r="BT14" s="973">
        <v>332.69045199999863</v>
      </c>
      <c r="BU14" s="973">
        <v>871</v>
      </c>
      <c r="BV14" s="992"/>
      <c r="BW14" s="955">
        <v>29.791401776331927</v>
      </c>
      <c r="BX14" s="975">
        <v>2.1465866995928016</v>
      </c>
      <c r="BY14" s="975">
        <v>25.582473315440019</v>
      </c>
      <c r="BZ14" s="975">
        <v>34.000330237223835</v>
      </c>
      <c r="CA14" s="968">
        <v>7.2053900508239215</v>
      </c>
      <c r="CB14" s="973">
        <v>346.48300799999913</v>
      </c>
      <c r="CC14" s="973">
        <v>910</v>
      </c>
      <c r="CD14" s="992"/>
      <c r="CE14" s="955">
        <v>23.912032829608432</v>
      </c>
      <c r="CF14" s="975">
        <v>1.9308310666459088</v>
      </c>
      <c r="CG14" s="975">
        <v>20.126145545200185</v>
      </c>
      <c r="CH14" s="975">
        <v>27.697920114016682</v>
      </c>
      <c r="CI14" s="968">
        <v>8.0747257266020025</v>
      </c>
      <c r="CJ14" s="973">
        <v>291.82291400000037</v>
      </c>
      <c r="CK14" s="973">
        <v>852</v>
      </c>
      <c r="CL14" s="968"/>
      <c r="CM14" s="955">
        <v>29.179760440112968</v>
      </c>
      <c r="CN14" s="975">
        <v>1.9948804869536472</v>
      </c>
      <c r="CO14" s="975">
        <v>25.268269265756715</v>
      </c>
      <c r="CP14" s="975">
        <v>33.091251614469222</v>
      </c>
      <c r="CQ14" s="968">
        <v>6.8365211258256782</v>
      </c>
      <c r="CR14" s="973">
        <v>304.13756199999989</v>
      </c>
      <c r="CS14" s="973">
        <v>857</v>
      </c>
      <c r="CT14" s="968"/>
      <c r="CU14" s="955">
        <v>24.18602162479111</v>
      </c>
      <c r="CV14" s="975">
        <v>2.1684769390816778</v>
      </c>
      <c r="CW14" s="975">
        <v>19.934174068230543</v>
      </c>
      <c r="CX14" s="975">
        <v>28.437869181351676</v>
      </c>
      <c r="CY14" s="968">
        <v>8.9658273391228178</v>
      </c>
      <c r="CZ14" s="973">
        <v>280.28266100000025</v>
      </c>
      <c r="DA14" s="973">
        <v>877</v>
      </c>
      <c r="DB14" s="992"/>
      <c r="DC14" s="955">
        <v>21.902735001095657</v>
      </c>
      <c r="DD14" s="975">
        <v>1.7175890007478556</v>
      </c>
      <c r="DE14" s="975">
        <v>18.534964137857834</v>
      </c>
      <c r="DF14" s="975">
        <v>25.270505864333476</v>
      </c>
      <c r="DG14" s="968">
        <v>7.841892807733533</v>
      </c>
      <c r="DH14" s="973">
        <v>319.33577700000114</v>
      </c>
      <c r="DI14" s="973">
        <v>903</v>
      </c>
      <c r="DJ14" s="968"/>
      <c r="DK14" s="955">
        <v>24.522775330144228</v>
      </c>
      <c r="DL14" s="975">
        <v>2.1177840378816062</v>
      </c>
      <c r="DM14" s="975">
        <v>20.370319571791345</v>
      </c>
      <c r="DN14" s="975">
        <v>28.67523108849711</v>
      </c>
      <c r="DO14" s="968">
        <v>8.6359884204393218</v>
      </c>
      <c r="DP14" s="973">
        <v>287.31493500000033</v>
      </c>
      <c r="DQ14" s="973">
        <v>835</v>
      </c>
      <c r="DR14" s="968"/>
      <c r="DS14" s="955">
        <v>25.771741978594964</v>
      </c>
      <c r="DT14" s="975">
        <v>2.3329566807185738</v>
      </c>
      <c r="DU14" s="975">
        <v>21.197381673098484</v>
      </c>
      <c r="DV14" s="975">
        <v>30.346102284091447</v>
      </c>
      <c r="DW14" s="968">
        <v>9.0523825772283431</v>
      </c>
      <c r="DX14" s="973">
        <v>285.23752900000005</v>
      </c>
      <c r="DY14" s="973">
        <v>842</v>
      </c>
      <c r="DZ14" s="968"/>
      <c r="EA14" s="1175">
        <v>1.9</v>
      </c>
      <c r="EB14" s="968">
        <v>1.3</v>
      </c>
      <c r="EC14" s="968"/>
      <c r="ED14" s="968" t="s">
        <v>229</v>
      </c>
      <c r="EE14" s="968" t="s">
        <v>229</v>
      </c>
      <c r="EF14" s="968"/>
      <c r="EG14" s="2330"/>
      <c r="EH14" s="2330"/>
    </row>
    <row r="15" spans="1:138" s="1470" customFormat="1" ht="21" customHeight="1">
      <c r="A15" s="1013" t="s">
        <v>22</v>
      </c>
      <c r="B15" s="1013"/>
      <c r="C15" s="914">
        <v>25.592625011939248</v>
      </c>
      <c r="D15" s="914"/>
      <c r="E15" s="914">
        <v>20.988223219964755</v>
      </c>
      <c r="F15" s="914">
        <v>30.197026803913733</v>
      </c>
      <c r="G15" s="914">
        <v>9.1690567086827972</v>
      </c>
      <c r="H15" s="914"/>
      <c r="I15" s="916">
        <v>617</v>
      </c>
      <c r="J15" s="1174"/>
      <c r="K15" s="914">
        <v>31.753730095992243</v>
      </c>
      <c r="L15" s="914">
        <v>2.6022997119153888</v>
      </c>
      <c r="M15" s="914">
        <v>26.647609875361088</v>
      </c>
      <c r="N15" s="914">
        <v>36.859850316623401</v>
      </c>
      <c r="O15" s="914">
        <v>8.1952567589652556</v>
      </c>
      <c r="P15" s="915">
        <v>707.95195499999943</v>
      </c>
      <c r="Q15" s="923">
        <v>562</v>
      </c>
      <c r="R15" s="1174"/>
      <c r="S15" s="914">
        <v>31.227471788853634</v>
      </c>
      <c r="T15" s="914">
        <v>2.4337124861754358</v>
      </c>
      <c r="U15" s="914">
        <v>26.452146149011668</v>
      </c>
      <c r="V15" s="914">
        <v>36.002797428695601</v>
      </c>
      <c r="W15" s="914">
        <v>7.7934983101774113</v>
      </c>
      <c r="X15" s="915">
        <v>636.00145200000111</v>
      </c>
      <c r="Y15" s="1486">
        <v>520</v>
      </c>
      <c r="Z15" s="923"/>
      <c r="AA15" s="997">
        <v>30.009999999999998</v>
      </c>
      <c r="AB15" s="997">
        <v>2.6839999999999997</v>
      </c>
      <c r="AC15" s="997">
        <v>24.740000000000002</v>
      </c>
      <c r="AD15" s="997">
        <v>35.270000000000003</v>
      </c>
      <c r="AE15" s="997">
        <v>8.9</v>
      </c>
      <c r="AF15" s="973">
        <v>729.59900000000005</v>
      </c>
      <c r="AG15" s="973">
        <v>578</v>
      </c>
      <c r="AH15" s="923"/>
      <c r="AI15" s="975">
        <v>29.869009176204543</v>
      </c>
      <c r="AJ15" s="975">
        <v>2.2929784159874274</v>
      </c>
      <c r="AK15" s="975">
        <v>25.370883027485942</v>
      </c>
      <c r="AL15" s="975">
        <v>34.36713532492314</v>
      </c>
      <c r="AM15" s="975">
        <v>7.6767809821229438</v>
      </c>
      <c r="AN15" s="973">
        <v>639.28271899999993</v>
      </c>
      <c r="AO15" s="973">
        <v>537</v>
      </c>
      <c r="AP15" s="1073"/>
      <c r="AQ15" s="955">
        <v>29.57610527125642</v>
      </c>
      <c r="AR15" s="975">
        <v>2.5591792926123187</v>
      </c>
      <c r="AS15" s="975">
        <v>24.55616621857471</v>
      </c>
      <c r="AT15" s="975">
        <v>34.596044323938131</v>
      </c>
      <c r="AU15" s="975">
        <v>8.6528610482714932</v>
      </c>
      <c r="AV15" s="973">
        <v>718.69015900000056</v>
      </c>
      <c r="AW15" s="973">
        <v>568</v>
      </c>
      <c r="AX15" s="992"/>
      <c r="AY15" s="955">
        <v>27.347490612302543</v>
      </c>
      <c r="AZ15" s="975">
        <v>2.4371757083895376</v>
      </c>
      <c r="BA15" s="975">
        <v>22.568885992106296</v>
      </c>
      <c r="BB15" s="975">
        <v>32.126095232498791</v>
      </c>
      <c r="BC15" s="968">
        <v>8.9118805924121958</v>
      </c>
      <c r="BD15" s="973">
        <v>1157.8105299999991</v>
      </c>
      <c r="BE15" s="973">
        <v>825</v>
      </c>
      <c r="BF15" s="1054"/>
      <c r="BG15" s="955">
        <v>30.605956578598427</v>
      </c>
      <c r="BH15" s="975">
        <v>2.2975177146674688</v>
      </c>
      <c r="BI15" s="975">
        <v>26.101181346965113</v>
      </c>
      <c r="BJ15" s="975">
        <v>35.110731810231741</v>
      </c>
      <c r="BK15" s="968">
        <v>7.5067665628005082</v>
      </c>
      <c r="BL15" s="973">
        <v>1074.4511289999973</v>
      </c>
      <c r="BM15" s="973">
        <v>754</v>
      </c>
      <c r="BN15" s="968"/>
      <c r="BO15" s="955">
        <v>31.863214534028227</v>
      </c>
      <c r="BP15" s="975">
        <v>2.3429188855492331</v>
      </c>
      <c r="BQ15" s="975">
        <v>27.269422254654295</v>
      </c>
      <c r="BR15" s="975">
        <v>36.45700681340216</v>
      </c>
      <c r="BS15" s="968">
        <v>7.3530524770095615</v>
      </c>
      <c r="BT15" s="973">
        <v>972.53335399999878</v>
      </c>
      <c r="BU15" s="973">
        <v>786</v>
      </c>
      <c r="BV15" s="992"/>
      <c r="BW15" s="955">
        <v>28.468242735541466</v>
      </c>
      <c r="BX15" s="975">
        <v>2.1085849186154442</v>
      </c>
      <c r="BY15" s="975">
        <v>24.333826418766783</v>
      </c>
      <c r="BZ15" s="975">
        <v>32.602659052316149</v>
      </c>
      <c r="CA15" s="968">
        <v>7.4067968936591937</v>
      </c>
      <c r="CB15" s="973">
        <v>908.32206399999905</v>
      </c>
      <c r="CC15" s="973">
        <v>865</v>
      </c>
      <c r="CD15" s="992"/>
      <c r="CE15" s="955">
        <v>29.979347425168129</v>
      </c>
      <c r="CF15" s="975">
        <v>2.3786324797341081</v>
      </c>
      <c r="CG15" s="975">
        <v>25.315431138100603</v>
      </c>
      <c r="CH15" s="975">
        <v>34.643263712235658</v>
      </c>
      <c r="CI15" s="968">
        <v>7.9342370132353484</v>
      </c>
      <c r="CJ15" s="973">
        <v>890.38389399999744</v>
      </c>
      <c r="CK15" s="973">
        <v>822</v>
      </c>
      <c r="CL15" s="968"/>
      <c r="CM15" s="955">
        <v>31.679085163593129</v>
      </c>
      <c r="CN15" s="975">
        <v>2.2439180337810822</v>
      </c>
      <c r="CO15" s="975">
        <v>27.279289966580166</v>
      </c>
      <c r="CP15" s="975">
        <v>36.078880360606092</v>
      </c>
      <c r="CQ15" s="968">
        <v>7.0832791483507931</v>
      </c>
      <c r="CR15" s="973">
        <v>899.06854799999951</v>
      </c>
      <c r="CS15" s="973">
        <v>807</v>
      </c>
      <c r="CT15" s="968"/>
      <c r="CU15" s="955">
        <v>25.451461524115359</v>
      </c>
      <c r="CV15" s="975">
        <v>2.1797440638865702</v>
      </c>
      <c r="CW15" s="975">
        <v>21.177521919349093</v>
      </c>
      <c r="CX15" s="975">
        <v>29.725401128881629</v>
      </c>
      <c r="CY15" s="968">
        <v>8.5643178558577233</v>
      </c>
      <c r="CZ15" s="973">
        <v>863.61811399999738</v>
      </c>
      <c r="DA15" s="973">
        <v>791</v>
      </c>
      <c r="DB15" s="992"/>
      <c r="DC15" s="955">
        <v>26.835788000495704</v>
      </c>
      <c r="DD15" s="975">
        <v>2.1090656836388089</v>
      </c>
      <c r="DE15" s="975">
        <v>22.700427355474755</v>
      </c>
      <c r="DF15" s="975">
        <v>30.971148645516649</v>
      </c>
      <c r="DG15" s="968">
        <v>7.8591531711304725</v>
      </c>
      <c r="DH15" s="973">
        <v>876.0504070000004</v>
      </c>
      <c r="DI15" s="973">
        <v>844</v>
      </c>
      <c r="DJ15" s="968"/>
      <c r="DK15" s="955">
        <v>25.230642410466224</v>
      </c>
      <c r="DL15" s="975">
        <v>2.0173651424271664</v>
      </c>
      <c r="DM15" s="975">
        <v>21.275083509025311</v>
      </c>
      <c r="DN15" s="975">
        <v>29.186201311907141</v>
      </c>
      <c r="DO15" s="968">
        <v>7.9956947175880035</v>
      </c>
      <c r="DP15" s="973">
        <v>818.16067399999918</v>
      </c>
      <c r="DQ15" s="973">
        <v>739</v>
      </c>
      <c r="DR15" s="968"/>
      <c r="DS15" s="955">
        <v>28.494286833936755</v>
      </c>
      <c r="DT15" s="975">
        <v>2.4676253122759455</v>
      </c>
      <c r="DU15" s="975">
        <v>23.655874114744435</v>
      </c>
      <c r="DV15" s="975">
        <v>33.332699553129075</v>
      </c>
      <c r="DW15" s="968">
        <v>8.660070443795064</v>
      </c>
      <c r="DX15" s="973">
        <v>773.67215500000043</v>
      </c>
      <c r="DY15" s="973">
        <v>729</v>
      </c>
      <c r="DZ15" s="968"/>
      <c r="EA15" s="1175">
        <v>-1.5</v>
      </c>
      <c r="EB15" s="968">
        <v>3.3</v>
      </c>
      <c r="EC15" s="968"/>
      <c r="ED15" s="968" t="s">
        <v>229</v>
      </c>
      <c r="EE15" s="968" t="s">
        <v>229</v>
      </c>
      <c r="EF15" s="968"/>
      <c r="EG15" s="2330"/>
      <c r="EH15" s="2330"/>
    </row>
    <row r="16" spans="1:138" s="1470" customFormat="1" ht="21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117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5" t="s">
        <v>66</v>
      </c>
      <c r="Q16" s="923" t="s">
        <v>66</v>
      </c>
      <c r="R16" s="1174" t="s">
        <v>66</v>
      </c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5" t="s">
        <v>66</v>
      </c>
      <c r="Y16" s="1486" t="s">
        <v>66</v>
      </c>
      <c r="Z16" s="923" t="s">
        <v>66</v>
      </c>
      <c r="AA16" s="997" t="s">
        <v>66</v>
      </c>
      <c r="AB16" s="997" t="s">
        <v>66</v>
      </c>
      <c r="AC16" s="997" t="s">
        <v>66</v>
      </c>
      <c r="AD16" s="997" t="s">
        <v>66</v>
      </c>
      <c r="AE16" s="997" t="s">
        <v>66</v>
      </c>
      <c r="AF16" s="973" t="s">
        <v>66</v>
      </c>
      <c r="AG16" s="973" t="s">
        <v>66</v>
      </c>
      <c r="AH16" s="923" t="s">
        <v>66</v>
      </c>
      <c r="AI16" s="97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1073"/>
      <c r="AQ16" s="955">
        <v>15.360083056197116</v>
      </c>
      <c r="AR16" s="975">
        <v>1.5089103675829205</v>
      </c>
      <c r="AS16" s="975">
        <v>12.400291179523288</v>
      </c>
      <c r="AT16" s="975">
        <v>18.319874932870945</v>
      </c>
      <c r="AU16" s="975">
        <v>9.8235820865183516</v>
      </c>
      <c r="AV16" s="973">
        <v>456.63732899999962</v>
      </c>
      <c r="AW16" s="973">
        <v>505</v>
      </c>
      <c r="AX16" s="992"/>
      <c r="AY16" s="955">
        <v>15.025289127422351</v>
      </c>
      <c r="AZ16" s="975">
        <v>1.6182195160823525</v>
      </c>
      <c r="BA16" s="975">
        <v>11.852423408539634</v>
      </c>
      <c r="BB16" s="975">
        <v>18.198154846305066</v>
      </c>
      <c r="BC16" s="968">
        <v>10.769972559988698</v>
      </c>
      <c r="BD16" s="973">
        <v>697.55965500000138</v>
      </c>
      <c r="BE16" s="973">
        <v>935</v>
      </c>
      <c r="BF16" s="1054"/>
      <c r="BG16" s="955">
        <v>16.527268033980747</v>
      </c>
      <c r="BH16" s="975">
        <v>1.6694152497104475</v>
      </c>
      <c r="BI16" s="975">
        <v>13.254022121578707</v>
      </c>
      <c r="BJ16" s="975">
        <v>19.800513946382786</v>
      </c>
      <c r="BK16" s="968">
        <v>10.10097522638382</v>
      </c>
      <c r="BL16" s="973">
        <v>621.17670500000031</v>
      </c>
      <c r="BM16" s="973">
        <v>824</v>
      </c>
      <c r="BN16" s="968"/>
      <c r="BO16" s="955">
        <v>15.51405494500194</v>
      </c>
      <c r="BP16" s="975">
        <v>2.0568500566653776</v>
      </c>
      <c r="BQ16" s="975">
        <v>11.481161630420013</v>
      </c>
      <c r="BR16" s="975">
        <v>19.546948259583864</v>
      </c>
      <c r="BS16" s="968">
        <v>13.257978419936043</v>
      </c>
      <c r="BT16" s="973">
        <v>585.89649400000008</v>
      </c>
      <c r="BU16" s="973">
        <v>773</v>
      </c>
      <c r="BV16" s="992"/>
      <c r="BW16" s="955">
        <v>15.25949395326073</v>
      </c>
      <c r="BX16" s="975">
        <v>1.9569157274662752</v>
      </c>
      <c r="BY16" s="975">
        <v>11.422463609943017</v>
      </c>
      <c r="BZ16" s="975">
        <v>19.096524296578444</v>
      </c>
      <c r="CA16" s="968">
        <v>12.824250486026836</v>
      </c>
      <c r="CB16" s="973">
        <v>615.86639300000024</v>
      </c>
      <c r="CC16" s="973">
        <v>797</v>
      </c>
      <c r="CD16" s="992"/>
      <c r="CE16" s="955">
        <v>15.994183722953936</v>
      </c>
      <c r="CF16" s="975">
        <v>2.0764381814038013</v>
      </c>
      <c r="CG16" s="975">
        <v>11.922796513770358</v>
      </c>
      <c r="CH16" s="975">
        <v>20.065570932137515</v>
      </c>
      <c r="CI16" s="968">
        <v>12.982457982046411</v>
      </c>
      <c r="CJ16" s="973">
        <v>632.35777299999995</v>
      </c>
      <c r="CK16" s="973">
        <v>759</v>
      </c>
      <c r="CL16" s="968"/>
      <c r="CM16" s="955">
        <v>12.786819762776105</v>
      </c>
      <c r="CN16" s="975">
        <v>1.5310929297061606</v>
      </c>
      <c r="CO16" s="975">
        <v>9.7847068438160338</v>
      </c>
      <c r="CP16" s="975">
        <v>15.788932681736176</v>
      </c>
      <c r="CQ16" s="968">
        <v>11.973993206374482</v>
      </c>
      <c r="CR16" s="973">
        <v>552.52377299999864</v>
      </c>
      <c r="CS16" s="973">
        <v>694</v>
      </c>
      <c r="CT16" s="968"/>
      <c r="CU16" s="955">
        <v>15.541016082509273</v>
      </c>
      <c r="CV16" s="975">
        <v>2.1334652398309002</v>
      </c>
      <c r="CW16" s="975">
        <v>11.357817818559351</v>
      </c>
      <c r="CX16" s="975">
        <v>19.724214346459195</v>
      </c>
      <c r="CY16" s="968">
        <v>13.72796494453166</v>
      </c>
      <c r="CZ16" s="973">
        <v>580.60212100000047</v>
      </c>
      <c r="DA16" s="973">
        <v>766</v>
      </c>
      <c r="DB16" s="992"/>
      <c r="DC16" s="955" t="s">
        <v>246</v>
      </c>
      <c r="DD16" s="975">
        <v>1.6502904238434046</v>
      </c>
      <c r="DE16" s="975">
        <v>7.1816514284482107</v>
      </c>
      <c r="DF16" s="975">
        <v>13.653281140655599</v>
      </c>
      <c r="DG16" s="968">
        <v>15.841572017282415</v>
      </c>
      <c r="DH16" s="973">
        <v>538.87197200000037</v>
      </c>
      <c r="DI16" s="973">
        <v>709</v>
      </c>
      <c r="DJ16" s="968"/>
      <c r="DK16" s="955" t="s">
        <v>303</v>
      </c>
      <c r="DL16" s="975">
        <v>2.0381214889613735</v>
      </c>
      <c r="DM16" s="975">
        <v>9.576883336434614</v>
      </c>
      <c r="DN16" s="975">
        <v>17.569397362110294</v>
      </c>
      <c r="DO16" s="968">
        <v>15.015843323764205</v>
      </c>
      <c r="DP16" s="973">
        <v>534.7068189999984</v>
      </c>
      <c r="DQ16" s="973">
        <v>683</v>
      </c>
      <c r="DR16" s="968"/>
      <c r="DS16" s="955">
        <v>16.616310191207639</v>
      </c>
      <c r="DT16" s="975">
        <v>2.3582629211232149</v>
      </c>
      <c r="DU16" s="975">
        <v>11.992330506772376</v>
      </c>
      <c r="DV16" s="975">
        <v>21.240289875642905</v>
      </c>
      <c r="DW16" s="968">
        <v>14.192458457901601</v>
      </c>
      <c r="DX16" s="973">
        <v>511.26460099999963</v>
      </c>
      <c r="DY16" s="973">
        <v>660</v>
      </c>
      <c r="DZ16" s="968"/>
      <c r="EA16" s="1487">
        <v>0.6</v>
      </c>
      <c r="EB16" s="968">
        <v>3</v>
      </c>
      <c r="EC16" s="968"/>
      <c r="ED16" s="1129" t="s">
        <v>229</v>
      </c>
      <c r="EE16" s="1130" t="s">
        <v>229</v>
      </c>
      <c r="EF16" s="1033"/>
      <c r="EG16" s="2330"/>
      <c r="EH16" s="2330"/>
    </row>
    <row r="17" spans="1:138" s="1470" customFormat="1" ht="21" customHeight="1">
      <c r="A17" s="1013" t="s">
        <v>23</v>
      </c>
      <c r="B17" s="1013"/>
      <c r="C17" s="914">
        <v>31.301384420404716</v>
      </c>
      <c r="D17" s="914"/>
      <c r="E17" s="914">
        <v>26.010959679382523</v>
      </c>
      <c r="F17" s="914">
        <v>36.591809161426909</v>
      </c>
      <c r="G17" s="914">
        <v>8.6137700197070206</v>
      </c>
      <c r="H17" s="914"/>
      <c r="I17" s="916">
        <v>481</v>
      </c>
      <c r="J17" s="1174"/>
      <c r="K17" s="914">
        <v>29.153316453303201</v>
      </c>
      <c r="L17" s="914">
        <v>2.7264969489758784</v>
      </c>
      <c r="M17" s="914">
        <v>23.803501772500006</v>
      </c>
      <c r="N17" s="914">
        <v>34.503131134106404</v>
      </c>
      <c r="O17" s="914">
        <v>9.3522702754696496</v>
      </c>
      <c r="P17" s="915">
        <v>640.73226900000122</v>
      </c>
      <c r="Q17" s="923">
        <v>577</v>
      </c>
      <c r="R17" s="1174"/>
      <c r="S17" s="914">
        <v>30.195274109814306</v>
      </c>
      <c r="T17" s="914">
        <v>2.7853303072023472</v>
      </c>
      <c r="U17" s="914">
        <v>24.730019151816172</v>
      </c>
      <c r="V17" s="914">
        <v>35.66052906781244</v>
      </c>
      <c r="W17" s="914">
        <v>9.2243915291930971</v>
      </c>
      <c r="X17" s="915">
        <v>608.80733300000077</v>
      </c>
      <c r="Y17" s="1486">
        <v>501</v>
      </c>
      <c r="Z17" s="923"/>
      <c r="AA17" s="997">
        <v>29.14</v>
      </c>
      <c r="AB17" s="997">
        <v>2.3130000000000002</v>
      </c>
      <c r="AC17" s="997">
        <v>24.6</v>
      </c>
      <c r="AD17" s="997">
        <v>33.68</v>
      </c>
      <c r="AE17" s="997">
        <v>7.9</v>
      </c>
      <c r="AF17" s="973">
        <v>605.14200000000005</v>
      </c>
      <c r="AG17" s="973">
        <v>514</v>
      </c>
      <c r="AH17" s="923"/>
      <c r="AI17" s="975">
        <v>27.451897862395352</v>
      </c>
      <c r="AJ17" s="975">
        <v>2.0201286996880063</v>
      </c>
      <c r="AK17" s="975">
        <v>23.489019858622047</v>
      </c>
      <c r="AL17" s="975">
        <v>31.414775866168661</v>
      </c>
      <c r="AM17" s="975">
        <v>7.3587943165680176</v>
      </c>
      <c r="AN17" s="973">
        <v>595.76650699999936</v>
      </c>
      <c r="AO17" s="973">
        <v>513</v>
      </c>
      <c r="AP17" s="1073"/>
      <c r="AQ17" s="955">
        <v>29.370478106609109</v>
      </c>
      <c r="AR17" s="975">
        <v>2.1610470140597502</v>
      </c>
      <c r="AS17" s="975">
        <v>25.131492455280963</v>
      </c>
      <c r="AT17" s="975">
        <v>33.609463757937256</v>
      </c>
      <c r="AU17" s="975">
        <v>7.3578884423180684</v>
      </c>
      <c r="AV17" s="973">
        <v>598.57365400000003</v>
      </c>
      <c r="AW17" s="973">
        <v>503</v>
      </c>
      <c r="AX17" s="992"/>
      <c r="AY17" s="955">
        <v>25.515207159247744</v>
      </c>
      <c r="AZ17" s="975">
        <v>2.2093529987290106</v>
      </c>
      <c r="BA17" s="975">
        <v>21.183297723654665</v>
      </c>
      <c r="BB17" s="975">
        <v>29.847116594840823</v>
      </c>
      <c r="BC17" s="968">
        <v>8.6589655531299581</v>
      </c>
      <c r="BD17" s="973">
        <v>789.40226799999982</v>
      </c>
      <c r="BE17" s="973">
        <v>790</v>
      </c>
      <c r="BF17" s="1054"/>
      <c r="BG17" s="955">
        <v>25.162086991656356</v>
      </c>
      <c r="BH17" s="975">
        <v>1.9130728099633381</v>
      </c>
      <c r="BI17" s="975">
        <v>21.411098280833158</v>
      </c>
      <c r="BJ17" s="975">
        <v>28.913075702479556</v>
      </c>
      <c r="BK17" s="968">
        <v>7.602997361060333</v>
      </c>
      <c r="BL17" s="973">
        <v>750.34676599999909</v>
      </c>
      <c r="BM17" s="973">
        <v>714</v>
      </c>
      <c r="BN17" s="968"/>
      <c r="BO17" s="955">
        <v>25.076400809767868</v>
      </c>
      <c r="BP17" s="975">
        <v>2.2161319304593539</v>
      </c>
      <c r="BQ17" s="975">
        <v>20.731201402733472</v>
      </c>
      <c r="BR17" s="975">
        <v>29.421600216802268</v>
      </c>
      <c r="BS17" s="968">
        <v>8.8375199745416264</v>
      </c>
      <c r="BT17" s="973">
        <v>674.95488800000066</v>
      </c>
      <c r="BU17" s="973">
        <v>680</v>
      </c>
      <c r="BV17" s="992"/>
      <c r="BW17" s="955">
        <v>24.121238196332772</v>
      </c>
      <c r="BX17" s="975">
        <v>2.168932224326948</v>
      </c>
      <c r="BY17" s="975">
        <v>19.868495658401741</v>
      </c>
      <c r="BZ17" s="975">
        <v>28.373980734263803</v>
      </c>
      <c r="CA17" s="968">
        <v>8.9917947274228123</v>
      </c>
      <c r="CB17" s="973">
        <v>727.91551399999923</v>
      </c>
      <c r="CC17" s="973">
        <v>796</v>
      </c>
      <c r="CD17" s="992"/>
      <c r="CE17" s="955">
        <v>30.352061697953374</v>
      </c>
      <c r="CF17" s="975">
        <v>2.3419749017246327</v>
      </c>
      <c r="CG17" s="975">
        <v>25.760021951957025</v>
      </c>
      <c r="CH17" s="975">
        <v>34.944101443949727</v>
      </c>
      <c r="CI17" s="968">
        <v>7.7160323573095244</v>
      </c>
      <c r="CJ17" s="973">
        <v>689.96207600000014</v>
      </c>
      <c r="CK17" s="973">
        <v>749</v>
      </c>
      <c r="CL17" s="968"/>
      <c r="CM17" s="955">
        <v>27.682124470445363</v>
      </c>
      <c r="CN17" s="975">
        <v>2.3413249255500479</v>
      </c>
      <c r="CO17" s="975">
        <v>23.091337281697793</v>
      </c>
      <c r="CP17" s="975">
        <v>32.272911659192935</v>
      </c>
      <c r="CQ17" s="968">
        <v>8.4578946534603876</v>
      </c>
      <c r="CR17" s="973">
        <v>623.36701500000038</v>
      </c>
      <c r="CS17" s="973">
        <v>625</v>
      </c>
      <c r="CT17" s="968"/>
      <c r="CU17" s="955">
        <v>26.243804039290335</v>
      </c>
      <c r="CV17" s="975">
        <v>2.4103043517091471</v>
      </c>
      <c r="CW17" s="975">
        <v>21.51779266989028</v>
      </c>
      <c r="CX17" s="975">
        <v>30.969815408690387</v>
      </c>
      <c r="CY17" s="968">
        <v>9.1842796421609183</v>
      </c>
      <c r="CZ17" s="973">
        <v>585.28514299999858</v>
      </c>
      <c r="DA17" s="973">
        <v>742</v>
      </c>
      <c r="DB17" s="992"/>
      <c r="DC17" s="955">
        <v>26.175245893064069</v>
      </c>
      <c r="DD17" s="975">
        <v>2.6824681489403703</v>
      </c>
      <c r="DE17" s="975">
        <v>20.91558361668049</v>
      </c>
      <c r="DF17" s="975">
        <v>31.434908169447652</v>
      </c>
      <c r="DG17" s="968">
        <v>10.248110599989328</v>
      </c>
      <c r="DH17" s="973">
        <v>609.24380100000008</v>
      </c>
      <c r="DI17" s="973">
        <v>678</v>
      </c>
      <c r="DJ17" s="968"/>
      <c r="DK17" s="955">
        <v>32.302766879300513</v>
      </c>
      <c r="DL17" s="975">
        <v>3.3120937667233177</v>
      </c>
      <c r="DM17" s="975">
        <v>25.808562282503093</v>
      </c>
      <c r="DN17" s="975">
        <v>38.796971476097937</v>
      </c>
      <c r="DO17" s="968">
        <v>10.253281952901979</v>
      </c>
      <c r="DP17" s="973">
        <v>619.34136399999977</v>
      </c>
      <c r="DQ17" s="973">
        <v>668</v>
      </c>
      <c r="DR17" s="968"/>
      <c r="DS17" s="955">
        <v>21.421047567594034</v>
      </c>
      <c r="DT17" s="975">
        <v>2.3020550041580599</v>
      </c>
      <c r="DU17" s="975">
        <v>16.907277929639726</v>
      </c>
      <c r="DV17" s="975">
        <v>25.934817205548345</v>
      </c>
      <c r="DW17" s="968">
        <v>10.746696663148402</v>
      </c>
      <c r="DX17" s="973">
        <v>611.2515160000014</v>
      </c>
      <c r="DY17" s="973">
        <v>657</v>
      </c>
      <c r="DZ17" s="968"/>
      <c r="EA17" s="1175">
        <v>-9</v>
      </c>
      <c r="EB17" s="968">
        <v>-10.9</v>
      </c>
      <c r="EC17" s="968"/>
      <c r="ED17" s="968" t="s">
        <v>232</v>
      </c>
      <c r="EE17" s="968" t="s">
        <v>232</v>
      </c>
      <c r="EF17" s="968"/>
      <c r="EG17" s="2330"/>
      <c r="EH17" s="2330"/>
    </row>
    <row r="18" spans="1:138" s="1470" customFormat="1" ht="21" customHeight="1">
      <c r="A18" s="1013" t="s">
        <v>24</v>
      </c>
      <c r="B18" s="1013"/>
      <c r="C18" s="914">
        <v>34.156881546452475</v>
      </c>
      <c r="D18" s="914"/>
      <c r="E18" s="914">
        <v>28.459903615758719</v>
      </c>
      <c r="F18" s="914">
        <v>39.853859477146237</v>
      </c>
      <c r="G18" s="914">
        <v>8.500267662055716</v>
      </c>
      <c r="H18" s="914"/>
      <c r="I18" s="916">
        <v>468</v>
      </c>
      <c r="J18" s="1174"/>
      <c r="K18" s="914">
        <v>33.135588188261487</v>
      </c>
      <c r="L18" s="914">
        <v>1.9896424258371146</v>
      </c>
      <c r="M18" s="914">
        <v>29.231597661776409</v>
      </c>
      <c r="N18" s="914">
        <v>37.039578714746554</v>
      </c>
      <c r="O18" s="914">
        <v>6.0045483862633215</v>
      </c>
      <c r="P18" s="915">
        <v>244.4992180000007</v>
      </c>
      <c r="Q18" s="923">
        <v>427</v>
      </c>
      <c r="R18" s="1174"/>
      <c r="S18" s="914">
        <v>31.742813943307869</v>
      </c>
      <c r="T18" s="914">
        <v>2.1154063641644303</v>
      </c>
      <c r="U18" s="914">
        <v>27.592054843019024</v>
      </c>
      <c r="V18" s="914">
        <v>35.89357304359671</v>
      </c>
      <c r="W18" s="914">
        <v>6.6642055362278532</v>
      </c>
      <c r="X18" s="915">
        <v>249.53831800000026</v>
      </c>
      <c r="Y18" s="1486">
        <v>463</v>
      </c>
      <c r="Z18" s="923"/>
      <c r="AA18" s="997">
        <v>32.029999999999994</v>
      </c>
      <c r="AB18" s="997">
        <v>2.6349999999999998</v>
      </c>
      <c r="AC18" s="997">
        <v>26.86</v>
      </c>
      <c r="AD18" s="997">
        <v>37.200000000000003</v>
      </c>
      <c r="AE18" s="997">
        <v>8.2000000000000011</v>
      </c>
      <c r="AF18" s="973">
        <v>222.553</v>
      </c>
      <c r="AG18" s="973">
        <v>469</v>
      </c>
      <c r="AH18" s="923"/>
      <c r="AI18" s="975">
        <v>31.837390367026497</v>
      </c>
      <c r="AJ18" s="975">
        <v>3.0505952502522899</v>
      </c>
      <c r="AK18" s="975">
        <v>25.853050449719646</v>
      </c>
      <c r="AL18" s="975">
        <v>37.821730284333348</v>
      </c>
      <c r="AM18" s="975">
        <v>9.5818005655757066</v>
      </c>
      <c r="AN18" s="973">
        <v>180.82242400000064</v>
      </c>
      <c r="AO18" s="973">
        <v>426</v>
      </c>
      <c r="AP18" s="1073"/>
      <c r="AQ18" s="955">
        <v>32.772376643855601</v>
      </c>
      <c r="AR18" s="975">
        <v>3.2264353548464824</v>
      </c>
      <c r="AS18" s="975">
        <v>26.443586439315453</v>
      </c>
      <c r="AT18" s="975">
        <v>39.101166848395749</v>
      </c>
      <c r="AU18" s="975">
        <v>9.8449843595685564</v>
      </c>
      <c r="AV18" s="973">
        <v>179.47363000000038</v>
      </c>
      <c r="AW18" s="973">
        <v>416</v>
      </c>
      <c r="AX18" s="992"/>
      <c r="AY18" s="955">
        <v>31.969431527698301</v>
      </c>
      <c r="AZ18" s="975">
        <v>2.1473534965021335</v>
      </c>
      <c r="BA18" s="975">
        <v>27.759085386360681</v>
      </c>
      <c r="BB18" s="975">
        <v>36.179777669035914</v>
      </c>
      <c r="BC18" s="968">
        <v>6.7168960906973494</v>
      </c>
      <c r="BD18" s="973">
        <v>261.95473300000032</v>
      </c>
      <c r="BE18" s="973">
        <v>758</v>
      </c>
      <c r="BF18" s="1054"/>
      <c r="BG18" s="955">
        <v>30.593211863660436</v>
      </c>
      <c r="BH18" s="975">
        <v>2.02104386470076</v>
      </c>
      <c r="BI18" s="975">
        <v>26.630522790307122</v>
      </c>
      <c r="BJ18" s="975">
        <v>34.555900937013753</v>
      </c>
      <c r="BK18" s="968">
        <v>6.6061839917547811</v>
      </c>
      <c r="BL18" s="973">
        <v>246.17832000000001</v>
      </c>
      <c r="BM18" s="973">
        <v>713</v>
      </c>
      <c r="BN18" s="968"/>
      <c r="BO18" s="955">
        <v>28.642258521491033</v>
      </c>
      <c r="BP18" s="975">
        <v>2.1645858475496813</v>
      </c>
      <c r="BQ18" s="975">
        <v>24.398126206093018</v>
      </c>
      <c r="BR18" s="975">
        <v>32.886390836889049</v>
      </c>
      <c r="BS18" s="968">
        <v>7.5573155166012347</v>
      </c>
      <c r="BT18" s="973">
        <v>208.20792800000032</v>
      </c>
      <c r="BU18" s="973">
        <v>653</v>
      </c>
      <c r="BV18" s="992"/>
      <c r="BW18" s="955">
        <v>36.342726316728829</v>
      </c>
      <c r="BX18" s="975">
        <v>2.598234395057164</v>
      </c>
      <c r="BY18" s="975">
        <v>31.24822782966616</v>
      </c>
      <c r="BZ18" s="975">
        <v>41.437224803791501</v>
      </c>
      <c r="CA18" s="968">
        <v>7.1492555963287128</v>
      </c>
      <c r="CB18" s="973">
        <v>212.52984800000064</v>
      </c>
      <c r="CC18" s="973">
        <v>816</v>
      </c>
      <c r="CD18" s="992"/>
      <c r="CE18" s="955">
        <v>32.899520504507059</v>
      </c>
      <c r="CF18" s="975">
        <v>2.2828175839764051</v>
      </c>
      <c r="CG18" s="975">
        <v>28.423473783955323</v>
      </c>
      <c r="CH18" s="975">
        <v>37.375567225058795</v>
      </c>
      <c r="CI18" s="968">
        <v>6.9387563981781168</v>
      </c>
      <c r="CJ18" s="973">
        <v>190.456639</v>
      </c>
      <c r="CK18" s="973">
        <v>688</v>
      </c>
      <c r="CL18" s="968"/>
      <c r="CM18" s="955">
        <v>35.431282358769607</v>
      </c>
      <c r="CN18" s="975">
        <v>2.173308947108143</v>
      </c>
      <c r="CO18" s="975">
        <v>31.169934964097084</v>
      </c>
      <c r="CP18" s="975">
        <v>39.692629753442127</v>
      </c>
      <c r="CQ18" s="968">
        <v>6.1338704173946637</v>
      </c>
      <c r="CR18" s="973">
        <v>212.55308300000021</v>
      </c>
      <c r="CS18" s="973">
        <v>728</v>
      </c>
      <c r="CT18" s="968"/>
      <c r="CU18" s="955">
        <v>35.300917970878871</v>
      </c>
      <c r="CV18" s="975">
        <v>2.506459546482847</v>
      </c>
      <c r="CW18" s="975">
        <v>30.386370019613068</v>
      </c>
      <c r="CX18" s="975">
        <v>40.215465922144674</v>
      </c>
      <c r="CY18" s="968">
        <v>7.1002673317179035</v>
      </c>
      <c r="CZ18" s="973">
        <v>183.56911300000019</v>
      </c>
      <c r="DA18" s="973">
        <v>720</v>
      </c>
      <c r="DB18" s="992"/>
      <c r="DC18" s="955">
        <v>31.98968887994117</v>
      </c>
      <c r="DD18" s="975">
        <v>2.644979368693257</v>
      </c>
      <c r="DE18" s="975">
        <v>26.803532909058838</v>
      </c>
      <c r="DF18" s="975">
        <v>37.175844850823502</v>
      </c>
      <c r="DG18" s="968">
        <v>8.268224735226374</v>
      </c>
      <c r="DH18" s="973">
        <v>189.82263699999973</v>
      </c>
      <c r="DI18" s="973">
        <v>729</v>
      </c>
      <c r="DJ18" s="968"/>
      <c r="DK18" s="955">
        <v>29.965460897567642</v>
      </c>
      <c r="DL18" s="975">
        <v>2.2148935935965235</v>
      </c>
      <c r="DM18" s="975">
        <v>25.622597086926831</v>
      </c>
      <c r="DN18" s="975">
        <v>34.308324708208453</v>
      </c>
      <c r="DO18" s="968">
        <v>7.3914884912593184</v>
      </c>
      <c r="DP18" s="973">
        <v>186.85893799999963</v>
      </c>
      <c r="DQ18" s="973">
        <v>697</v>
      </c>
      <c r="DR18" s="968"/>
      <c r="DS18" s="955">
        <v>31.778107505819214</v>
      </c>
      <c r="DT18" s="975">
        <v>2.5937528057202348</v>
      </c>
      <c r="DU18" s="975">
        <v>26.692389466210219</v>
      </c>
      <c r="DV18" s="975">
        <v>36.863825545428206</v>
      </c>
      <c r="DW18" s="968">
        <v>8.1620744886877432</v>
      </c>
      <c r="DX18" s="973">
        <v>159.55573499999994</v>
      </c>
      <c r="DY18" s="973">
        <v>653</v>
      </c>
      <c r="DZ18" s="968"/>
      <c r="EA18" s="1175">
        <v>-1.1000000000000001</v>
      </c>
      <c r="EB18" s="968">
        <v>1.8</v>
      </c>
      <c r="EC18" s="968"/>
      <c r="ED18" s="968" t="s">
        <v>229</v>
      </c>
      <c r="EE18" s="968" t="s">
        <v>229</v>
      </c>
      <c r="EF18" s="968"/>
      <c r="EG18" s="2330"/>
      <c r="EH18" s="2330"/>
    </row>
    <row r="19" spans="1:138" s="1470" customFormat="1" ht="21" customHeight="1">
      <c r="A19" s="1013" t="s">
        <v>25</v>
      </c>
      <c r="B19" s="1013"/>
      <c r="C19" s="914">
        <v>16.105923414733113</v>
      </c>
      <c r="D19" s="914"/>
      <c r="E19" s="914">
        <v>11.480440488916319</v>
      </c>
      <c r="F19" s="914">
        <v>20.731406340549903</v>
      </c>
      <c r="G19" s="914">
        <v>14.636516624846474</v>
      </c>
      <c r="H19" s="914"/>
      <c r="I19" s="916">
        <v>522</v>
      </c>
      <c r="J19" s="1174"/>
      <c r="K19" s="914">
        <v>16.60477515302194</v>
      </c>
      <c r="L19" s="914">
        <v>1.8410249459922448</v>
      </c>
      <c r="M19" s="914">
        <v>12.992395433509055</v>
      </c>
      <c r="N19" s="914">
        <v>20.217154872534827</v>
      </c>
      <c r="O19" s="914">
        <v>11.087322345687966</v>
      </c>
      <c r="P19" s="915">
        <v>400.70598600000244</v>
      </c>
      <c r="Q19" s="923">
        <v>522</v>
      </c>
      <c r="R19" s="1174"/>
      <c r="S19" s="914">
        <v>18.890214039205038</v>
      </c>
      <c r="T19" s="914">
        <v>1.6685284399888638</v>
      </c>
      <c r="U19" s="914">
        <v>15.616299521551547</v>
      </c>
      <c r="V19" s="914">
        <v>22.164128556858532</v>
      </c>
      <c r="W19" s="914">
        <v>8.8327661959042629</v>
      </c>
      <c r="X19" s="915">
        <v>354.8159319999989</v>
      </c>
      <c r="Y19" s="1486">
        <v>469</v>
      </c>
      <c r="Z19" s="923"/>
      <c r="AA19" s="997">
        <v>15.8</v>
      </c>
      <c r="AB19" s="997">
        <v>1.7590000000000001</v>
      </c>
      <c r="AC19" s="997">
        <v>12.35</v>
      </c>
      <c r="AD19" s="997">
        <v>19.25</v>
      </c>
      <c r="AE19" s="997">
        <v>11.1</v>
      </c>
      <c r="AF19" s="973">
        <v>423.36700000000002</v>
      </c>
      <c r="AG19" s="973">
        <v>561</v>
      </c>
      <c r="AH19" s="923"/>
      <c r="AI19" s="975">
        <v>17.98961470990794</v>
      </c>
      <c r="AJ19" s="975">
        <v>2.126783019542041</v>
      </c>
      <c r="AK19" s="975">
        <v>13.817513373867618</v>
      </c>
      <c r="AL19" s="975">
        <v>22.161716045948261</v>
      </c>
      <c r="AM19" s="975">
        <v>11.822282210250432</v>
      </c>
      <c r="AN19" s="973">
        <v>299.54406399999965</v>
      </c>
      <c r="AO19" s="973">
        <v>493</v>
      </c>
      <c r="AP19" s="1073"/>
      <c r="AQ19" s="955">
        <v>21.051708309626932</v>
      </c>
      <c r="AR19" s="975">
        <v>1.6296723028455682</v>
      </c>
      <c r="AS19" s="975">
        <v>17.855036759593609</v>
      </c>
      <c r="AT19" s="975">
        <v>24.248379859660254</v>
      </c>
      <c r="AU19" s="975">
        <v>7.7412829347455858</v>
      </c>
      <c r="AV19" s="973">
        <v>343.46481500000124</v>
      </c>
      <c r="AW19" s="973">
        <v>500</v>
      </c>
      <c r="AX19" s="992"/>
      <c r="AY19" s="955">
        <v>19.859015854962493</v>
      </c>
      <c r="AZ19" s="975">
        <v>1.7729889176491886</v>
      </c>
      <c r="BA19" s="975">
        <v>16.382691598048886</v>
      </c>
      <c r="BB19" s="975">
        <v>23.3353401118761</v>
      </c>
      <c r="BC19" s="968">
        <v>8.9278790580457859</v>
      </c>
      <c r="BD19" s="973">
        <v>469.90177499999947</v>
      </c>
      <c r="BE19" s="973">
        <v>935</v>
      </c>
      <c r="BF19" s="1054"/>
      <c r="BG19" s="955">
        <v>16.9022831603355</v>
      </c>
      <c r="BH19" s="975">
        <v>1.4619110976165246</v>
      </c>
      <c r="BI19" s="975">
        <v>14.035893551519818</v>
      </c>
      <c r="BJ19" s="975">
        <v>19.768672769151184</v>
      </c>
      <c r="BK19" s="968">
        <v>8.6491930335611915</v>
      </c>
      <c r="BL19" s="973">
        <v>459.12539899999922</v>
      </c>
      <c r="BM19" s="973">
        <v>874</v>
      </c>
      <c r="BN19" s="968"/>
      <c r="BO19" s="955">
        <v>19.039595319575128</v>
      </c>
      <c r="BP19" s="975">
        <v>1.7704558367548175</v>
      </c>
      <c r="BQ19" s="975">
        <v>15.568238968307249</v>
      </c>
      <c r="BR19" s="975">
        <v>22.510951670843006</v>
      </c>
      <c r="BS19" s="968">
        <v>9.2988102269934458</v>
      </c>
      <c r="BT19" s="973">
        <v>434.11716800000005</v>
      </c>
      <c r="BU19" s="973">
        <v>862</v>
      </c>
      <c r="BV19" s="992"/>
      <c r="BW19" s="955">
        <v>14.541119138043095</v>
      </c>
      <c r="BX19" s="975">
        <v>1.6535270590835267</v>
      </c>
      <c r="BY19" s="975">
        <v>11.298959340280557</v>
      </c>
      <c r="BZ19" s="975">
        <v>17.783278935805637</v>
      </c>
      <c r="CA19" s="968">
        <v>11.371387878650266</v>
      </c>
      <c r="CB19" s="973">
        <v>385.74292300000099</v>
      </c>
      <c r="CC19" s="973">
        <v>873</v>
      </c>
      <c r="CD19" s="992"/>
      <c r="CE19" s="955">
        <v>17.681297822468533</v>
      </c>
      <c r="CF19" s="975">
        <v>1.6169749036744521</v>
      </c>
      <c r="CG19" s="975">
        <v>14.510805679071193</v>
      </c>
      <c r="CH19" s="975">
        <v>20.851789965865876</v>
      </c>
      <c r="CI19" s="968">
        <v>9.1451143457335977</v>
      </c>
      <c r="CJ19" s="973">
        <v>414.76267599999846</v>
      </c>
      <c r="CK19" s="973">
        <v>868</v>
      </c>
      <c r="CL19" s="968"/>
      <c r="CM19" s="955">
        <v>21.538068216654878</v>
      </c>
      <c r="CN19" s="975">
        <v>1.8143971742857559</v>
      </c>
      <c r="CO19" s="975">
        <v>17.980462344819731</v>
      </c>
      <c r="CP19" s="975">
        <v>25.095674088490028</v>
      </c>
      <c r="CQ19" s="968">
        <v>8.4241407169595899</v>
      </c>
      <c r="CR19" s="973">
        <v>432.99443599999972</v>
      </c>
      <c r="CS19" s="973">
        <v>830</v>
      </c>
      <c r="CT19" s="968"/>
      <c r="CU19" s="955">
        <v>18.941809170727268</v>
      </c>
      <c r="CV19" s="975">
        <v>2.0276444020713624</v>
      </c>
      <c r="CW19" s="975">
        <v>14.966099426646789</v>
      </c>
      <c r="CX19" s="975">
        <v>22.917518914807744</v>
      </c>
      <c r="CY19" s="968">
        <v>10.70459734756958</v>
      </c>
      <c r="CZ19" s="973">
        <v>422.18680000000018</v>
      </c>
      <c r="DA19" s="973">
        <v>843</v>
      </c>
      <c r="DB19" s="992"/>
      <c r="DC19" s="955">
        <v>17.287738878767275</v>
      </c>
      <c r="DD19" s="975">
        <v>1.985175257207368</v>
      </c>
      <c r="DE19" s="975">
        <v>13.395296981006732</v>
      </c>
      <c r="DF19" s="975">
        <v>21.18018077652782</v>
      </c>
      <c r="DG19" s="968">
        <v>11.483139993776465</v>
      </c>
      <c r="DH19" s="973">
        <v>408.89077799999984</v>
      </c>
      <c r="DI19" s="973">
        <v>847</v>
      </c>
      <c r="DJ19" s="968"/>
      <c r="DK19" s="955">
        <v>15.085802159906578</v>
      </c>
      <c r="DL19" s="975">
        <v>1.7520561602135565</v>
      </c>
      <c r="DM19" s="975">
        <v>11.650449186562867</v>
      </c>
      <c r="DN19" s="975">
        <v>18.521155133250289</v>
      </c>
      <c r="DO19" s="968">
        <v>11.613940986644931</v>
      </c>
      <c r="DP19" s="973">
        <v>414.0282720000007</v>
      </c>
      <c r="DQ19" s="973">
        <v>869</v>
      </c>
      <c r="DR19" s="968"/>
      <c r="DS19" s="955">
        <v>10.770626665389958</v>
      </c>
      <c r="DT19" s="975">
        <v>1.4633504461292721</v>
      </c>
      <c r="DU19" s="975">
        <v>7.901352559647659</v>
      </c>
      <c r="DV19" s="975">
        <v>13.639900771132258</v>
      </c>
      <c r="DW19" s="968">
        <v>13.586493075946668</v>
      </c>
      <c r="DX19" s="973">
        <v>339.47643099999874</v>
      </c>
      <c r="DY19" s="973">
        <v>791</v>
      </c>
      <c r="DZ19" s="968"/>
      <c r="EA19" s="1003">
        <v>-6.9</v>
      </c>
      <c r="EB19" s="968">
        <v>-4.3</v>
      </c>
      <c r="EC19" s="968"/>
      <c r="ED19" s="968" t="s">
        <v>232</v>
      </c>
      <c r="EE19" s="968" t="s">
        <v>231</v>
      </c>
      <c r="EF19" s="968"/>
      <c r="EG19" s="2330"/>
      <c r="EH19" s="2330"/>
    </row>
    <row r="20" spans="1:138" s="1470" customFormat="1" ht="21" customHeight="1">
      <c r="A20" s="1013" t="s">
        <v>26</v>
      </c>
      <c r="B20" s="1013"/>
      <c r="C20" s="914">
        <v>20.324180259959139</v>
      </c>
      <c r="D20" s="914"/>
      <c r="E20" s="914">
        <v>16.328375850351822</v>
      </c>
      <c r="F20" s="914">
        <v>24.319984669566459</v>
      </c>
      <c r="G20" s="914">
        <v>10.019763285501794</v>
      </c>
      <c r="H20" s="914"/>
      <c r="I20" s="916">
        <v>559</v>
      </c>
      <c r="J20" s="1174"/>
      <c r="K20" s="914">
        <v>22.379409307742197</v>
      </c>
      <c r="L20" s="914">
        <v>1.9095001450197073</v>
      </c>
      <c r="M20" s="914">
        <v>18.632670507003986</v>
      </c>
      <c r="N20" s="914">
        <v>26.126148108480407</v>
      </c>
      <c r="O20" s="914">
        <v>8.5323974317727522</v>
      </c>
      <c r="P20" s="915">
        <v>352.733318</v>
      </c>
      <c r="Q20" s="923">
        <v>544</v>
      </c>
      <c r="R20" s="1174"/>
      <c r="S20" s="914">
        <v>18.796727652805135</v>
      </c>
      <c r="T20" s="914">
        <v>1.4965633816929649</v>
      </c>
      <c r="U20" s="914">
        <v>15.860235553248291</v>
      </c>
      <c r="V20" s="914">
        <v>21.733219752361975</v>
      </c>
      <c r="W20" s="914">
        <v>7.9618293637915478</v>
      </c>
      <c r="X20" s="915">
        <v>363.01844799999986</v>
      </c>
      <c r="Y20" s="1486">
        <v>528</v>
      </c>
      <c r="Z20" s="923"/>
      <c r="AA20" s="997">
        <v>20.61</v>
      </c>
      <c r="AB20" s="997">
        <v>1.6719999999999999</v>
      </c>
      <c r="AC20" s="997">
        <v>17.330000000000002</v>
      </c>
      <c r="AD20" s="997">
        <v>23.89</v>
      </c>
      <c r="AE20" s="997">
        <v>8.1</v>
      </c>
      <c r="AF20" s="973">
        <v>349.89800000000002</v>
      </c>
      <c r="AG20" s="973">
        <v>562</v>
      </c>
      <c r="AH20" s="923"/>
      <c r="AI20" s="975">
        <v>20.003490602564199</v>
      </c>
      <c r="AJ20" s="975">
        <v>1.7581610803834997</v>
      </c>
      <c r="AK20" s="975">
        <v>16.554513379668382</v>
      </c>
      <c r="AL20" s="975">
        <v>23.452467825460019</v>
      </c>
      <c r="AM20" s="975">
        <v>8.7892714092515689</v>
      </c>
      <c r="AN20" s="973">
        <v>351.12562299999956</v>
      </c>
      <c r="AO20" s="973">
        <v>537</v>
      </c>
      <c r="AP20" s="1073"/>
      <c r="AQ20" s="955">
        <v>18.689664292834195</v>
      </c>
      <c r="AR20" s="975">
        <v>1.8086468167275969</v>
      </c>
      <c r="AS20" s="975">
        <v>15.141926620054141</v>
      </c>
      <c r="AT20" s="975">
        <v>22.237401965614247</v>
      </c>
      <c r="AU20" s="975">
        <v>9.6772568430833203</v>
      </c>
      <c r="AV20" s="973">
        <v>413.10860799999796</v>
      </c>
      <c r="AW20" s="973">
        <v>590</v>
      </c>
      <c r="AX20" s="992"/>
      <c r="AY20" s="955">
        <v>21.130952052965682</v>
      </c>
      <c r="AZ20" s="975">
        <v>1.6891249855737454</v>
      </c>
      <c r="BA20" s="975">
        <v>17.819060984805766</v>
      </c>
      <c r="BB20" s="975">
        <v>24.442843121125595</v>
      </c>
      <c r="BC20" s="968">
        <v>7.9936056896058334</v>
      </c>
      <c r="BD20" s="973">
        <v>590.72514899999953</v>
      </c>
      <c r="BE20" s="973">
        <v>926</v>
      </c>
      <c r="BF20" s="1054"/>
      <c r="BG20" s="955">
        <v>19.598676157417056</v>
      </c>
      <c r="BH20" s="975">
        <v>1.5448881140987298</v>
      </c>
      <c r="BI20" s="975">
        <v>16.569592347700308</v>
      </c>
      <c r="BJ20" s="975">
        <v>22.627759967133809</v>
      </c>
      <c r="BK20" s="968">
        <v>7.8826146301421067</v>
      </c>
      <c r="BL20" s="973">
        <v>589.07698700000094</v>
      </c>
      <c r="BM20" s="973">
        <v>889</v>
      </c>
      <c r="BN20" s="968"/>
      <c r="BO20" s="955">
        <v>21.529726940944016</v>
      </c>
      <c r="BP20" s="975">
        <v>1.7086184721775046</v>
      </c>
      <c r="BQ20" s="975">
        <v>18.179615934414354</v>
      </c>
      <c r="BR20" s="975">
        <v>24.879837947473678</v>
      </c>
      <c r="BS20" s="968">
        <v>7.9360898392452475</v>
      </c>
      <c r="BT20" s="973">
        <v>522.62599200000034</v>
      </c>
      <c r="BU20" s="973">
        <v>874</v>
      </c>
      <c r="BV20" s="992"/>
      <c r="BW20" s="955">
        <v>20.54172748903089</v>
      </c>
      <c r="BX20" s="975">
        <v>1.8519365326447053</v>
      </c>
      <c r="BY20" s="975">
        <v>16.910535522038643</v>
      </c>
      <c r="BZ20" s="975">
        <v>24.172919456023141</v>
      </c>
      <c r="CA20" s="968">
        <v>9.0154858379541043</v>
      </c>
      <c r="CB20" s="973">
        <v>499.15233299999971</v>
      </c>
      <c r="CC20" s="973">
        <v>828</v>
      </c>
      <c r="CD20" s="992"/>
      <c r="CE20" s="955">
        <v>24.1916214190638</v>
      </c>
      <c r="CF20" s="975">
        <v>1.9937317069752245</v>
      </c>
      <c r="CG20" s="975">
        <v>20.282401369548573</v>
      </c>
      <c r="CH20" s="975">
        <v>28.100841468579024</v>
      </c>
      <c r="CI20" s="968">
        <v>8.2414141344163809</v>
      </c>
      <c r="CJ20" s="973">
        <v>482.27527199999912</v>
      </c>
      <c r="CK20" s="973">
        <v>799</v>
      </c>
      <c r="CL20" s="968"/>
      <c r="CM20" s="955">
        <v>21.974188368959098</v>
      </c>
      <c r="CN20" s="975">
        <v>1.9427405892763709</v>
      </c>
      <c r="CO20" s="975">
        <v>18.164931263726427</v>
      </c>
      <c r="CP20" s="975">
        <v>25.783445474191762</v>
      </c>
      <c r="CQ20" s="968">
        <v>8.8410118119343188</v>
      </c>
      <c r="CR20" s="973">
        <v>439.47311900000079</v>
      </c>
      <c r="CS20" s="973">
        <v>710</v>
      </c>
      <c r="CT20" s="968"/>
      <c r="CU20" s="955">
        <v>18.877819002859187</v>
      </c>
      <c r="CV20" s="975">
        <v>2.0316850044477515</v>
      </c>
      <c r="CW20" s="975">
        <v>14.894186635747101</v>
      </c>
      <c r="CX20" s="975">
        <v>22.861451369971274</v>
      </c>
      <c r="CY20" s="968">
        <v>10.7622867034589</v>
      </c>
      <c r="CZ20" s="973">
        <v>480.28959799999978</v>
      </c>
      <c r="DA20" s="973">
        <v>764</v>
      </c>
      <c r="DB20" s="992"/>
      <c r="DC20" s="955">
        <v>21.327891544200924</v>
      </c>
      <c r="DD20" s="975">
        <v>2.1480591480351428</v>
      </c>
      <c r="DE20" s="975">
        <v>17.11607427702328</v>
      </c>
      <c r="DF20" s="975">
        <v>25.539708811378564</v>
      </c>
      <c r="DG20" s="968">
        <v>10.071596358146348</v>
      </c>
      <c r="DH20" s="973">
        <v>503.36214799999919</v>
      </c>
      <c r="DI20" s="973">
        <v>722</v>
      </c>
      <c r="DJ20" s="968"/>
      <c r="DK20" s="955">
        <v>18.368640046478834</v>
      </c>
      <c r="DL20" s="975">
        <v>1.9078235922120199</v>
      </c>
      <c r="DM20" s="975">
        <v>14.627865293389885</v>
      </c>
      <c r="DN20" s="975">
        <v>22.109414799567784</v>
      </c>
      <c r="DO20" s="968">
        <v>10.386308335209273</v>
      </c>
      <c r="DP20" s="973">
        <v>458.95761900000116</v>
      </c>
      <c r="DQ20" s="973">
        <v>723</v>
      </c>
      <c r="DR20" s="968"/>
      <c r="DS20" s="955">
        <v>19.487605096715676</v>
      </c>
      <c r="DT20" s="975">
        <v>2.1749188349423219</v>
      </c>
      <c r="DU20" s="975">
        <v>15.223118546895789</v>
      </c>
      <c r="DV20" s="975">
        <v>23.752091646535565</v>
      </c>
      <c r="DW20" s="968">
        <v>11.160523954320428</v>
      </c>
      <c r="DX20" s="973">
        <v>504.83011900000105</v>
      </c>
      <c r="DY20" s="973">
        <v>748</v>
      </c>
      <c r="DZ20" s="968"/>
      <c r="EA20" s="1003">
        <v>-4.7</v>
      </c>
      <c r="EB20" s="968">
        <v>1.1000000000000001</v>
      </c>
      <c r="EC20" s="968"/>
      <c r="ED20" s="968" t="s">
        <v>229</v>
      </c>
      <c r="EE20" s="968" t="s">
        <v>229</v>
      </c>
      <c r="EF20" s="968"/>
      <c r="EG20" s="2330"/>
      <c r="EH20" s="2330"/>
    </row>
    <row r="21" spans="1:138" s="1470" customFormat="1" ht="21" customHeight="1">
      <c r="A21" s="1013" t="s">
        <v>27</v>
      </c>
      <c r="B21" s="1013"/>
      <c r="C21" s="914">
        <v>24.111643804324309</v>
      </c>
      <c r="D21" s="914"/>
      <c r="E21" s="914">
        <v>20.166191306900664</v>
      </c>
      <c r="F21" s="914">
        <v>28.057096301747954</v>
      </c>
      <c r="G21" s="914">
        <v>8.3394282689271613</v>
      </c>
      <c r="H21" s="914"/>
      <c r="I21" s="916">
        <v>546</v>
      </c>
      <c r="J21" s="1174"/>
      <c r="K21" s="914">
        <v>26.780650924351075</v>
      </c>
      <c r="L21" s="914">
        <v>1.9501447254619613</v>
      </c>
      <c r="M21" s="914">
        <v>22.954161081446202</v>
      </c>
      <c r="N21" s="914">
        <v>30.607140767255949</v>
      </c>
      <c r="O21" s="914">
        <v>7.2819168248398931</v>
      </c>
      <c r="P21" s="915">
        <v>606.65903700000035</v>
      </c>
      <c r="Q21" s="923">
        <v>546</v>
      </c>
      <c r="R21" s="1174"/>
      <c r="S21" s="914">
        <v>26.542361643639623</v>
      </c>
      <c r="T21" s="914">
        <v>2.1279086169134658</v>
      </c>
      <c r="U21" s="914">
        <v>22.367071162406077</v>
      </c>
      <c r="V21" s="914">
        <v>30.717652124873169</v>
      </c>
      <c r="W21" s="914">
        <v>8.0170281962207337</v>
      </c>
      <c r="X21" s="915">
        <v>624.16324600000007</v>
      </c>
      <c r="Y21" s="1486">
        <v>554</v>
      </c>
      <c r="Z21" s="923"/>
      <c r="AA21" s="997">
        <v>26.26</v>
      </c>
      <c r="AB21" s="997">
        <v>2.6630000000000003</v>
      </c>
      <c r="AC21" s="997">
        <v>21.04</v>
      </c>
      <c r="AD21" s="997">
        <v>31.480000000000004</v>
      </c>
      <c r="AE21" s="997">
        <v>10.100000000000001</v>
      </c>
      <c r="AF21" s="973">
        <v>579.678</v>
      </c>
      <c r="AG21" s="973">
        <v>528</v>
      </c>
      <c r="AH21" s="923"/>
      <c r="AI21" s="975">
        <v>23.893788209602505</v>
      </c>
      <c r="AJ21" s="975">
        <v>2.5515892648746559</v>
      </c>
      <c r="AK21" s="975">
        <v>18.888346242465687</v>
      </c>
      <c r="AL21" s="975">
        <v>28.899230176739323</v>
      </c>
      <c r="AM21" s="975">
        <v>10.678881232609301</v>
      </c>
      <c r="AN21" s="973">
        <v>559.07036099999925</v>
      </c>
      <c r="AO21" s="973">
        <v>496</v>
      </c>
      <c r="AP21" s="1073"/>
      <c r="AQ21" s="955">
        <v>23.36988047486685</v>
      </c>
      <c r="AR21" s="975">
        <v>1.7619770152250998</v>
      </c>
      <c r="AS21" s="975">
        <v>19.913687603117189</v>
      </c>
      <c r="AT21" s="975">
        <v>26.826073346616507</v>
      </c>
      <c r="AU21" s="975">
        <v>7.5395208679822678</v>
      </c>
      <c r="AV21" s="973">
        <v>540.42265700000144</v>
      </c>
      <c r="AW21" s="973">
        <v>471</v>
      </c>
      <c r="AX21" s="992"/>
      <c r="AY21" s="955">
        <v>26.38942240510605</v>
      </c>
      <c r="AZ21" s="975">
        <v>2.0723374491639341</v>
      </c>
      <c r="BA21" s="975">
        <v>22.326161280726879</v>
      </c>
      <c r="BB21" s="975">
        <v>30.452683529485224</v>
      </c>
      <c r="BC21" s="968">
        <v>7.8529094625540585</v>
      </c>
      <c r="BD21" s="973">
        <v>820.98670699999832</v>
      </c>
      <c r="BE21" s="973">
        <v>888</v>
      </c>
      <c r="BF21" s="1054"/>
      <c r="BG21" s="955">
        <v>24.784691299833622</v>
      </c>
      <c r="BH21" s="975">
        <v>2.0785337855751247</v>
      </c>
      <c r="BI21" s="975">
        <v>20.709280931680247</v>
      </c>
      <c r="BJ21" s="975">
        <v>28.860101667986999</v>
      </c>
      <c r="BK21" s="968">
        <v>8.3863614052319377</v>
      </c>
      <c r="BL21" s="973">
        <v>707.54537499999935</v>
      </c>
      <c r="BM21" s="973">
        <v>793</v>
      </c>
      <c r="BN21" s="968"/>
      <c r="BO21" s="955">
        <v>23.847192614365092</v>
      </c>
      <c r="BP21" s="975">
        <v>2.1618429059739825</v>
      </c>
      <c r="BQ21" s="975">
        <v>19.608438421065514</v>
      </c>
      <c r="BR21" s="975">
        <v>28.085946807664669</v>
      </c>
      <c r="BS21" s="968">
        <v>9.0653979314601987</v>
      </c>
      <c r="BT21" s="973">
        <v>716.73870700000009</v>
      </c>
      <c r="BU21" s="973">
        <v>767</v>
      </c>
      <c r="BV21" s="992"/>
      <c r="BW21" s="955">
        <v>22.514563890811523</v>
      </c>
      <c r="BX21" s="975">
        <v>1.8649656614719914</v>
      </c>
      <c r="BY21" s="975">
        <v>18.857825007334515</v>
      </c>
      <c r="BZ21" s="975">
        <v>26.171302774288531</v>
      </c>
      <c r="CA21" s="968">
        <v>8.2833745770803375</v>
      </c>
      <c r="CB21" s="973">
        <v>761.74939400000176</v>
      </c>
      <c r="CC21" s="973">
        <v>825</v>
      </c>
      <c r="CD21" s="992"/>
      <c r="CE21" s="955">
        <v>26.384784081139649</v>
      </c>
      <c r="CF21" s="975">
        <v>2.3536621788442749</v>
      </c>
      <c r="CG21" s="975">
        <v>21.769828444363963</v>
      </c>
      <c r="CH21" s="975">
        <v>30.999739717915343</v>
      </c>
      <c r="CI21" s="968">
        <v>8.9205284818939177</v>
      </c>
      <c r="CJ21" s="973">
        <v>776.39919800000041</v>
      </c>
      <c r="CK21" s="973">
        <v>811</v>
      </c>
      <c r="CL21" s="968"/>
      <c r="CM21" s="955">
        <v>28.211795230873545</v>
      </c>
      <c r="CN21" s="975">
        <v>2.1561840148642673</v>
      </c>
      <c r="CO21" s="975">
        <v>23.984025798275159</v>
      </c>
      <c r="CP21" s="975">
        <v>32.439564663471927</v>
      </c>
      <c r="CQ21" s="968">
        <v>7.6428458282039768</v>
      </c>
      <c r="CR21" s="973">
        <v>683.85547400000098</v>
      </c>
      <c r="CS21" s="973">
        <v>661</v>
      </c>
      <c r="CT21" s="968"/>
      <c r="CU21" s="955">
        <v>27.563770003931399</v>
      </c>
      <c r="CV21" s="975">
        <v>2.4437880888749697</v>
      </c>
      <c r="CW21" s="975">
        <v>22.772105298087144</v>
      </c>
      <c r="CX21" s="975">
        <v>32.355434709775651</v>
      </c>
      <c r="CY21" s="968">
        <v>8.8659428246804204</v>
      </c>
      <c r="CZ21" s="973">
        <v>715.43636799999945</v>
      </c>
      <c r="DA21" s="973">
        <v>724</v>
      </c>
      <c r="DB21" s="992"/>
      <c r="DC21" s="955">
        <v>17.569028837924062</v>
      </c>
      <c r="DD21" s="975">
        <v>2.0471556350584894</v>
      </c>
      <c r="DE21" s="975">
        <v>13.55505861730596</v>
      </c>
      <c r="DF21" s="975">
        <v>21.582999058542164</v>
      </c>
      <c r="DG21" s="968">
        <v>11.652070549508982</v>
      </c>
      <c r="DH21" s="973">
        <v>646.71329899999978</v>
      </c>
      <c r="DI21" s="973">
        <v>693</v>
      </c>
      <c r="DJ21" s="968"/>
      <c r="DK21" s="955">
        <v>19.054466737729694</v>
      </c>
      <c r="DL21" s="975">
        <v>2.3721692976497772</v>
      </c>
      <c r="DM21" s="975">
        <v>14.403223795287415</v>
      </c>
      <c r="DN21" s="975">
        <v>23.705709680171974</v>
      </c>
      <c r="DO21" s="968">
        <v>12.449413202168767</v>
      </c>
      <c r="DP21" s="973">
        <v>709.61850500000116</v>
      </c>
      <c r="DQ21" s="973">
        <v>727</v>
      </c>
      <c r="DR21" s="968"/>
      <c r="DS21" s="955">
        <v>18.630795606894445</v>
      </c>
      <c r="DT21" s="975">
        <v>2.1769920281717901</v>
      </c>
      <c r="DU21" s="975">
        <v>14.362244029681257</v>
      </c>
      <c r="DV21" s="975">
        <v>22.899347184107636</v>
      </c>
      <c r="DW21" s="968">
        <v>11.684911767086211</v>
      </c>
      <c r="DX21" s="973">
        <v>645.78681200000153</v>
      </c>
      <c r="DY21" s="973">
        <v>711</v>
      </c>
      <c r="DZ21" s="968"/>
      <c r="EA21" s="1003">
        <v>-7.8</v>
      </c>
      <c r="EB21" s="968">
        <v>-0.5</v>
      </c>
      <c r="EC21" s="968"/>
      <c r="ED21" s="968" t="s">
        <v>230</v>
      </c>
      <c r="EE21" s="968" t="s">
        <v>229</v>
      </c>
      <c r="EF21" s="968"/>
      <c r="EG21" s="2330"/>
      <c r="EH21" s="2330"/>
    </row>
    <row r="22" spans="1:138" s="1470" customFormat="1" ht="21" customHeight="1">
      <c r="A22" s="1013" t="s">
        <v>28</v>
      </c>
      <c r="B22" s="1013"/>
      <c r="C22" s="914">
        <v>21.029074996335105</v>
      </c>
      <c r="D22" s="914"/>
      <c r="E22" s="914">
        <v>17.408020299258041</v>
      </c>
      <c r="F22" s="914">
        <v>24.650129693412172</v>
      </c>
      <c r="G22" s="914">
        <v>8.7756883747220034</v>
      </c>
      <c r="H22" s="914"/>
      <c r="I22" s="916">
        <v>610</v>
      </c>
      <c r="J22" s="1174"/>
      <c r="K22" s="914">
        <v>22.778650801315312</v>
      </c>
      <c r="L22" s="914">
        <v>2.017394213766297</v>
      </c>
      <c r="M22" s="914">
        <v>18.820206913883752</v>
      </c>
      <c r="N22" s="914">
        <v>26.737094688746872</v>
      </c>
      <c r="O22" s="914">
        <v>8.8565131945822113</v>
      </c>
      <c r="P22" s="915">
        <v>687.15914899999962</v>
      </c>
      <c r="Q22" s="923">
        <v>542</v>
      </c>
      <c r="R22" s="1174"/>
      <c r="S22" s="914">
        <v>24.610226326947711</v>
      </c>
      <c r="T22" s="914">
        <v>1.6651155816431742</v>
      </c>
      <c r="U22" s="914">
        <v>21.343008372695156</v>
      </c>
      <c r="V22" s="914">
        <v>27.877444281200269</v>
      </c>
      <c r="W22" s="914">
        <v>6.7659498922198278</v>
      </c>
      <c r="X22" s="915">
        <v>628.67573400000117</v>
      </c>
      <c r="Y22" s="1486">
        <v>490</v>
      </c>
      <c r="Z22" s="923"/>
      <c r="AA22" s="997">
        <v>24.52</v>
      </c>
      <c r="AB22" s="997">
        <v>3.1759999999999997</v>
      </c>
      <c r="AC22" s="997">
        <v>18.29</v>
      </c>
      <c r="AD22" s="997">
        <v>30.75</v>
      </c>
      <c r="AE22" s="997">
        <v>13</v>
      </c>
      <c r="AF22" s="973">
        <v>796.14599999999996</v>
      </c>
      <c r="AG22" s="973">
        <v>557</v>
      </c>
      <c r="AH22" s="923"/>
      <c r="AI22" s="975">
        <v>22.145530392773839</v>
      </c>
      <c r="AJ22" s="975">
        <v>2.2650622739656243</v>
      </c>
      <c r="AK22" s="975">
        <v>17.702167222862229</v>
      </c>
      <c r="AL22" s="975">
        <v>26.588893562685449</v>
      </c>
      <c r="AM22" s="975">
        <v>10.228078685822407</v>
      </c>
      <c r="AN22" s="973">
        <v>780.93441399999892</v>
      </c>
      <c r="AO22" s="973">
        <v>561</v>
      </c>
      <c r="AP22" s="1073"/>
      <c r="AQ22" s="955">
        <v>22.296849041055637</v>
      </c>
      <c r="AR22" s="975">
        <v>2.3938196064041537</v>
      </c>
      <c r="AS22" s="975">
        <v>17.601270047449049</v>
      </c>
      <c r="AT22" s="975">
        <v>26.992428034662225</v>
      </c>
      <c r="AU22" s="975">
        <v>10.736134069869539</v>
      </c>
      <c r="AV22" s="973">
        <v>842.49441099999649</v>
      </c>
      <c r="AW22" s="973">
        <v>564</v>
      </c>
      <c r="AX22" s="992"/>
      <c r="AY22" s="955">
        <v>21.584363020874896</v>
      </c>
      <c r="AZ22" s="975">
        <v>1.8483649992231781</v>
      </c>
      <c r="BA22" s="975">
        <v>17.960247822823209</v>
      </c>
      <c r="BB22" s="975">
        <v>25.208478218926583</v>
      </c>
      <c r="BC22" s="968">
        <v>8.5634447374498279</v>
      </c>
      <c r="BD22" s="973">
        <v>1249.7161660000017</v>
      </c>
      <c r="BE22" s="973">
        <v>884</v>
      </c>
      <c r="BF22" s="1054"/>
      <c r="BG22" s="955">
        <v>24.36619220740937</v>
      </c>
      <c r="BH22" s="975">
        <v>1.8198908141858914</v>
      </c>
      <c r="BI22" s="975">
        <v>20.797906743630847</v>
      </c>
      <c r="BJ22" s="975">
        <v>27.934477671187896</v>
      </c>
      <c r="BK22" s="968">
        <v>7.4689175834067809</v>
      </c>
      <c r="BL22" s="973">
        <v>1205.6366440000011</v>
      </c>
      <c r="BM22" s="973">
        <v>812</v>
      </c>
      <c r="BN22" s="968"/>
      <c r="BO22" s="955">
        <v>20.887711132742876</v>
      </c>
      <c r="BP22" s="975">
        <v>2.0113889210640661</v>
      </c>
      <c r="BQ22" s="975">
        <v>16.943954072525095</v>
      </c>
      <c r="BR22" s="975">
        <v>24.831468192960656</v>
      </c>
      <c r="BS22" s="968">
        <v>9.6295324474833457</v>
      </c>
      <c r="BT22" s="973">
        <v>1071.4781700000021</v>
      </c>
      <c r="BU22" s="973">
        <v>818</v>
      </c>
      <c r="BV22" s="992"/>
      <c r="BW22" s="955">
        <v>23.008536167597128</v>
      </c>
      <c r="BX22" s="975">
        <v>1.9781719615278817</v>
      </c>
      <c r="BY22" s="975">
        <v>19.129827578285322</v>
      </c>
      <c r="BZ22" s="975">
        <v>26.887244756908935</v>
      </c>
      <c r="CA22" s="968">
        <v>8.5975567811816607</v>
      </c>
      <c r="CB22" s="973">
        <v>1182.3292929999986</v>
      </c>
      <c r="CC22" s="973">
        <v>823</v>
      </c>
      <c r="CD22" s="992"/>
      <c r="CE22" s="955">
        <v>21.78154279163828</v>
      </c>
      <c r="CF22" s="975">
        <v>1.9677135375293915</v>
      </c>
      <c r="CG22" s="975">
        <v>17.923338006259897</v>
      </c>
      <c r="CH22" s="975">
        <v>25.639747577016664</v>
      </c>
      <c r="CI22" s="968">
        <v>9.0338575019799663</v>
      </c>
      <c r="CJ22" s="973">
        <v>1075.7058819999997</v>
      </c>
      <c r="CK22" s="973">
        <v>772</v>
      </c>
      <c r="CL22" s="968"/>
      <c r="CM22" s="955">
        <v>25.084695346868269</v>
      </c>
      <c r="CN22" s="975">
        <v>1.9197572364967219</v>
      </c>
      <c r="CO22" s="975">
        <v>21.32050318770262</v>
      </c>
      <c r="CP22" s="975">
        <v>28.848887506033922</v>
      </c>
      <c r="CQ22" s="968">
        <v>7.6531016619916663</v>
      </c>
      <c r="CR22" s="973">
        <v>1046.5300430000013</v>
      </c>
      <c r="CS22" s="973">
        <v>741</v>
      </c>
      <c r="CT22" s="968"/>
      <c r="CU22" s="955">
        <v>23.020840292605193</v>
      </c>
      <c r="CV22" s="975">
        <v>2.1372042776720011</v>
      </c>
      <c r="CW22" s="975">
        <v>18.830310699176017</v>
      </c>
      <c r="CX22" s="975">
        <v>27.211369886034369</v>
      </c>
      <c r="CY22" s="968">
        <v>9.2837804811083231</v>
      </c>
      <c r="CZ22" s="973">
        <v>1160.6218999999999</v>
      </c>
      <c r="DA22" s="973">
        <v>782</v>
      </c>
      <c r="DB22" s="992"/>
      <c r="DC22" s="955">
        <v>24.12016656976995</v>
      </c>
      <c r="DD22" s="975">
        <v>2.5285650347834463</v>
      </c>
      <c r="DE22" s="975">
        <v>19.16227056191369</v>
      </c>
      <c r="DF22" s="975">
        <v>29.078062577626206</v>
      </c>
      <c r="DG22" s="968">
        <v>10.4831988927992</v>
      </c>
      <c r="DH22" s="973">
        <v>1040.8632970000021</v>
      </c>
      <c r="DI22" s="973">
        <v>737</v>
      </c>
      <c r="DJ22" s="968"/>
      <c r="DK22" s="955">
        <v>24.051485498627713</v>
      </c>
      <c r="DL22" s="975">
        <v>2.0740603016130006</v>
      </c>
      <c r="DM22" s="975">
        <v>19.984761277200988</v>
      </c>
      <c r="DN22" s="975">
        <v>28.118209720054445</v>
      </c>
      <c r="DO22" s="968">
        <v>8.6234187145377721</v>
      </c>
      <c r="DP22" s="973">
        <v>1013.0029889999977</v>
      </c>
      <c r="DQ22" s="973">
        <v>789</v>
      </c>
      <c r="DR22" s="968"/>
      <c r="DS22" s="955">
        <v>22.367779181454303</v>
      </c>
      <c r="DT22" s="975">
        <v>2.548212886557184</v>
      </c>
      <c r="DU22" s="975">
        <v>17.371353840786817</v>
      </c>
      <c r="DV22" s="975">
        <v>27.364204522121788</v>
      </c>
      <c r="DW22" s="968">
        <v>11.392337459545256</v>
      </c>
      <c r="DX22" s="973">
        <v>1064.482330000001</v>
      </c>
      <c r="DY22" s="973">
        <v>751</v>
      </c>
      <c r="DZ22" s="968"/>
      <c r="EA22" s="1003">
        <v>0.6</v>
      </c>
      <c r="EB22" s="968">
        <v>-1.7</v>
      </c>
      <c r="EC22" s="968"/>
      <c r="ED22" s="968" t="s">
        <v>229</v>
      </c>
      <c r="EE22" s="968" t="s">
        <v>229</v>
      </c>
      <c r="EF22" s="968"/>
      <c r="EG22" s="2330"/>
      <c r="EH22" s="2330"/>
    </row>
    <row r="23" spans="1:138" s="1470" customFormat="1" ht="21" customHeight="1">
      <c r="A23" s="1013" t="s">
        <v>29</v>
      </c>
      <c r="B23" s="1013"/>
      <c r="C23" s="914">
        <v>22.565338308857438</v>
      </c>
      <c r="D23" s="914"/>
      <c r="E23" s="914">
        <v>17.682190989299173</v>
      </c>
      <c r="F23" s="914">
        <v>27.448485628415703</v>
      </c>
      <c r="G23" s="914">
        <v>11.028698278518521</v>
      </c>
      <c r="H23" s="914"/>
      <c r="I23" s="916">
        <v>447</v>
      </c>
      <c r="J23" s="1174"/>
      <c r="K23" s="914">
        <v>21.076874875962005</v>
      </c>
      <c r="L23" s="914">
        <v>2.0487937497502</v>
      </c>
      <c r="M23" s="914">
        <v>17.056820173730088</v>
      </c>
      <c r="N23" s="914">
        <v>25.096929578193922</v>
      </c>
      <c r="O23" s="914">
        <v>9.7205765171896115</v>
      </c>
      <c r="P23" s="915">
        <v>502.88496099999838</v>
      </c>
      <c r="Q23" s="923">
        <v>466</v>
      </c>
      <c r="R23" s="1174"/>
      <c r="S23" s="914">
        <v>24.897622011657031</v>
      </c>
      <c r="T23" s="914">
        <v>1.8882248112481057</v>
      </c>
      <c r="U23" s="914">
        <v>21.192628752938614</v>
      </c>
      <c r="V23" s="914">
        <v>28.602615270375448</v>
      </c>
      <c r="W23" s="914">
        <v>7.583956453206822</v>
      </c>
      <c r="X23" s="915">
        <v>542.51603199999886</v>
      </c>
      <c r="Y23" s="1486">
        <v>487</v>
      </c>
      <c r="Z23" s="923"/>
      <c r="AA23" s="997">
        <v>25.009999999999998</v>
      </c>
      <c r="AB23" s="997">
        <v>2.0990000000000002</v>
      </c>
      <c r="AC23" s="997">
        <v>20.89</v>
      </c>
      <c r="AD23" s="997">
        <v>29.12</v>
      </c>
      <c r="AE23" s="997">
        <v>8.4</v>
      </c>
      <c r="AF23" s="973">
        <v>538.06600000000003</v>
      </c>
      <c r="AG23" s="973">
        <v>532</v>
      </c>
      <c r="AH23" s="923"/>
      <c r="AI23" s="975">
        <v>25.140678290247454</v>
      </c>
      <c r="AJ23" s="975">
        <v>1.8916486648087629</v>
      </c>
      <c r="AK23" s="975">
        <v>21.429839032434053</v>
      </c>
      <c r="AL23" s="975">
        <v>28.851517548060851</v>
      </c>
      <c r="AM23" s="975">
        <v>7.5242546878401821</v>
      </c>
      <c r="AN23" s="973">
        <v>485.84024500000015</v>
      </c>
      <c r="AO23" s="973">
        <v>481</v>
      </c>
      <c r="AP23" s="1073"/>
      <c r="AQ23" s="955">
        <v>23.311742177875999</v>
      </c>
      <c r="AR23" s="975">
        <v>2.12470061159781</v>
      </c>
      <c r="AS23" s="975">
        <v>19.144051541191757</v>
      </c>
      <c r="AT23" s="975">
        <v>27.479432814560241</v>
      </c>
      <c r="AU23" s="975">
        <v>9.1142935409360213</v>
      </c>
      <c r="AV23" s="973">
        <v>526.72972299999844</v>
      </c>
      <c r="AW23" s="973">
        <v>513</v>
      </c>
      <c r="AX23" s="992"/>
      <c r="AY23" s="955">
        <v>21.62487198365114</v>
      </c>
      <c r="AZ23" s="975">
        <v>1.6578875569391225</v>
      </c>
      <c r="BA23" s="975">
        <v>18.374228580270842</v>
      </c>
      <c r="BB23" s="975">
        <v>24.875515387031438</v>
      </c>
      <c r="BC23" s="968">
        <v>7.6665774400538442</v>
      </c>
      <c r="BD23" s="973">
        <v>870.9873849999974</v>
      </c>
      <c r="BE23" s="973">
        <v>1004</v>
      </c>
      <c r="BF23" s="1054"/>
      <c r="BG23" s="955">
        <v>22.336337972584726</v>
      </c>
      <c r="BH23" s="975">
        <v>1.8644230470579215</v>
      </c>
      <c r="BI23" s="975">
        <v>18.68073753474939</v>
      </c>
      <c r="BJ23" s="975">
        <v>25.991938410420062</v>
      </c>
      <c r="BK23" s="968">
        <v>8.3470399191948363</v>
      </c>
      <c r="BL23" s="973">
        <v>733.30056699999955</v>
      </c>
      <c r="BM23" s="973">
        <v>908</v>
      </c>
      <c r="BN23" s="968"/>
      <c r="BO23" s="955">
        <v>22.971996117075971</v>
      </c>
      <c r="BP23" s="975">
        <v>2.0180275016749163</v>
      </c>
      <c r="BQ23" s="975">
        <v>19.01522270339234</v>
      </c>
      <c r="BR23" s="975">
        <v>26.928769530759606</v>
      </c>
      <c r="BS23" s="968">
        <v>8.7847285511894988</v>
      </c>
      <c r="BT23" s="973">
        <v>775.91322100000377</v>
      </c>
      <c r="BU23" s="973">
        <v>894</v>
      </c>
      <c r="BV23" s="992"/>
      <c r="BW23" s="955">
        <v>27.039686101876498</v>
      </c>
      <c r="BX23" s="975">
        <v>2.1985337339168147</v>
      </c>
      <c r="BY23" s="975">
        <v>22.728902285565333</v>
      </c>
      <c r="BZ23" s="975">
        <v>31.350469918187663</v>
      </c>
      <c r="CA23" s="968">
        <v>8.1307664801783375</v>
      </c>
      <c r="CB23" s="973">
        <v>736.37292699999921</v>
      </c>
      <c r="CC23" s="973">
        <v>910</v>
      </c>
      <c r="CD23" s="992"/>
      <c r="CE23" s="955">
        <v>23.6237280009207</v>
      </c>
      <c r="CF23" s="975">
        <v>2.3654813026966686</v>
      </c>
      <c r="CG23" s="975">
        <v>18.98559795418311</v>
      </c>
      <c r="CH23" s="975">
        <v>28.26185804765829</v>
      </c>
      <c r="CI23" s="968">
        <v>10.013158391446419</v>
      </c>
      <c r="CJ23" s="973">
        <v>712.30191099999865</v>
      </c>
      <c r="CK23" s="973">
        <v>839</v>
      </c>
      <c r="CL23" s="968"/>
      <c r="CM23" s="955">
        <v>25.649020450215748</v>
      </c>
      <c r="CN23" s="975">
        <v>2.2587245458459289</v>
      </c>
      <c r="CO23" s="975">
        <v>21.220193167499705</v>
      </c>
      <c r="CP23" s="975">
        <v>30.077847732931794</v>
      </c>
      <c r="CQ23" s="968">
        <v>8.8062799522113107</v>
      </c>
      <c r="CR23" s="973">
        <v>680.83374699999945</v>
      </c>
      <c r="CS23" s="973">
        <v>714</v>
      </c>
      <c r="CT23" s="968"/>
      <c r="CU23" s="955">
        <v>19.271925234482783</v>
      </c>
      <c r="CV23" s="975">
        <v>1.8301497003700156</v>
      </c>
      <c r="CW23" s="975">
        <v>15.683453809486361</v>
      </c>
      <c r="CX23" s="975">
        <v>22.8603966594792</v>
      </c>
      <c r="CY23" s="968">
        <v>9.49645496286678</v>
      </c>
      <c r="CZ23" s="973">
        <v>794.81496600000082</v>
      </c>
      <c r="DA23" s="973">
        <v>812</v>
      </c>
      <c r="DB23" s="992"/>
      <c r="DC23" s="955">
        <v>21.268524735020318</v>
      </c>
      <c r="DD23" s="975">
        <v>2.0641121870339774</v>
      </c>
      <c r="DE23" s="975">
        <v>17.22130687386705</v>
      </c>
      <c r="DF23" s="975">
        <v>25.315742596173589</v>
      </c>
      <c r="DG23" s="968">
        <v>9.7050087523713024</v>
      </c>
      <c r="DH23" s="973">
        <v>682.66630999999791</v>
      </c>
      <c r="DI23" s="973">
        <v>782</v>
      </c>
      <c r="DJ23" s="968"/>
      <c r="DK23" s="955">
        <v>19.012759147609874</v>
      </c>
      <c r="DL23" s="975">
        <v>1.9603948147735344</v>
      </c>
      <c r="DM23" s="975">
        <v>15.168905104119068</v>
      </c>
      <c r="DN23" s="975">
        <v>22.856613191100678</v>
      </c>
      <c r="DO23" s="968">
        <v>10.310943296307308</v>
      </c>
      <c r="DP23" s="973">
        <v>727.54327199999909</v>
      </c>
      <c r="DQ23" s="973">
        <v>823</v>
      </c>
      <c r="DR23" s="968"/>
      <c r="DS23" s="955">
        <v>18.519642310822597</v>
      </c>
      <c r="DT23" s="975">
        <v>2.1163045485126304</v>
      </c>
      <c r="DU23" s="975">
        <v>14.370084112392584</v>
      </c>
      <c r="DV23" s="975">
        <v>22.669200509252608</v>
      </c>
      <c r="DW23" s="968">
        <v>11.427351095630474</v>
      </c>
      <c r="DX23" s="973">
        <v>668.27954300000044</v>
      </c>
      <c r="DY23" s="973">
        <v>745</v>
      </c>
      <c r="DZ23" s="968"/>
      <c r="EA23" s="1175">
        <v>-5.0999999999999996</v>
      </c>
      <c r="EB23" s="968">
        <v>-0.5</v>
      </c>
      <c r="EC23" s="968"/>
      <c r="ED23" s="968" t="s">
        <v>229</v>
      </c>
      <c r="EE23" s="968" t="s">
        <v>229</v>
      </c>
      <c r="EF23" s="968"/>
      <c r="EG23" s="2330"/>
      <c r="EH23" s="2330"/>
    </row>
    <row r="24" spans="1:138" s="1470" customFormat="1" ht="21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117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5" t="s">
        <v>66</v>
      </c>
      <c r="Q24" s="923" t="s">
        <v>66</v>
      </c>
      <c r="R24" s="1174" t="s">
        <v>66</v>
      </c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5" t="s">
        <v>66</v>
      </c>
      <c r="Y24" s="1486" t="s">
        <v>66</v>
      </c>
      <c r="Z24" s="923" t="s">
        <v>66</v>
      </c>
      <c r="AA24" s="997" t="s">
        <v>66</v>
      </c>
      <c r="AB24" s="997" t="s">
        <v>66</v>
      </c>
      <c r="AC24" s="997" t="s">
        <v>66</v>
      </c>
      <c r="AD24" s="997" t="s">
        <v>66</v>
      </c>
      <c r="AE24" s="997" t="s">
        <v>66</v>
      </c>
      <c r="AF24" s="973" t="s">
        <v>66</v>
      </c>
      <c r="AG24" s="973" t="s">
        <v>66</v>
      </c>
      <c r="AH24" s="923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1073"/>
      <c r="AQ24" s="955">
        <v>18.820859908897575</v>
      </c>
      <c r="AR24" s="975">
        <v>1.2631564722348538</v>
      </c>
      <c r="AS24" s="975">
        <v>16.333358849576438</v>
      </c>
      <c r="AT24" s="975">
        <v>21.308360968218711</v>
      </c>
      <c r="AU24" s="975">
        <v>6.7114705616489703</v>
      </c>
      <c r="AV24" s="973">
        <v>3750.4348069999846</v>
      </c>
      <c r="AW24" s="973">
        <v>1287</v>
      </c>
      <c r="AX24" s="992"/>
      <c r="AY24" s="955">
        <v>16.92739414849677</v>
      </c>
      <c r="AZ24" s="975">
        <v>1.1788813270558711</v>
      </c>
      <c r="BA24" s="975">
        <v>14.609673250988974</v>
      </c>
      <c r="BB24" s="975">
        <v>19.245115046004564</v>
      </c>
      <c r="BC24" s="968">
        <v>6.9643402682896776</v>
      </c>
      <c r="BD24" s="973">
        <v>5472.7001030000065</v>
      </c>
      <c r="BE24" s="973">
        <v>1748</v>
      </c>
      <c r="BF24" s="1054"/>
      <c r="BG24" s="955">
        <v>16.637146677475219</v>
      </c>
      <c r="BH24" s="975">
        <v>1.2652130151615024</v>
      </c>
      <c r="BI24" s="975">
        <v>14.149694736606772</v>
      </c>
      <c r="BJ24" s="975">
        <v>19.124598618343665</v>
      </c>
      <c r="BK24" s="968">
        <v>7.6047476150129469</v>
      </c>
      <c r="BL24" s="973">
        <v>5075.5958059999975</v>
      </c>
      <c r="BM24" s="973">
        <v>1595</v>
      </c>
      <c r="BN24" s="968"/>
      <c r="BO24" s="955">
        <v>16.590443374069544</v>
      </c>
      <c r="BP24" s="975">
        <v>1.2066036808928484</v>
      </c>
      <c r="BQ24" s="975">
        <v>14.218219383382246</v>
      </c>
      <c r="BR24" s="975">
        <v>18.96266736475684</v>
      </c>
      <c r="BS24" s="968">
        <v>7.2728838746934299</v>
      </c>
      <c r="BT24" s="973">
        <v>5616.5453989999796</v>
      </c>
      <c r="BU24" s="973">
        <v>1613</v>
      </c>
      <c r="BV24" s="992"/>
      <c r="BW24" s="955">
        <v>18.667417091016702</v>
      </c>
      <c r="BX24" s="975">
        <v>1.5512927325569641</v>
      </c>
      <c r="BY24" s="975">
        <v>15.620480768849712</v>
      </c>
      <c r="BZ24" s="975">
        <v>21.714353413183694</v>
      </c>
      <c r="CA24" s="968">
        <v>8.3101627021742122</v>
      </c>
      <c r="CB24" s="973">
        <v>5908.3299559999796</v>
      </c>
      <c r="CC24" s="973">
        <v>2046</v>
      </c>
      <c r="CD24" s="992"/>
      <c r="CE24" s="955">
        <v>14.79135969803653</v>
      </c>
      <c r="CF24" s="975">
        <v>1.2465763052067276</v>
      </c>
      <c r="CG24" s="975">
        <v>12.342888523640861</v>
      </c>
      <c r="CH24" s="975">
        <v>17.239830872432201</v>
      </c>
      <c r="CI24" s="968">
        <v>8.427733018839394</v>
      </c>
      <c r="CJ24" s="973">
        <v>5972.1215090000187</v>
      </c>
      <c r="CK24" s="973">
        <v>1893</v>
      </c>
      <c r="CL24" s="968"/>
      <c r="CM24" s="955">
        <v>17.062755627824679</v>
      </c>
      <c r="CN24" s="975">
        <v>1.3015230824540738</v>
      </c>
      <c r="CO24" s="975">
        <v>14.5061913412591</v>
      </c>
      <c r="CP24" s="975">
        <v>19.619319914390253</v>
      </c>
      <c r="CQ24" s="968">
        <v>7.6278598301651028</v>
      </c>
      <c r="CR24" s="973">
        <v>5065.2410949999967</v>
      </c>
      <c r="CS24" s="973">
        <v>1569</v>
      </c>
      <c r="CT24" s="968"/>
      <c r="CU24" s="955">
        <v>17.478009869261399</v>
      </c>
      <c r="CV24" s="975">
        <v>1.5455200673500145</v>
      </c>
      <c r="CW24" s="975">
        <v>14.442366308132573</v>
      </c>
      <c r="CX24" s="975">
        <v>20.513653430390224</v>
      </c>
      <c r="CY24" s="968">
        <v>8.8426547353547544</v>
      </c>
      <c r="CZ24" s="973">
        <v>5037.4898319999966</v>
      </c>
      <c r="DA24" s="973">
        <v>1814</v>
      </c>
      <c r="DB24" s="992"/>
      <c r="DC24" s="955">
        <v>19.866590550955873</v>
      </c>
      <c r="DD24" s="975">
        <v>1.6181871695703651</v>
      </c>
      <c r="DE24" s="975">
        <v>16.688253198577399</v>
      </c>
      <c r="DF24" s="975">
        <v>23.044927903334347</v>
      </c>
      <c r="DG24" s="968">
        <v>8.1452686379168711</v>
      </c>
      <c r="DH24" s="973">
        <v>4947.5129740000002</v>
      </c>
      <c r="DI24" s="973">
        <v>1729</v>
      </c>
      <c r="DJ24" s="968"/>
      <c r="DK24" s="955">
        <v>13.641904952374517</v>
      </c>
      <c r="DL24" s="975">
        <v>1.4143354271814312</v>
      </c>
      <c r="DM24" s="975">
        <v>10.863886358590129</v>
      </c>
      <c r="DN24" s="975">
        <v>16.419923546158905</v>
      </c>
      <c r="DO24" s="968">
        <v>10.367580129894186</v>
      </c>
      <c r="DP24" s="973">
        <v>4574.6747039999973</v>
      </c>
      <c r="DQ24" s="973">
        <v>1581</v>
      </c>
      <c r="DR24" s="968"/>
      <c r="DS24" s="955">
        <v>15.938449209480071</v>
      </c>
      <c r="DT24" s="975">
        <v>1.5523140898801184</v>
      </c>
      <c r="DU24" s="975">
        <v>12.88935592572652</v>
      </c>
      <c r="DV24" s="975">
        <v>18.987542493233622</v>
      </c>
      <c r="DW24" s="968">
        <v>9.7394299123958277</v>
      </c>
      <c r="DX24" s="973">
        <v>4648.4144490000135</v>
      </c>
      <c r="DY24" s="973">
        <v>1534</v>
      </c>
      <c r="DZ24" s="968"/>
      <c r="EA24" s="1487">
        <v>1.1000000000000001</v>
      </c>
      <c r="EB24" s="968">
        <v>2.2999999999999998</v>
      </c>
      <c r="EC24" s="968"/>
      <c r="ED24" s="1129" t="s">
        <v>229</v>
      </c>
      <c r="EE24" s="1130" t="s">
        <v>229</v>
      </c>
      <c r="EF24" s="1033"/>
      <c r="EG24" s="2330"/>
      <c r="EH24" s="2330"/>
    </row>
    <row r="25" spans="1:138" s="1470" customFormat="1" ht="21" customHeight="1">
      <c r="A25" s="1013" t="s">
        <v>241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84" t="s">
        <v>66</v>
      </c>
      <c r="J25" s="1176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3" t="s">
        <v>66</v>
      </c>
      <c r="Q25" s="891" t="s">
        <v>66</v>
      </c>
      <c r="R25" s="1176" t="s">
        <v>66</v>
      </c>
      <c r="S25" s="882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3" t="s">
        <v>66</v>
      </c>
      <c r="Y25" s="1488" t="s">
        <v>66</v>
      </c>
      <c r="Z25" s="891" t="s">
        <v>66</v>
      </c>
      <c r="AA25" s="999" t="s">
        <v>66</v>
      </c>
      <c r="AB25" s="999" t="s">
        <v>66</v>
      </c>
      <c r="AC25" s="999" t="s">
        <v>66</v>
      </c>
      <c r="AD25" s="999" t="s">
        <v>66</v>
      </c>
      <c r="AE25" s="999" t="s">
        <v>66</v>
      </c>
      <c r="AF25" s="993" t="s">
        <v>66</v>
      </c>
      <c r="AG25" s="993" t="s">
        <v>66</v>
      </c>
      <c r="AH25" s="891" t="s">
        <v>66</v>
      </c>
      <c r="AI25" s="977" t="s">
        <v>66</v>
      </c>
      <c r="AJ25" s="977" t="s">
        <v>66</v>
      </c>
      <c r="AK25" s="977" t="s">
        <v>66</v>
      </c>
      <c r="AL25" s="977" t="s">
        <v>66</v>
      </c>
      <c r="AM25" s="977" t="s">
        <v>66</v>
      </c>
      <c r="AN25" s="993" t="s">
        <v>66</v>
      </c>
      <c r="AO25" s="993" t="s">
        <v>66</v>
      </c>
      <c r="AP25" s="1062"/>
      <c r="AQ25" s="976">
        <v>20.312940745650216</v>
      </c>
      <c r="AR25" s="977">
        <v>2.4206460041540048</v>
      </c>
      <c r="AS25" s="977">
        <v>15.54602577357142</v>
      </c>
      <c r="AT25" s="977">
        <v>25.079855717729018</v>
      </c>
      <c r="AU25" s="977">
        <v>11.916767909010705</v>
      </c>
      <c r="AV25" s="993">
        <v>539.69264900000007</v>
      </c>
      <c r="AW25" s="993">
        <v>501</v>
      </c>
      <c r="AX25" s="1489"/>
      <c r="AY25" s="976">
        <v>20.457782021449525</v>
      </c>
      <c r="AZ25" s="977">
        <v>1.8214123270223228</v>
      </c>
      <c r="BA25" s="977">
        <v>16.876823262979119</v>
      </c>
      <c r="BB25" s="977">
        <v>24.03874077991993</v>
      </c>
      <c r="BC25" s="1002">
        <v>8.9032737034377085</v>
      </c>
      <c r="BD25" s="993">
        <v>631.73490100000004</v>
      </c>
      <c r="BE25" s="993">
        <v>884</v>
      </c>
      <c r="BF25" s="1064"/>
      <c r="BG25" s="976">
        <v>17.735605195021929</v>
      </c>
      <c r="BH25" s="977">
        <v>1.7049447152532162</v>
      </c>
      <c r="BI25" s="977">
        <v>14.383625733690936</v>
      </c>
      <c r="BJ25" s="977">
        <v>21.08758465635292</v>
      </c>
      <c r="BK25" s="1002">
        <v>9.6131183374095635</v>
      </c>
      <c r="BL25" s="993">
        <v>624.84255700000097</v>
      </c>
      <c r="BM25" s="993">
        <v>814</v>
      </c>
      <c r="BN25" s="1002"/>
      <c r="BO25" s="976">
        <v>12.665480945048973</v>
      </c>
      <c r="BP25" s="977">
        <v>1.5109569345523517</v>
      </c>
      <c r="BQ25" s="977">
        <v>9.6948880769846753</v>
      </c>
      <c r="BR25" s="977">
        <v>15.636073813113271</v>
      </c>
      <c r="BS25" s="1002">
        <v>11.929724114764038</v>
      </c>
      <c r="BT25" s="993">
        <v>629.91739000000143</v>
      </c>
      <c r="BU25" s="993">
        <v>806</v>
      </c>
      <c r="BV25" s="992"/>
      <c r="BW25" s="976">
        <v>14.839432272795907</v>
      </c>
      <c r="BX25" s="977">
        <v>1.8990600155578956</v>
      </c>
      <c r="BY25" s="977">
        <v>11.109436754902328</v>
      </c>
      <c r="BZ25" s="977">
        <v>18.569427790689488</v>
      </c>
      <c r="CA25" s="1002">
        <v>12.797389958369967</v>
      </c>
      <c r="CB25" s="993">
        <v>567.40807500000017</v>
      </c>
      <c r="CC25" s="993">
        <v>798</v>
      </c>
      <c r="CD25" s="992"/>
      <c r="CE25" s="976">
        <v>17.4027096101286</v>
      </c>
      <c r="CF25" s="977">
        <v>1.830512101913869</v>
      </c>
      <c r="CG25" s="977">
        <v>13.807297041160135</v>
      </c>
      <c r="CH25" s="977">
        <v>20.998122179097063</v>
      </c>
      <c r="CI25" s="1002">
        <v>10.5185464960496</v>
      </c>
      <c r="CJ25" s="993">
        <v>550.0961870000001</v>
      </c>
      <c r="CK25" s="993">
        <v>750</v>
      </c>
      <c r="CL25" s="1002"/>
      <c r="CM25" s="976">
        <v>14.307983637122771</v>
      </c>
      <c r="CN25" s="977">
        <v>1.6529175831956233</v>
      </c>
      <c r="CO25" s="977">
        <v>11.061179858686263</v>
      </c>
      <c r="CP25" s="977">
        <v>17.554787415559279</v>
      </c>
      <c r="CQ25" s="1002">
        <v>11.55241454782662</v>
      </c>
      <c r="CR25" s="993">
        <v>527.36862099999985</v>
      </c>
      <c r="CS25" s="993">
        <v>630</v>
      </c>
      <c r="CT25" s="1002"/>
      <c r="CU25" s="976">
        <v>18.06568905285998</v>
      </c>
      <c r="CV25" s="977">
        <v>2.1918565556810723</v>
      </c>
      <c r="CW25" s="977">
        <v>13.760539361999069</v>
      </c>
      <c r="CX25" s="977">
        <v>22.370838743720896</v>
      </c>
      <c r="CY25" s="1002">
        <v>12.132703874553179</v>
      </c>
      <c r="CZ25" s="993">
        <v>524.75315900000021</v>
      </c>
      <c r="DA25" s="993">
        <v>753</v>
      </c>
      <c r="DB25" s="992"/>
      <c r="DC25" s="976" t="s">
        <v>247</v>
      </c>
      <c r="DD25" s="977">
        <v>2.2667741779664614</v>
      </c>
      <c r="DE25" s="977">
        <v>9.418105747430765</v>
      </c>
      <c r="DF25" s="977">
        <v>18.322604775377766</v>
      </c>
      <c r="DG25" s="1002">
        <v>16.342581968855558</v>
      </c>
      <c r="DH25" s="993">
        <v>487.69055100000014</v>
      </c>
      <c r="DI25" s="993">
        <v>739</v>
      </c>
      <c r="DJ25" s="1002"/>
      <c r="DK25" s="976">
        <v>11.052228477944938</v>
      </c>
      <c r="DL25" s="977">
        <v>1.536288417039708</v>
      </c>
      <c r="DM25" s="977">
        <v>8.0346714642900618</v>
      </c>
      <c r="DN25" s="977">
        <v>14.069785491599815</v>
      </c>
      <c r="DO25" s="1002">
        <v>13.900259301600748</v>
      </c>
      <c r="DP25" s="993">
        <v>514.99565100000052</v>
      </c>
      <c r="DQ25" s="993">
        <v>751</v>
      </c>
      <c r="DR25" s="1002"/>
      <c r="DS25" s="976">
        <v>15.564399476262416</v>
      </c>
      <c r="DT25" s="977">
        <v>2.1810521841176702</v>
      </c>
      <c r="DU25" s="977">
        <v>11.280323457456982</v>
      </c>
      <c r="DV25" s="977">
        <v>19.848475495067852</v>
      </c>
      <c r="DW25" s="1002">
        <v>14.013082788346813</v>
      </c>
      <c r="DX25" s="993">
        <v>493.21036199999992</v>
      </c>
      <c r="DY25" s="993">
        <v>683</v>
      </c>
      <c r="DZ25" s="1002"/>
      <c r="EA25" s="1487">
        <v>-1.8</v>
      </c>
      <c r="EB25" s="968">
        <v>4.5</v>
      </c>
      <c r="EC25" s="968"/>
      <c r="ED25" s="1129" t="s">
        <v>229</v>
      </c>
      <c r="EE25" s="1130" t="s">
        <v>231</v>
      </c>
      <c r="EF25" s="1033"/>
      <c r="EG25" s="2330"/>
      <c r="EH25" s="2330"/>
    </row>
    <row r="26" spans="1:138" s="1470" customFormat="1" ht="21" customHeight="1">
      <c r="A26" s="1013" t="s">
        <v>30</v>
      </c>
      <c r="B26" s="1013"/>
      <c r="C26" s="914">
        <v>22.613274297886861</v>
      </c>
      <c r="D26" s="914"/>
      <c r="E26" s="914">
        <v>17.832984438433559</v>
      </c>
      <c r="F26" s="914">
        <v>27.393564157340162</v>
      </c>
      <c r="G26" s="914">
        <v>10.773506017335569</v>
      </c>
      <c r="H26" s="914"/>
      <c r="I26" s="916">
        <v>658</v>
      </c>
      <c r="J26" s="1174"/>
      <c r="K26" s="914">
        <v>18.65422585372459</v>
      </c>
      <c r="L26" s="914">
        <v>1.9481812448558442</v>
      </c>
      <c r="M26" s="914">
        <v>14.83158866775228</v>
      </c>
      <c r="N26" s="914">
        <v>22.476863039696902</v>
      </c>
      <c r="O26" s="914">
        <v>10.443645638968508</v>
      </c>
      <c r="P26" s="915">
        <v>431.45412000000022</v>
      </c>
      <c r="Q26" s="923">
        <v>549</v>
      </c>
      <c r="R26" s="1174"/>
      <c r="S26" s="914">
        <v>16.943702040523139</v>
      </c>
      <c r="T26" s="914">
        <v>1.4500616921204186</v>
      </c>
      <c r="U26" s="914">
        <v>14.098453549968243</v>
      </c>
      <c r="V26" s="914">
        <v>19.788950531078029</v>
      </c>
      <c r="W26" s="914">
        <v>8.5581160991405607</v>
      </c>
      <c r="X26" s="915">
        <v>421.94124300000186</v>
      </c>
      <c r="Y26" s="1486">
        <v>566</v>
      </c>
      <c r="Z26" s="923"/>
      <c r="AA26" s="997">
        <v>22.689999999999998</v>
      </c>
      <c r="AB26" s="997">
        <v>1.4540000000000002</v>
      </c>
      <c r="AC26" s="997">
        <v>19.84</v>
      </c>
      <c r="AD26" s="997">
        <v>25.540000000000003</v>
      </c>
      <c r="AE26" s="997">
        <v>6.4</v>
      </c>
      <c r="AF26" s="973">
        <v>500.41500000000002</v>
      </c>
      <c r="AG26" s="973">
        <v>662</v>
      </c>
      <c r="AH26" s="923"/>
      <c r="AI26" s="975">
        <v>17.575855534185365</v>
      </c>
      <c r="AJ26" s="975">
        <v>1.5027420928671302</v>
      </c>
      <c r="AK26" s="975">
        <v>14.627932668633708</v>
      </c>
      <c r="AL26" s="975">
        <v>20.523778399737026</v>
      </c>
      <c r="AM26" s="975">
        <v>8.5500366678837842</v>
      </c>
      <c r="AN26" s="973">
        <v>529.66191500000207</v>
      </c>
      <c r="AO26" s="973">
        <v>642</v>
      </c>
      <c r="AP26" s="1073"/>
      <c r="AQ26" s="955">
        <v>19.436703123630945</v>
      </c>
      <c r="AR26" s="975">
        <v>1.8745538433302524</v>
      </c>
      <c r="AS26" s="975">
        <v>15.759686014414426</v>
      </c>
      <c r="AT26" s="975">
        <v>23.113720232847466</v>
      </c>
      <c r="AU26" s="975">
        <v>9.6444023011865063</v>
      </c>
      <c r="AV26" s="973">
        <v>503.19686100000132</v>
      </c>
      <c r="AW26" s="973">
        <v>572</v>
      </c>
      <c r="AX26" s="992"/>
      <c r="AY26" s="955">
        <v>19.456621854890926</v>
      </c>
      <c r="AZ26" s="975">
        <v>1.4047558468735502</v>
      </c>
      <c r="BA26" s="975">
        <v>16.702297348450898</v>
      </c>
      <c r="BB26" s="975">
        <v>22.210946361330954</v>
      </c>
      <c r="BC26" s="968">
        <v>7.2199370340356808</v>
      </c>
      <c r="BD26" s="973">
        <v>889.99582399999701</v>
      </c>
      <c r="BE26" s="973">
        <v>1045</v>
      </c>
      <c r="BF26" s="1054"/>
      <c r="BG26" s="955">
        <v>22.264938148734888</v>
      </c>
      <c r="BH26" s="975">
        <v>1.5727903692718745</v>
      </c>
      <c r="BI26" s="975">
        <v>19.181145995657708</v>
      </c>
      <c r="BJ26" s="975">
        <v>25.348730301812068</v>
      </c>
      <c r="BK26" s="968">
        <v>7.0639781649752376</v>
      </c>
      <c r="BL26" s="973">
        <v>825.61997600000029</v>
      </c>
      <c r="BM26" s="973">
        <v>1004</v>
      </c>
      <c r="BN26" s="968"/>
      <c r="BO26" s="955">
        <v>20.372412820563088</v>
      </c>
      <c r="BP26" s="975">
        <v>1.5877811730655549</v>
      </c>
      <c r="BQ26" s="975">
        <v>17.259229116615113</v>
      </c>
      <c r="BR26" s="975">
        <v>23.485596524511063</v>
      </c>
      <c r="BS26" s="968">
        <v>7.7937806731606818</v>
      </c>
      <c r="BT26" s="973">
        <v>752.4268890000003</v>
      </c>
      <c r="BU26" s="973">
        <v>970</v>
      </c>
      <c r="BV26" s="992"/>
      <c r="BW26" s="955">
        <v>19.037762854530097</v>
      </c>
      <c r="BX26" s="975">
        <v>1.4991337870916699</v>
      </c>
      <c r="BY26" s="975">
        <v>16.098330282637363</v>
      </c>
      <c r="BZ26" s="975">
        <v>21.977195426422831</v>
      </c>
      <c r="CA26" s="968">
        <v>7.8745270573372341</v>
      </c>
      <c r="CB26" s="973">
        <v>709.35095700000204</v>
      </c>
      <c r="CC26" s="973">
        <v>949</v>
      </c>
      <c r="CD26" s="992"/>
      <c r="CE26" s="955">
        <v>22.25378507233054</v>
      </c>
      <c r="CF26" s="975">
        <v>1.7636450912699104</v>
      </c>
      <c r="CG26" s="975">
        <v>18.795708578436912</v>
      </c>
      <c r="CH26" s="975">
        <v>25.711861566224169</v>
      </c>
      <c r="CI26" s="968">
        <v>7.9251466010730729</v>
      </c>
      <c r="CJ26" s="973">
        <v>668.91192000000194</v>
      </c>
      <c r="CK26" s="973">
        <v>949</v>
      </c>
      <c r="CL26" s="968"/>
      <c r="CM26" s="955">
        <v>19.30810125203973</v>
      </c>
      <c r="CN26" s="975">
        <v>1.5169525978396903</v>
      </c>
      <c r="CO26" s="975">
        <v>16.333714196187692</v>
      </c>
      <c r="CP26" s="975">
        <v>22.282488307891768</v>
      </c>
      <c r="CQ26" s="968">
        <v>7.8565601973909143</v>
      </c>
      <c r="CR26" s="973">
        <v>603.60178599999892</v>
      </c>
      <c r="CS26" s="973">
        <v>889</v>
      </c>
      <c r="CT26" s="968"/>
      <c r="CU26" s="955">
        <v>22.63529578485905</v>
      </c>
      <c r="CV26" s="975">
        <v>1.6787202727233694</v>
      </c>
      <c r="CW26" s="975">
        <v>19.343740056924837</v>
      </c>
      <c r="CX26" s="975">
        <v>25.926851512793263</v>
      </c>
      <c r="CY26" s="968">
        <v>7.4163831949847117</v>
      </c>
      <c r="CZ26" s="973">
        <v>667.6309620000003</v>
      </c>
      <c r="DA26" s="973">
        <v>884</v>
      </c>
      <c r="DB26" s="992"/>
      <c r="DC26" s="955">
        <v>18.234882358562931</v>
      </c>
      <c r="DD26" s="975">
        <v>1.6709851750747833</v>
      </c>
      <c r="DE26" s="975">
        <v>14.958490169821076</v>
      </c>
      <c r="DF26" s="975">
        <v>21.511274547304787</v>
      </c>
      <c r="DG26" s="968">
        <v>9.1636740079658594</v>
      </c>
      <c r="DH26" s="973">
        <v>650.33173600000021</v>
      </c>
      <c r="DI26" s="973">
        <v>905</v>
      </c>
      <c r="DJ26" s="968"/>
      <c r="DK26" s="955">
        <v>16.026929886215584</v>
      </c>
      <c r="DL26" s="975">
        <v>1.5424449272296046</v>
      </c>
      <c r="DM26" s="975">
        <v>13.002573197597064</v>
      </c>
      <c r="DN26" s="975">
        <v>19.051286574834101</v>
      </c>
      <c r="DO26" s="968">
        <v>9.6240823300551686</v>
      </c>
      <c r="DP26" s="973">
        <v>603.93883099999971</v>
      </c>
      <c r="DQ26" s="973">
        <v>829</v>
      </c>
      <c r="DR26" s="968"/>
      <c r="DS26" s="955">
        <v>17.948458304174135</v>
      </c>
      <c r="DT26" s="975">
        <v>2.0931860108207538</v>
      </c>
      <c r="DU26" s="975">
        <v>13.844229932059744</v>
      </c>
      <c r="DV26" s="975">
        <v>22.052686676288523</v>
      </c>
      <c r="DW26" s="968">
        <v>11.662205050413482</v>
      </c>
      <c r="DX26" s="973">
        <v>589.66216600000007</v>
      </c>
      <c r="DY26" s="973">
        <v>805</v>
      </c>
      <c r="DZ26" s="968"/>
      <c r="EA26" s="1175">
        <v>-4.4000000000000004</v>
      </c>
      <c r="EB26" s="968">
        <v>1.9</v>
      </c>
      <c r="EC26" s="968"/>
      <c r="ED26" s="968" t="s">
        <v>229</v>
      </c>
      <c r="EE26" s="968" t="s">
        <v>229</v>
      </c>
      <c r="EF26" s="968"/>
      <c r="EG26" s="2330"/>
      <c r="EH26" s="2330"/>
    </row>
    <row r="27" spans="1:138" s="1470" customFormat="1" ht="21" customHeight="1">
      <c r="A27" s="1013" t="s">
        <v>31</v>
      </c>
      <c r="B27" s="1013"/>
      <c r="C27" s="914">
        <v>20.912263263219721</v>
      </c>
      <c r="D27" s="914"/>
      <c r="E27" s="914">
        <v>17.665715536151058</v>
      </c>
      <c r="F27" s="914">
        <v>24.158810990288384</v>
      </c>
      <c r="G27" s="914">
        <v>7.9120137262306445</v>
      </c>
      <c r="H27" s="914"/>
      <c r="I27" s="916">
        <v>723</v>
      </c>
      <c r="J27" s="1174"/>
      <c r="K27" s="914">
        <v>26.329833616528642</v>
      </c>
      <c r="L27" s="914">
        <v>2.2758288182399045</v>
      </c>
      <c r="M27" s="914">
        <v>21.864300498148264</v>
      </c>
      <c r="N27" s="914">
        <v>30.79536673490902</v>
      </c>
      <c r="O27" s="914">
        <v>8.6435366489032628</v>
      </c>
      <c r="P27" s="915">
        <v>59.69673499999994</v>
      </c>
      <c r="Q27" s="923">
        <v>605</v>
      </c>
      <c r="R27" s="1174"/>
      <c r="S27" s="914">
        <v>16.068497384569064</v>
      </c>
      <c r="T27" s="914">
        <v>1.4980475362314627</v>
      </c>
      <c r="U27" s="914">
        <v>13.129093141009413</v>
      </c>
      <c r="V27" s="914">
        <v>19.007901628128714</v>
      </c>
      <c r="W27" s="914">
        <v>9.3228850238981966</v>
      </c>
      <c r="X27" s="915">
        <v>79.440639000000331</v>
      </c>
      <c r="Y27" s="1486">
        <v>690</v>
      </c>
      <c r="Z27" s="923"/>
      <c r="AA27" s="997">
        <v>16.91</v>
      </c>
      <c r="AB27" s="997">
        <v>1.653</v>
      </c>
      <c r="AC27" s="997">
        <v>13.669999999999998</v>
      </c>
      <c r="AD27" s="997">
        <v>20.16</v>
      </c>
      <c r="AE27" s="997">
        <v>9.8000000000000007</v>
      </c>
      <c r="AF27" s="973">
        <v>78.293000000000006</v>
      </c>
      <c r="AG27" s="973">
        <v>616</v>
      </c>
      <c r="AH27" s="923"/>
      <c r="AI27" s="975">
        <v>17.379937253521856</v>
      </c>
      <c r="AJ27" s="975">
        <v>1.4660867854850501</v>
      </c>
      <c r="AK27" s="975">
        <v>14.503920950838408</v>
      </c>
      <c r="AL27" s="975">
        <v>20.255953556205299</v>
      </c>
      <c r="AM27" s="975">
        <v>8.4355125343617878</v>
      </c>
      <c r="AN27" s="973">
        <v>68.061828000000162</v>
      </c>
      <c r="AO27" s="973">
        <v>582</v>
      </c>
      <c r="AP27" s="1073"/>
      <c r="AQ27" s="955">
        <v>20.763549118108315</v>
      </c>
      <c r="AR27" s="975">
        <v>1.9701843308857971</v>
      </c>
      <c r="AS27" s="975">
        <v>16.898948739328436</v>
      </c>
      <c r="AT27" s="975">
        <v>24.628149496888195</v>
      </c>
      <c r="AU27" s="975">
        <v>9.4886684337002833</v>
      </c>
      <c r="AV27" s="973">
        <v>73.379536000000087</v>
      </c>
      <c r="AW27" s="973">
        <v>557</v>
      </c>
      <c r="AX27" s="992"/>
      <c r="AY27" s="955">
        <v>15.256468843037016</v>
      </c>
      <c r="AZ27" s="975">
        <v>1.676624209965399</v>
      </c>
      <c r="BA27" s="975">
        <v>11.96908822107614</v>
      </c>
      <c r="BB27" s="975">
        <v>18.543849464997891</v>
      </c>
      <c r="BC27" s="968">
        <v>10.989595477269322</v>
      </c>
      <c r="BD27" s="973">
        <v>110.27501299999987</v>
      </c>
      <c r="BE27" s="973">
        <v>879</v>
      </c>
      <c r="BF27" s="1054"/>
      <c r="BG27" s="955">
        <v>13.010268901129709</v>
      </c>
      <c r="BH27" s="975">
        <v>1.3980819832426206</v>
      </c>
      <c r="BI27" s="975">
        <v>10.269029932787006</v>
      </c>
      <c r="BJ27" s="975">
        <v>15.751507869472414</v>
      </c>
      <c r="BK27" s="968">
        <v>10.745988371702463</v>
      </c>
      <c r="BL27" s="973">
        <v>100.1958230000002</v>
      </c>
      <c r="BM27" s="973">
        <v>794</v>
      </c>
      <c r="BN27" s="968"/>
      <c r="BO27" s="955">
        <v>14.26141617749111</v>
      </c>
      <c r="BP27" s="975">
        <v>1.441161198001111</v>
      </c>
      <c r="BQ27" s="975">
        <v>11.435712212430955</v>
      </c>
      <c r="BR27" s="975">
        <v>17.087120142551264</v>
      </c>
      <c r="BS27" s="968">
        <v>10.105316190657879</v>
      </c>
      <c r="BT27" s="973">
        <v>87.266053000000269</v>
      </c>
      <c r="BU27" s="973">
        <v>828</v>
      </c>
      <c r="BV27" s="992"/>
      <c r="BW27" s="955">
        <v>17.296953019993058</v>
      </c>
      <c r="BX27" s="975">
        <v>1.5886553182845475</v>
      </c>
      <c r="BY27" s="975">
        <v>14.181990747589367</v>
      </c>
      <c r="BZ27" s="975">
        <v>20.411915292396749</v>
      </c>
      <c r="CA27" s="968">
        <v>9.1845963647369917</v>
      </c>
      <c r="CB27" s="973">
        <v>97.917609999999911</v>
      </c>
      <c r="CC27" s="973">
        <v>782</v>
      </c>
      <c r="CD27" s="992"/>
      <c r="CE27" s="955">
        <v>15.060627385054815</v>
      </c>
      <c r="CF27" s="975">
        <v>1.7867175677230069</v>
      </c>
      <c r="CG27" s="975">
        <v>11.557311410228593</v>
      </c>
      <c r="CH27" s="975">
        <v>18.563943359881037</v>
      </c>
      <c r="CI27" s="968">
        <v>11.863500251629816</v>
      </c>
      <c r="CJ27" s="973">
        <v>91.344860000000153</v>
      </c>
      <c r="CK27" s="973">
        <v>810</v>
      </c>
      <c r="CL27" s="968"/>
      <c r="CM27" s="955">
        <v>15.081945754930032</v>
      </c>
      <c r="CN27" s="975">
        <v>1.9301477657709294</v>
      </c>
      <c r="CO27" s="975">
        <v>11.297380213088701</v>
      </c>
      <c r="CP27" s="975">
        <v>18.866511296771364</v>
      </c>
      <c r="CQ27" s="968">
        <v>12.797737089990507</v>
      </c>
      <c r="CR27" s="973">
        <v>81.362970000000033</v>
      </c>
      <c r="CS27" s="973">
        <v>667</v>
      </c>
      <c r="CT27" s="968"/>
      <c r="CU27" s="955">
        <v>13.655416320730987</v>
      </c>
      <c r="CV27" s="975">
        <v>1.7428653687888744</v>
      </c>
      <c r="CW27" s="975">
        <v>10.238087906421351</v>
      </c>
      <c r="CX27" s="975">
        <v>17.072744735040622</v>
      </c>
      <c r="CY27" s="968">
        <v>12.763180029472565</v>
      </c>
      <c r="CZ27" s="973">
        <v>79.381321999999884</v>
      </c>
      <c r="DA27" s="973">
        <v>787</v>
      </c>
      <c r="DB27" s="992"/>
      <c r="DC27" s="955">
        <v>15.792699917601569</v>
      </c>
      <c r="DD27" s="975">
        <v>1.8821349376828369</v>
      </c>
      <c r="DE27" s="975">
        <v>12.102294820078066</v>
      </c>
      <c r="DF27" s="975">
        <v>19.483105015125073</v>
      </c>
      <c r="DG27" s="968">
        <v>11.917752806694727</v>
      </c>
      <c r="DH27" s="973">
        <v>79.587676999999985</v>
      </c>
      <c r="DI27" s="973">
        <v>747</v>
      </c>
      <c r="DJ27" s="968"/>
      <c r="DK27" s="955">
        <v>18.743614330651724</v>
      </c>
      <c r="DL27" s="975">
        <v>2.468937534596285</v>
      </c>
      <c r="DM27" s="975">
        <v>13.902632578422153</v>
      </c>
      <c r="DN27" s="975">
        <v>23.584596082881298</v>
      </c>
      <c r="DO27" s="968">
        <v>13.172152878534174</v>
      </c>
      <c r="DP27" s="973">
        <v>87.977268999999851</v>
      </c>
      <c r="DQ27" s="973">
        <v>784</v>
      </c>
      <c r="DR27" s="968"/>
      <c r="DS27" s="955">
        <v>17.431850614542306</v>
      </c>
      <c r="DT27" s="975">
        <v>1.9971081297537008</v>
      </c>
      <c r="DU27" s="975">
        <v>13.516007585808563</v>
      </c>
      <c r="DV27" s="975">
        <v>21.347693643276052</v>
      </c>
      <c r="DW27" s="968">
        <v>11.456661566888588</v>
      </c>
      <c r="DX27" s="973">
        <v>81.782578999999757</v>
      </c>
      <c r="DY27" s="973">
        <v>755</v>
      </c>
      <c r="DZ27" s="968"/>
      <c r="EA27" s="1175">
        <v>2.2999999999999998</v>
      </c>
      <c r="EB27" s="968">
        <v>-1.3</v>
      </c>
      <c r="EC27" s="968"/>
      <c r="ED27" s="968" t="s">
        <v>229</v>
      </c>
      <c r="EE27" s="968" t="s">
        <v>229</v>
      </c>
      <c r="EF27" s="968"/>
      <c r="EG27" s="2330"/>
      <c r="EH27" s="2330"/>
    </row>
    <row r="28" spans="1:138" s="1470" customFormat="1" ht="21" customHeight="1">
      <c r="A28" s="1013" t="s">
        <v>32</v>
      </c>
      <c r="B28" s="1013"/>
      <c r="C28" s="914">
        <v>21.092602743152856</v>
      </c>
      <c r="D28" s="914"/>
      <c r="E28" s="914">
        <v>17.55280529265271</v>
      </c>
      <c r="F28" s="914">
        <v>24.632400193653002</v>
      </c>
      <c r="G28" s="914">
        <v>8.5529221043866919</v>
      </c>
      <c r="H28" s="914"/>
      <c r="I28" s="916">
        <v>540</v>
      </c>
      <c r="J28" s="1174"/>
      <c r="K28" s="914">
        <v>17.163499797803492</v>
      </c>
      <c r="L28" s="914">
        <v>1.4527231841616954</v>
      </c>
      <c r="M28" s="914">
        <v>14.313029042393097</v>
      </c>
      <c r="N28" s="914">
        <v>20.013970553213888</v>
      </c>
      <c r="O28" s="914">
        <v>8.4640265754401014</v>
      </c>
      <c r="P28" s="915">
        <v>88.594500999999937</v>
      </c>
      <c r="Q28" s="923">
        <v>479</v>
      </c>
      <c r="R28" s="1174"/>
      <c r="S28" s="914">
        <v>19.447541958286497</v>
      </c>
      <c r="T28" s="914">
        <v>1.7770176934907567</v>
      </c>
      <c r="U28" s="914">
        <v>15.960754508091554</v>
      </c>
      <c r="V28" s="914">
        <v>22.934329408481439</v>
      </c>
      <c r="W28" s="914">
        <v>9.1374925288878401</v>
      </c>
      <c r="X28" s="915">
        <v>77.441139000000149</v>
      </c>
      <c r="Y28" s="1486">
        <v>436</v>
      </c>
      <c r="Z28" s="923"/>
      <c r="AA28" s="997">
        <v>19.830000000000002</v>
      </c>
      <c r="AB28" s="997">
        <v>1.9349999999999998</v>
      </c>
      <c r="AC28" s="997">
        <v>16.03</v>
      </c>
      <c r="AD28" s="997">
        <v>23.62</v>
      </c>
      <c r="AE28" s="997">
        <v>9.8000000000000007</v>
      </c>
      <c r="AF28" s="973">
        <v>75.796999999999997</v>
      </c>
      <c r="AG28" s="973">
        <v>415</v>
      </c>
      <c r="AH28" s="923"/>
      <c r="AI28" s="975">
        <v>21.195515518238569</v>
      </c>
      <c r="AJ28" s="975">
        <v>2.0056282635233988</v>
      </c>
      <c r="AK28" s="975">
        <v>17.261082959317722</v>
      </c>
      <c r="AL28" s="975">
        <v>25.129948077159419</v>
      </c>
      <c r="AM28" s="975">
        <v>9.4625123026499249</v>
      </c>
      <c r="AN28" s="973">
        <v>70.519988000000112</v>
      </c>
      <c r="AO28" s="973">
        <v>418</v>
      </c>
      <c r="AP28" s="1073"/>
      <c r="AQ28" s="955">
        <v>20.540726405262841</v>
      </c>
      <c r="AR28" s="975">
        <v>2.10474839409533</v>
      </c>
      <c r="AS28" s="975">
        <v>16.412172891998374</v>
      </c>
      <c r="AT28" s="975">
        <v>24.669279918527309</v>
      </c>
      <c r="AU28" s="975">
        <v>10.246708673146349</v>
      </c>
      <c r="AV28" s="973">
        <v>80.855086000000142</v>
      </c>
      <c r="AW28" s="973">
        <v>461</v>
      </c>
      <c r="AX28" s="992"/>
      <c r="AY28" s="955">
        <v>21.870141354426277</v>
      </c>
      <c r="AZ28" s="975">
        <v>2.2372179664406131</v>
      </c>
      <c r="BA28" s="975">
        <v>17.483596685521984</v>
      </c>
      <c r="BB28" s="975">
        <v>26.256686023330566</v>
      </c>
      <c r="BC28" s="968">
        <v>10.229554213593708</v>
      </c>
      <c r="BD28" s="973">
        <v>122.62933999999994</v>
      </c>
      <c r="BE28" s="973">
        <v>786</v>
      </c>
      <c r="BF28" s="1054"/>
      <c r="BG28" s="955">
        <v>14.938050468498032</v>
      </c>
      <c r="BH28" s="975">
        <v>1.6510252770939406</v>
      </c>
      <c r="BI28" s="975">
        <v>11.700862033531044</v>
      </c>
      <c r="BJ28" s="975">
        <v>18.175238903465019</v>
      </c>
      <c r="BK28" s="968">
        <v>11.052481584365308</v>
      </c>
      <c r="BL28" s="973">
        <v>115.74776799999987</v>
      </c>
      <c r="BM28" s="973">
        <v>716</v>
      </c>
      <c r="BN28" s="968"/>
      <c r="BO28" s="955">
        <v>16.037446260123396</v>
      </c>
      <c r="BP28" s="975">
        <v>2.2157064670219468</v>
      </c>
      <c r="BQ28" s="975">
        <v>11.69308106492022</v>
      </c>
      <c r="BR28" s="975">
        <v>20.381811455326574</v>
      </c>
      <c r="BS28" s="968">
        <v>13.815830968869594</v>
      </c>
      <c r="BT28" s="973">
        <v>118.90960500000001</v>
      </c>
      <c r="BU28" s="973">
        <v>699</v>
      </c>
      <c r="BV28" s="992"/>
      <c r="BW28" s="955">
        <v>16.478002884836883</v>
      </c>
      <c r="BX28" s="975">
        <v>2.1166882040648134</v>
      </c>
      <c r="BY28" s="975">
        <v>12.327698018691679</v>
      </c>
      <c r="BZ28" s="975">
        <v>20.628307750982088</v>
      </c>
      <c r="CA28" s="968">
        <v>12.845538496734926</v>
      </c>
      <c r="CB28" s="973">
        <v>112.30374900000015</v>
      </c>
      <c r="CC28" s="973">
        <v>763</v>
      </c>
      <c r="CD28" s="992"/>
      <c r="CE28" s="955">
        <v>19.64696781955745</v>
      </c>
      <c r="CF28" s="975">
        <v>2.0730317986388882</v>
      </c>
      <c r="CG28" s="975">
        <v>15.582259693499415</v>
      </c>
      <c r="CH28" s="975">
        <v>23.711675945615482</v>
      </c>
      <c r="CI28" s="968">
        <v>10.551408327626525</v>
      </c>
      <c r="CJ28" s="973">
        <v>99.020887999999871</v>
      </c>
      <c r="CK28" s="973">
        <v>725</v>
      </c>
      <c r="CL28" s="968"/>
      <c r="CM28" s="955">
        <v>16.500409572447424</v>
      </c>
      <c r="CN28" s="975">
        <v>1.5494132082478518</v>
      </c>
      <c r="CO28" s="975">
        <v>13.462374898627239</v>
      </c>
      <c r="CP28" s="975">
        <v>19.538444246267613</v>
      </c>
      <c r="CQ28" s="968">
        <v>9.3901499926103646</v>
      </c>
      <c r="CR28" s="973">
        <v>93.02139399999983</v>
      </c>
      <c r="CS28" s="973">
        <v>588</v>
      </c>
      <c r="CT28" s="968"/>
      <c r="CU28" s="955">
        <v>13.805785135018958</v>
      </c>
      <c r="CV28" s="975">
        <v>1.800426294705515</v>
      </c>
      <c r="CW28" s="975">
        <v>10.275593965380377</v>
      </c>
      <c r="CX28" s="975">
        <v>17.335976304657539</v>
      </c>
      <c r="CY28" s="968">
        <v>13.041100358274138</v>
      </c>
      <c r="CZ28" s="973">
        <v>105.81073699999992</v>
      </c>
      <c r="DA28" s="973">
        <v>723</v>
      </c>
      <c r="DB28" s="992"/>
      <c r="DC28" s="955">
        <v>24.951170923215209</v>
      </c>
      <c r="DD28" s="975">
        <v>3.1319040574998738</v>
      </c>
      <c r="DE28" s="975">
        <v>18.810275035600725</v>
      </c>
      <c r="DF28" s="975">
        <v>31.092066810829692</v>
      </c>
      <c r="DG28" s="968">
        <v>12.552132591845098</v>
      </c>
      <c r="DH28" s="973">
        <v>87.007583999999852</v>
      </c>
      <c r="DI28" s="973">
        <v>635</v>
      </c>
      <c r="DJ28" s="968"/>
      <c r="DK28" s="955">
        <v>16.227004133593461</v>
      </c>
      <c r="DL28" s="975">
        <v>2.3318875628261253</v>
      </c>
      <c r="DM28" s="975">
        <v>11.654743806343728</v>
      </c>
      <c r="DN28" s="975">
        <v>20.799264460843197</v>
      </c>
      <c r="DO28" s="968">
        <v>14.37041331615</v>
      </c>
      <c r="DP28" s="973">
        <v>95.956702000000263</v>
      </c>
      <c r="DQ28" s="973">
        <v>638</v>
      </c>
      <c r="DR28" s="968"/>
      <c r="DS28" s="955" t="s">
        <v>364</v>
      </c>
      <c r="DT28" s="975">
        <v>2.0670160607997992</v>
      </c>
      <c r="DU28" s="975">
        <v>7.5099539163058839</v>
      </c>
      <c r="DV28" s="975">
        <v>15.615784853924477</v>
      </c>
      <c r="DW28" s="968">
        <v>17.876324569234153</v>
      </c>
      <c r="DX28" s="973">
        <v>90.873991999999902</v>
      </c>
      <c r="DY28" s="973">
        <v>595</v>
      </c>
      <c r="DZ28" s="968"/>
      <c r="EA28" s="1175">
        <v>-8</v>
      </c>
      <c r="EB28" s="968">
        <v>-4.5999999999999996</v>
      </c>
      <c r="EC28" s="968"/>
      <c r="ED28" s="968" t="s">
        <v>232</v>
      </c>
      <c r="EE28" s="968" t="s">
        <v>229</v>
      </c>
      <c r="EF28" s="968"/>
      <c r="EG28" s="2330"/>
      <c r="EH28" s="2330"/>
    </row>
    <row r="29" spans="1:138" s="1470" customFormat="1" ht="21" customHeight="1">
      <c r="A29" s="1013" t="s">
        <v>33</v>
      </c>
      <c r="B29" s="1013"/>
      <c r="C29" s="914">
        <v>15.965405992448364</v>
      </c>
      <c r="D29" s="914"/>
      <c r="E29" s="914">
        <v>12.456207129133913</v>
      </c>
      <c r="F29" s="914">
        <v>19.474604855762813</v>
      </c>
      <c r="G29" s="914">
        <v>11.201967051700192</v>
      </c>
      <c r="H29" s="914"/>
      <c r="I29" s="916">
        <v>689</v>
      </c>
      <c r="J29" s="1174"/>
      <c r="K29" s="914">
        <v>18.423042428872485</v>
      </c>
      <c r="L29" s="914">
        <v>1.8680676045078626</v>
      </c>
      <c r="M29" s="914">
        <v>14.7576007715536</v>
      </c>
      <c r="N29" s="914">
        <v>22.088484086191372</v>
      </c>
      <c r="O29" s="914">
        <v>10.139843143281468</v>
      </c>
      <c r="P29" s="915">
        <v>125.39230200000037</v>
      </c>
      <c r="Q29" s="923">
        <v>563</v>
      </c>
      <c r="R29" s="1174"/>
      <c r="S29" s="914">
        <v>20.717972341078823</v>
      </c>
      <c r="T29" s="914">
        <v>1.6941997585697064</v>
      </c>
      <c r="U29" s="914">
        <v>17.393686669674011</v>
      </c>
      <c r="V29" s="914">
        <v>24.042258012483632</v>
      </c>
      <c r="W29" s="914">
        <v>8.1774400056057139</v>
      </c>
      <c r="X29" s="915">
        <v>121.65825200000005</v>
      </c>
      <c r="Y29" s="1486">
        <v>552</v>
      </c>
      <c r="Z29" s="923"/>
      <c r="AA29" s="997">
        <v>18.07</v>
      </c>
      <c r="AB29" s="997">
        <v>2.0960000000000001</v>
      </c>
      <c r="AC29" s="997">
        <v>13.96</v>
      </c>
      <c r="AD29" s="997">
        <v>22.18</v>
      </c>
      <c r="AE29" s="997">
        <v>11.600000000000001</v>
      </c>
      <c r="AF29" s="973">
        <v>141.54300000000001</v>
      </c>
      <c r="AG29" s="973">
        <v>604</v>
      </c>
      <c r="AH29" s="923"/>
      <c r="AI29" s="975">
        <v>16.288113210180153</v>
      </c>
      <c r="AJ29" s="975">
        <v>2.2562163113414164</v>
      </c>
      <c r="AK29" s="975">
        <v>11.862103128074825</v>
      </c>
      <c r="AL29" s="975">
        <v>20.714123292285478</v>
      </c>
      <c r="AM29" s="975">
        <v>13.851919385796446</v>
      </c>
      <c r="AN29" s="973">
        <v>104.91296799999957</v>
      </c>
      <c r="AO29" s="973">
        <v>542</v>
      </c>
      <c r="AP29" s="1073"/>
      <c r="AQ29" s="955">
        <v>15.582790402564006</v>
      </c>
      <c r="AR29" s="975">
        <v>1.7067678973387976</v>
      </c>
      <c r="AS29" s="975">
        <v>12.234892564203216</v>
      </c>
      <c r="AT29" s="975">
        <v>18.930688240924798</v>
      </c>
      <c r="AU29" s="975">
        <v>10.952902870707705</v>
      </c>
      <c r="AV29" s="973">
        <v>116.18040500000006</v>
      </c>
      <c r="AW29" s="973">
        <v>558</v>
      </c>
      <c r="AX29" s="992"/>
      <c r="AY29" s="955">
        <v>14.329826361831739</v>
      </c>
      <c r="AZ29" s="975">
        <v>1.6606992090258947</v>
      </c>
      <c r="BA29" s="975">
        <v>11.073670112739912</v>
      </c>
      <c r="BB29" s="975">
        <v>17.585982610923566</v>
      </c>
      <c r="BC29" s="968">
        <v>11.589109086829247</v>
      </c>
      <c r="BD29" s="973">
        <v>177.76667599999976</v>
      </c>
      <c r="BE29" s="973">
        <v>839</v>
      </c>
      <c r="BF29" s="1054"/>
      <c r="BG29" s="955">
        <v>15.233507716296884</v>
      </c>
      <c r="BH29" s="975">
        <v>1.6468426308133011</v>
      </c>
      <c r="BI29" s="975">
        <v>12.004520254600928</v>
      </c>
      <c r="BJ29" s="975">
        <v>18.462495177992842</v>
      </c>
      <c r="BK29" s="968">
        <v>10.810659379858391</v>
      </c>
      <c r="BL29" s="973">
        <v>161.60504499999973</v>
      </c>
      <c r="BM29" s="973">
        <v>739</v>
      </c>
      <c r="BN29" s="968"/>
      <c r="BO29" s="955">
        <v>14.21392794981233</v>
      </c>
      <c r="BP29" s="975">
        <v>1.6524014620161354</v>
      </c>
      <c r="BQ29" s="975">
        <v>10.974042384223718</v>
      </c>
      <c r="BR29" s="975">
        <v>17.453813515400938</v>
      </c>
      <c r="BS29" s="968">
        <v>11.625227508191728</v>
      </c>
      <c r="BT29" s="973">
        <v>158.37574300000034</v>
      </c>
      <c r="BU29" s="973">
        <v>769</v>
      </c>
      <c r="BV29" s="992"/>
      <c r="BW29" s="955">
        <v>16.758666025949303</v>
      </c>
      <c r="BX29" s="975">
        <v>1.9745524185309848</v>
      </c>
      <c r="BY29" s="975">
        <v>12.887054470052432</v>
      </c>
      <c r="BZ29" s="975">
        <v>20.630277581846176</v>
      </c>
      <c r="CA29" s="968">
        <v>11.782276796217348</v>
      </c>
      <c r="CB29" s="973">
        <v>128.65995399999989</v>
      </c>
      <c r="CC29" s="973">
        <v>741</v>
      </c>
      <c r="CD29" s="992"/>
      <c r="CE29" s="955">
        <v>15.999033942092749</v>
      </c>
      <c r="CF29" s="975">
        <v>1.7964872702250791</v>
      </c>
      <c r="CG29" s="975">
        <v>12.476561971118558</v>
      </c>
      <c r="CH29" s="975">
        <v>19.521505913066939</v>
      </c>
      <c r="CI29" s="968">
        <v>11.228723413721879</v>
      </c>
      <c r="CJ29" s="973">
        <v>116.98677599999989</v>
      </c>
      <c r="CK29" s="973">
        <v>666</v>
      </c>
      <c r="CL29" s="968"/>
      <c r="CM29" s="955">
        <v>17.401274646097566</v>
      </c>
      <c r="CN29" s="975">
        <v>1.840348334714029</v>
      </c>
      <c r="CO29" s="975">
        <v>13.79278465581856</v>
      </c>
      <c r="CP29" s="975">
        <v>21.009764636376573</v>
      </c>
      <c r="CQ29" s="968">
        <v>10.575939821320778</v>
      </c>
      <c r="CR29" s="973">
        <v>121.50305900000012</v>
      </c>
      <c r="CS29" s="973">
        <v>624</v>
      </c>
      <c r="CT29" s="968"/>
      <c r="CU29" s="955">
        <v>16.542022501495467</v>
      </c>
      <c r="CV29" s="975">
        <v>1.8919183053505342</v>
      </c>
      <c r="CW29" s="975">
        <v>12.832438102030528</v>
      </c>
      <c r="CX29" s="975">
        <v>20.251606900960404</v>
      </c>
      <c r="CY29" s="968">
        <v>11.437043476270796</v>
      </c>
      <c r="CZ29" s="973">
        <v>131.34335900000019</v>
      </c>
      <c r="DA29" s="973">
        <v>660</v>
      </c>
      <c r="DB29" s="992"/>
      <c r="DC29" s="955">
        <v>15.558259594843996</v>
      </c>
      <c r="DD29" s="975">
        <v>2.0736984481644507</v>
      </c>
      <c r="DE29" s="975">
        <v>11.492245426245496</v>
      </c>
      <c r="DF29" s="975">
        <v>19.624273763442496</v>
      </c>
      <c r="DG29" s="968">
        <v>13.328601669891626</v>
      </c>
      <c r="DH29" s="973">
        <v>138.75702400000017</v>
      </c>
      <c r="DI29" s="973">
        <v>703</v>
      </c>
      <c r="DJ29" s="968"/>
      <c r="DK29" s="955">
        <v>12.742570048961774</v>
      </c>
      <c r="DL29" s="975">
        <v>1.9083062741984114</v>
      </c>
      <c r="DM29" s="975">
        <v>9.000848874727895</v>
      </c>
      <c r="DN29" s="975">
        <v>16.484291223195651</v>
      </c>
      <c r="DO29" s="968">
        <v>14.975835069895451</v>
      </c>
      <c r="DP29" s="973">
        <v>125.19089900000013</v>
      </c>
      <c r="DQ29" s="973">
        <v>681</v>
      </c>
      <c r="DR29" s="968"/>
      <c r="DS29" s="955">
        <v>17.151505736748383</v>
      </c>
      <c r="DT29" s="975">
        <v>2.2545875795534664</v>
      </c>
      <c r="DU29" s="975">
        <v>12.730808166831153</v>
      </c>
      <c r="DV29" s="975">
        <v>21.572203306665617</v>
      </c>
      <c r="DW29" s="968">
        <v>13.145129145850115</v>
      </c>
      <c r="DX29" s="973">
        <v>129.25536300000036</v>
      </c>
      <c r="DY29" s="973">
        <v>721</v>
      </c>
      <c r="DZ29" s="968"/>
      <c r="EA29" s="1175">
        <v>1.2</v>
      </c>
      <c r="EB29" s="968">
        <v>4.5</v>
      </c>
      <c r="EC29" s="968"/>
      <c r="ED29" s="968" t="s">
        <v>229</v>
      </c>
      <c r="EE29" s="968" t="s">
        <v>229</v>
      </c>
      <c r="EF29" s="968"/>
      <c r="EG29" s="2330"/>
      <c r="EH29" s="2330"/>
    </row>
    <row r="30" spans="1:138" s="1470" customFormat="1" ht="21" customHeight="1">
      <c r="A30" s="1013" t="s">
        <v>34</v>
      </c>
      <c r="B30" s="1013"/>
      <c r="C30" s="914">
        <v>21.118347194390775</v>
      </c>
      <c r="D30" s="914"/>
      <c r="E30" s="914">
        <v>17.058806001480932</v>
      </c>
      <c r="F30" s="914">
        <v>25.177888387300623</v>
      </c>
      <c r="G30" s="914">
        <v>9.7967788587172162</v>
      </c>
      <c r="H30" s="914"/>
      <c r="I30" s="916">
        <v>675</v>
      </c>
      <c r="J30" s="1174"/>
      <c r="K30" s="914">
        <v>16.408135835140222</v>
      </c>
      <c r="L30" s="914">
        <v>1.4581441391914962</v>
      </c>
      <c r="M30" s="914">
        <v>13.547028315653018</v>
      </c>
      <c r="N30" s="914">
        <v>19.269243354627427</v>
      </c>
      <c r="O30" s="914">
        <v>8.8867142120355016</v>
      </c>
      <c r="P30" s="915">
        <v>813.61043899999618</v>
      </c>
      <c r="Q30" s="923">
        <v>664</v>
      </c>
      <c r="R30" s="1174"/>
      <c r="S30" s="914">
        <v>17.824340566573039</v>
      </c>
      <c r="T30" s="914">
        <v>1.9843146551396988</v>
      </c>
      <c r="U30" s="914">
        <v>13.930803961888133</v>
      </c>
      <c r="V30" s="914">
        <v>21.717877171257943</v>
      </c>
      <c r="W30" s="914">
        <v>11.132611878281731</v>
      </c>
      <c r="X30" s="915">
        <v>757.39745599999901</v>
      </c>
      <c r="Y30" s="1486">
        <v>639</v>
      </c>
      <c r="Z30" s="923"/>
      <c r="AA30" s="997">
        <v>20.25</v>
      </c>
      <c r="AB30" s="997">
        <v>2.4299999999999997</v>
      </c>
      <c r="AC30" s="997">
        <v>15.479999999999999</v>
      </c>
      <c r="AD30" s="997">
        <v>25.019999999999996</v>
      </c>
      <c r="AE30" s="997">
        <v>12</v>
      </c>
      <c r="AF30" s="973">
        <v>831.67399999999998</v>
      </c>
      <c r="AG30" s="973">
        <v>676</v>
      </c>
      <c r="AH30" s="923"/>
      <c r="AI30" s="975">
        <v>22.265307903855888</v>
      </c>
      <c r="AJ30" s="975">
        <v>1.4670392732643085</v>
      </c>
      <c r="AK30" s="975">
        <v>19.38742310988777</v>
      </c>
      <c r="AL30" s="975">
        <v>25.143192697824006</v>
      </c>
      <c r="AM30" s="975">
        <v>6.588901800052124</v>
      </c>
      <c r="AN30" s="973">
        <v>1014.4584389999998</v>
      </c>
      <c r="AO30" s="973">
        <v>733</v>
      </c>
      <c r="AP30" s="1073"/>
      <c r="AQ30" s="955">
        <v>18.380727330959026</v>
      </c>
      <c r="AR30" s="975">
        <v>1.8224251744913651</v>
      </c>
      <c r="AS30" s="975">
        <v>14.805962823279279</v>
      </c>
      <c r="AT30" s="975">
        <v>21.955491838638775</v>
      </c>
      <c r="AU30" s="975">
        <v>9.9148697528514997</v>
      </c>
      <c r="AV30" s="973">
        <v>942.30406599999969</v>
      </c>
      <c r="AW30" s="973">
        <v>635</v>
      </c>
      <c r="AX30" s="992"/>
      <c r="AY30" s="955">
        <v>17.344753943112128</v>
      </c>
      <c r="AZ30" s="975">
        <v>1.700571516591658</v>
      </c>
      <c r="BA30" s="975">
        <v>14.01041950091926</v>
      </c>
      <c r="BB30" s="975">
        <v>20.679088385304997</v>
      </c>
      <c r="BC30" s="968">
        <v>9.8045294973295452</v>
      </c>
      <c r="BD30" s="973">
        <v>1423.9877130000025</v>
      </c>
      <c r="BE30" s="973">
        <v>990</v>
      </c>
      <c r="BF30" s="1054"/>
      <c r="BG30" s="955">
        <v>22.816096717401138</v>
      </c>
      <c r="BH30" s="975">
        <v>1.8996047119381358</v>
      </c>
      <c r="BI30" s="975">
        <v>19.091515095417261</v>
      </c>
      <c r="BJ30" s="975">
        <v>26.540678339385014</v>
      </c>
      <c r="BK30" s="968">
        <v>8.3257216844166226</v>
      </c>
      <c r="BL30" s="973">
        <v>1294.2978049999999</v>
      </c>
      <c r="BM30" s="973">
        <v>889</v>
      </c>
      <c r="BN30" s="968"/>
      <c r="BO30" s="955">
        <v>18.569117598165121</v>
      </c>
      <c r="BP30" s="975">
        <v>1.939120467443932</v>
      </c>
      <c r="BQ30" s="975">
        <v>14.7670582579709</v>
      </c>
      <c r="BR30" s="975">
        <v>22.371176938359344</v>
      </c>
      <c r="BS30" s="968">
        <v>10.442717362270047</v>
      </c>
      <c r="BT30" s="973">
        <v>1183.388234999996</v>
      </c>
      <c r="BU30" s="973">
        <v>897</v>
      </c>
      <c r="BV30" s="992"/>
      <c r="BW30" s="955">
        <v>19.136978261662275</v>
      </c>
      <c r="BX30" s="975">
        <v>2.0925496172001701</v>
      </c>
      <c r="BY30" s="975">
        <v>15.034003226303586</v>
      </c>
      <c r="BZ30" s="975">
        <v>23.239953297020964</v>
      </c>
      <c r="CA30" s="968">
        <v>10.934587418078653</v>
      </c>
      <c r="CB30" s="973">
        <v>1309.9638280000054</v>
      </c>
      <c r="CC30" s="973">
        <v>909</v>
      </c>
      <c r="CD30" s="992"/>
      <c r="CE30" s="955">
        <v>15.419139521114387</v>
      </c>
      <c r="CF30" s="975">
        <v>1.5752666879238999</v>
      </c>
      <c r="CG30" s="975">
        <v>12.330426983604404</v>
      </c>
      <c r="CH30" s="975">
        <v>18.507852058624369</v>
      </c>
      <c r="CI30" s="968">
        <v>10.216307374135821</v>
      </c>
      <c r="CJ30" s="973">
        <v>1171.3325880000009</v>
      </c>
      <c r="CK30" s="973">
        <v>891</v>
      </c>
      <c r="CL30" s="968"/>
      <c r="CM30" s="955">
        <v>19.160319018898928</v>
      </c>
      <c r="CN30" s="975">
        <v>1.8383449983222759</v>
      </c>
      <c r="CO30" s="975">
        <v>15.555757099833636</v>
      </c>
      <c r="CP30" s="975">
        <v>22.764880937964218</v>
      </c>
      <c r="CQ30" s="968">
        <v>9.5945427448729337</v>
      </c>
      <c r="CR30" s="973">
        <v>1183.8675429999978</v>
      </c>
      <c r="CS30" s="973">
        <v>871</v>
      </c>
      <c r="CT30" s="968"/>
      <c r="CU30" s="955">
        <v>15.265173637990248</v>
      </c>
      <c r="CV30" s="975">
        <v>1.7172998469614169</v>
      </c>
      <c r="CW30" s="975">
        <v>11.897972896036816</v>
      </c>
      <c r="CX30" s="975">
        <v>18.632374379943681</v>
      </c>
      <c r="CY30" s="968">
        <v>11.249789145454553</v>
      </c>
      <c r="CZ30" s="973">
        <v>1386.4631219999972</v>
      </c>
      <c r="DA30" s="973">
        <v>898</v>
      </c>
      <c r="DB30" s="992"/>
      <c r="DC30" s="955">
        <v>19.970078020625053</v>
      </c>
      <c r="DD30" s="975">
        <v>2.2343174890288475</v>
      </c>
      <c r="DE30" s="975">
        <v>15.589129298027432</v>
      </c>
      <c r="DF30" s="975">
        <v>24.351026743222668</v>
      </c>
      <c r="DG30" s="968">
        <v>11.188326288566572</v>
      </c>
      <c r="DH30" s="973">
        <v>1267.3693650000005</v>
      </c>
      <c r="DI30" s="973">
        <v>813</v>
      </c>
      <c r="DJ30" s="968"/>
      <c r="DK30" s="955">
        <v>16.364739967172369</v>
      </c>
      <c r="DL30" s="975">
        <v>1.8674207051967433</v>
      </c>
      <c r="DM30" s="975">
        <v>12.703185379048158</v>
      </c>
      <c r="DN30" s="975">
        <v>20.026294555296584</v>
      </c>
      <c r="DO30" s="968">
        <v>11.411245818404598</v>
      </c>
      <c r="DP30" s="973">
        <v>1181.7204879999974</v>
      </c>
      <c r="DQ30" s="973">
        <v>854</v>
      </c>
      <c r="DR30" s="968"/>
      <c r="DS30" s="955">
        <v>17.439650837013669</v>
      </c>
      <c r="DT30" s="975">
        <v>2.1972868423513221</v>
      </c>
      <c r="DU30" s="975">
        <v>13.131306068114778</v>
      </c>
      <c r="DV30" s="975">
        <v>21.747995605912564</v>
      </c>
      <c r="DW30" s="968">
        <v>12.599374052190489</v>
      </c>
      <c r="DX30" s="973">
        <v>1107.112537999998</v>
      </c>
      <c r="DY30" s="973">
        <v>816</v>
      </c>
      <c r="DZ30" s="968"/>
      <c r="EA30" s="1175">
        <v>2</v>
      </c>
      <c r="EB30" s="968">
        <v>1</v>
      </c>
      <c r="EC30" s="968"/>
      <c r="ED30" s="968" t="s">
        <v>229</v>
      </c>
      <c r="EE30" s="968" t="s">
        <v>229</v>
      </c>
      <c r="EF30" s="968"/>
      <c r="EG30" s="2330"/>
      <c r="EH30" s="2330"/>
    </row>
    <row r="31" spans="1:138" s="1470" customFormat="1" ht="21" customHeight="1">
      <c r="A31" s="1013" t="s">
        <v>35</v>
      </c>
      <c r="B31" s="1013"/>
      <c r="C31" s="914">
        <v>43.347604039106358</v>
      </c>
      <c r="D31" s="914"/>
      <c r="E31" s="914">
        <v>38.534893895722092</v>
      </c>
      <c r="F31" s="914">
        <v>48.160314182490623</v>
      </c>
      <c r="G31" s="914">
        <v>5.6583640560723234</v>
      </c>
      <c r="H31" s="914"/>
      <c r="I31" s="916">
        <v>668</v>
      </c>
      <c r="J31" s="1174"/>
      <c r="K31" s="914">
        <v>47.833329868428628</v>
      </c>
      <c r="L31" s="914">
        <v>2.6211201249596994</v>
      </c>
      <c r="M31" s="914">
        <v>42.690281045313228</v>
      </c>
      <c r="N31" s="914">
        <v>52.976378691544021</v>
      </c>
      <c r="O31" s="914">
        <v>5.4796940379635037</v>
      </c>
      <c r="P31" s="915">
        <v>676.83443300000147</v>
      </c>
      <c r="Q31" s="923">
        <v>578</v>
      </c>
      <c r="R31" s="1174"/>
      <c r="S31" s="914">
        <v>49.521424050275435</v>
      </c>
      <c r="T31" s="914">
        <v>2.4584207863420868</v>
      </c>
      <c r="U31" s="914">
        <v>44.697616849865838</v>
      </c>
      <c r="V31" s="914">
        <v>54.345231250685032</v>
      </c>
      <c r="W31" s="914">
        <v>4.9643580197658164</v>
      </c>
      <c r="X31" s="915">
        <v>625.31140600000197</v>
      </c>
      <c r="Y31" s="1486">
        <v>583</v>
      </c>
      <c r="Z31" s="923"/>
      <c r="AA31" s="997">
        <v>49.75</v>
      </c>
      <c r="AB31" s="997">
        <v>2.1420000000000003</v>
      </c>
      <c r="AC31" s="997">
        <v>45.540000000000006</v>
      </c>
      <c r="AD31" s="997">
        <v>53.949999999999996</v>
      </c>
      <c r="AE31" s="997">
        <v>4.3</v>
      </c>
      <c r="AF31" s="973">
        <v>595.00199999999995</v>
      </c>
      <c r="AG31" s="973">
        <v>578</v>
      </c>
      <c r="AH31" s="923"/>
      <c r="AI31" s="975">
        <v>48.034521874425522</v>
      </c>
      <c r="AJ31" s="975">
        <v>2.7955686103767645</v>
      </c>
      <c r="AK31" s="975">
        <v>42.550466647740123</v>
      </c>
      <c r="AL31" s="975">
        <v>53.518577101110921</v>
      </c>
      <c r="AM31" s="975">
        <v>5.8199155550774355</v>
      </c>
      <c r="AN31" s="973">
        <v>489.70504300000067</v>
      </c>
      <c r="AO31" s="973">
        <v>568</v>
      </c>
      <c r="AP31" s="1073"/>
      <c r="AQ31" s="955">
        <v>44.10401847118348</v>
      </c>
      <c r="AR31" s="975">
        <v>2.569914724292341</v>
      </c>
      <c r="AS31" s="975">
        <v>39.063021412564666</v>
      </c>
      <c r="AT31" s="975">
        <v>49.145015529802293</v>
      </c>
      <c r="AU31" s="975">
        <v>5.8269400688997584</v>
      </c>
      <c r="AV31" s="973">
        <v>541.19845599999996</v>
      </c>
      <c r="AW31" s="973">
        <v>605</v>
      </c>
      <c r="AX31" s="992"/>
      <c r="AY31" s="955">
        <v>42.228822505595396</v>
      </c>
      <c r="AZ31" s="975">
        <v>2.6347107537819583</v>
      </c>
      <c r="BA31" s="975">
        <v>37.062908149251051</v>
      </c>
      <c r="BB31" s="975">
        <v>47.394736861939734</v>
      </c>
      <c r="BC31" s="968">
        <v>6.2391291005872933</v>
      </c>
      <c r="BD31" s="973">
        <v>792.39224100000047</v>
      </c>
      <c r="BE31" s="973">
        <v>721</v>
      </c>
      <c r="BF31" s="1054"/>
      <c r="BG31" s="955">
        <v>43.24725067567455</v>
      </c>
      <c r="BH31" s="975">
        <v>2.3571381549677297</v>
      </c>
      <c r="BI31" s="975">
        <v>38.625576809898362</v>
      </c>
      <c r="BJ31" s="975">
        <v>47.868924541450738</v>
      </c>
      <c r="BK31" s="968">
        <v>5.4503768867174687</v>
      </c>
      <c r="BL31" s="973">
        <v>708.74186499999792</v>
      </c>
      <c r="BM31" s="973">
        <v>609</v>
      </c>
      <c r="BN31" s="968"/>
      <c r="BO31" s="955">
        <v>41.009022364654228</v>
      </c>
      <c r="BP31" s="975">
        <v>2.6577754853433961</v>
      </c>
      <c r="BQ31" s="975">
        <v>35.797886554454102</v>
      </c>
      <c r="BR31" s="975">
        <v>46.220158174854362</v>
      </c>
      <c r="BS31" s="968">
        <v>6.4809530490883853</v>
      </c>
      <c r="BT31" s="973">
        <v>636.54022200000065</v>
      </c>
      <c r="BU31" s="973">
        <v>643</v>
      </c>
      <c r="BV31" s="992"/>
      <c r="BW31" s="955">
        <v>37.003947208036209</v>
      </c>
      <c r="BX31" s="975">
        <v>2.522915635789178</v>
      </c>
      <c r="BY31" s="975">
        <v>32.057130279599718</v>
      </c>
      <c r="BZ31" s="975">
        <v>41.950764136472699</v>
      </c>
      <c r="CA31" s="968">
        <v>6.8179635583343181</v>
      </c>
      <c r="CB31" s="973">
        <v>651.47566999999935</v>
      </c>
      <c r="CC31" s="973">
        <v>688</v>
      </c>
      <c r="CD31" s="992"/>
      <c r="CE31" s="955">
        <v>37.615705717379093</v>
      </c>
      <c r="CF31" s="975">
        <v>2.799329064857552</v>
      </c>
      <c r="CG31" s="975">
        <v>32.126906363260261</v>
      </c>
      <c r="CH31" s="975">
        <v>43.104505071497925</v>
      </c>
      <c r="CI31" s="968">
        <v>7.4419155814594076</v>
      </c>
      <c r="CJ31" s="973">
        <v>606.00754300000131</v>
      </c>
      <c r="CK31" s="973">
        <v>682</v>
      </c>
      <c r="CL31" s="968"/>
      <c r="CM31" s="955">
        <v>47.466677601148071</v>
      </c>
      <c r="CN31" s="975">
        <v>2.6013869508307783</v>
      </c>
      <c r="CO31" s="975">
        <v>42.365969981916876</v>
      </c>
      <c r="CP31" s="975">
        <v>52.567385220379272</v>
      </c>
      <c r="CQ31" s="968">
        <v>5.4804487743794796</v>
      </c>
      <c r="CR31" s="973">
        <v>560.11191100000121</v>
      </c>
      <c r="CS31" s="973">
        <v>611</v>
      </c>
      <c r="CT31" s="968"/>
      <c r="CU31" s="955">
        <v>37.592820830972308</v>
      </c>
      <c r="CV31" s="975">
        <v>2.7974557355380316</v>
      </c>
      <c r="CW31" s="975">
        <v>32.107701243410162</v>
      </c>
      <c r="CX31" s="975">
        <v>43.077940418534453</v>
      </c>
      <c r="CY31" s="968">
        <v>7.4414626880918684</v>
      </c>
      <c r="CZ31" s="973">
        <v>627.13508799999875</v>
      </c>
      <c r="DA31" s="973">
        <v>679</v>
      </c>
      <c r="DB31" s="992"/>
      <c r="DC31" s="955">
        <v>41.328434146414814</v>
      </c>
      <c r="DD31" s="975">
        <v>2.7690764991747261</v>
      </c>
      <c r="DE31" s="975">
        <v>35.898954132315538</v>
      </c>
      <c r="DF31" s="975">
        <v>46.75791416051409</v>
      </c>
      <c r="DG31" s="968">
        <v>6.7001727899118571</v>
      </c>
      <c r="DH31" s="973">
        <v>678.95619999999997</v>
      </c>
      <c r="DI31" s="973">
        <v>657</v>
      </c>
      <c r="DJ31" s="968"/>
      <c r="DK31" s="955">
        <v>39.346881896606945</v>
      </c>
      <c r="DL31" s="975">
        <v>2.8395519145855603</v>
      </c>
      <c r="DM31" s="975">
        <v>33.779216125239017</v>
      </c>
      <c r="DN31" s="975">
        <v>44.914547667974873</v>
      </c>
      <c r="DO31" s="968">
        <v>7.2167139496520747</v>
      </c>
      <c r="DP31" s="973">
        <v>630.02448999999933</v>
      </c>
      <c r="DQ31" s="973">
        <v>664</v>
      </c>
      <c r="DR31" s="968"/>
      <c r="DS31" s="955">
        <v>43.577583808927727</v>
      </c>
      <c r="DT31" s="975">
        <v>3.3189850298550252</v>
      </c>
      <c r="DU31" s="975">
        <v>37.069861869388923</v>
      </c>
      <c r="DV31" s="975">
        <v>50.085305748466524</v>
      </c>
      <c r="DW31" s="968">
        <v>7.6162667586335191</v>
      </c>
      <c r="DX31" s="973">
        <v>544.51618300000075</v>
      </c>
      <c r="DY31" s="973">
        <v>608</v>
      </c>
      <c r="DZ31" s="968"/>
      <c r="EA31" s="1175">
        <v>6</v>
      </c>
      <c r="EB31" s="968">
        <v>4.3</v>
      </c>
      <c r="EC31" s="968"/>
      <c r="ED31" s="968" t="s">
        <v>229</v>
      </c>
      <c r="EE31" s="968" t="s">
        <v>229</v>
      </c>
      <c r="EF31" s="968"/>
      <c r="EG31" s="2330"/>
      <c r="EH31" s="2330"/>
    </row>
    <row r="32" spans="1:138" s="1470" customFormat="1" ht="21" customHeight="1">
      <c r="A32" s="1013" t="s">
        <v>36</v>
      </c>
      <c r="B32" s="1013"/>
      <c r="C32" s="914">
        <v>24.273564190974405</v>
      </c>
      <c r="D32" s="914"/>
      <c r="E32" s="914">
        <v>20.265564724813824</v>
      </c>
      <c r="F32" s="914">
        <v>28.281563657134988</v>
      </c>
      <c r="G32" s="914">
        <v>8.4151213392898807</v>
      </c>
      <c r="H32" s="914"/>
      <c r="I32" s="916">
        <v>589</v>
      </c>
      <c r="J32" s="1174"/>
      <c r="K32" s="914">
        <v>22.784638045382497</v>
      </c>
      <c r="L32" s="914">
        <v>2.1534133979344303</v>
      </c>
      <c r="M32" s="914">
        <v>18.559303183212496</v>
      </c>
      <c r="N32" s="914">
        <v>27.009972907552495</v>
      </c>
      <c r="O32" s="914">
        <v>9.4511635148438895</v>
      </c>
      <c r="P32" s="915">
        <v>432.47907999999927</v>
      </c>
      <c r="Q32" s="923">
        <v>604</v>
      </c>
      <c r="R32" s="1174"/>
      <c r="S32" s="914">
        <v>23.960793986067682</v>
      </c>
      <c r="T32" s="914">
        <v>2.1976926273644461</v>
      </c>
      <c r="U32" s="914">
        <v>19.648576330301186</v>
      </c>
      <c r="V32" s="914">
        <v>28.273011641834177</v>
      </c>
      <c r="W32" s="914">
        <v>9.1720359043290625</v>
      </c>
      <c r="X32" s="915">
        <v>373.05480799999884</v>
      </c>
      <c r="Y32" s="1486">
        <v>560</v>
      </c>
      <c r="Z32" s="923"/>
      <c r="AA32" s="997">
        <v>25.319999999999997</v>
      </c>
      <c r="AB32" s="997">
        <v>1.9730000000000001</v>
      </c>
      <c r="AC32" s="997">
        <v>21.45</v>
      </c>
      <c r="AD32" s="997">
        <v>29.189999999999998</v>
      </c>
      <c r="AE32" s="997">
        <v>7.8</v>
      </c>
      <c r="AF32" s="973">
        <v>441.75200000000001</v>
      </c>
      <c r="AG32" s="973">
        <v>620</v>
      </c>
      <c r="AH32" s="923"/>
      <c r="AI32" s="975">
        <v>23.233248755089882</v>
      </c>
      <c r="AJ32" s="975">
        <v>1.5716061138816091</v>
      </c>
      <c r="AK32" s="975">
        <v>20.150235628124776</v>
      </c>
      <c r="AL32" s="975">
        <v>26.316261882054988</v>
      </c>
      <c r="AM32" s="975">
        <v>6.7644698787004796</v>
      </c>
      <c r="AN32" s="973">
        <v>420.76029499999976</v>
      </c>
      <c r="AO32" s="973">
        <v>628</v>
      </c>
      <c r="AP32" s="1073"/>
      <c r="AQ32" s="955">
        <v>20.312647283898208</v>
      </c>
      <c r="AR32" s="975">
        <v>1.7102671065115194</v>
      </c>
      <c r="AS32" s="975">
        <v>16.957885597885024</v>
      </c>
      <c r="AT32" s="975">
        <v>23.667408969911392</v>
      </c>
      <c r="AU32" s="975">
        <v>8.4197154738528077</v>
      </c>
      <c r="AV32" s="973">
        <v>473.82979999999878</v>
      </c>
      <c r="AW32" s="973">
        <v>627</v>
      </c>
      <c r="AX32" s="992"/>
      <c r="AY32" s="955">
        <v>18.592382624096985</v>
      </c>
      <c r="AZ32" s="975">
        <v>1.6387279787802675</v>
      </c>
      <c r="BA32" s="975">
        <v>15.379305674540984</v>
      </c>
      <c r="BB32" s="975">
        <v>21.805459573652985</v>
      </c>
      <c r="BC32" s="968">
        <v>8.8139751204149874</v>
      </c>
      <c r="BD32" s="973">
        <v>733.10469000000023</v>
      </c>
      <c r="BE32" s="973">
        <v>1010</v>
      </c>
      <c r="BF32" s="1054"/>
      <c r="BG32" s="955">
        <v>18.466760862315077</v>
      </c>
      <c r="BH32" s="975">
        <v>1.5906409573091644</v>
      </c>
      <c r="BI32" s="975">
        <v>15.347968810718241</v>
      </c>
      <c r="BJ32" s="975">
        <v>21.585552913911911</v>
      </c>
      <c r="BK32" s="968">
        <v>8.613535254876064</v>
      </c>
      <c r="BL32" s="973">
        <v>625.39053199999967</v>
      </c>
      <c r="BM32" s="973">
        <v>912</v>
      </c>
      <c r="BN32" s="968"/>
      <c r="BO32" s="955">
        <v>21.135393312834065</v>
      </c>
      <c r="BP32" s="975">
        <v>1.7755735964735544</v>
      </c>
      <c r="BQ32" s="975">
        <v>17.654002501889142</v>
      </c>
      <c r="BR32" s="975">
        <v>24.616784123778984</v>
      </c>
      <c r="BS32" s="968">
        <v>8.4009489210469113</v>
      </c>
      <c r="BT32" s="973">
        <v>572.20488500000101</v>
      </c>
      <c r="BU32" s="973">
        <v>961</v>
      </c>
      <c r="BV32" s="992"/>
      <c r="BW32" s="955">
        <v>21.697390904901543</v>
      </c>
      <c r="BX32" s="975">
        <v>1.9708296500304128</v>
      </c>
      <c r="BY32" s="975">
        <v>17.833078782238996</v>
      </c>
      <c r="BZ32" s="975">
        <v>25.561703027564086</v>
      </c>
      <c r="CA32" s="968">
        <v>9.0832564093464025</v>
      </c>
      <c r="CB32" s="973">
        <v>709.03352699999721</v>
      </c>
      <c r="CC32" s="973">
        <v>966</v>
      </c>
      <c r="CD32" s="992"/>
      <c r="CE32" s="955">
        <v>19.122645016882657</v>
      </c>
      <c r="CF32" s="975">
        <v>1.5686230330290527</v>
      </c>
      <c r="CG32" s="975">
        <v>16.046959061046699</v>
      </c>
      <c r="CH32" s="975">
        <v>22.198330972718619</v>
      </c>
      <c r="CI32" s="968">
        <v>8.2029605823052982</v>
      </c>
      <c r="CJ32" s="973">
        <v>569.42695900000047</v>
      </c>
      <c r="CK32" s="973">
        <v>898</v>
      </c>
      <c r="CL32" s="968"/>
      <c r="CM32" s="955">
        <v>25.003783925256677</v>
      </c>
      <c r="CN32" s="975">
        <v>2.0351343773831383</v>
      </c>
      <c r="CO32" s="975">
        <v>21.013364344823881</v>
      </c>
      <c r="CP32" s="975">
        <v>28.994203505689477</v>
      </c>
      <c r="CQ32" s="968">
        <v>8.1393055685760434</v>
      </c>
      <c r="CR32" s="973">
        <v>513.99006800000052</v>
      </c>
      <c r="CS32" s="973">
        <v>816</v>
      </c>
      <c r="CT32" s="968"/>
      <c r="CU32" s="955">
        <v>23.469578021898982</v>
      </c>
      <c r="CV32" s="975">
        <v>1.9604954710011409</v>
      </c>
      <c r="CW32" s="975">
        <v>19.62553074254247</v>
      </c>
      <c r="CX32" s="975">
        <v>27.313625301255488</v>
      </c>
      <c r="CY32" s="968">
        <v>8.3533477643775385</v>
      </c>
      <c r="CZ32" s="973">
        <v>590.71724200000051</v>
      </c>
      <c r="DA32" s="973">
        <v>884</v>
      </c>
      <c r="DB32" s="992"/>
      <c r="DC32" s="955">
        <v>20.913801364515624</v>
      </c>
      <c r="DD32" s="975">
        <v>1.8834573937370029</v>
      </c>
      <c r="DE32" s="975">
        <v>17.220803254947217</v>
      </c>
      <c r="DF32" s="975">
        <v>24.606799474084031</v>
      </c>
      <c r="DG32" s="968">
        <v>9.0058108562351489</v>
      </c>
      <c r="DH32" s="973">
        <v>520.7726519999992</v>
      </c>
      <c r="DI32" s="973">
        <v>844</v>
      </c>
      <c r="DJ32" s="968"/>
      <c r="DK32" s="955">
        <v>18.494636025967687</v>
      </c>
      <c r="DL32" s="975">
        <v>1.736156319889937</v>
      </c>
      <c r="DM32" s="975">
        <v>15.090458744917298</v>
      </c>
      <c r="DN32" s="975">
        <v>21.898813307018074</v>
      </c>
      <c r="DO32" s="968">
        <v>9.3873505672253241</v>
      </c>
      <c r="DP32" s="973">
        <v>594.04649999999924</v>
      </c>
      <c r="DQ32" s="973">
        <v>921</v>
      </c>
      <c r="DR32" s="968"/>
      <c r="DS32" s="955">
        <v>21.506907765888037</v>
      </c>
      <c r="DT32" s="975">
        <v>2.1518212927015044</v>
      </c>
      <c r="DU32" s="975">
        <v>17.287709875413672</v>
      </c>
      <c r="DV32" s="975">
        <v>25.726105656362403</v>
      </c>
      <c r="DW32" s="968">
        <v>10.005256525601016</v>
      </c>
      <c r="DX32" s="973">
        <v>544.03305799999907</v>
      </c>
      <c r="DY32" s="973">
        <v>856</v>
      </c>
      <c r="DZ32" s="968"/>
      <c r="EA32" s="1175">
        <v>2.4</v>
      </c>
      <c r="EB32" s="968">
        <v>3</v>
      </c>
      <c r="EC32" s="968"/>
      <c r="ED32" s="968" t="s">
        <v>229</v>
      </c>
      <c r="EE32" s="968" t="s">
        <v>229</v>
      </c>
      <c r="EF32" s="968"/>
      <c r="EG32" s="2330"/>
      <c r="EH32" s="2330"/>
    </row>
    <row r="33" spans="1:138" s="1177" customFormat="1" ht="21" customHeight="1">
      <c r="A33" s="1013" t="s">
        <v>37</v>
      </c>
      <c r="B33" s="1013"/>
      <c r="C33" s="914">
        <v>29.590976044658827</v>
      </c>
      <c r="D33" s="914"/>
      <c r="E33" s="914">
        <v>25.08817354282661</v>
      </c>
      <c r="F33" s="914">
        <v>34.093778546491052</v>
      </c>
      <c r="G33" s="914">
        <v>7.7551443539450826</v>
      </c>
      <c r="H33" s="914"/>
      <c r="I33" s="916">
        <v>460</v>
      </c>
      <c r="J33" s="1174"/>
      <c r="K33" s="914">
        <v>28.105811036175588</v>
      </c>
      <c r="L33" s="914">
        <v>2.1686135125649271</v>
      </c>
      <c r="M33" s="914">
        <v>23.850651164874119</v>
      </c>
      <c r="N33" s="914">
        <v>32.360970907477054</v>
      </c>
      <c r="O33" s="914">
        <v>7.7158901757848524</v>
      </c>
      <c r="P33" s="915">
        <v>145.60110700000052</v>
      </c>
      <c r="Q33" s="923">
        <v>398</v>
      </c>
      <c r="R33" s="1174"/>
      <c r="S33" s="914">
        <v>32.933224878892311</v>
      </c>
      <c r="T33" s="914">
        <v>2.4416269549789456</v>
      </c>
      <c r="U33" s="914">
        <v>28.142369809827372</v>
      </c>
      <c r="V33" s="914">
        <v>37.724079947957243</v>
      </c>
      <c r="W33" s="914">
        <v>7.4138714442867775</v>
      </c>
      <c r="X33" s="915">
        <v>137.83729400000013</v>
      </c>
      <c r="Y33" s="1486">
        <v>377</v>
      </c>
      <c r="Z33" s="923"/>
      <c r="AA33" s="997">
        <v>29.360000000000003</v>
      </c>
      <c r="AB33" s="997">
        <v>2.5819999999999999</v>
      </c>
      <c r="AC33" s="997">
        <v>24.3</v>
      </c>
      <c r="AD33" s="997">
        <v>34.43</v>
      </c>
      <c r="AE33" s="997">
        <v>8.7999999999999989</v>
      </c>
      <c r="AF33" s="973">
        <v>157.06399999999999</v>
      </c>
      <c r="AG33" s="973">
        <v>420</v>
      </c>
      <c r="AH33" s="923"/>
      <c r="AI33" s="975">
        <v>18.638242336024003</v>
      </c>
      <c r="AJ33" s="975">
        <v>1.8395749008362616</v>
      </c>
      <c r="AK33" s="975">
        <v>15.029555962753147</v>
      </c>
      <c r="AL33" s="975">
        <v>22.24692870929486</v>
      </c>
      <c r="AM33" s="975">
        <v>9.8698947447460252</v>
      </c>
      <c r="AN33" s="973">
        <v>145.43521600000014</v>
      </c>
      <c r="AO33" s="973">
        <v>474</v>
      </c>
      <c r="AP33" s="1073"/>
      <c r="AQ33" s="955">
        <v>22.759001065614807</v>
      </c>
      <c r="AR33" s="975">
        <v>2.1949766521861718</v>
      </c>
      <c r="AS33" s="975">
        <v>18.453460985698612</v>
      </c>
      <c r="AT33" s="975">
        <v>27.064541145531006</v>
      </c>
      <c r="AU33" s="975">
        <v>9.6444331886887102</v>
      </c>
      <c r="AV33" s="973">
        <v>149.51088099999956</v>
      </c>
      <c r="AW33" s="973">
        <v>475</v>
      </c>
      <c r="AX33" s="992"/>
      <c r="AY33" s="955">
        <v>20.958703957864007</v>
      </c>
      <c r="AZ33" s="975">
        <v>1.8241008679846442</v>
      </c>
      <c r="BA33" s="975">
        <v>17.382163782508623</v>
      </c>
      <c r="BB33" s="975">
        <v>24.535244133219393</v>
      </c>
      <c r="BC33" s="968">
        <v>8.703309477780067</v>
      </c>
      <c r="BD33" s="973">
        <v>216.48987500000064</v>
      </c>
      <c r="BE33" s="973">
        <v>798</v>
      </c>
      <c r="BF33" s="1054"/>
      <c r="BG33" s="955">
        <v>24.615024068178453</v>
      </c>
      <c r="BH33" s="975">
        <v>1.8711143570248483</v>
      </c>
      <c r="BI33" s="975">
        <v>20.946303884970206</v>
      </c>
      <c r="BJ33" s="975">
        <v>28.2837442513867</v>
      </c>
      <c r="BK33" s="968">
        <v>7.6015134165307083</v>
      </c>
      <c r="BL33" s="973">
        <v>209.00709200000051</v>
      </c>
      <c r="BM33" s="973">
        <v>777</v>
      </c>
      <c r="BN33" s="968"/>
      <c r="BO33" s="955">
        <v>25.710515077215351</v>
      </c>
      <c r="BP33" s="975">
        <v>2.3132653711052309</v>
      </c>
      <c r="BQ33" s="975">
        <v>21.17486483875857</v>
      </c>
      <c r="BR33" s="975">
        <v>30.246165315672137</v>
      </c>
      <c r="BS33" s="968">
        <v>8.9973513333276074</v>
      </c>
      <c r="BT33" s="973">
        <v>212.17104299999991</v>
      </c>
      <c r="BU33" s="973">
        <v>804</v>
      </c>
      <c r="BV33" s="992"/>
      <c r="BW33" s="955">
        <v>25.944553907828414</v>
      </c>
      <c r="BX33" s="975">
        <v>2.3653801687520861</v>
      </c>
      <c r="BY33" s="975">
        <v>21.306625276770315</v>
      </c>
      <c r="BZ33" s="975">
        <v>30.582482538886513</v>
      </c>
      <c r="CA33" s="968">
        <v>9.117058543983541</v>
      </c>
      <c r="CB33" s="973">
        <v>231.96087400000013</v>
      </c>
      <c r="CC33" s="973">
        <v>821</v>
      </c>
      <c r="CD33" s="992"/>
      <c r="CE33" s="955">
        <v>23.638175548529016</v>
      </c>
      <c r="CF33" s="975">
        <v>2.0175486912914518</v>
      </c>
      <c r="CG33" s="975">
        <v>19.682256220328377</v>
      </c>
      <c r="CH33" s="975">
        <v>27.594094876729656</v>
      </c>
      <c r="CI33" s="968">
        <v>8.5351286403192912</v>
      </c>
      <c r="CJ33" s="973">
        <v>190.43768799999995</v>
      </c>
      <c r="CK33" s="973">
        <v>725</v>
      </c>
      <c r="CL33" s="968"/>
      <c r="CM33" s="955">
        <v>25.915970323771127</v>
      </c>
      <c r="CN33" s="975">
        <v>2.3792414895117591</v>
      </c>
      <c r="CO33" s="975">
        <v>21.250837676101035</v>
      </c>
      <c r="CP33" s="975">
        <v>30.581102971441215</v>
      </c>
      <c r="CQ33" s="968">
        <v>9.180599683467868</v>
      </c>
      <c r="CR33" s="973">
        <v>158.59858799999998</v>
      </c>
      <c r="CS33" s="973">
        <v>539</v>
      </c>
      <c r="CT33" s="968"/>
      <c r="CU33" s="955">
        <v>28.284865276265801</v>
      </c>
      <c r="CV33" s="975">
        <v>2.4018572201704873</v>
      </c>
      <c r="CW33" s="975">
        <v>23.575416644954082</v>
      </c>
      <c r="CX33" s="975">
        <v>32.994313907577528</v>
      </c>
      <c r="CY33" s="968">
        <v>8.491669296321227</v>
      </c>
      <c r="CZ33" s="973">
        <v>179.6274810000001</v>
      </c>
      <c r="DA33" s="973">
        <v>724</v>
      </c>
      <c r="DB33" s="992"/>
      <c r="DC33" s="955">
        <v>23.299605411725739</v>
      </c>
      <c r="DD33" s="975">
        <v>2.5037163887219052</v>
      </c>
      <c r="DE33" s="975">
        <v>18.390431505699738</v>
      </c>
      <c r="DF33" s="975">
        <v>28.208779317751741</v>
      </c>
      <c r="DG33" s="968">
        <v>10.745745880579966</v>
      </c>
      <c r="DH33" s="973">
        <v>181.84676199999998</v>
      </c>
      <c r="DI33" s="973">
        <v>740</v>
      </c>
      <c r="DJ33" s="968"/>
      <c r="DK33" s="955">
        <v>27.711110729619655</v>
      </c>
      <c r="DL33" s="975">
        <v>2.3217940315268368</v>
      </c>
      <c r="DM33" s="975">
        <v>23.158641344891034</v>
      </c>
      <c r="DN33" s="975">
        <v>32.263580114348272</v>
      </c>
      <c r="DO33" s="968">
        <v>8.3785671898208474</v>
      </c>
      <c r="DP33" s="973">
        <v>177.60706700000077</v>
      </c>
      <c r="DQ33" s="973">
        <v>710</v>
      </c>
      <c r="DR33" s="968"/>
      <c r="DS33" s="955">
        <v>22.102403238297189</v>
      </c>
      <c r="DT33" s="975">
        <v>2.355869037624382</v>
      </c>
      <c r="DU33" s="975">
        <v>17.48311737683067</v>
      </c>
      <c r="DV33" s="975">
        <v>26.721689099763708</v>
      </c>
      <c r="DW33" s="968">
        <v>10.658881806763574</v>
      </c>
      <c r="DX33" s="973">
        <v>153.74005999999986</v>
      </c>
      <c r="DY33" s="973">
        <v>633</v>
      </c>
      <c r="DZ33" s="968"/>
      <c r="EA33" s="1175">
        <v>-1.5</v>
      </c>
      <c r="EB33" s="968">
        <v>-5.6</v>
      </c>
      <c r="EC33" s="968"/>
      <c r="ED33" s="968" t="s">
        <v>229</v>
      </c>
      <c r="EE33" s="968" t="s">
        <v>231</v>
      </c>
      <c r="EF33" s="968"/>
      <c r="EG33" s="2330"/>
      <c r="EH33" s="2330"/>
    </row>
    <row r="34" spans="1:138" s="1177" customFormat="1" ht="21" customHeight="1">
      <c r="A34" s="1013" t="s">
        <v>38</v>
      </c>
      <c r="B34" s="1013"/>
      <c r="C34" s="914">
        <v>9.7894318945105052</v>
      </c>
      <c r="D34" s="914"/>
      <c r="E34" s="914">
        <v>6.8335983323943736</v>
      </c>
      <c r="F34" s="914">
        <v>12.745265456626633</v>
      </c>
      <c r="G34" s="914">
        <v>15.388233390802261</v>
      </c>
      <c r="H34" s="914"/>
      <c r="I34" s="916">
        <v>590</v>
      </c>
      <c r="J34" s="1174"/>
      <c r="K34" s="914">
        <v>10.549441905674053</v>
      </c>
      <c r="L34" s="914">
        <v>1.5170895782952818</v>
      </c>
      <c r="M34" s="914">
        <v>7.5726741887300806</v>
      </c>
      <c r="N34" s="914">
        <v>13.526209622618024</v>
      </c>
      <c r="O34" s="914">
        <v>14.38075674391183</v>
      </c>
      <c r="P34" s="915">
        <v>111.95249100000022</v>
      </c>
      <c r="Q34" s="923">
        <v>548</v>
      </c>
      <c r="R34" s="1174"/>
      <c r="S34" s="914">
        <v>11.627424645900316</v>
      </c>
      <c r="T34" s="914">
        <v>1.4335295500565262</v>
      </c>
      <c r="U34" s="914">
        <v>8.8146148112374654</v>
      </c>
      <c r="V34" s="914">
        <v>14.440234480563166</v>
      </c>
      <c r="W34" s="914">
        <v>12.328865537408324</v>
      </c>
      <c r="X34" s="915">
        <v>115.11928400000019</v>
      </c>
      <c r="Y34" s="1486">
        <v>550</v>
      </c>
      <c r="Z34" s="923"/>
      <c r="AA34" s="997">
        <v>11.129999999999999</v>
      </c>
      <c r="AB34" s="997">
        <v>1.3860000000000001</v>
      </c>
      <c r="AC34" s="997">
        <v>8.41</v>
      </c>
      <c r="AD34" s="997">
        <v>13.850000000000001</v>
      </c>
      <c r="AE34" s="997">
        <v>12.5</v>
      </c>
      <c r="AF34" s="973">
        <v>121.32599999999999</v>
      </c>
      <c r="AG34" s="973">
        <v>571</v>
      </c>
      <c r="AH34" s="923"/>
      <c r="AI34" s="975" t="s">
        <v>243</v>
      </c>
      <c r="AJ34" s="975">
        <v>1.5453479555899765</v>
      </c>
      <c r="AK34" s="975">
        <v>6.5632493214413525</v>
      </c>
      <c r="AL34" s="975">
        <v>12.626254537227233</v>
      </c>
      <c r="AM34" s="975">
        <v>16.106179367340832</v>
      </c>
      <c r="AN34" s="973">
        <v>128.76488199999972</v>
      </c>
      <c r="AO34" s="973">
        <v>563</v>
      </c>
      <c r="AP34" s="1073"/>
      <c r="AQ34" s="955">
        <v>11.53374514719178</v>
      </c>
      <c r="AR34" s="975">
        <v>1.6385989406155748</v>
      </c>
      <c r="AS34" s="975">
        <v>8.3195636174238778</v>
      </c>
      <c r="AT34" s="975">
        <v>14.747926676959683</v>
      </c>
      <c r="AU34" s="975">
        <v>14.20699798464455</v>
      </c>
      <c r="AV34" s="973">
        <v>127.06096600000002</v>
      </c>
      <c r="AW34" s="973">
        <v>516</v>
      </c>
      <c r="AX34" s="992"/>
      <c r="AY34" s="955">
        <v>9.2915036355302316</v>
      </c>
      <c r="AZ34" s="975">
        <v>1.272935155276093</v>
      </c>
      <c r="BA34" s="975">
        <v>6.7956418093707809</v>
      </c>
      <c r="BB34" s="975">
        <v>11.787365461689683</v>
      </c>
      <c r="BC34" s="968">
        <v>13.699990929438529</v>
      </c>
      <c r="BD34" s="973">
        <v>198.05061400000062</v>
      </c>
      <c r="BE34" s="973">
        <v>960</v>
      </c>
      <c r="BF34" s="1054"/>
      <c r="BG34" s="955">
        <v>8.9930719490674207</v>
      </c>
      <c r="BH34" s="975">
        <v>1.1369664416609926</v>
      </c>
      <c r="BI34" s="975">
        <v>6.7638058881813556</v>
      </c>
      <c r="BJ34" s="975">
        <v>11.222338009953486</v>
      </c>
      <c r="BK34" s="968">
        <v>12.642692598260549</v>
      </c>
      <c r="BL34" s="973">
        <v>184.4670330000007</v>
      </c>
      <c r="BM34" s="973">
        <v>910</v>
      </c>
      <c r="BN34" s="968"/>
      <c r="BO34" s="955">
        <v>6.7119275576532083</v>
      </c>
      <c r="BP34" s="975">
        <v>0.95815365103212558</v>
      </c>
      <c r="BQ34" s="975">
        <v>4.8332629262340561</v>
      </c>
      <c r="BR34" s="975">
        <v>8.5905921890723604</v>
      </c>
      <c r="BS34" s="968">
        <v>14.275387253540908</v>
      </c>
      <c r="BT34" s="973">
        <v>177.19845600000008</v>
      </c>
      <c r="BU34" s="973">
        <v>925</v>
      </c>
      <c r="BV34" s="992"/>
      <c r="BW34" s="955" t="s">
        <v>244</v>
      </c>
      <c r="BX34" s="975">
        <v>1.4010123098140477</v>
      </c>
      <c r="BY34" s="975">
        <v>6.1924263780491167</v>
      </c>
      <c r="BZ34" s="975">
        <v>11.686507363415187</v>
      </c>
      <c r="CA34" s="968">
        <v>15.672213232323365</v>
      </c>
      <c r="CB34" s="973">
        <v>178.14805099999975</v>
      </c>
      <c r="CC34" s="973">
        <v>913</v>
      </c>
      <c r="CD34" s="992"/>
      <c r="CE34" s="1490">
        <v>7.2</v>
      </c>
      <c r="CF34" s="975">
        <v>1.0928406922084266</v>
      </c>
      <c r="CG34" s="975">
        <v>5.051267366319701</v>
      </c>
      <c r="CH34" s="975">
        <v>9.336853766897887</v>
      </c>
      <c r="CI34" s="968">
        <v>15.190874223117371</v>
      </c>
      <c r="CJ34" s="973">
        <v>152.65873699999966</v>
      </c>
      <c r="CK34" s="973">
        <v>870</v>
      </c>
      <c r="CL34" s="968"/>
      <c r="CM34" s="955">
        <v>7.4910772177928644</v>
      </c>
      <c r="CN34" s="975">
        <v>1.121296335047917</v>
      </c>
      <c r="CO34" s="975">
        <v>5.2924789824290794</v>
      </c>
      <c r="CP34" s="975">
        <v>9.6896754531566494</v>
      </c>
      <c r="CQ34" s="968">
        <v>14.968425801093135</v>
      </c>
      <c r="CR34" s="973">
        <v>143.94669399999987</v>
      </c>
      <c r="CS34" s="973">
        <v>738</v>
      </c>
      <c r="CT34" s="968"/>
      <c r="CU34" s="955" t="s">
        <v>248</v>
      </c>
      <c r="CV34" s="975">
        <v>1.5659848215992274</v>
      </c>
      <c r="CW34" s="975">
        <v>4.955889679033441</v>
      </c>
      <c r="CX34" s="975">
        <v>11.096908398049495</v>
      </c>
      <c r="CY34" s="968">
        <v>19.510428201733081</v>
      </c>
      <c r="CZ34" s="973">
        <v>153.39194999999989</v>
      </c>
      <c r="DA34" s="973">
        <v>831</v>
      </c>
      <c r="DB34" s="992"/>
      <c r="DC34" s="955" t="s">
        <v>245</v>
      </c>
      <c r="DD34" s="975">
        <v>1.3768489684712937</v>
      </c>
      <c r="DE34" s="975">
        <v>5.4501675446775639</v>
      </c>
      <c r="DF34" s="975">
        <v>10.849493969192055</v>
      </c>
      <c r="DG34" s="968">
        <v>16.894203199246963</v>
      </c>
      <c r="DH34" s="973">
        <v>159.53445399999984</v>
      </c>
      <c r="DI34" s="973">
        <v>848</v>
      </c>
      <c r="DJ34" s="968"/>
      <c r="DK34" s="955" t="s">
        <v>317</v>
      </c>
      <c r="DL34" s="975">
        <v>0.94998556697112146</v>
      </c>
      <c r="DM34" s="975">
        <v>3.1501806720910199</v>
      </c>
      <c r="DN34" s="975">
        <v>6.8755586779308135</v>
      </c>
      <c r="DO34" s="968">
        <v>18.950932869984349</v>
      </c>
      <c r="DP34" s="973">
        <v>153.95221700000002</v>
      </c>
      <c r="DQ34" s="973">
        <v>794</v>
      </c>
      <c r="DR34" s="968"/>
      <c r="DS34" s="955" t="s">
        <v>299</v>
      </c>
      <c r="DT34" s="975">
        <v>1.8886254860919851</v>
      </c>
      <c r="DU34" s="975">
        <v>6.3814332624834709</v>
      </c>
      <c r="DV34" s="975">
        <v>13.787703191908134</v>
      </c>
      <c r="DW34" s="968">
        <v>18.72787652919823</v>
      </c>
      <c r="DX34" s="973">
        <v>149.74134400000031</v>
      </c>
      <c r="DY34" s="973">
        <v>797</v>
      </c>
      <c r="DZ34" s="968"/>
      <c r="EA34" s="1003">
        <v>2.9</v>
      </c>
      <c r="EB34" s="968">
        <v>5.0999999999999996</v>
      </c>
      <c r="EC34" s="968"/>
      <c r="ED34" s="968" t="s">
        <v>229</v>
      </c>
      <c r="EE34" s="968" t="s">
        <v>230</v>
      </c>
      <c r="EF34" s="968"/>
      <c r="EG34" s="2330"/>
      <c r="EH34" s="2330"/>
    </row>
    <row r="35" spans="1:138" ht="21" customHeight="1">
      <c r="A35" s="1012" t="s">
        <v>39</v>
      </c>
      <c r="B35" s="1012"/>
      <c r="C35" s="852">
        <v>14.728430881043627</v>
      </c>
      <c r="D35" s="852"/>
      <c r="E35" s="852">
        <v>11.830009288019836</v>
      </c>
      <c r="F35" s="852">
        <v>17.62685247406742</v>
      </c>
      <c r="G35" s="852">
        <v>10.029316883018993</v>
      </c>
      <c r="H35" s="852"/>
      <c r="I35" s="854">
        <v>602</v>
      </c>
      <c r="J35" s="1485"/>
      <c r="K35" s="852">
        <v>19.425683933207914</v>
      </c>
      <c r="L35" s="852">
        <v>2.0460559084678467</v>
      </c>
      <c r="M35" s="852">
        <v>15.411001305018313</v>
      </c>
      <c r="N35" s="852">
        <v>23.440366561397518</v>
      </c>
      <c r="O35" s="852">
        <v>10.532735503691301</v>
      </c>
      <c r="P35" s="853">
        <v>208.67516499999945</v>
      </c>
      <c r="Q35" s="861">
        <v>558</v>
      </c>
      <c r="R35" s="1485"/>
      <c r="S35" s="852">
        <v>14.684608778567032</v>
      </c>
      <c r="T35" s="852">
        <v>1.6477202562922566</v>
      </c>
      <c r="U35" s="852">
        <v>11.451523181210984</v>
      </c>
      <c r="V35" s="852">
        <v>17.917694375923084</v>
      </c>
      <c r="W35" s="852">
        <v>11.220729684655897</v>
      </c>
      <c r="X35" s="853">
        <v>207.16795700000006</v>
      </c>
      <c r="Y35" s="953">
        <v>550</v>
      </c>
      <c r="Z35" s="861"/>
      <c r="AA35" s="995">
        <v>18.72</v>
      </c>
      <c r="AB35" s="995">
        <v>2.177</v>
      </c>
      <c r="AC35" s="995">
        <v>14.45</v>
      </c>
      <c r="AD35" s="995">
        <v>22.99</v>
      </c>
      <c r="AE35" s="995">
        <v>11.600000000000001</v>
      </c>
      <c r="AF35" s="992">
        <v>205.84899999999999</v>
      </c>
      <c r="AG35" s="992">
        <v>588</v>
      </c>
      <c r="AH35" s="861"/>
      <c r="AI35" s="966">
        <v>20.374983272217221</v>
      </c>
      <c r="AJ35" s="966">
        <v>2.378547184841612</v>
      </c>
      <c r="AK35" s="966">
        <v>15.70899722825799</v>
      </c>
      <c r="AL35" s="966">
        <v>25.040969316176447</v>
      </c>
      <c r="AM35" s="966">
        <v>11.67386079813344</v>
      </c>
      <c r="AN35" s="992">
        <v>232.15120899999985</v>
      </c>
      <c r="AO35" s="992">
        <v>581</v>
      </c>
      <c r="AP35" s="1007"/>
      <c r="AQ35" s="976">
        <v>15.802250410988361</v>
      </c>
      <c r="AR35" s="977">
        <v>1.743144844408919</v>
      </c>
      <c r="AS35" s="977">
        <v>12.382997643435315</v>
      </c>
      <c r="AT35" s="977">
        <v>19.221503178541408</v>
      </c>
      <c r="AU35" s="977">
        <v>11.030991150455343</v>
      </c>
      <c r="AV35" s="993">
        <v>270.55813500000028</v>
      </c>
      <c r="AW35" s="993">
        <v>596</v>
      </c>
      <c r="AX35" s="992"/>
      <c r="AY35" s="955">
        <v>18.640933073241868</v>
      </c>
      <c r="AZ35" s="975">
        <v>1.6042922162783371</v>
      </c>
      <c r="BA35" s="975">
        <v>15.495374806571657</v>
      </c>
      <c r="BB35" s="975">
        <v>21.786491339912082</v>
      </c>
      <c r="BC35" s="1028">
        <v>8.6062870886072691</v>
      </c>
      <c r="BD35" s="973">
        <v>378.34063199999861</v>
      </c>
      <c r="BE35" s="973">
        <v>999</v>
      </c>
      <c r="BF35" s="1082"/>
      <c r="BG35" s="955">
        <v>19.417573993598548</v>
      </c>
      <c r="BH35" s="975">
        <v>1.7416802221210195</v>
      </c>
      <c r="BI35" s="975">
        <v>16.002637135463395</v>
      </c>
      <c r="BJ35" s="975">
        <v>22.832510851733698</v>
      </c>
      <c r="BK35" s="1028">
        <v>8.969607751695472</v>
      </c>
      <c r="BL35" s="973">
        <v>350.84284999999988</v>
      </c>
      <c r="BM35" s="973">
        <v>929</v>
      </c>
      <c r="BN35" s="1028"/>
      <c r="BO35" s="955">
        <v>21.364217111663169</v>
      </c>
      <c r="BP35" s="975">
        <v>1.8004448701173954</v>
      </c>
      <c r="BQ35" s="975">
        <v>17.834060863063549</v>
      </c>
      <c r="BR35" s="975">
        <v>24.894373360262794</v>
      </c>
      <c r="BS35" s="1028">
        <v>8.4273851960364858</v>
      </c>
      <c r="BT35" s="973">
        <v>329.24386900000059</v>
      </c>
      <c r="BU35" s="973">
        <v>994</v>
      </c>
      <c r="BV35" s="1031"/>
      <c r="BW35" s="955">
        <v>17.959076189764687</v>
      </c>
      <c r="BX35" s="975">
        <v>1.6248526281024123</v>
      </c>
      <c r="BY35" s="975">
        <v>14.773139897290418</v>
      </c>
      <c r="BZ35" s="975">
        <v>21.145012482238954</v>
      </c>
      <c r="CA35" s="1028">
        <v>9.0475290094735232</v>
      </c>
      <c r="CB35" s="973">
        <v>357.68497399999973</v>
      </c>
      <c r="CC35" s="973">
        <v>989</v>
      </c>
      <c r="CD35" s="1031"/>
      <c r="CE35" s="955">
        <v>22.734780007071574</v>
      </c>
      <c r="CF35" s="975">
        <v>1.5205573963490777</v>
      </c>
      <c r="CG35" s="975">
        <v>19.753339004026753</v>
      </c>
      <c r="CH35" s="975">
        <v>25.716221010116403</v>
      </c>
      <c r="CI35" s="1028">
        <v>6.6882432813342092</v>
      </c>
      <c r="CJ35" s="973">
        <v>321.47644699999972</v>
      </c>
      <c r="CK35" s="973">
        <v>929</v>
      </c>
      <c r="CL35" s="1028"/>
      <c r="CM35" s="955">
        <v>18.63276321240216</v>
      </c>
      <c r="CN35" s="975">
        <v>1.8435205909975982</v>
      </c>
      <c r="CO35" s="975">
        <v>15.018053174086626</v>
      </c>
      <c r="CP35" s="975">
        <v>22.247473250717693</v>
      </c>
      <c r="CQ35" s="1028">
        <v>9.8939731589060926</v>
      </c>
      <c r="CR35" s="973">
        <v>300.3473310000013</v>
      </c>
      <c r="CS35" s="973">
        <v>811</v>
      </c>
      <c r="CT35" s="1028"/>
      <c r="CU35" s="955">
        <v>17.92902753663807</v>
      </c>
      <c r="CV35" s="975">
        <v>1.5012570716516584</v>
      </c>
      <c r="CW35" s="975">
        <v>14.985433303823889</v>
      </c>
      <c r="CX35" s="975">
        <v>20.872621769452252</v>
      </c>
      <c r="CY35" s="1028">
        <v>8.3733323995617219</v>
      </c>
      <c r="CZ35" s="973">
        <v>333.47767399999935</v>
      </c>
      <c r="DA35" s="973">
        <v>927</v>
      </c>
      <c r="DB35" s="1031"/>
      <c r="DC35" s="955">
        <v>16.484016270574724</v>
      </c>
      <c r="DD35" s="975">
        <v>1.8001818924624471</v>
      </c>
      <c r="DE35" s="975">
        <v>12.954300999154361</v>
      </c>
      <c r="DF35" s="975">
        <v>20.013731541995085</v>
      </c>
      <c r="DG35" s="1028">
        <v>10.920772358590272</v>
      </c>
      <c r="DH35" s="973">
        <v>321.44678900000014</v>
      </c>
      <c r="DI35" s="973">
        <v>875</v>
      </c>
      <c r="DJ35" s="1028"/>
      <c r="DK35" s="955">
        <v>19.180646578045646</v>
      </c>
      <c r="DL35" s="975">
        <v>1.8910264735587763</v>
      </c>
      <c r="DM35" s="975">
        <v>15.472806860270857</v>
      </c>
      <c r="DN35" s="975">
        <v>22.888486295820435</v>
      </c>
      <c r="DO35" s="1028">
        <v>9.8590340313306424</v>
      </c>
      <c r="DP35" s="973">
        <v>347.6230309999998</v>
      </c>
      <c r="DQ35" s="973">
        <v>893</v>
      </c>
      <c r="DR35" s="1028"/>
      <c r="DS35" s="955">
        <v>18.048014350630375</v>
      </c>
      <c r="DT35" s="975">
        <v>1.7252532352834611</v>
      </c>
      <c r="DU35" s="975">
        <v>14.665212611688849</v>
      </c>
      <c r="DV35" s="975">
        <v>21.430816089571902</v>
      </c>
      <c r="DW35" s="1028">
        <v>9.5592412648054097</v>
      </c>
      <c r="DX35" s="973">
        <v>295.61349500000006</v>
      </c>
      <c r="DY35" s="973">
        <v>860</v>
      </c>
      <c r="DZ35" s="1028"/>
      <c r="EA35" s="1003">
        <v>-4.7</v>
      </c>
      <c r="EB35" s="968">
        <v>-1.2</v>
      </c>
      <c r="EC35" s="968"/>
      <c r="ED35" s="968" t="s">
        <v>230</v>
      </c>
      <c r="EE35" s="968" t="s">
        <v>229</v>
      </c>
      <c r="EF35" s="968"/>
      <c r="EG35" s="2330"/>
      <c r="EH35" s="2330"/>
    </row>
    <row r="36" spans="1:138" ht="4.5" customHeight="1">
      <c r="A36" s="1013"/>
      <c r="B36" s="1013"/>
      <c r="C36" s="914"/>
      <c r="D36" s="914"/>
      <c r="E36" s="914"/>
      <c r="F36" s="914"/>
      <c r="G36" s="914"/>
      <c r="H36" s="914"/>
      <c r="I36" s="923"/>
      <c r="J36" s="1174"/>
      <c r="K36" s="914"/>
      <c r="L36" s="914"/>
      <c r="M36" s="914"/>
      <c r="N36" s="914"/>
      <c r="O36" s="914"/>
      <c r="P36" s="915"/>
      <c r="Q36" s="923"/>
      <c r="R36" s="1174"/>
      <c r="S36" s="914"/>
      <c r="T36" s="914"/>
      <c r="U36" s="914"/>
      <c r="V36" s="914"/>
      <c r="W36" s="914"/>
      <c r="X36" s="915"/>
      <c r="Y36" s="1491"/>
      <c r="Z36" s="923"/>
      <c r="AA36" s="997"/>
      <c r="AB36" s="997"/>
      <c r="AC36" s="997"/>
      <c r="AD36" s="997"/>
      <c r="AE36" s="997"/>
      <c r="AF36" s="973"/>
      <c r="AG36" s="973"/>
      <c r="AH36" s="923"/>
      <c r="AI36" s="975"/>
      <c r="AJ36" s="975"/>
      <c r="AK36" s="975"/>
      <c r="AL36" s="975"/>
      <c r="AM36" s="975"/>
      <c r="AN36" s="973"/>
      <c r="AO36" s="973"/>
      <c r="AP36" s="1073"/>
      <c r="AQ36" s="975"/>
      <c r="AR36" s="975"/>
      <c r="AS36" s="975"/>
      <c r="AT36" s="975"/>
      <c r="AU36" s="975"/>
      <c r="AV36" s="973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969"/>
      <c r="BH36" s="969"/>
      <c r="BI36" s="969"/>
      <c r="BJ36" s="969"/>
      <c r="BK36" s="969"/>
      <c r="BL36" s="1083"/>
      <c r="BM36" s="1083"/>
      <c r="BN36" s="969"/>
      <c r="BO36" s="969"/>
      <c r="BP36" s="969"/>
      <c r="BQ36" s="969"/>
      <c r="BR36" s="969"/>
      <c r="BS36" s="969"/>
      <c r="BT36" s="1083"/>
      <c r="BU36" s="1083"/>
      <c r="BV36" s="1083"/>
      <c r="BW36" s="969"/>
      <c r="BX36" s="969"/>
      <c r="BY36" s="969"/>
      <c r="BZ36" s="969"/>
      <c r="CA36" s="969"/>
      <c r="CB36" s="1083"/>
      <c r="CC36" s="1083"/>
      <c r="CD36" s="1083"/>
      <c r="CE36" s="969"/>
      <c r="CF36" s="969"/>
      <c r="CG36" s="969"/>
      <c r="CH36" s="969"/>
      <c r="CI36" s="969"/>
      <c r="CJ36" s="1083"/>
      <c r="CK36" s="1083"/>
      <c r="CL36" s="969"/>
      <c r="CM36" s="969"/>
      <c r="CN36" s="969"/>
      <c r="CO36" s="969"/>
      <c r="CP36" s="969"/>
      <c r="CQ36" s="969"/>
      <c r="CR36" s="1083"/>
      <c r="CS36" s="1083"/>
      <c r="CT36" s="969"/>
      <c r="CU36" s="969"/>
      <c r="CV36" s="969"/>
      <c r="CW36" s="969"/>
      <c r="CX36" s="969"/>
      <c r="CY36" s="969"/>
      <c r="CZ36" s="1083"/>
      <c r="DA36" s="1083"/>
      <c r="DB36" s="1083"/>
      <c r="DC36" s="969"/>
      <c r="DD36" s="969"/>
      <c r="DE36" s="969"/>
      <c r="DF36" s="969"/>
      <c r="DG36" s="969"/>
      <c r="DH36" s="1083"/>
      <c r="DI36" s="1083"/>
      <c r="DJ36" s="969"/>
      <c r="DK36" s="969"/>
      <c r="DL36" s="969"/>
      <c r="DM36" s="969"/>
      <c r="DN36" s="969"/>
      <c r="DO36" s="969"/>
      <c r="DP36" s="1083"/>
      <c r="DQ36" s="1083"/>
      <c r="DR36" s="969"/>
      <c r="DS36" s="969"/>
      <c r="DT36" s="969"/>
      <c r="DU36" s="969"/>
      <c r="DV36" s="969"/>
      <c r="DW36" s="969"/>
      <c r="DX36" s="1083"/>
      <c r="DY36" s="1083"/>
      <c r="DZ36" s="969"/>
      <c r="EA36" s="968"/>
      <c r="EB36" s="968"/>
      <c r="EC36" s="968"/>
      <c r="ED36" s="968"/>
      <c r="EE36" s="968"/>
      <c r="EF36" s="968"/>
    </row>
    <row r="37" spans="1:138" ht="4.5" customHeight="1" thickBot="1">
      <c r="A37" s="1492"/>
      <c r="B37" s="1492"/>
      <c r="C37" s="1493"/>
      <c r="D37" s="1493"/>
      <c r="E37" s="1493"/>
      <c r="F37" s="1493"/>
      <c r="G37" s="1493"/>
      <c r="H37" s="1493"/>
      <c r="I37" s="130"/>
      <c r="J37" s="1494"/>
      <c r="K37" s="1494"/>
      <c r="L37" s="1494"/>
      <c r="M37" s="1494"/>
      <c r="N37" s="1494"/>
      <c r="O37" s="1494"/>
      <c r="P37" s="1494"/>
      <c r="Q37" s="1494"/>
      <c r="R37" s="1494"/>
      <c r="S37" s="1494"/>
      <c r="T37" s="1494"/>
      <c r="U37" s="1494"/>
      <c r="V37" s="1494"/>
      <c r="W37" s="1494"/>
      <c r="X37" s="1494"/>
      <c r="Y37" s="1494"/>
      <c r="Z37" s="1494"/>
      <c r="AA37" s="1494"/>
      <c r="AB37" s="1494"/>
      <c r="AC37" s="1494"/>
      <c r="AD37" s="1494"/>
      <c r="AE37" s="1494"/>
      <c r="AF37" s="1494"/>
      <c r="AG37" s="1494"/>
      <c r="AH37" s="1494"/>
      <c r="AI37" s="117"/>
      <c r="AJ37" s="117"/>
      <c r="AK37" s="117"/>
      <c r="AL37" s="117"/>
      <c r="AM37" s="117"/>
      <c r="AN37" s="117"/>
      <c r="AO37" s="118"/>
      <c r="AP37" s="1494"/>
      <c r="AQ37" s="117"/>
      <c r="AR37" s="117"/>
      <c r="AS37" s="117"/>
      <c r="AT37" s="117"/>
      <c r="AU37" s="117"/>
      <c r="AV37" s="117"/>
      <c r="AW37" s="118"/>
      <c r="AX37" s="742"/>
      <c r="AY37" s="117"/>
      <c r="AZ37" s="117"/>
      <c r="BA37" s="117"/>
      <c r="BB37" s="117"/>
      <c r="BC37" s="117"/>
      <c r="BD37" s="117"/>
      <c r="BE37" s="117"/>
      <c r="BF37" s="117"/>
      <c r="BG37" s="686"/>
      <c r="BH37" s="686"/>
      <c r="BI37" s="686"/>
      <c r="BJ37" s="686"/>
      <c r="BK37" s="686"/>
      <c r="BL37" s="686"/>
      <c r="BM37" s="687"/>
      <c r="BN37" s="687"/>
      <c r="BO37" s="686"/>
      <c r="BP37" s="686"/>
      <c r="BQ37" s="686"/>
      <c r="BR37" s="686"/>
      <c r="BS37" s="686"/>
      <c r="BT37" s="686"/>
      <c r="BU37" s="687"/>
      <c r="BV37" s="687"/>
      <c r="BW37" s="687"/>
      <c r="BX37" s="687"/>
      <c r="BY37" s="687"/>
      <c r="BZ37" s="687"/>
      <c r="CA37" s="687"/>
      <c r="CB37" s="687"/>
      <c r="CC37" s="687"/>
      <c r="CD37" s="687"/>
      <c r="CE37" s="687"/>
      <c r="CF37" s="687"/>
      <c r="CG37" s="687"/>
      <c r="CH37" s="687"/>
      <c r="CI37" s="687"/>
      <c r="CJ37" s="687"/>
      <c r="CK37" s="687"/>
      <c r="CL37" s="687"/>
      <c r="CM37" s="687"/>
      <c r="CN37" s="687"/>
      <c r="CO37" s="687"/>
      <c r="CP37" s="687"/>
      <c r="CQ37" s="687"/>
      <c r="CR37" s="687"/>
      <c r="CS37" s="687"/>
      <c r="CT37" s="687"/>
      <c r="CU37" s="687"/>
      <c r="CV37" s="687"/>
      <c r="CW37" s="687"/>
      <c r="CX37" s="687"/>
      <c r="CY37" s="687"/>
      <c r="CZ37" s="687"/>
      <c r="DA37" s="687"/>
      <c r="DB37" s="687"/>
      <c r="DC37" s="687"/>
      <c r="DD37" s="687"/>
      <c r="DE37" s="687"/>
      <c r="DF37" s="687"/>
      <c r="DG37" s="687"/>
      <c r="DH37" s="687"/>
      <c r="DI37" s="687"/>
      <c r="DJ37" s="687"/>
      <c r="DK37" s="687"/>
      <c r="DL37" s="687"/>
      <c r="DM37" s="687"/>
      <c r="DN37" s="687"/>
      <c r="DO37" s="687"/>
      <c r="DP37" s="687"/>
      <c r="DQ37" s="687"/>
      <c r="DR37" s="687"/>
      <c r="DS37" s="687"/>
      <c r="DT37" s="687"/>
      <c r="DU37" s="687"/>
      <c r="DV37" s="687"/>
      <c r="DW37" s="687"/>
      <c r="DX37" s="687"/>
      <c r="DY37" s="687"/>
      <c r="DZ37" s="687"/>
      <c r="EA37" s="687"/>
      <c r="EB37" s="687"/>
      <c r="EC37" s="687"/>
      <c r="ED37" s="687"/>
      <c r="EE37" s="687"/>
      <c r="EF37" s="687"/>
    </row>
    <row r="38" spans="1:138" ht="118.5" customHeight="1" thickTop="1">
      <c r="A38" s="3528" t="s">
        <v>476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</row>
    <row r="39" spans="1:138" ht="20.25" customHeight="1">
      <c r="AI39" s="16"/>
      <c r="AJ39" s="16"/>
      <c r="AK39" s="16"/>
      <c r="AL39" s="16"/>
      <c r="AM39" s="16"/>
      <c r="AN39" s="16"/>
      <c r="AO39" s="17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  <c r="EF39" s="689"/>
    </row>
    <row r="40" spans="1:138" ht="20.25" customHeight="1">
      <c r="AI40" s="16"/>
      <c r="AJ40" s="16"/>
      <c r="AK40" s="16"/>
      <c r="AL40" s="16"/>
      <c r="AM40" s="16"/>
      <c r="AN40" s="16"/>
      <c r="AO40" s="17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  <c r="EF40" s="689"/>
    </row>
    <row r="41" spans="1:138" ht="20.25" customHeight="1">
      <c r="AI41" s="16"/>
      <c r="AJ41" s="16"/>
      <c r="AK41" s="16"/>
      <c r="AL41" s="16"/>
      <c r="AM41" s="16"/>
      <c r="AN41" s="16"/>
      <c r="AO41" s="17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9"/>
      <c r="CE41" s="689"/>
      <c r="CF41" s="689"/>
      <c r="CG41" s="689"/>
      <c r="CH41" s="689"/>
      <c r="CI41" s="689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A41" s="689"/>
      <c r="EB41" s="689"/>
      <c r="EC41" s="689"/>
      <c r="ED41" s="689"/>
      <c r="EE41" s="689"/>
      <c r="EF41" s="689"/>
    </row>
    <row r="42" spans="1:138" ht="15.75" customHeight="1"/>
    <row r="43" spans="1:138" ht="13.5" customHeight="1"/>
    <row r="47" spans="1:138" ht="13.5" customHeight="1"/>
    <row r="48" spans="1:138" ht="13.5" customHeight="1"/>
    <row r="49" ht="13.5" customHeight="1"/>
    <row r="70" ht="13.5" customHeight="1"/>
    <row r="71" ht="13.5" customHeight="1"/>
  </sheetData>
  <mergeCells count="119">
    <mergeCell ref="A38:EF38"/>
    <mergeCell ref="DC5:DC6"/>
    <mergeCell ref="DD5:DD6"/>
    <mergeCell ref="DE5:DF5"/>
    <mergeCell ref="DG5:DG6"/>
    <mergeCell ref="DH5:DH6"/>
    <mergeCell ref="DI5:DI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CS5:CS6"/>
    <mergeCell ref="CE5:CE6"/>
    <mergeCell ref="CF5:CF6"/>
    <mergeCell ref="CG5:CH5"/>
    <mergeCell ref="CI5:CI6"/>
    <mergeCell ref="CJ5:CJ6"/>
    <mergeCell ref="DC4:DI4"/>
    <mergeCell ref="EA4:EB5"/>
    <mergeCell ref="AA5:AA6"/>
    <mergeCell ref="AB5:AB6"/>
    <mergeCell ref="AC5:AD5"/>
    <mergeCell ref="AE5:AE6"/>
    <mergeCell ref="AF5:AF6"/>
    <mergeCell ref="AG5:AG6"/>
    <mergeCell ref="AQ5:AQ6"/>
    <mergeCell ref="AR5:AR6"/>
    <mergeCell ref="AS5:AT5"/>
    <mergeCell ref="AU5:AU6"/>
    <mergeCell ref="AV5:AV6"/>
    <mergeCell ref="AW5:AW6"/>
    <mergeCell ref="AI5:AI6"/>
    <mergeCell ref="AJ5:AJ6"/>
    <mergeCell ref="AK5:AL5"/>
    <mergeCell ref="AM5:AM6"/>
    <mergeCell ref="AN5:AN6"/>
    <mergeCell ref="AO5:AO6"/>
    <mergeCell ref="BG5:BG6"/>
    <mergeCell ref="BH5:BH6"/>
    <mergeCell ref="BI5:BJ5"/>
    <mergeCell ref="BC5:BC6"/>
    <mergeCell ref="X5:X6"/>
    <mergeCell ref="Y5:Y6"/>
    <mergeCell ref="BK5:BK6"/>
    <mergeCell ref="BL5:BL6"/>
    <mergeCell ref="BM5:BM6"/>
    <mergeCell ref="AY5:AY6"/>
    <mergeCell ref="AZ5:AZ6"/>
    <mergeCell ref="BA5:BB5"/>
    <mergeCell ref="CU4:DA4"/>
    <mergeCell ref="BD5:BD6"/>
    <mergeCell ref="BE5:BE6"/>
    <mergeCell ref="CK5:CK6"/>
    <mergeCell ref="BW5:BW6"/>
    <mergeCell ref="BX5:BX6"/>
    <mergeCell ref="BY5:BZ5"/>
    <mergeCell ref="CA5:CA6"/>
    <mergeCell ref="CB5:CB6"/>
    <mergeCell ref="CC5:CC6"/>
    <mergeCell ref="BO5:BO6"/>
    <mergeCell ref="BP5:BP6"/>
    <mergeCell ref="BQ5:BR5"/>
    <mergeCell ref="BS5:BS6"/>
    <mergeCell ref="BT5:BT6"/>
    <mergeCell ref="BU5:BU6"/>
    <mergeCell ref="L5:L6"/>
    <mergeCell ref="M5:N5"/>
    <mergeCell ref="O5:O6"/>
    <mergeCell ref="P5:P6"/>
    <mergeCell ref="Q5:Q6"/>
    <mergeCell ref="S5:S6"/>
    <mergeCell ref="T5:T6"/>
    <mergeCell ref="U5:V5"/>
    <mergeCell ref="W5:W6"/>
    <mergeCell ref="A1:EE1"/>
    <mergeCell ref="A3:B3"/>
    <mergeCell ref="BO3:CT3"/>
    <mergeCell ref="A4:A6"/>
    <mergeCell ref="C4:I4"/>
    <mergeCell ref="K4:Q4"/>
    <mergeCell ref="S4:Y4"/>
    <mergeCell ref="AA4:AG4"/>
    <mergeCell ref="AI4:AO4"/>
    <mergeCell ref="AQ4:AW4"/>
    <mergeCell ref="ED4:EE5"/>
    <mergeCell ref="C5:C6"/>
    <mergeCell ref="D5:D6"/>
    <mergeCell ref="E5:F5"/>
    <mergeCell ref="G5:G6"/>
    <mergeCell ref="H5:H6"/>
    <mergeCell ref="I5:I6"/>
    <mergeCell ref="AY4:BE4"/>
    <mergeCell ref="BG4:BM4"/>
    <mergeCell ref="BO4:BU4"/>
    <mergeCell ref="BW4:CC4"/>
    <mergeCell ref="CE4:CK4"/>
    <mergeCell ref="CM4:CS4"/>
    <mergeCell ref="K5:K6"/>
    <mergeCell ref="DS4:DY4"/>
    <mergeCell ref="DS5:DS6"/>
    <mergeCell ref="DT5:DT6"/>
    <mergeCell ref="DU5:DV5"/>
    <mergeCell ref="DW5:DW6"/>
    <mergeCell ref="DX5:DX6"/>
    <mergeCell ref="DY5:DY6"/>
    <mergeCell ref="DK4:DQ4"/>
    <mergeCell ref="DK5:DK6"/>
    <mergeCell ref="DL5:DL6"/>
    <mergeCell ref="DM5:DN5"/>
    <mergeCell ref="DO5:DO6"/>
    <mergeCell ref="DP5:DP6"/>
    <mergeCell ref="DQ5:DQ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B0F0"/>
  </sheetPr>
  <dimension ref="A1:EH50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2.28515625" style="1142" customWidth="1"/>
    <col min="2" max="2" width="1.28515625" style="1142" hidden="1" customWidth="1"/>
    <col min="3" max="3" width="11.85546875" style="2" hidden="1" customWidth="1"/>
    <col min="4" max="6" width="8.7109375" style="2" hidden="1" customWidth="1"/>
    <col min="7" max="7" width="11.7109375" style="2" hidden="1" customWidth="1"/>
    <col min="8" max="8" width="8.7109375" style="2" hidden="1" customWidth="1"/>
    <col min="9" max="9" width="11.28515625" style="2" hidden="1" customWidth="1"/>
    <col min="10" max="10" width="1.7109375" style="1" hidden="1" customWidth="1"/>
    <col min="11" max="11" width="11.85546875" style="1" hidden="1" customWidth="1"/>
    <col min="12" max="14" width="8.7109375" style="1" hidden="1" customWidth="1"/>
    <col min="15" max="15" width="11.7109375" style="1" hidden="1" customWidth="1"/>
    <col min="16" max="16" width="8.7109375" style="1" hidden="1" customWidth="1"/>
    <col min="17" max="17" width="11.28515625" style="1" hidden="1" customWidth="1"/>
    <col min="18" max="18" width="1.7109375" style="1" hidden="1" customWidth="1"/>
    <col min="19" max="19" width="11.85546875" style="1" hidden="1" customWidth="1"/>
    <col min="20" max="21" width="8.7109375" style="1" hidden="1" customWidth="1"/>
    <col min="22" max="22" width="0.28515625" style="1" hidden="1" customWidth="1"/>
    <col min="23" max="23" width="11.7109375" style="1" hidden="1" customWidth="1"/>
    <col min="24" max="24" width="8.7109375" style="1" hidden="1" customWidth="1"/>
    <col min="25" max="25" width="11.28515625" style="1" hidden="1" customWidth="1"/>
    <col min="26" max="26" width="1.7109375" style="1" hidden="1" customWidth="1"/>
    <col min="27" max="27" width="11.85546875" style="1" hidden="1" customWidth="1"/>
    <col min="28" max="30" width="10.140625" style="1" hidden="1" customWidth="1"/>
    <col min="31" max="31" width="11.7109375" style="1" hidden="1" customWidth="1"/>
    <col min="32" max="32" width="10.140625" style="1" hidden="1" customWidth="1"/>
    <col min="33" max="33" width="11" style="1" hidden="1" customWidth="1"/>
    <col min="34" max="34" width="0.42578125" style="1" hidden="1" customWidth="1"/>
    <col min="35" max="35" width="11" style="1" hidden="1" customWidth="1"/>
    <col min="36" max="36" width="8.7109375" style="1" hidden="1" customWidth="1"/>
    <col min="37" max="37" width="9" style="1" hidden="1" customWidth="1"/>
    <col min="38" max="38" width="10" style="1" hidden="1" customWidth="1"/>
    <col min="39" max="39" width="11.5703125" style="1" hidden="1" customWidth="1"/>
    <col min="40" max="40" width="8.7109375" style="1" hidden="1" customWidth="1"/>
    <col min="41" max="41" width="11" style="1" hidden="1" customWidth="1"/>
    <col min="42" max="42" width="1.28515625" style="1" hidden="1" customWidth="1"/>
    <col min="43" max="43" width="11" style="1" hidden="1" customWidth="1"/>
    <col min="44" max="45" width="4.5703125" style="1" hidden="1" customWidth="1"/>
    <col min="46" max="46" width="6" style="1" hidden="1" customWidth="1"/>
    <col min="47" max="47" width="11.5703125" style="1" hidden="1" customWidth="1"/>
    <col min="48" max="48" width="4.5703125" style="1" hidden="1" customWidth="1"/>
    <col min="49" max="49" width="11" style="1" hidden="1" customWidth="1"/>
    <col min="50" max="50" width="1.28515625" style="1" hidden="1" customWidth="1"/>
    <col min="51" max="51" width="11" style="1" hidden="1" customWidth="1"/>
    <col min="52" max="52" width="9" style="1" hidden="1" customWidth="1"/>
    <col min="53" max="54" width="8.28515625" style="1" hidden="1" customWidth="1"/>
    <col min="55" max="55" width="11.5703125" style="1" hidden="1" customWidth="1"/>
    <col min="56" max="56" width="11.28515625" style="1" hidden="1" customWidth="1"/>
    <col min="57" max="57" width="11" style="1" hidden="1" customWidth="1"/>
    <col min="58" max="58" width="1.28515625" style="1" hidden="1" customWidth="1"/>
    <col min="59" max="59" width="11" style="1" hidden="1" customWidth="1"/>
    <col min="60" max="62" width="8.85546875" style="1" hidden="1" customWidth="1"/>
    <col min="63" max="63" width="11.5703125" style="1" hidden="1" customWidth="1"/>
    <col min="64" max="64" width="9.85546875" style="1" hidden="1" customWidth="1"/>
    <col min="65" max="65" width="11" style="1" hidden="1" customWidth="1"/>
    <col min="66" max="66" width="1.28515625" style="1" hidden="1" customWidth="1"/>
    <col min="67" max="67" width="11" style="1" hidden="1" customWidth="1"/>
    <col min="68" max="68" width="9" style="1" hidden="1" customWidth="1"/>
    <col min="69" max="69" width="8.28515625" style="1" hidden="1" customWidth="1"/>
    <col min="70" max="70" width="9.140625" style="1" hidden="1" customWidth="1"/>
    <col min="71" max="71" width="11.5703125" style="1" hidden="1" customWidth="1"/>
    <col min="72" max="72" width="11.28515625" style="1" hidden="1" customWidth="1"/>
    <col min="73" max="73" width="11" style="1" hidden="1" customWidth="1"/>
    <col min="74" max="74" width="1.28515625" style="1" hidden="1" customWidth="1"/>
    <col min="75" max="75" width="12.7109375" style="2" hidden="1" customWidth="1"/>
    <col min="76" max="76" width="10.85546875" style="2" hidden="1" customWidth="1"/>
    <col min="77" max="78" width="11" style="2" hidden="1" customWidth="1"/>
    <col min="79" max="79" width="11.5703125" style="2" hidden="1" customWidth="1"/>
    <col min="80" max="80" width="0.140625" style="2" hidden="1" customWidth="1"/>
    <col min="81" max="81" width="12.42578125" style="2" hidden="1" customWidth="1"/>
    <col min="82" max="82" width="2.85546875" style="2" customWidth="1"/>
    <col min="83" max="83" width="12.7109375" style="2" customWidth="1"/>
    <col min="84" max="84" width="12.42578125" style="2" hidden="1" customWidth="1"/>
    <col min="85" max="85" width="11.28515625" style="2" hidden="1" customWidth="1"/>
    <col min="86" max="88" width="12.42578125" style="2" hidden="1" customWidth="1"/>
    <col min="89" max="89" width="11.5703125" style="2" hidden="1" customWidth="1"/>
    <col min="90" max="90" width="2.140625" style="2" customWidth="1"/>
    <col min="91" max="91" width="12.7109375" style="2" customWidth="1"/>
    <col min="92" max="92" width="12.42578125" style="2" hidden="1" customWidth="1"/>
    <col min="93" max="93" width="11.28515625" style="2" hidden="1" customWidth="1"/>
    <col min="94" max="94" width="12.85546875" style="2" hidden="1" customWidth="1"/>
    <col min="95" max="95" width="10.5703125" style="2" hidden="1" customWidth="1"/>
    <col min="96" max="96" width="12.42578125" style="2" hidden="1" customWidth="1"/>
    <col min="97" max="97" width="11.5703125" style="2" hidden="1" customWidth="1"/>
    <col min="98" max="98" width="1.2851562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2.85546875" style="629" hidden="1" customWidth="1"/>
    <col min="106" max="106" width="1.28515625" style="630" customWidth="1"/>
    <col min="107" max="107" width="12.7109375" style="629" customWidth="1"/>
    <col min="108" max="108" width="1.28515625" style="629" hidden="1" customWidth="1"/>
    <col min="109" max="110" width="10.7109375" style="629" hidden="1" customWidth="1"/>
    <col min="111" max="111" width="13.85546875" style="629" hidden="1" customWidth="1"/>
    <col min="112" max="112" width="10.7109375" style="629" hidden="1" customWidth="1"/>
    <col min="113" max="113" width="3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6" width="10.7109375" style="629" customWidth="1"/>
    <col min="127" max="127" width="16.28515625" style="629" customWidth="1"/>
    <col min="128" max="128" width="13.5703125" style="629" hidden="1" customWidth="1"/>
    <col min="129" max="129" width="14.7109375" style="629" customWidth="1"/>
    <col min="130" max="130" width="1.28515625" style="630" customWidth="1"/>
    <col min="131" max="131" width="10.140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66.75" customHeight="1">
      <c r="A1" s="3482" t="s">
        <v>438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6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6" customHeight="1" thickBot="1">
      <c r="A3" s="1"/>
      <c r="B3" s="1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440">
        <v>2013</v>
      </c>
      <c r="AJ4" s="3440"/>
      <c r="AK4" s="3440"/>
      <c r="AL4" s="3440"/>
      <c r="AM4" s="3440"/>
      <c r="AN4" s="3440"/>
      <c r="AO4" s="3440"/>
      <c r="AP4" s="1009"/>
      <c r="AQ4" s="3523">
        <v>2014</v>
      </c>
      <c r="AR4" s="3523"/>
      <c r="AS4" s="3523"/>
      <c r="AT4" s="3523"/>
      <c r="AU4" s="3523"/>
      <c r="AV4" s="3523"/>
      <c r="AW4" s="3523"/>
      <c r="AX4" s="1009"/>
      <c r="AY4" s="3520">
        <v>2015</v>
      </c>
      <c r="AZ4" s="3520"/>
      <c r="BA4" s="3520"/>
      <c r="BB4" s="3520"/>
      <c r="BC4" s="3520"/>
      <c r="BD4" s="3520"/>
      <c r="BE4" s="3520"/>
      <c r="BF4" s="100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56.25" customHeight="1">
      <c r="A5" s="3518"/>
      <c r="B5" s="1233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1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4" t="s">
        <v>40</v>
      </c>
      <c r="BF5" s="142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3547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38" s="3" customFormat="1" ht="30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75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75"/>
      <c r="BF6" s="143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4"/>
      <c r="D7" s="4"/>
      <c r="E7" s="4"/>
      <c r="F7" s="5"/>
      <c r="G7" s="5"/>
      <c r="H7" s="5"/>
      <c r="I7" s="5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3.1" customHeight="1">
      <c r="A8" s="1660" t="s">
        <v>5</v>
      </c>
      <c r="B8" s="1236"/>
      <c r="C8" s="1661">
        <v>57.574602282320484</v>
      </c>
      <c r="D8" s="1237">
        <v>1.6975742445140978</v>
      </c>
      <c r="E8" s="1237">
        <v>54.237709610064933</v>
      </c>
      <c r="F8" s="1237">
        <v>60.911494954576042</v>
      </c>
      <c r="G8" s="1237">
        <v>2.9484775877216514</v>
      </c>
      <c r="H8" s="1238">
        <v>2571.4102039999748</v>
      </c>
      <c r="I8" s="834">
        <v>3597</v>
      </c>
      <c r="J8" s="1237"/>
      <c r="K8" s="1237">
        <v>61.920494462605433</v>
      </c>
      <c r="L8" s="1237">
        <v>1.6768767554749535</v>
      </c>
      <c r="M8" s="1237">
        <v>58.624169486734822</v>
      </c>
      <c r="N8" s="1237">
        <v>65.216819438476051</v>
      </c>
      <c r="O8" s="1237">
        <v>2.7081126693644872</v>
      </c>
      <c r="P8" s="1238">
        <v>2384.9232420000076</v>
      </c>
      <c r="Q8" s="842">
        <v>3347</v>
      </c>
      <c r="R8" s="1237"/>
      <c r="S8" s="1237">
        <v>62.495407128695703</v>
      </c>
      <c r="T8" s="1237">
        <v>1.8476900104585632</v>
      </c>
      <c r="U8" s="1237">
        <v>58.863383267336687</v>
      </c>
      <c r="V8" s="1237">
        <v>66.127430990054719</v>
      </c>
      <c r="W8" s="1237">
        <v>2.9565212794816222</v>
      </c>
      <c r="X8" s="1238">
        <v>2303.1398660000073</v>
      </c>
      <c r="Y8" s="834">
        <v>3288</v>
      </c>
      <c r="Z8" s="1237"/>
      <c r="AA8" s="1662">
        <v>67.259999999999991</v>
      </c>
      <c r="AB8" s="1495">
        <v>1.635</v>
      </c>
      <c r="AC8" s="1663">
        <v>64.039999999999992</v>
      </c>
      <c r="AD8" s="1663">
        <v>70.47</v>
      </c>
      <c r="AE8" s="1495">
        <v>2.4</v>
      </c>
      <c r="AF8" s="1496">
        <v>2445.5659999999998</v>
      </c>
      <c r="AG8" s="1496">
        <v>3249</v>
      </c>
      <c r="AH8" s="842"/>
      <c r="AI8" s="1663">
        <v>68.544997488527159</v>
      </c>
      <c r="AJ8" s="1663">
        <v>1.6653454298675139</v>
      </c>
      <c r="AK8" s="1663">
        <v>65.271547408147995</v>
      </c>
      <c r="AL8" s="1663">
        <v>71.818447568906336</v>
      </c>
      <c r="AM8" s="1663">
        <v>2.4295652358091542</v>
      </c>
      <c r="AN8" s="1664">
        <v>2086.938761999997</v>
      </c>
      <c r="AO8" s="1664">
        <v>3096</v>
      </c>
      <c r="AP8" s="1011"/>
      <c r="AQ8" s="1665">
        <v>71.970947274796075</v>
      </c>
      <c r="AR8" s="1663">
        <v>1.8460784879505019</v>
      </c>
      <c r="AS8" s="1663">
        <v>68.342719777007403</v>
      </c>
      <c r="AT8" s="1663">
        <v>75.599174772584732</v>
      </c>
      <c r="AU8" s="1663">
        <v>2.5650329165488017</v>
      </c>
      <c r="AV8" s="1664">
        <v>2177.6957430000016</v>
      </c>
      <c r="AW8" s="1664">
        <v>3164</v>
      </c>
      <c r="AX8" s="1011"/>
      <c r="AY8" s="1665">
        <v>73.225819768348245</v>
      </c>
      <c r="AZ8" s="1663">
        <v>1.4655590736243607</v>
      </c>
      <c r="BA8" s="1663">
        <v>70.349156496380473</v>
      </c>
      <c r="BB8" s="1663">
        <v>76.102483040316017</v>
      </c>
      <c r="BC8" s="1663">
        <v>2.0014239215903546</v>
      </c>
      <c r="BD8" s="1664">
        <v>2844.1536039999764</v>
      </c>
      <c r="BE8" s="1664">
        <v>6129</v>
      </c>
      <c r="BF8" s="1011"/>
      <c r="BG8" s="1665">
        <v>76.004653709536456</v>
      </c>
      <c r="BH8" s="1663">
        <v>1.4202938924476862</v>
      </c>
      <c r="BI8" s="1663">
        <v>73.216813934712022</v>
      </c>
      <c r="BJ8" s="1663">
        <v>78.792493484360904</v>
      </c>
      <c r="BK8" s="1663">
        <v>1.8686933274843394</v>
      </c>
      <c r="BL8" s="1664">
        <v>2679.2750820000074</v>
      </c>
      <c r="BM8" s="1664">
        <v>5288</v>
      </c>
      <c r="BN8" s="1011"/>
      <c r="BO8" s="1665">
        <v>79.133718230377667</v>
      </c>
      <c r="BP8" s="1663">
        <v>1.4182026501242331</v>
      </c>
      <c r="BQ8" s="1663">
        <v>76.349942733433835</v>
      </c>
      <c r="BR8" s="1663">
        <v>81.917493727321499</v>
      </c>
      <c r="BS8" s="1663">
        <v>1.7921597541966841</v>
      </c>
      <c r="BT8" s="1664">
        <v>2463.0607439999931</v>
      </c>
      <c r="BU8" s="1664">
        <v>5124</v>
      </c>
      <c r="BV8" s="1664"/>
      <c r="BW8" s="1665">
        <v>78.821448898540524</v>
      </c>
      <c r="BX8" s="1663">
        <v>1.1496330351552346</v>
      </c>
      <c r="BY8" s="1663">
        <v>76.56484180219158</v>
      </c>
      <c r="BZ8" s="1663">
        <v>81.078055994889468</v>
      </c>
      <c r="CA8" s="1663">
        <v>1.458528168690542</v>
      </c>
      <c r="CB8" s="1664">
        <v>2284.965612999973</v>
      </c>
      <c r="CC8" s="1664">
        <v>5897</v>
      </c>
      <c r="CD8" s="1664"/>
      <c r="CE8" s="1665">
        <v>80.790552314229643</v>
      </c>
      <c r="CF8" s="1663">
        <v>1.114086117350394</v>
      </c>
      <c r="CG8" s="1663">
        <v>78.603691571519349</v>
      </c>
      <c r="CH8" s="1663">
        <v>82.977413056939938</v>
      </c>
      <c r="CI8" s="1663">
        <v>1.3789806919715411</v>
      </c>
      <c r="CJ8" s="1664">
        <v>2134.4460949999866</v>
      </c>
      <c r="CK8" s="1664">
        <v>5156</v>
      </c>
      <c r="CL8" s="1664"/>
      <c r="CM8" s="1663">
        <v>83.919932653421839</v>
      </c>
      <c r="CN8" s="1663">
        <v>1.0910844208064119</v>
      </c>
      <c r="CO8" s="1663">
        <v>81.77816515434516</v>
      </c>
      <c r="CP8" s="1663">
        <v>86.061700152498517</v>
      </c>
      <c r="CQ8" s="1663">
        <v>1.3001493045906574</v>
      </c>
      <c r="CR8" s="1664">
        <v>1995.5995400000047</v>
      </c>
      <c r="CS8" s="1664">
        <v>4583</v>
      </c>
      <c r="CT8" s="1666"/>
      <c r="CU8" s="961">
        <v>81.075038467666175</v>
      </c>
      <c r="CV8" s="961">
        <v>1.1733320269286454</v>
      </c>
      <c r="CW8" s="961">
        <v>78.771938056002597</v>
      </c>
      <c r="CX8" s="961">
        <v>83.37813887932974</v>
      </c>
      <c r="CY8" s="961">
        <v>1.4472173545703417</v>
      </c>
      <c r="CZ8" s="991">
        <v>1976.5118959999754</v>
      </c>
      <c r="DA8" s="991">
        <v>5929</v>
      </c>
      <c r="DB8" s="1158"/>
      <c r="DC8" s="961">
        <v>81.337464613988288</v>
      </c>
      <c r="DD8" s="961">
        <v>1.1423453301327584</v>
      </c>
      <c r="DE8" s="961">
        <v>79.095174856946414</v>
      </c>
      <c r="DF8" s="961">
        <v>83.579754371030162</v>
      </c>
      <c r="DG8" s="961">
        <v>1.4044516085596057</v>
      </c>
      <c r="DH8" s="991">
        <v>1991.1236620000063</v>
      </c>
      <c r="DI8" s="991">
        <v>5841</v>
      </c>
      <c r="DJ8" s="1158"/>
      <c r="DK8" s="1239">
        <v>81.889306707646455</v>
      </c>
      <c r="DL8" s="1239">
        <v>1.1002500220282561</v>
      </c>
      <c r="DM8" s="1239">
        <v>79.729652979939019</v>
      </c>
      <c r="DN8" s="1239">
        <v>84.048960435353891</v>
      </c>
      <c r="DO8" s="1239">
        <v>1.3435820454021741</v>
      </c>
      <c r="DP8" s="991">
        <v>1931.4145370000003</v>
      </c>
      <c r="DQ8" s="991">
        <v>5388</v>
      </c>
      <c r="DR8" s="1158"/>
      <c r="DS8" s="1239">
        <v>81.06602123515006</v>
      </c>
      <c r="DT8" s="1239">
        <v>1.2261434753068861</v>
      </c>
      <c r="DU8" s="1239">
        <v>78.659218944996383</v>
      </c>
      <c r="DV8" s="1239">
        <v>83.472823525303724</v>
      </c>
      <c r="DW8" s="1239">
        <v>1.5125245529815554</v>
      </c>
      <c r="DX8" s="991">
        <v>1787.4639989999914</v>
      </c>
      <c r="DY8" s="991">
        <v>5121</v>
      </c>
      <c r="DZ8" s="1158"/>
      <c r="EA8" s="1159">
        <v>0.3</v>
      </c>
      <c r="EB8" s="1160">
        <v>-0.8</v>
      </c>
      <c r="EC8" s="1161"/>
      <c r="ED8" s="3066" t="s">
        <v>229</v>
      </c>
      <c r="EE8" s="3066" t="s">
        <v>229</v>
      </c>
      <c r="EG8" s="2334"/>
      <c r="EH8" s="1144"/>
    </row>
    <row r="9" spans="1:138" s="3" customFormat="1" ht="5.0999999999999996" customHeight="1">
      <c r="A9" s="1667"/>
      <c r="B9" s="1244"/>
      <c r="C9" s="1668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245"/>
      <c r="T9" s="1245"/>
      <c r="U9" s="1245"/>
      <c r="V9" s="1245"/>
      <c r="W9" s="1245"/>
      <c r="X9" s="1246"/>
      <c r="Y9" s="854"/>
      <c r="Z9" s="1245"/>
      <c r="AA9" s="1669"/>
      <c r="AB9" s="848"/>
      <c r="AC9" s="995"/>
      <c r="AD9" s="995"/>
      <c r="AE9" s="848"/>
      <c r="AF9" s="849"/>
      <c r="AG9" s="849"/>
      <c r="AH9" s="861"/>
      <c r="AI9" s="995"/>
      <c r="AJ9" s="995"/>
      <c r="AK9" s="995"/>
      <c r="AL9" s="995"/>
      <c r="AM9" s="995"/>
      <c r="AN9" s="992"/>
      <c r="AO9" s="992"/>
      <c r="AP9" s="1007"/>
      <c r="AQ9" s="1006"/>
      <c r="AR9" s="995"/>
      <c r="AS9" s="995"/>
      <c r="AT9" s="995"/>
      <c r="AU9" s="995"/>
      <c r="AV9" s="992"/>
      <c r="AW9" s="992"/>
      <c r="AX9" s="1007"/>
      <c r="AY9" s="1006"/>
      <c r="AZ9" s="995"/>
      <c r="BA9" s="995"/>
      <c r="BB9" s="995"/>
      <c r="BC9" s="995"/>
      <c r="BD9" s="992"/>
      <c r="BE9" s="992"/>
      <c r="BF9" s="1210"/>
      <c r="BG9" s="995"/>
      <c r="BH9" s="995"/>
      <c r="BI9" s="995"/>
      <c r="BJ9" s="995"/>
      <c r="BK9" s="995"/>
      <c r="BL9" s="992"/>
      <c r="BM9" s="992"/>
      <c r="BN9" s="1210"/>
      <c r="BO9" s="995"/>
      <c r="BP9" s="995"/>
      <c r="BQ9" s="995"/>
      <c r="BR9" s="995"/>
      <c r="BS9" s="995"/>
      <c r="BT9" s="992"/>
      <c r="BU9" s="992"/>
      <c r="BV9" s="992"/>
      <c r="BW9" s="1006"/>
      <c r="BX9" s="995"/>
      <c r="BY9" s="995"/>
      <c r="BZ9" s="995"/>
      <c r="CA9" s="995"/>
      <c r="CB9" s="992"/>
      <c r="CC9" s="992"/>
      <c r="CD9" s="992"/>
      <c r="CE9" s="1006"/>
      <c r="CF9" s="995"/>
      <c r="CG9" s="995"/>
      <c r="CH9" s="995"/>
      <c r="CI9" s="995"/>
      <c r="CJ9" s="992"/>
      <c r="CK9" s="992"/>
      <c r="CL9" s="992"/>
      <c r="CM9" s="995"/>
      <c r="CN9" s="995"/>
      <c r="CO9" s="995"/>
      <c r="CP9" s="995"/>
      <c r="CQ9" s="995"/>
      <c r="CR9" s="992"/>
      <c r="CS9" s="992"/>
      <c r="CT9" s="996"/>
      <c r="CU9" s="963"/>
      <c r="CV9" s="966"/>
      <c r="CW9" s="963"/>
      <c r="CX9" s="963"/>
      <c r="CY9" s="963"/>
      <c r="CZ9" s="1041"/>
      <c r="DA9" s="1041"/>
      <c r="DB9" s="1162"/>
      <c r="DC9" s="963"/>
      <c r="DD9" s="966"/>
      <c r="DE9" s="963"/>
      <c r="DF9" s="963"/>
      <c r="DG9" s="963"/>
      <c r="DH9" s="1041"/>
      <c r="DI9" s="1041"/>
      <c r="DJ9" s="1162"/>
      <c r="DK9" s="963"/>
      <c r="DL9" s="966"/>
      <c r="DM9" s="963"/>
      <c r="DN9" s="963"/>
      <c r="DO9" s="963"/>
      <c r="DP9" s="1041"/>
      <c r="DQ9" s="1041"/>
      <c r="DR9" s="1162"/>
      <c r="DS9" s="963"/>
      <c r="DT9" s="966"/>
      <c r="DU9" s="963"/>
      <c r="DV9" s="963"/>
      <c r="DW9" s="963"/>
      <c r="DX9" s="1041"/>
      <c r="DY9" s="1041"/>
      <c r="DZ9" s="1162"/>
      <c r="EA9" s="1670"/>
      <c r="EB9" s="1163"/>
      <c r="EC9" s="1163"/>
      <c r="ED9" s="3067"/>
      <c r="EE9" s="3067"/>
      <c r="EG9" s="2334"/>
      <c r="EH9" s="1144"/>
    </row>
    <row r="10" spans="1:138" s="3" customFormat="1" ht="23.1" customHeight="1">
      <c r="A10" s="1671" t="s">
        <v>6</v>
      </c>
      <c r="B10" s="1251"/>
      <c r="C10" s="1672"/>
      <c r="D10" s="1252"/>
      <c r="E10" s="1252"/>
      <c r="F10" s="1252"/>
      <c r="G10" s="1252"/>
      <c r="H10" s="1253"/>
      <c r="I10" s="876"/>
      <c r="J10" s="1252"/>
      <c r="K10" s="1252"/>
      <c r="L10" s="1252"/>
      <c r="M10" s="1252"/>
      <c r="N10" s="1252"/>
      <c r="O10" s="1252"/>
      <c r="P10" s="1253"/>
      <c r="Q10" s="876"/>
      <c r="R10" s="1252"/>
      <c r="S10" s="1252"/>
      <c r="T10" s="1252"/>
      <c r="U10" s="1252"/>
      <c r="V10" s="1252"/>
      <c r="W10" s="1252"/>
      <c r="X10" s="1253"/>
      <c r="Y10" s="876"/>
      <c r="Z10" s="1252"/>
      <c r="AA10" s="1673"/>
      <c r="AB10" s="1497"/>
      <c r="AC10" s="863"/>
      <c r="AD10" s="863"/>
      <c r="AE10" s="1497"/>
      <c r="AF10" s="1498"/>
      <c r="AG10" s="1498"/>
      <c r="AH10" s="876"/>
      <c r="AI10" s="863"/>
      <c r="AJ10" s="863"/>
      <c r="AK10" s="863"/>
      <c r="AL10" s="863"/>
      <c r="AM10" s="863"/>
      <c r="AN10" s="864"/>
      <c r="AO10" s="864"/>
      <c r="AP10" s="1008"/>
      <c r="AQ10" s="863"/>
      <c r="AR10" s="863"/>
      <c r="AS10" s="863"/>
      <c r="AT10" s="863"/>
      <c r="AU10" s="863"/>
      <c r="AV10" s="864"/>
      <c r="AW10" s="864"/>
      <c r="AX10" s="1008"/>
      <c r="AY10" s="863"/>
      <c r="AZ10" s="863"/>
      <c r="BA10" s="863"/>
      <c r="BB10" s="863"/>
      <c r="BC10" s="863"/>
      <c r="BD10" s="864"/>
      <c r="BE10" s="864"/>
      <c r="BF10" s="1211"/>
      <c r="BG10" s="863"/>
      <c r="BH10" s="863"/>
      <c r="BI10" s="863"/>
      <c r="BJ10" s="863"/>
      <c r="BK10" s="863"/>
      <c r="BL10" s="864"/>
      <c r="BM10" s="864"/>
      <c r="BN10" s="1211"/>
      <c r="BO10" s="863"/>
      <c r="BP10" s="863"/>
      <c r="BQ10" s="863"/>
      <c r="BR10" s="863"/>
      <c r="BS10" s="863"/>
      <c r="BT10" s="864"/>
      <c r="BU10" s="864"/>
      <c r="BV10" s="1674"/>
      <c r="BW10" s="863"/>
      <c r="BX10" s="863"/>
      <c r="BY10" s="863"/>
      <c r="BZ10" s="863"/>
      <c r="CA10" s="863"/>
      <c r="CB10" s="863"/>
      <c r="CC10" s="863"/>
      <c r="CD10" s="1675"/>
      <c r="CE10" s="863"/>
      <c r="CF10" s="863"/>
      <c r="CG10" s="863"/>
      <c r="CH10" s="863"/>
      <c r="CI10" s="863"/>
      <c r="CJ10" s="864"/>
      <c r="CK10" s="864"/>
      <c r="CL10" s="864"/>
      <c r="CM10" s="863"/>
      <c r="CN10" s="863"/>
      <c r="CO10" s="863"/>
      <c r="CP10" s="863"/>
      <c r="CQ10" s="863"/>
      <c r="CR10" s="864"/>
      <c r="CS10" s="864"/>
      <c r="CT10" s="1675"/>
      <c r="CU10" s="1001"/>
      <c r="CV10" s="1001"/>
      <c r="CW10" s="1001"/>
      <c r="CX10" s="1001"/>
      <c r="CY10" s="1001"/>
      <c r="CZ10" s="864"/>
      <c r="DA10" s="864"/>
      <c r="DB10" s="1423"/>
      <c r="DC10" s="1001"/>
      <c r="DD10" s="1001"/>
      <c r="DE10" s="1001"/>
      <c r="DF10" s="1001"/>
      <c r="DG10" s="1001"/>
      <c r="DH10" s="864"/>
      <c r="DI10" s="864"/>
      <c r="DJ10" s="1423"/>
      <c r="DK10" s="1001"/>
      <c r="DL10" s="1001"/>
      <c r="DM10" s="1001"/>
      <c r="DN10" s="1001"/>
      <c r="DO10" s="1001"/>
      <c r="DP10" s="864"/>
      <c r="DQ10" s="864"/>
      <c r="DR10" s="1423"/>
      <c r="DS10" s="1001"/>
      <c r="DT10" s="1001"/>
      <c r="DU10" s="1001"/>
      <c r="DV10" s="1001"/>
      <c r="DW10" s="1001"/>
      <c r="DX10" s="864"/>
      <c r="DY10" s="864"/>
      <c r="DZ10" s="1423"/>
      <c r="EA10" s="1170"/>
      <c r="EB10" s="1171"/>
      <c r="EC10" s="1676"/>
      <c r="ED10" s="3068"/>
      <c r="EE10" s="3068"/>
      <c r="EG10" s="2334"/>
      <c r="EH10" s="1144"/>
    </row>
    <row r="11" spans="1:138" s="3" customFormat="1" ht="23.1" customHeight="1">
      <c r="A11" s="1677" t="s">
        <v>7</v>
      </c>
      <c r="B11" s="1164"/>
      <c r="C11" s="1678" t="s">
        <v>87</v>
      </c>
      <c r="D11" s="1139" t="s">
        <v>87</v>
      </c>
      <c r="E11" s="1139" t="s">
        <v>87</v>
      </c>
      <c r="F11" s="1139" t="s">
        <v>87</v>
      </c>
      <c r="G11" s="1139" t="s">
        <v>87</v>
      </c>
      <c r="H11" s="1138" t="s">
        <v>87</v>
      </c>
      <c r="I11" s="1165" t="s">
        <v>87</v>
      </c>
      <c r="J11" s="1139"/>
      <c r="K11" s="1139" t="s">
        <v>87</v>
      </c>
      <c r="L11" s="1139" t="s">
        <v>87</v>
      </c>
      <c r="M11" s="1139" t="s">
        <v>87</v>
      </c>
      <c r="N11" s="1139" t="s">
        <v>87</v>
      </c>
      <c r="O11" s="1139" t="s">
        <v>87</v>
      </c>
      <c r="P11" s="1138" t="s">
        <v>87</v>
      </c>
      <c r="Q11" s="1140" t="s">
        <v>87</v>
      </c>
      <c r="R11" s="1139"/>
      <c r="S11" s="1139" t="s">
        <v>87</v>
      </c>
      <c r="T11" s="1139" t="s">
        <v>87</v>
      </c>
      <c r="U11" s="1139" t="s">
        <v>87</v>
      </c>
      <c r="V11" s="1139" t="s">
        <v>87</v>
      </c>
      <c r="W11" s="1139" t="s">
        <v>87</v>
      </c>
      <c r="X11" s="1138" t="s">
        <v>87</v>
      </c>
      <c r="Y11" s="1165" t="s">
        <v>87</v>
      </c>
      <c r="Z11" s="1139"/>
      <c r="AA11" s="1178" t="s">
        <v>87</v>
      </c>
      <c r="AB11" s="1397" t="s">
        <v>87</v>
      </c>
      <c r="AC11" s="1178" t="s">
        <v>87</v>
      </c>
      <c r="AD11" s="1178" t="s">
        <v>87</v>
      </c>
      <c r="AE11" s="1397" t="s">
        <v>87</v>
      </c>
      <c r="AF11" s="1398" t="s">
        <v>87</v>
      </c>
      <c r="AG11" s="1398" t="s">
        <v>87</v>
      </c>
      <c r="AH11" s="1140"/>
      <c r="AI11" s="1178" t="s">
        <v>87</v>
      </c>
      <c r="AJ11" s="1178" t="s">
        <v>87</v>
      </c>
      <c r="AK11" s="1178" t="s">
        <v>87</v>
      </c>
      <c r="AL11" s="1178" t="s">
        <v>87</v>
      </c>
      <c r="AM11" s="1178" t="s">
        <v>87</v>
      </c>
      <c r="AN11" s="1031" t="s">
        <v>87</v>
      </c>
      <c r="AO11" s="1031" t="s">
        <v>87</v>
      </c>
      <c r="AP11" s="1036"/>
      <c r="AQ11" s="1291" t="s">
        <v>87</v>
      </c>
      <c r="AR11" s="1178" t="s">
        <v>87</v>
      </c>
      <c r="AS11" s="1178" t="s">
        <v>87</v>
      </c>
      <c r="AT11" s="1178" t="s">
        <v>87</v>
      </c>
      <c r="AU11" s="1178" t="s">
        <v>87</v>
      </c>
      <c r="AV11" s="1031" t="s">
        <v>87</v>
      </c>
      <c r="AW11" s="1031" t="s">
        <v>87</v>
      </c>
      <c r="AX11" s="1036"/>
      <c r="AY11" s="1291" t="s">
        <v>87</v>
      </c>
      <c r="AZ11" s="1178" t="s">
        <v>87</v>
      </c>
      <c r="BA11" s="1178" t="s">
        <v>87</v>
      </c>
      <c r="BB11" s="1178" t="s">
        <v>87</v>
      </c>
      <c r="BC11" s="1178" t="s">
        <v>87</v>
      </c>
      <c r="BD11" s="1031" t="s">
        <v>87</v>
      </c>
      <c r="BE11" s="1031" t="s">
        <v>87</v>
      </c>
      <c r="BF11" s="1212"/>
      <c r="BG11" s="1178" t="s">
        <v>87</v>
      </c>
      <c r="BH11" s="1178" t="s">
        <v>87</v>
      </c>
      <c r="BI11" s="1178" t="s">
        <v>87</v>
      </c>
      <c r="BJ11" s="1178" t="s">
        <v>87</v>
      </c>
      <c r="BK11" s="1178" t="s">
        <v>87</v>
      </c>
      <c r="BL11" s="1031" t="s">
        <v>87</v>
      </c>
      <c r="BM11" s="1031" t="s">
        <v>87</v>
      </c>
      <c r="BN11" s="1212"/>
      <c r="BO11" s="1031" t="s">
        <v>87</v>
      </c>
      <c r="BP11" s="1031" t="s">
        <v>87</v>
      </c>
      <c r="BQ11" s="1031" t="s">
        <v>87</v>
      </c>
      <c r="BR11" s="1031" t="s">
        <v>87</v>
      </c>
      <c r="BS11" s="1031" t="s">
        <v>87</v>
      </c>
      <c r="BT11" s="1031" t="s">
        <v>87</v>
      </c>
      <c r="BU11" s="1031" t="s">
        <v>87</v>
      </c>
      <c r="BV11" s="1679"/>
      <c r="BW11" s="1031" t="s">
        <v>87</v>
      </c>
      <c r="BX11" s="1031" t="s">
        <v>87</v>
      </c>
      <c r="BY11" s="1031" t="s">
        <v>87</v>
      </c>
      <c r="BZ11" s="1031" t="s">
        <v>87</v>
      </c>
      <c r="CA11" s="1031" t="s">
        <v>87</v>
      </c>
      <c r="CB11" s="1031" t="s">
        <v>87</v>
      </c>
      <c r="CC11" s="1031" t="s">
        <v>87</v>
      </c>
      <c r="CD11" s="1679"/>
      <c r="CE11" s="1031" t="s">
        <v>87</v>
      </c>
      <c r="CF11" s="1031" t="s">
        <v>87</v>
      </c>
      <c r="CG11" s="1031" t="s">
        <v>87</v>
      </c>
      <c r="CH11" s="1031" t="s">
        <v>87</v>
      </c>
      <c r="CI11" s="1031" t="s">
        <v>87</v>
      </c>
      <c r="CJ11" s="1031" t="s">
        <v>87</v>
      </c>
      <c r="CK11" s="1031" t="s">
        <v>87</v>
      </c>
      <c r="CL11" s="1031"/>
      <c r="CM11" s="1031" t="s">
        <v>87</v>
      </c>
      <c r="CN11" s="1031" t="s">
        <v>87</v>
      </c>
      <c r="CO11" s="1031" t="s">
        <v>87</v>
      </c>
      <c r="CP11" s="1031" t="s">
        <v>87</v>
      </c>
      <c r="CQ11" s="1031" t="s">
        <v>87</v>
      </c>
      <c r="CR11" s="1031" t="s">
        <v>87</v>
      </c>
      <c r="CS11" s="1031" t="s">
        <v>87</v>
      </c>
      <c r="CT11" s="1679"/>
      <c r="CU11" s="1031" t="s">
        <v>87</v>
      </c>
      <c r="CV11" s="1031"/>
      <c r="CW11" s="1031"/>
      <c r="CX11" s="1031"/>
      <c r="CY11" s="1031"/>
      <c r="CZ11" s="1031"/>
      <c r="DA11" s="1031"/>
      <c r="DB11" s="1031"/>
      <c r="DC11" s="2215" t="s">
        <v>87</v>
      </c>
      <c r="DD11" s="2215"/>
      <c r="DE11" s="1031" t="s">
        <v>87</v>
      </c>
      <c r="DF11" s="1031" t="s">
        <v>87</v>
      </c>
      <c r="DG11" s="1031" t="s">
        <v>87</v>
      </c>
      <c r="DH11" s="2215"/>
      <c r="DI11" s="1031" t="s">
        <v>87</v>
      </c>
      <c r="DJ11" s="1031"/>
      <c r="DK11" s="1031"/>
      <c r="DL11" s="2215"/>
      <c r="DM11" s="1031"/>
      <c r="DN11" s="1031"/>
      <c r="DO11" s="1031"/>
      <c r="DP11" s="2215"/>
      <c r="DQ11" s="1031"/>
      <c r="DR11" s="1031"/>
      <c r="DS11" s="1031" t="s">
        <v>87</v>
      </c>
      <c r="DT11" s="2215" t="s">
        <v>87</v>
      </c>
      <c r="DU11" s="1031" t="s">
        <v>87</v>
      </c>
      <c r="DV11" s="1031" t="s">
        <v>87</v>
      </c>
      <c r="DW11" s="1031" t="s">
        <v>87</v>
      </c>
      <c r="DX11" s="2215" t="s">
        <v>87</v>
      </c>
      <c r="DY11" s="1031" t="s">
        <v>87</v>
      </c>
      <c r="DZ11" s="1031"/>
      <c r="EA11" s="1696"/>
      <c r="EB11" s="1697"/>
      <c r="EC11" s="1698"/>
      <c r="ED11" s="1697"/>
      <c r="EE11" s="1697"/>
      <c r="EF11" s="1680"/>
      <c r="EG11" s="2334"/>
      <c r="EH11" s="1144"/>
    </row>
    <row r="12" spans="1:138" s="3" customFormat="1" ht="23.1" customHeight="1">
      <c r="A12" s="1681" t="s">
        <v>8</v>
      </c>
      <c r="B12" s="1263"/>
      <c r="C12" s="1668">
        <v>57.574602282320484</v>
      </c>
      <c r="D12" s="1245">
        <v>1.6975742445140978</v>
      </c>
      <c r="E12" s="1245">
        <v>54.237709610064933</v>
      </c>
      <c r="F12" s="1245">
        <v>60.911494954576042</v>
      </c>
      <c r="G12" s="1245">
        <v>2.9484775877216514</v>
      </c>
      <c r="H12" s="1246">
        <v>2571.4102039999748</v>
      </c>
      <c r="I12" s="854">
        <v>3597</v>
      </c>
      <c r="J12" s="1245"/>
      <c r="K12" s="1245">
        <v>61.920494462605433</v>
      </c>
      <c r="L12" s="1245">
        <v>1.6768767554749535</v>
      </c>
      <c r="M12" s="1245">
        <v>58.624169486734822</v>
      </c>
      <c r="N12" s="1245">
        <v>65.216819438476051</v>
      </c>
      <c r="O12" s="1245">
        <v>2.7081126693644872</v>
      </c>
      <c r="P12" s="1246">
        <v>2384.9232420000076</v>
      </c>
      <c r="Q12" s="861">
        <v>3347</v>
      </c>
      <c r="R12" s="1245"/>
      <c r="S12" s="1245">
        <v>62.495407128695703</v>
      </c>
      <c r="T12" s="1245">
        <v>1.8476900104585632</v>
      </c>
      <c r="U12" s="1245">
        <v>58.863383267336687</v>
      </c>
      <c r="V12" s="1245">
        <v>66.127430990054719</v>
      </c>
      <c r="W12" s="1245">
        <v>2.9565212794816222</v>
      </c>
      <c r="X12" s="1246">
        <v>2303.1398660000073</v>
      </c>
      <c r="Y12" s="854">
        <v>3288</v>
      </c>
      <c r="Z12" s="1245"/>
      <c r="AA12" s="1682">
        <v>67.259999999999991</v>
      </c>
      <c r="AB12" s="1683">
        <v>1.635</v>
      </c>
      <c r="AC12" s="1684">
        <v>64.039999999999992</v>
      </c>
      <c r="AD12" s="1684">
        <v>70.47</v>
      </c>
      <c r="AE12" s="1683">
        <v>2.4</v>
      </c>
      <c r="AF12" s="1685">
        <v>2445.5659999999998</v>
      </c>
      <c r="AG12" s="1685">
        <v>3249</v>
      </c>
      <c r="AH12" s="861"/>
      <c r="AI12" s="1684">
        <v>68.544997488527159</v>
      </c>
      <c r="AJ12" s="1684">
        <v>1.6653454298675139</v>
      </c>
      <c r="AK12" s="1684">
        <v>65.271547408147995</v>
      </c>
      <c r="AL12" s="1684">
        <v>71.818447568906336</v>
      </c>
      <c r="AM12" s="1684">
        <v>2.4295652358091542</v>
      </c>
      <c r="AN12" s="1686">
        <v>2086.938761999997</v>
      </c>
      <c r="AO12" s="1686">
        <v>3096</v>
      </c>
      <c r="AP12" s="1007"/>
      <c r="AQ12" s="1687">
        <v>71.970947274796075</v>
      </c>
      <c r="AR12" s="1684">
        <v>1.8460784879505019</v>
      </c>
      <c r="AS12" s="1684">
        <v>68.342719777007403</v>
      </c>
      <c r="AT12" s="1684">
        <v>75.599174772584732</v>
      </c>
      <c r="AU12" s="1684">
        <v>2.5650329165488017</v>
      </c>
      <c r="AV12" s="1686">
        <v>2177.6957430000016</v>
      </c>
      <c r="AW12" s="1686">
        <v>3164</v>
      </c>
      <c r="AX12" s="1007"/>
      <c r="AY12" s="1687">
        <v>73.225819768348245</v>
      </c>
      <c r="AZ12" s="1684">
        <v>1.4655590736243607</v>
      </c>
      <c r="BA12" s="1684">
        <v>70.349156496380473</v>
      </c>
      <c r="BB12" s="1684">
        <v>76.102483040316017</v>
      </c>
      <c r="BC12" s="1684">
        <v>2.0014239215903546</v>
      </c>
      <c r="BD12" s="1686">
        <v>2844.1536039999764</v>
      </c>
      <c r="BE12" s="1686">
        <v>6129</v>
      </c>
      <c r="BF12" s="1210"/>
      <c r="BG12" s="1684">
        <v>76.004653709536456</v>
      </c>
      <c r="BH12" s="1684">
        <v>1.4202938924476862</v>
      </c>
      <c r="BI12" s="1684">
        <v>73.216813934712022</v>
      </c>
      <c r="BJ12" s="1684">
        <v>78.792493484360904</v>
      </c>
      <c r="BK12" s="1684">
        <v>1.8686933274843394</v>
      </c>
      <c r="BL12" s="1686">
        <v>2679.2750820000074</v>
      </c>
      <c r="BM12" s="1686">
        <v>5288</v>
      </c>
      <c r="BN12" s="1210"/>
      <c r="BO12" s="1684">
        <v>79.133718230377667</v>
      </c>
      <c r="BP12" s="1684">
        <v>1.4182026501242331</v>
      </c>
      <c r="BQ12" s="1684">
        <v>76.349942733433835</v>
      </c>
      <c r="BR12" s="1684">
        <v>81.917493727321499</v>
      </c>
      <c r="BS12" s="1684">
        <v>1.7921597541966841</v>
      </c>
      <c r="BT12" s="1686">
        <v>2463.0607439999931</v>
      </c>
      <c r="BU12" s="1686">
        <v>5124</v>
      </c>
      <c r="BV12" s="1688"/>
      <c r="BW12" s="1687">
        <v>78.821448898540524</v>
      </c>
      <c r="BX12" s="1684">
        <v>1.1496330351552346</v>
      </c>
      <c r="BY12" s="1684">
        <v>76.56484180219158</v>
      </c>
      <c r="BZ12" s="1684">
        <v>81.078055994889468</v>
      </c>
      <c r="CA12" s="1684">
        <v>1.458528168690542</v>
      </c>
      <c r="CB12" s="1686">
        <v>2284.965612999973</v>
      </c>
      <c r="CC12" s="1686">
        <v>5897</v>
      </c>
      <c r="CD12" s="1688"/>
      <c r="CE12" s="1684">
        <v>80.790552314229643</v>
      </c>
      <c r="CF12" s="1684">
        <v>1.114086117350394</v>
      </c>
      <c r="CG12" s="1684">
        <v>78.603691571519349</v>
      </c>
      <c r="CH12" s="1684">
        <v>82.977413056939938</v>
      </c>
      <c r="CI12" s="1684">
        <v>1.3789806919715411</v>
      </c>
      <c r="CJ12" s="1686">
        <v>2134.4460949999866</v>
      </c>
      <c r="CK12" s="1686">
        <v>5156</v>
      </c>
      <c r="CL12" s="1686"/>
      <c r="CM12" s="1684">
        <v>83.919932653421839</v>
      </c>
      <c r="CN12" s="1684">
        <v>1.0910844208064119</v>
      </c>
      <c r="CO12" s="1684">
        <v>81.77816515434516</v>
      </c>
      <c r="CP12" s="1684">
        <v>86.061700152498517</v>
      </c>
      <c r="CQ12" s="1684">
        <v>1.3001493045906574</v>
      </c>
      <c r="CR12" s="1686">
        <v>1995.5995400000047</v>
      </c>
      <c r="CS12" s="1686">
        <v>4583</v>
      </c>
      <c r="CT12" s="1688"/>
      <c r="CU12" s="966">
        <v>81.075038467666175</v>
      </c>
      <c r="CV12" s="966">
        <v>1.1733320269286454</v>
      </c>
      <c r="CW12" s="966">
        <v>78.771938056002597</v>
      </c>
      <c r="CX12" s="966">
        <v>83.37813887932974</v>
      </c>
      <c r="CY12" s="966">
        <v>1.4472173545703417</v>
      </c>
      <c r="CZ12" s="992">
        <v>1976.5118959999754</v>
      </c>
      <c r="DA12" s="992">
        <v>5929</v>
      </c>
      <c r="DB12" s="1136"/>
      <c r="DC12" s="966">
        <v>81.337464613988288</v>
      </c>
      <c r="DD12" s="966">
        <v>1.1423453301327584</v>
      </c>
      <c r="DE12" s="966">
        <v>79.095174856946414</v>
      </c>
      <c r="DF12" s="966">
        <v>83.579754371030162</v>
      </c>
      <c r="DG12" s="966">
        <v>1.4044516085596057</v>
      </c>
      <c r="DH12" s="992">
        <v>1991.1236620000063</v>
      </c>
      <c r="DI12" s="992">
        <v>5841</v>
      </c>
      <c r="DJ12" s="1136"/>
      <c r="DK12" s="966">
        <v>81.889306707646455</v>
      </c>
      <c r="DL12" s="966">
        <v>1.1002500220282561</v>
      </c>
      <c r="DM12" s="966">
        <v>79.729652979939019</v>
      </c>
      <c r="DN12" s="966">
        <v>84.048960435353891</v>
      </c>
      <c r="DO12" s="966">
        <v>1.3435820454021741</v>
      </c>
      <c r="DP12" s="992">
        <v>1931.4145370000003</v>
      </c>
      <c r="DQ12" s="992">
        <v>5388</v>
      </c>
      <c r="DR12" s="1136"/>
      <c r="DS12" s="966">
        <v>81.06602123515006</v>
      </c>
      <c r="DT12" s="966">
        <v>1.2261434753068861</v>
      </c>
      <c r="DU12" s="966">
        <v>78.659218944996383</v>
      </c>
      <c r="DV12" s="966">
        <v>83.472823525303724</v>
      </c>
      <c r="DW12" s="966">
        <v>1.5125245529815554</v>
      </c>
      <c r="DX12" s="992">
        <v>1787.4639989999914</v>
      </c>
      <c r="DY12" s="992">
        <v>5121</v>
      </c>
      <c r="DZ12" s="1136"/>
      <c r="EA12" s="1689">
        <v>0.3</v>
      </c>
      <c r="EB12" s="1690">
        <v>-0.8</v>
      </c>
      <c r="EC12" s="1691"/>
      <c r="ED12" s="3070" t="s">
        <v>229</v>
      </c>
      <c r="EE12" s="3070" t="s">
        <v>229</v>
      </c>
      <c r="EG12" s="2334"/>
      <c r="EH12" s="1144"/>
    </row>
    <row r="13" spans="1:138" s="3" customFormat="1" ht="5.0999999999999996" customHeight="1">
      <c r="A13" s="1667"/>
      <c r="B13" s="1244"/>
      <c r="C13" s="1668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1245"/>
      <c r="T13" s="1245"/>
      <c r="U13" s="1245"/>
      <c r="V13" s="1245"/>
      <c r="W13" s="1245"/>
      <c r="X13" s="1246"/>
      <c r="Y13" s="854"/>
      <c r="Z13" s="1245"/>
      <c r="AA13" s="1669"/>
      <c r="AB13" s="848"/>
      <c r="AC13" s="995"/>
      <c r="AD13" s="995"/>
      <c r="AE13" s="848"/>
      <c r="AF13" s="849"/>
      <c r="AG13" s="849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10"/>
      <c r="BG13" s="995"/>
      <c r="BH13" s="995"/>
      <c r="BI13" s="995"/>
      <c r="BJ13" s="995"/>
      <c r="BK13" s="995"/>
      <c r="BL13" s="992"/>
      <c r="BM13" s="992"/>
      <c r="BN13" s="1210"/>
      <c r="BO13" s="995"/>
      <c r="BP13" s="995"/>
      <c r="BQ13" s="995"/>
      <c r="BR13" s="995"/>
      <c r="BS13" s="995"/>
      <c r="BT13" s="992"/>
      <c r="BU13" s="992"/>
      <c r="BV13" s="996"/>
      <c r="BW13" s="1006"/>
      <c r="BX13" s="995"/>
      <c r="BY13" s="995"/>
      <c r="BZ13" s="995"/>
      <c r="CA13" s="995"/>
      <c r="CB13" s="992"/>
      <c r="CC13" s="992"/>
      <c r="CD13" s="996"/>
      <c r="CE13" s="995"/>
      <c r="CF13" s="995"/>
      <c r="CG13" s="995"/>
      <c r="CH13" s="995"/>
      <c r="CI13" s="995"/>
      <c r="CJ13" s="992"/>
      <c r="CK13" s="992"/>
      <c r="CL13" s="992"/>
      <c r="CM13" s="995"/>
      <c r="CN13" s="995"/>
      <c r="CO13" s="995"/>
      <c r="CP13" s="995"/>
      <c r="CQ13" s="995"/>
      <c r="CR13" s="992"/>
      <c r="CS13" s="992"/>
      <c r="CT13" s="996"/>
      <c r="CU13" s="966"/>
      <c r="CV13" s="966"/>
      <c r="CW13" s="966"/>
      <c r="CX13" s="966"/>
      <c r="CY13" s="966"/>
      <c r="CZ13" s="992"/>
      <c r="DA13" s="992"/>
      <c r="DB13" s="1136"/>
      <c r="DC13" s="966"/>
      <c r="DD13" s="966"/>
      <c r="DE13" s="966"/>
      <c r="DF13" s="966"/>
      <c r="DG13" s="966"/>
      <c r="DH13" s="992"/>
      <c r="DI13" s="992"/>
      <c r="DJ13" s="1136"/>
      <c r="DK13" s="966"/>
      <c r="DL13" s="966"/>
      <c r="DM13" s="966"/>
      <c r="DN13" s="966"/>
      <c r="DO13" s="966"/>
      <c r="DP13" s="992"/>
      <c r="DQ13" s="992"/>
      <c r="DR13" s="1136"/>
      <c r="DS13" s="966"/>
      <c r="DT13" s="966"/>
      <c r="DU13" s="966"/>
      <c r="DV13" s="966"/>
      <c r="DW13" s="966"/>
      <c r="DX13" s="992"/>
      <c r="DY13" s="992"/>
      <c r="DZ13" s="1136"/>
      <c r="EA13" s="1689"/>
      <c r="EB13" s="1690"/>
      <c r="EC13" s="1691"/>
      <c r="ED13" s="3070"/>
      <c r="EE13" s="3070"/>
      <c r="EG13" s="2334"/>
      <c r="EH13" s="1144"/>
    </row>
    <row r="14" spans="1:138" s="3" customFormat="1" ht="23.1" customHeight="1">
      <c r="A14" s="1499" t="s">
        <v>54</v>
      </c>
      <c r="B14" s="1267"/>
      <c r="C14" s="167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1252"/>
      <c r="T14" s="1252"/>
      <c r="U14" s="1252"/>
      <c r="V14" s="1252"/>
      <c r="W14" s="1252"/>
      <c r="X14" s="1253"/>
      <c r="Y14" s="869"/>
      <c r="Z14" s="1252"/>
      <c r="AA14" s="1673"/>
      <c r="AB14" s="1497"/>
      <c r="AC14" s="863"/>
      <c r="AD14" s="863"/>
      <c r="AE14" s="1497"/>
      <c r="AF14" s="1498"/>
      <c r="AG14" s="1498"/>
      <c r="AH14" s="876"/>
      <c r="AI14" s="863"/>
      <c r="AJ14" s="863"/>
      <c r="AK14" s="863"/>
      <c r="AL14" s="863"/>
      <c r="AM14" s="863"/>
      <c r="AN14" s="864"/>
      <c r="AO14" s="864"/>
      <c r="AP14" s="1008"/>
      <c r="AQ14" s="862"/>
      <c r="AR14" s="863"/>
      <c r="AS14" s="863"/>
      <c r="AT14" s="863"/>
      <c r="AU14" s="863"/>
      <c r="AV14" s="864"/>
      <c r="AW14" s="864"/>
      <c r="AX14" s="1008"/>
      <c r="AY14" s="862"/>
      <c r="AZ14" s="863"/>
      <c r="BA14" s="863"/>
      <c r="BB14" s="863"/>
      <c r="BC14" s="863"/>
      <c r="BD14" s="864"/>
      <c r="BE14" s="864"/>
      <c r="BF14" s="1211"/>
      <c r="BG14" s="863"/>
      <c r="BH14" s="863"/>
      <c r="BI14" s="863"/>
      <c r="BJ14" s="863"/>
      <c r="BK14" s="863"/>
      <c r="BL14" s="864"/>
      <c r="BM14" s="864"/>
      <c r="BN14" s="1211"/>
      <c r="BO14" s="863"/>
      <c r="BP14" s="863"/>
      <c r="BQ14" s="863"/>
      <c r="BR14" s="863"/>
      <c r="BS14" s="863"/>
      <c r="BT14" s="864"/>
      <c r="BU14" s="864"/>
      <c r="BV14" s="1674"/>
      <c r="BW14" s="862"/>
      <c r="BX14" s="863"/>
      <c r="BY14" s="863"/>
      <c r="BZ14" s="863"/>
      <c r="CA14" s="863"/>
      <c r="CB14" s="864"/>
      <c r="CC14" s="864"/>
      <c r="CD14" s="1674"/>
      <c r="CE14" s="863"/>
      <c r="CF14" s="863"/>
      <c r="CG14" s="863"/>
      <c r="CH14" s="863"/>
      <c r="CI14" s="863"/>
      <c r="CJ14" s="864"/>
      <c r="CK14" s="864"/>
      <c r="CL14" s="864"/>
      <c r="CM14" s="863"/>
      <c r="CN14" s="863"/>
      <c r="CO14" s="863"/>
      <c r="CP14" s="863"/>
      <c r="CQ14" s="863"/>
      <c r="CR14" s="864"/>
      <c r="CS14" s="864"/>
      <c r="CT14" s="1674"/>
      <c r="CU14" s="863"/>
      <c r="CV14" s="863"/>
      <c r="CW14" s="864"/>
      <c r="CX14" s="864"/>
      <c r="CY14" s="864"/>
      <c r="CZ14" s="862"/>
      <c r="DA14" s="863"/>
      <c r="DB14" s="864"/>
      <c r="DC14" s="863"/>
      <c r="DD14" s="863"/>
      <c r="DE14" s="864"/>
      <c r="DF14" s="864"/>
      <c r="DG14" s="864"/>
      <c r="DH14" s="862"/>
      <c r="DI14" s="863"/>
      <c r="DJ14" s="864"/>
      <c r="DK14" s="863"/>
      <c r="DL14" s="863"/>
      <c r="DM14" s="864"/>
      <c r="DN14" s="864"/>
      <c r="DO14" s="864"/>
      <c r="DP14" s="862"/>
      <c r="DQ14" s="863"/>
      <c r="DR14" s="864"/>
      <c r="DS14" s="863"/>
      <c r="DT14" s="863"/>
      <c r="DU14" s="864"/>
      <c r="DV14" s="864"/>
      <c r="DW14" s="864"/>
      <c r="DX14" s="862"/>
      <c r="DY14" s="863"/>
      <c r="DZ14" s="864"/>
      <c r="EA14" s="864"/>
      <c r="EB14" s="1692"/>
      <c r="EC14" s="863"/>
      <c r="ED14" s="1057"/>
      <c r="EE14" s="1057"/>
      <c r="EG14" s="2334"/>
      <c r="EH14" s="1144"/>
    </row>
    <row r="15" spans="1:138" s="3" customFormat="1" ht="23.1" customHeight="1">
      <c r="A15" s="1693" t="s">
        <v>252</v>
      </c>
      <c r="B15" s="1164"/>
      <c r="C15" s="1694">
        <v>78.222052147799374</v>
      </c>
      <c r="D15" s="1139">
        <v>3.475772434863373</v>
      </c>
      <c r="E15" s="1139">
        <v>71.389785691233726</v>
      </c>
      <c r="F15" s="1139">
        <v>85.054318604365022</v>
      </c>
      <c r="G15" s="1139">
        <v>4.4434687398586199</v>
      </c>
      <c r="H15" s="1138">
        <v>271.4942170000005</v>
      </c>
      <c r="I15" s="1165">
        <v>295</v>
      </c>
      <c r="J15" s="1139"/>
      <c r="K15" s="1139">
        <v>77.61079946513415</v>
      </c>
      <c r="L15" s="1139">
        <v>4.9028566092845862</v>
      </c>
      <c r="M15" s="1139">
        <v>67.972995946461367</v>
      </c>
      <c r="N15" s="1139">
        <v>87.248602983806933</v>
      </c>
      <c r="O15" s="1139">
        <v>6.3172350279514173</v>
      </c>
      <c r="P15" s="1138">
        <v>275.17851699999926</v>
      </c>
      <c r="Q15" s="1140">
        <v>327</v>
      </c>
      <c r="R15" s="1139"/>
      <c r="S15" s="1139">
        <v>85.252246050104503</v>
      </c>
      <c r="T15" s="1139">
        <v>4.1606712867710289</v>
      </c>
      <c r="U15" s="1139">
        <v>77.073570348397809</v>
      </c>
      <c r="V15" s="1139">
        <v>93.430921751811212</v>
      </c>
      <c r="W15" s="1139">
        <v>4.8804242463309606</v>
      </c>
      <c r="X15" s="1138">
        <v>282.30993099999966</v>
      </c>
      <c r="Y15" s="1165">
        <v>259</v>
      </c>
      <c r="Z15" s="1139"/>
      <c r="AA15" s="1695">
        <v>80.800000000000011</v>
      </c>
      <c r="AB15" s="1397">
        <v>4.319</v>
      </c>
      <c r="AC15" s="1178">
        <v>72.31</v>
      </c>
      <c r="AD15" s="1178">
        <v>89.29</v>
      </c>
      <c r="AE15" s="1397">
        <v>5.3</v>
      </c>
      <c r="AF15" s="1398">
        <v>283.541</v>
      </c>
      <c r="AG15" s="1398">
        <v>274</v>
      </c>
      <c r="AH15" s="1140"/>
      <c r="AI15" s="1178">
        <v>80.291151728418683</v>
      </c>
      <c r="AJ15" s="1178">
        <v>5.4979930070861966</v>
      </c>
      <c r="AK15" s="1178">
        <v>69.484141165809959</v>
      </c>
      <c r="AL15" s="1178">
        <v>91.098162291027421</v>
      </c>
      <c r="AM15" s="1178">
        <v>6.8475702349904228</v>
      </c>
      <c r="AN15" s="1031">
        <v>323.85849300000041</v>
      </c>
      <c r="AO15" s="1031">
        <v>331</v>
      </c>
      <c r="AP15" s="1036"/>
      <c r="AQ15" s="1291">
        <v>86.285624242540607</v>
      </c>
      <c r="AR15" s="1178">
        <v>4.2470840063079294</v>
      </c>
      <c r="AS15" s="1178">
        <v>77.938532243103367</v>
      </c>
      <c r="AT15" s="1178">
        <v>94.632716241977846</v>
      </c>
      <c r="AU15" s="1178">
        <v>4.9221223623181825</v>
      </c>
      <c r="AV15" s="1031">
        <v>374.40452199999993</v>
      </c>
      <c r="AW15" s="1031">
        <v>376</v>
      </c>
      <c r="AX15" s="1036"/>
      <c r="AY15" s="1291">
        <v>84.123902907141073</v>
      </c>
      <c r="AZ15" s="1178">
        <v>3.1617467884031401</v>
      </c>
      <c r="BA15" s="1178">
        <v>77.924619348583363</v>
      </c>
      <c r="BB15" s="1178">
        <v>90.323186465698797</v>
      </c>
      <c r="BC15" s="1178">
        <v>3.7584404421810853</v>
      </c>
      <c r="BD15" s="1031">
        <v>473.838309000001</v>
      </c>
      <c r="BE15" s="1031">
        <v>760</v>
      </c>
      <c r="BF15" s="1212"/>
      <c r="BG15" s="1178">
        <v>87.188487699107569</v>
      </c>
      <c r="BH15" s="1178">
        <v>3.1134252249668841</v>
      </c>
      <c r="BI15" s="1178">
        <v>81.083941521727496</v>
      </c>
      <c r="BJ15" s="1178">
        <v>93.293033876487655</v>
      </c>
      <c r="BK15" s="1178">
        <v>3.5709132101378929</v>
      </c>
      <c r="BL15" s="1031">
        <v>424.74442299999862</v>
      </c>
      <c r="BM15" s="1031">
        <v>670</v>
      </c>
      <c r="BN15" s="1212"/>
      <c r="BO15" s="1178">
        <v>91.363707863658433</v>
      </c>
      <c r="BP15" s="1178">
        <v>1.8360477077716291</v>
      </c>
      <c r="BQ15" s="1178">
        <v>87.763735469539597</v>
      </c>
      <c r="BR15" s="1178">
        <v>94.963680257777284</v>
      </c>
      <c r="BS15" s="1178">
        <v>2.0096028835777475</v>
      </c>
      <c r="BT15" s="1031">
        <v>416.00114300000035</v>
      </c>
      <c r="BU15" s="1031">
        <v>666</v>
      </c>
      <c r="BV15" s="1679"/>
      <c r="BW15" s="1291">
        <v>88.697056537084677</v>
      </c>
      <c r="BX15" s="1178">
        <v>2.8726942606580002</v>
      </c>
      <c r="BY15" s="1178">
        <v>83.064401426081929</v>
      </c>
      <c r="BZ15" s="1178">
        <v>94.329711648087425</v>
      </c>
      <c r="CA15" s="1178">
        <v>3.2387706794496753</v>
      </c>
      <c r="CB15" s="1031">
        <v>364.43812300000081</v>
      </c>
      <c r="CC15" s="1031">
        <v>664</v>
      </c>
      <c r="CD15" s="1679"/>
      <c r="CE15" s="1178">
        <v>92.136606625564937</v>
      </c>
      <c r="CF15" s="1178">
        <v>1.8491089959509797</v>
      </c>
      <c r="CG15" s="1178">
        <v>88.510947980755731</v>
      </c>
      <c r="CH15" s="1178">
        <v>95.762265270374158</v>
      </c>
      <c r="CI15" s="1178">
        <v>2.0069210964818751</v>
      </c>
      <c r="CJ15" s="1031">
        <v>345.4770060000011</v>
      </c>
      <c r="CK15" s="1031">
        <v>598</v>
      </c>
      <c r="CL15" s="1031"/>
      <c r="CM15" s="1178">
        <v>93.759127295585003</v>
      </c>
      <c r="CN15" s="1178">
        <v>1.7638307771814192</v>
      </c>
      <c r="CO15" s="1178">
        <v>90.300604374790282</v>
      </c>
      <c r="CP15" s="1178">
        <v>97.217650216379738</v>
      </c>
      <c r="CQ15" s="1178">
        <v>1.8812363425917633</v>
      </c>
      <c r="CR15" s="1031">
        <v>308.17178799999982</v>
      </c>
      <c r="CS15" s="1031">
        <v>505</v>
      </c>
      <c r="CT15" s="1679"/>
      <c r="CU15" s="1179">
        <v>92.337375706330761</v>
      </c>
      <c r="CV15" s="1179">
        <v>1.6694202800549074</v>
      </c>
      <c r="CW15" s="1179">
        <v>89.060517625248323</v>
      </c>
      <c r="CX15" s="1179">
        <v>95.614233787413198</v>
      </c>
      <c r="CY15" s="1179">
        <v>1.8079572516380815</v>
      </c>
      <c r="CZ15" s="1031">
        <v>303.80851400000068</v>
      </c>
      <c r="DA15" s="1031">
        <v>652</v>
      </c>
      <c r="DB15" s="1403"/>
      <c r="DC15" s="1179">
        <v>91.604484302688178</v>
      </c>
      <c r="DD15" s="1179">
        <v>2.3052280295621834</v>
      </c>
      <c r="DE15" s="1179">
        <v>87.079592344025912</v>
      </c>
      <c r="DF15" s="1179">
        <v>96.12937626135043</v>
      </c>
      <c r="DG15" s="1179">
        <v>2.5165012904226733</v>
      </c>
      <c r="DH15" s="1031">
        <v>316.84988699999917</v>
      </c>
      <c r="DI15" s="1031">
        <v>676</v>
      </c>
      <c r="DJ15" s="1403"/>
      <c r="DK15" s="1178">
        <v>89.959877435197228</v>
      </c>
      <c r="DL15" s="1178">
        <v>3.4654487980749451</v>
      </c>
      <c r="DM15" s="1178">
        <v>83.157633158805297</v>
      </c>
      <c r="DN15" s="1178">
        <v>96.762121711589145</v>
      </c>
      <c r="DO15" s="1178">
        <v>3.8522160065983733</v>
      </c>
      <c r="DP15" s="1031">
        <v>319.31059399999987</v>
      </c>
      <c r="DQ15" s="1031">
        <v>640</v>
      </c>
      <c r="DR15" s="1403"/>
      <c r="DS15" s="1178">
        <v>84.921427854415214</v>
      </c>
      <c r="DT15" s="1178">
        <v>3.7102408751761038</v>
      </c>
      <c r="DU15" s="1178">
        <v>77.638580116583711</v>
      </c>
      <c r="DV15" s="1178">
        <v>92.204275592246717</v>
      </c>
      <c r="DW15" s="1178">
        <v>4.3690278989853351</v>
      </c>
      <c r="DX15" s="1031">
        <v>308.76094600000079</v>
      </c>
      <c r="DY15" s="1031">
        <v>617</v>
      </c>
      <c r="DZ15" s="1403"/>
      <c r="EA15" s="3054">
        <v>-7.2</v>
      </c>
      <c r="EB15" s="3055">
        <v>-5.0999999999999996</v>
      </c>
      <c r="EC15" s="1698"/>
      <c r="ED15" s="3069" t="s">
        <v>231</v>
      </c>
      <c r="EE15" s="3069" t="s">
        <v>229</v>
      </c>
      <c r="EF15" s="1680"/>
      <c r="EG15" s="2334"/>
      <c r="EH15" s="1144"/>
    </row>
    <row r="16" spans="1:138" s="3" customFormat="1" ht="23.1" customHeight="1">
      <c r="A16" s="1699" t="s">
        <v>51</v>
      </c>
      <c r="B16" s="1298"/>
      <c r="C16" s="1700">
        <v>57.790827214854268</v>
      </c>
      <c r="D16" s="1302">
        <v>2.1505100350232604</v>
      </c>
      <c r="E16" s="1302">
        <v>53.563606402173306</v>
      </c>
      <c r="F16" s="1302">
        <v>62.018048027535229</v>
      </c>
      <c r="G16" s="1302">
        <v>3.7211961459352572</v>
      </c>
      <c r="H16" s="1408">
        <v>1726.7060709999928</v>
      </c>
      <c r="I16" s="1409">
        <v>2167</v>
      </c>
      <c r="J16" s="1302"/>
      <c r="K16" s="1302">
        <v>63.662365000072654</v>
      </c>
      <c r="L16" s="1302">
        <v>2.113793936428408</v>
      </c>
      <c r="M16" s="1302">
        <v>59.507168904865701</v>
      </c>
      <c r="N16" s="1302">
        <v>67.817561095279601</v>
      </c>
      <c r="O16" s="1302">
        <v>3.3203195269701271</v>
      </c>
      <c r="P16" s="1408">
        <v>1571.9416769999948</v>
      </c>
      <c r="Q16" s="1410" t="s">
        <v>253</v>
      </c>
      <c r="R16" s="1302"/>
      <c r="S16" s="1302">
        <v>64.541378292544465</v>
      </c>
      <c r="T16" s="1302">
        <v>2.1622350369140424</v>
      </c>
      <c r="U16" s="1302">
        <v>60.291049934710664</v>
      </c>
      <c r="V16" s="1302">
        <v>68.791706650378288</v>
      </c>
      <c r="W16" s="1302">
        <v>3.3501531794275521</v>
      </c>
      <c r="X16" s="1408">
        <v>1445.4429199999977</v>
      </c>
      <c r="Y16" s="1409">
        <v>1920</v>
      </c>
      <c r="Z16" s="1302"/>
      <c r="AA16" s="1701">
        <v>68.63</v>
      </c>
      <c r="AB16" s="1411">
        <v>2.105</v>
      </c>
      <c r="AC16" s="1414">
        <v>64.490000000000009</v>
      </c>
      <c r="AD16" s="1414">
        <v>72.77</v>
      </c>
      <c r="AE16" s="1411">
        <v>3.1</v>
      </c>
      <c r="AF16" s="1412">
        <v>1593.309</v>
      </c>
      <c r="AG16" s="1412">
        <v>1941</v>
      </c>
      <c r="AH16" s="1408"/>
      <c r="AI16" s="1414">
        <v>71.809919888656054</v>
      </c>
      <c r="AJ16" s="1414">
        <v>2.0611673988478305</v>
      </c>
      <c r="AK16" s="1414">
        <v>67.75843095043011</v>
      </c>
      <c r="AL16" s="1414">
        <v>75.861408826881984</v>
      </c>
      <c r="AM16" s="1414">
        <v>2.8703101215594544</v>
      </c>
      <c r="AN16" s="1083">
        <v>1224.826912999999</v>
      </c>
      <c r="AO16" s="1083">
        <v>1769</v>
      </c>
      <c r="AP16" s="1702"/>
      <c r="AQ16" s="1416">
        <v>73.968493124349976</v>
      </c>
      <c r="AR16" s="1414">
        <v>2.4641304054327278</v>
      </c>
      <c r="AS16" s="1414">
        <v>69.125564855870067</v>
      </c>
      <c r="AT16" s="1414">
        <v>78.811421392829885</v>
      </c>
      <c r="AU16" s="1414">
        <v>3.3313243265483683</v>
      </c>
      <c r="AV16" s="1083">
        <v>1233.8557600000024</v>
      </c>
      <c r="AW16" s="1083">
        <v>1809</v>
      </c>
      <c r="AX16" s="1702"/>
      <c r="AY16" s="1416">
        <v>78.901750106345517</v>
      </c>
      <c r="AZ16" s="1414">
        <v>1.6355719895492398</v>
      </c>
      <c r="BA16" s="1414">
        <v>75.691378067666776</v>
      </c>
      <c r="BB16" s="1414">
        <v>82.112122145024244</v>
      </c>
      <c r="BC16" s="1414">
        <v>2.0729223209178245</v>
      </c>
      <c r="BD16" s="1083">
        <v>1529.5851060000009</v>
      </c>
      <c r="BE16" s="1083">
        <v>3365</v>
      </c>
      <c r="BF16" s="1703"/>
      <c r="BG16" s="1414">
        <v>81.128632701903626</v>
      </c>
      <c r="BH16" s="1414">
        <v>1.6718670804999471</v>
      </c>
      <c r="BI16" s="1414">
        <v>77.846989677159684</v>
      </c>
      <c r="BJ16" s="1414">
        <v>84.410275726647569</v>
      </c>
      <c r="BK16" s="1414">
        <v>2.060760824902597</v>
      </c>
      <c r="BL16" s="1083">
        <v>1468.3635670000033</v>
      </c>
      <c r="BM16" s="1083">
        <v>2888</v>
      </c>
      <c r="BN16" s="1703"/>
      <c r="BO16" s="1414">
        <v>84.023086922577576</v>
      </c>
      <c r="BP16" s="1414">
        <v>1.5569575295918325</v>
      </c>
      <c r="BQ16" s="1414">
        <v>80.966950889916617</v>
      </c>
      <c r="BR16" s="1414">
        <v>87.079222955238535</v>
      </c>
      <c r="BS16" s="1414">
        <v>1.8530115788610326</v>
      </c>
      <c r="BT16" s="1083">
        <v>1311.4778679999918</v>
      </c>
      <c r="BU16" s="1083">
        <v>2691</v>
      </c>
      <c r="BV16" s="1704"/>
      <c r="BW16" s="1416">
        <v>81.3973457998855</v>
      </c>
      <c r="BX16" s="1414">
        <v>1.2887267703541969</v>
      </c>
      <c r="BY16" s="1414">
        <v>78.867712528827454</v>
      </c>
      <c r="BZ16" s="1414">
        <v>83.92697907094356</v>
      </c>
      <c r="CA16" s="1414">
        <v>1.5832540455588291</v>
      </c>
      <c r="CB16" s="1083">
        <v>1226.8398989999944</v>
      </c>
      <c r="CC16" s="1083">
        <v>3408</v>
      </c>
      <c r="CD16" s="1704"/>
      <c r="CE16" s="1414">
        <v>83.294531903027504</v>
      </c>
      <c r="CF16" s="1414">
        <v>1.4223521008189122</v>
      </c>
      <c r="CG16" s="1414">
        <v>80.502570022208104</v>
      </c>
      <c r="CH16" s="1414">
        <v>86.086493783846905</v>
      </c>
      <c r="CI16" s="1414">
        <v>1.7076176170541806</v>
      </c>
      <c r="CJ16" s="1083">
        <v>1129.4278670000062</v>
      </c>
      <c r="CK16" s="1083">
        <v>2884</v>
      </c>
      <c r="CL16" s="1083"/>
      <c r="CM16" s="1414">
        <v>85.821543313126142</v>
      </c>
      <c r="CN16" s="1414">
        <v>1.4162134060126821</v>
      </c>
      <c r="CO16" s="1414">
        <v>83.04155691893601</v>
      </c>
      <c r="CP16" s="1414">
        <v>88.60152970731626</v>
      </c>
      <c r="CQ16" s="1414">
        <v>1.6501840346141581</v>
      </c>
      <c r="CR16" s="1083">
        <v>1058.3180899999973</v>
      </c>
      <c r="CS16" s="1083">
        <v>2595</v>
      </c>
      <c r="CT16" s="1704"/>
      <c r="CU16" s="969">
        <v>81.896565893789386</v>
      </c>
      <c r="CV16" s="969">
        <v>1.6753447842362903</v>
      </c>
      <c r="CW16" s="969">
        <v>78.608078770197338</v>
      </c>
      <c r="CX16" s="969">
        <v>85.185053017381435</v>
      </c>
      <c r="CY16" s="969">
        <v>2.0456838036518206</v>
      </c>
      <c r="CZ16" s="1083">
        <v>1081.1109420000016</v>
      </c>
      <c r="DA16" s="1083">
        <v>3404</v>
      </c>
      <c r="DB16" s="1190"/>
      <c r="DC16" s="969">
        <v>83.993895796043432</v>
      </c>
      <c r="DD16" s="969">
        <v>1.4464957272189392</v>
      </c>
      <c r="DE16" s="969">
        <v>81.154594520683105</v>
      </c>
      <c r="DF16" s="969">
        <v>86.833197071403774</v>
      </c>
      <c r="DG16" s="969">
        <v>1.7221438695156663</v>
      </c>
      <c r="DH16" s="1083">
        <v>1056.4745290000051</v>
      </c>
      <c r="DI16" s="1083">
        <v>3238</v>
      </c>
      <c r="DJ16" s="1190"/>
      <c r="DK16" s="1414">
        <v>85.238969346773914</v>
      </c>
      <c r="DL16" s="1414">
        <v>1.2432738425346446</v>
      </c>
      <c r="DM16" s="1414">
        <v>82.798577676850243</v>
      </c>
      <c r="DN16" s="1414">
        <v>87.679361016697584</v>
      </c>
      <c r="DO16" s="1414">
        <v>1.4585744666581886</v>
      </c>
      <c r="DP16" s="1083">
        <v>972.08136999999533</v>
      </c>
      <c r="DQ16" s="1083">
        <v>2876</v>
      </c>
      <c r="DR16" s="1190"/>
      <c r="DS16" s="1414">
        <v>86.695467466856869</v>
      </c>
      <c r="DT16" s="1414">
        <v>1.6064902535676753</v>
      </c>
      <c r="DU16" s="1414">
        <v>83.542080853248294</v>
      </c>
      <c r="DV16" s="1414">
        <v>89.848854080465443</v>
      </c>
      <c r="DW16" s="1414">
        <v>1.853026808099081</v>
      </c>
      <c r="DX16" s="1083">
        <v>893.51545200000112</v>
      </c>
      <c r="DY16" s="1083">
        <v>2699</v>
      </c>
      <c r="DZ16" s="1190"/>
      <c r="EA16" s="3056">
        <v>3.4</v>
      </c>
      <c r="EB16" s="3057">
        <v>1.5</v>
      </c>
      <c r="EC16" s="1707"/>
      <c r="ED16" s="3071" t="s">
        <v>229</v>
      </c>
      <c r="EE16" s="3071" t="s">
        <v>229</v>
      </c>
      <c r="EF16" s="1708"/>
      <c r="EG16" s="2334"/>
      <c r="EH16" s="1144"/>
    </row>
    <row r="17" spans="1:138" s="3" customFormat="1" ht="23.1" customHeight="1">
      <c r="A17" s="1709" t="s">
        <v>53</v>
      </c>
      <c r="B17" s="1263"/>
      <c r="C17" s="1668">
        <v>47.143833429427424</v>
      </c>
      <c r="D17" s="1245">
        <v>2.8459655722141979</v>
      </c>
      <c r="E17" s="1245">
        <v>41.549567556165769</v>
      </c>
      <c r="F17" s="1245">
        <v>52.738099302689079</v>
      </c>
      <c r="G17" s="1245">
        <v>6.0367716521705921</v>
      </c>
      <c r="H17" s="1246">
        <v>573.20991599999763</v>
      </c>
      <c r="I17" s="854">
        <v>1135</v>
      </c>
      <c r="J17" s="1245"/>
      <c r="K17" s="1245">
        <v>48.800907688421788</v>
      </c>
      <c r="L17" s="1245">
        <v>3.0005775460315398</v>
      </c>
      <c r="M17" s="1245">
        <v>42.902514336181142</v>
      </c>
      <c r="N17" s="1245">
        <v>54.699301040662426</v>
      </c>
      <c r="O17" s="1245">
        <v>6.1486101143635885</v>
      </c>
      <c r="P17" s="1246">
        <v>537.80304800000147</v>
      </c>
      <c r="Q17" s="861">
        <v>1002</v>
      </c>
      <c r="R17" s="1245"/>
      <c r="S17" s="1245">
        <v>46.190179665420786</v>
      </c>
      <c r="T17" s="1245">
        <v>3.59452375124985</v>
      </c>
      <c r="U17" s="1245">
        <v>39.124386182280709</v>
      </c>
      <c r="V17" s="1245">
        <v>53.255973148560876</v>
      </c>
      <c r="W17" s="1245">
        <v>7.7820085942224795</v>
      </c>
      <c r="X17" s="1246">
        <v>575.3870149999982</v>
      </c>
      <c r="Y17" s="854">
        <v>1109</v>
      </c>
      <c r="Z17" s="1245"/>
      <c r="AA17" s="1669">
        <v>56.66</v>
      </c>
      <c r="AB17" s="848">
        <v>3.0680000000000001</v>
      </c>
      <c r="AC17" s="995">
        <v>50.629999999999995</v>
      </c>
      <c r="AD17" s="995">
        <v>62.69</v>
      </c>
      <c r="AE17" s="848">
        <v>5.4</v>
      </c>
      <c r="AF17" s="849">
        <v>568.71600000000001</v>
      </c>
      <c r="AG17" s="849">
        <v>1034</v>
      </c>
      <c r="AH17" s="861"/>
      <c r="AI17" s="995">
        <v>54.048001699779512</v>
      </c>
      <c r="AJ17" s="995">
        <v>3.0413585499918501</v>
      </c>
      <c r="AK17" s="995">
        <v>48.069821310666661</v>
      </c>
      <c r="AL17" s="995">
        <v>60.026182088892369</v>
      </c>
      <c r="AM17" s="995">
        <v>5.6271433805928428</v>
      </c>
      <c r="AN17" s="992">
        <v>538.25335599999948</v>
      </c>
      <c r="AO17" s="992">
        <v>996</v>
      </c>
      <c r="AP17" s="1007"/>
      <c r="AQ17" s="1006">
        <v>58.230736529420355</v>
      </c>
      <c r="AR17" s="995">
        <v>3.5418434096563987</v>
      </c>
      <c r="AS17" s="995">
        <v>51.269703325440233</v>
      </c>
      <c r="AT17" s="995">
        <v>65.191769733400491</v>
      </c>
      <c r="AU17" s="995">
        <v>6.0824293504632667</v>
      </c>
      <c r="AV17" s="992">
        <v>569.43546100000003</v>
      </c>
      <c r="AW17" s="992">
        <v>979</v>
      </c>
      <c r="AX17" s="1007"/>
      <c r="AY17" s="1006">
        <v>56.757102485825051</v>
      </c>
      <c r="AZ17" s="995">
        <v>2.8724644455924428</v>
      </c>
      <c r="BA17" s="995">
        <v>51.118903985757647</v>
      </c>
      <c r="BB17" s="995">
        <v>62.395300985892455</v>
      </c>
      <c r="BC17" s="995">
        <v>5.0609779565647033</v>
      </c>
      <c r="BD17" s="992">
        <v>840.73018899999954</v>
      </c>
      <c r="BE17" s="992">
        <v>2004</v>
      </c>
      <c r="BF17" s="1210"/>
      <c r="BG17" s="995">
        <v>60.392024651166601</v>
      </c>
      <c r="BH17" s="995">
        <v>2.774618681266301</v>
      </c>
      <c r="BI17" s="995">
        <v>54.94583329546446</v>
      </c>
      <c r="BJ17" s="995">
        <v>65.838216006868734</v>
      </c>
      <c r="BK17" s="995">
        <v>4.5943461860947954</v>
      </c>
      <c r="BL17" s="992">
        <v>786.16709200000059</v>
      </c>
      <c r="BM17" s="992">
        <v>1730</v>
      </c>
      <c r="BN17" s="1210"/>
      <c r="BO17" s="995">
        <v>63.49984917311717</v>
      </c>
      <c r="BP17" s="995">
        <v>3.0228385502157726</v>
      </c>
      <c r="BQ17" s="995">
        <v>57.566350257027331</v>
      </c>
      <c r="BR17" s="995">
        <v>69.433348089207016</v>
      </c>
      <c r="BS17" s="995">
        <v>4.7603869766284408</v>
      </c>
      <c r="BT17" s="992">
        <v>735.58173300000078</v>
      </c>
      <c r="BU17" s="992">
        <v>1767</v>
      </c>
      <c r="BV17" s="996"/>
      <c r="BW17" s="1006">
        <v>69.077493415908634</v>
      </c>
      <c r="BX17" s="995">
        <v>2.5021952981728468</v>
      </c>
      <c r="BY17" s="995">
        <v>64.165950781310144</v>
      </c>
      <c r="BZ17" s="995">
        <v>73.989036050507124</v>
      </c>
      <c r="CA17" s="995">
        <v>3.6223018155962619</v>
      </c>
      <c r="CB17" s="992">
        <v>693.68759100000159</v>
      </c>
      <c r="CC17" s="992">
        <v>1825</v>
      </c>
      <c r="CD17" s="996"/>
      <c r="CE17" s="995">
        <v>70.559402274934527</v>
      </c>
      <c r="CF17" s="995">
        <v>2.3501287119198704</v>
      </c>
      <c r="CG17" s="995">
        <v>65.946290110287137</v>
      </c>
      <c r="CH17" s="995">
        <v>75.172514439581903</v>
      </c>
      <c r="CI17" s="995">
        <v>3.3307094960393799</v>
      </c>
      <c r="CJ17" s="992">
        <v>659.54122200000268</v>
      </c>
      <c r="CK17" s="992">
        <v>1674</v>
      </c>
      <c r="CL17" s="992"/>
      <c r="CM17" s="995">
        <v>75.901185730000748</v>
      </c>
      <c r="CN17" s="995">
        <v>2.2840254990549802</v>
      </c>
      <c r="CO17" s="995">
        <v>71.417709027691316</v>
      </c>
      <c r="CP17" s="995">
        <v>80.384662432310193</v>
      </c>
      <c r="CQ17" s="995">
        <v>3.0092092463216877</v>
      </c>
      <c r="CR17" s="992">
        <v>629.10966199999962</v>
      </c>
      <c r="CS17" s="992">
        <v>1483</v>
      </c>
      <c r="CT17" s="996"/>
      <c r="CU17" s="966">
        <v>73.790029500714681</v>
      </c>
      <c r="CV17" s="966">
        <v>2.1014072162373396</v>
      </c>
      <c r="CW17" s="966">
        <v>69.665236421079996</v>
      </c>
      <c r="CX17" s="966">
        <v>77.914822580349366</v>
      </c>
      <c r="CY17" s="966">
        <v>2.8478199974387954</v>
      </c>
      <c r="CZ17" s="992">
        <v>591.59244000000365</v>
      </c>
      <c r="DA17" s="992">
        <v>1873</v>
      </c>
      <c r="DB17" s="1136"/>
      <c r="DC17" s="966">
        <v>71.529171791834827</v>
      </c>
      <c r="DD17" s="966">
        <v>2.3319195556903018</v>
      </c>
      <c r="DE17" s="966">
        <v>66.951887501310949</v>
      </c>
      <c r="DF17" s="966">
        <v>76.106456082358704</v>
      </c>
      <c r="DG17" s="966">
        <v>3.2600958424021544</v>
      </c>
      <c r="DH17" s="992">
        <v>617.79924600000186</v>
      </c>
      <c r="DI17" s="992">
        <v>1927</v>
      </c>
      <c r="DJ17" s="1136"/>
      <c r="DK17" s="995">
        <v>72.775310379560523</v>
      </c>
      <c r="DL17" s="995">
        <v>2.1397184207840003</v>
      </c>
      <c r="DM17" s="995">
        <v>68.575309678654605</v>
      </c>
      <c r="DN17" s="995">
        <v>76.97531108046644</v>
      </c>
      <c r="DO17" s="995">
        <v>2.9401707936720198</v>
      </c>
      <c r="DP17" s="992">
        <v>640.02257300000088</v>
      </c>
      <c r="DQ17" s="992">
        <v>1872</v>
      </c>
      <c r="DR17" s="1136"/>
      <c r="DS17" s="995">
        <v>70.436274161591214</v>
      </c>
      <c r="DT17" s="995">
        <v>2.2084353182728145</v>
      </c>
      <c r="DU17" s="995">
        <v>66.101326996990494</v>
      </c>
      <c r="DV17" s="995">
        <v>74.771221326191935</v>
      </c>
      <c r="DW17" s="995">
        <v>3.1353664636013217</v>
      </c>
      <c r="DX17" s="992">
        <v>585.18760100000225</v>
      </c>
      <c r="DY17" s="992">
        <v>1805</v>
      </c>
      <c r="DZ17" s="1136"/>
      <c r="EA17" s="3058">
        <v>-0.2</v>
      </c>
      <c r="EB17" s="3059">
        <v>-2.4</v>
      </c>
      <c r="EC17" s="1691"/>
      <c r="ED17" s="3070" t="s">
        <v>229</v>
      </c>
      <c r="EE17" s="3070" t="s">
        <v>229</v>
      </c>
      <c r="EG17" s="2334"/>
      <c r="EH17" s="1144"/>
    </row>
    <row r="18" spans="1:138" s="3" customFormat="1" ht="5.25" customHeight="1">
      <c r="A18" s="1667"/>
      <c r="B18" s="1244"/>
      <c r="C18" s="1668"/>
      <c r="D18" s="1245"/>
      <c r="E18" s="1245"/>
      <c r="F18" s="1245"/>
      <c r="G18" s="1245"/>
      <c r="H18" s="1246"/>
      <c r="I18" s="854"/>
      <c r="J18" s="1245"/>
      <c r="K18" s="1245"/>
      <c r="L18" s="1245"/>
      <c r="M18" s="1245"/>
      <c r="N18" s="1245"/>
      <c r="O18" s="1245"/>
      <c r="P18" s="1246"/>
      <c r="Q18" s="861"/>
      <c r="R18" s="1245"/>
      <c r="S18" s="1245"/>
      <c r="T18" s="1245"/>
      <c r="U18" s="1245"/>
      <c r="V18" s="1245"/>
      <c r="W18" s="1245"/>
      <c r="X18" s="1246"/>
      <c r="Y18" s="854"/>
      <c r="Z18" s="1245"/>
      <c r="AA18" s="1669"/>
      <c r="AB18" s="848"/>
      <c r="AC18" s="995"/>
      <c r="AD18" s="995"/>
      <c r="AE18" s="848"/>
      <c r="AF18" s="849"/>
      <c r="AG18" s="849"/>
      <c r="AH18" s="861"/>
      <c r="AI18" s="995"/>
      <c r="AJ18" s="995"/>
      <c r="AK18" s="995"/>
      <c r="AL18" s="995"/>
      <c r="AM18" s="995"/>
      <c r="AN18" s="992"/>
      <c r="AO18" s="992"/>
      <c r="AP18" s="1007"/>
      <c r="AQ18" s="1006"/>
      <c r="AR18" s="995"/>
      <c r="AS18" s="995"/>
      <c r="AT18" s="995"/>
      <c r="AU18" s="995"/>
      <c r="AV18" s="992"/>
      <c r="AW18" s="992"/>
      <c r="AX18" s="1007"/>
      <c r="AY18" s="1006"/>
      <c r="AZ18" s="995"/>
      <c r="BA18" s="995"/>
      <c r="BB18" s="995"/>
      <c r="BC18" s="995"/>
      <c r="BD18" s="992"/>
      <c r="BE18" s="992"/>
      <c r="BF18" s="1210"/>
      <c r="BG18" s="995"/>
      <c r="BH18" s="995"/>
      <c r="BI18" s="995"/>
      <c r="BJ18" s="995"/>
      <c r="BK18" s="995"/>
      <c r="BL18" s="992"/>
      <c r="BM18" s="992"/>
      <c r="BN18" s="1210"/>
      <c r="BO18" s="995"/>
      <c r="BP18" s="995"/>
      <c r="BQ18" s="995"/>
      <c r="BR18" s="995"/>
      <c r="BS18" s="995"/>
      <c r="BT18" s="992"/>
      <c r="BU18" s="992"/>
      <c r="BV18" s="996"/>
      <c r="BW18" s="1006"/>
      <c r="BX18" s="995"/>
      <c r="BY18" s="995"/>
      <c r="BZ18" s="995"/>
      <c r="CA18" s="995"/>
      <c r="CB18" s="992"/>
      <c r="CC18" s="992"/>
      <c r="CD18" s="996"/>
      <c r="CE18" s="995"/>
      <c r="CF18" s="995"/>
      <c r="CG18" s="995"/>
      <c r="CH18" s="995"/>
      <c r="CI18" s="995"/>
      <c r="CJ18" s="992"/>
      <c r="CK18" s="992"/>
      <c r="CL18" s="992"/>
      <c r="CM18" s="995"/>
      <c r="CN18" s="995"/>
      <c r="CO18" s="995"/>
      <c r="CP18" s="995"/>
      <c r="CQ18" s="995"/>
      <c r="CR18" s="992"/>
      <c r="CS18" s="992"/>
      <c r="CT18" s="996"/>
      <c r="CU18" s="963"/>
      <c r="CV18" s="963"/>
      <c r="CW18" s="963"/>
      <c r="CX18" s="963"/>
      <c r="CY18" s="963"/>
      <c r="CZ18" s="1041"/>
      <c r="DA18" s="1041"/>
      <c r="DB18" s="1162"/>
      <c r="DC18" s="963"/>
      <c r="DD18" s="963"/>
      <c r="DE18" s="963"/>
      <c r="DF18" s="963"/>
      <c r="DG18" s="963"/>
      <c r="DH18" s="1041"/>
      <c r="DI18" s="1041"/>
      <c r="DJ18" s="1162"/>
      <c r="DK18" s="963"/>
      <c r="DL18" s="963"/>
      <c r="DM18" s="963"/>
      <c r="DN18" s="963"/>
      <c r="DO18" s="963"/>
      <c r="DP18" s="1041"/>
      <c r="DQ18" s="1041"/>
      <c r="DR18" s="1162"/>
      <c r="DS18" s="963"/>
      <c r="DT18" s="963"/>
      <c r="DU18" s="963"/>
      <c r="DV18" s="963"/>
      <c r="DW18" s="963"/>
      <c r="DX18" s="1041"/>
      <c r="DY18" s="1041"/>
      <c r="DZ18" s="1162"/>
      <c r="EA18" s="3060"/>
      <c r="EB18" s="3061"/>
      <c r="EC18" s="1163"/>
      <c r="ED18" s="3067"/>
      <c r="EE18" s="3067"/>
      <c r="EG18" s="2334"/>
      <c r="EH18" s="1144"/>
    </row>
    <row r="19" spans="1:138" s="3" customFormat="1" ht="21.6" customHeight="1">
      <c r="A19" s="1499" t="s">
        <v>238</v>
      </c>
      <c r="B19" s="1267"/>
      <c r="C19" s="1672"/>
      <c r="D19" s="1252"/>
      <c r="E19" s="1252"/>
      <c r="F19" s="1252"/>
      <c r="G19" s="1252"/>
      <c r="H19" s="1253"/>
      <c r="I19" s="869"/>
      <c r="J19" s="1252"/>
      <c r="K19" s="1252"/>
      <c r="L19" s="1252"/>
      <c r="M19" s="1252"/>
      <c r="N19" s="1252"/>
      <c r="O19" s="1252"/>
      <c r="P19" s="1253"/>
      <c r="Q19" s="876"/>
      <c r="R19" s="1252"/>
      <c r="S19" s="1252"/>
      <c r="T19" s="1252"/>
      <c r="U19" s="1252"/>
      <c r="V19" s="1252"/>
      <c r="W19" s="1252"/>
      <c r="X19" s="1253"/>
      <c r="Y19" s="869"/>
      <c r="Z19" s="1252"/>
      <c r="AA19" s="1673"/>
      <c r="AB19" s="1497"/>
      <c r="AC19" s="863"/>
      <c r="AD19" s="863"/>
      <c r="AE19" s="1497"/>
      <c r="AF19" s="1498"/>
      <c r="AG19" s="1498"/>
      <c r="AH19" s="876"/>
      <c r="AI19" s="863"/>
      <c r="AJ19" s="863"/>
      <c r="AK19" s="863"/>
      <c r="AL19" s="863"/>
      <c r="AM19" s="863"/>
      <c r="AN19" s="864"/>
      <c r="AO19" s="864"/>
      <c r="AP19" s="1008"/>
      <c r="AQ19" s="862"/>
      <c r="AR19" s="863"/>
      <c r="AS19" s="863"/>
      <c r="AT19" s="863"/>
      <c r="AU19" s="863"/>
      <c r="AV19" s="864"/>
      <c r="AW19" s="864"/>
      <c r="AX19" s="1008"/>
      <c r="AY19" s="862"/>
      <c r="AZ19" s="863"/>
      <c r="BA19" s="863"/>
      <c r="BB19" s="863"/>
      <c r="BC19" s="863"/>
      <c r="BD19" s="864"/>
      <c r="BE19" s="864"/>
      <c r="BF19" s="1211"/>
      <c r="BG19" s="863"/>
      <c r="BH19" s="863"/>
      <c r="BI19" s="863"/>
      <c r="BJ19" s="863"/>
      <c r="BK19" s="863"/>
      <c r="BL19" s="864"/>
      <c r="BM19" s="864"/>
      <c r="BN19" s="1211"/>
      <c r="BO19" s="863"/>
      <c r="BP19" s="863"/>
      <c r="BQ19" s="863"/>
      <c r="BR19" s="863"/>
      <c r="BS19" s="863"/>
      <c r="BT19" s="864"/>
      <c r="BU19" s="864"/>
      <c r="BV19" s="1674"/>
      <c r="BW19" s="862"/>
      <c r="BX19" s="863"/>
      <c r="BY19" s="863"/>
      <c r="BZ19" s="863"/>
      <c r="CA19" s="863"/>
      <c r="CB19" s="864"/>
      <c r="CC19" s="864"/>
      <c r="CD19" s="1674"/>
      <c r="CE19" s="863"/>
      <c r="CF19" s="863"/>
      <c r="CG19" s="863"/>
      <c r="CH19" s="863"/>
      <c r="CI19" s="863"/>
      <c r="CJ19" s="864"/>
      <c r="CK19" s="864"/>
      <c r="CL19" s="864"/>
      <c r="CM19" s="863"/>
      <c r="CN19" s="863"/>
      <c r="CO19" s="863"/>
      <c r="CP19" s="863"/>
      <c r="CQ19" s="863"/>
      <c r="CR19" s="864"/>
      <c r="CS19" s="864"/>
      <c r="CT19" s="1674"/>
      <c r="CU19" s="863"/>
      <c r="CV19" s="863"/>
      <c r="CW19" s="864"/>
      <c r="CX19" s="864"/>
      <c r="CY19" s="864"/>
      <c r="CZ19" s="862"/>
      <c r="DA19" s="863"/>
      <c r="DB19" s="864"/>
      <c r="DC19" s="863"/>
      <c r="DD19" s="863"/>
      <c r="DE19" s="864"/>
      <c r="DF19" s="864"/>
      <c r="DG19" s="864"/>
      <c r="DH19" s="862"/>
      <c r="DI19" s="863"/>
      <c r="DJ19" s="864"/>
      <c r="DK19" s="863"/>
      <c r="DL19" s="863"/>
      <c r="DM19" s="864"/>
      <c r="DN19" s="864"/>
      <c r="DO19" s="864"/>
      <c r="DP19" s="862"/>
      <c r="DQ19" s="863"/>
      <c r="DR19" s="864"/>
      <c r="DS19" s="863"/>
      <c r="DT19" s="863"/>
      <c r="DU19" s="864"/>
      <c r="DV19" s="864"/>
      <c r="DW19" s="864"/>
      <c r="DX19" s="862"/>
      <c r="DY19" s="863"/>
      <c r="DZ19" s="864"/>
      <c r="EA19" s="1001"/>
      <c r="EB19" s="1001"/>
      <c r="EC19" s="862"/>
      <c r="ED19" s="1057"/>
      <c r="EE19" s="1057"/>
      <c r="EG19" s="2334"/>
      <c r="EH19" s="1144"/>
    </row>
    <row r="20" spans="1:138" s="3" customFormat="1" ht="23.1" customHeight="1">
      <c r="A20" s="1712" t="s">
        <v>84</v>
      </c>
      <c r="B20" s="1164"/>
      <c r="C20" s="1694">
        <v>50.039959044227281</v>
      </c>
      <c r="D20" s="1139">
        <v>1.9615102635103445</v>
      </c>
      <c r="E20" s="1139">
        <v>46.184251851440997</v>
      </c>
      <c r="F20" s="1139">
        <v>53.89566623701355</v>
      </c>
      <c r="G20" s="1139">
        <v>3.9198878275993088</v>
      </c>
      <c r="H20" s="1138">
        <v>1630.2629669999899</v>
      </c>
      <c r="I20" s="1165">
        <v>2252</v>
      </c>
      <c r="J20" s="1139"/>
      <c r="K20" s="1139">
        <v>54.472976276443333</v>
      </c>
      <c r="L20" s="1139">
        <v>1.9719809392298278</v>
      </c>
      <c r="M20" s="1139">
        <v>50.596549460518538</v>
      </c>
      <c r="N20" s="1139">
        <v>58.349403092368121</v>
      </c>
      <c r="O20" s="1139">
        <v>3.6201086741107718</v>
      </c>
      <c r="P20" s="1138">
        <v>1501.058576000001</v>
      </c>
      <c r="Q20" s="1140">
        <v>2062</v>
      </c>
      <c r="R20" s="1139"/>
      <c r="S20" s="1139">
        <v>53.267751469988276</v>
      </c>
      <c r="T20" s="1139">
        <v>2.1066499734789526</v>
      </c>
      <c r="U20" s="1139">
        <v>49.126687261220951</v>
      </c>
      <c r="V20" s="1139">
        <v>57.408815678755602</v>
      </c>
      <c r="W20" s="1139">
        <v>3.954831798496067</v>
      </c>
      <c r="X20" s="1138">
        <v>1453.1231929999983</v>
      </c>
      <c r="Y20" s="1165">
        <v>2060</v>
      </c>
      <c r="Z20" s="1139"/>
      <c r="AA20" s="1695">
        <v>56.210000000000008</v>
      </c>
      <c r="AB20" s="1397">
        <v>1.9789999999999999</v>
      </c>
      <c r="AC20" s="1178">
        <v>52.32</v>
      </c>
      <c r="AD20" s="1178">
        <v>60.099999999999994</v>
      </c>
      <c r="AE20" s="1397">
        <v>3.5000000000000004</v>
      </c>
      <c r="AF20" s="1398">
        <v>1425.8230000000001</v>
      </c>
      <c r="AG20" s="1398">
        <v>1903</v>
      </c>
      <c r="AH20" s="1140"/>
      <c r="AI20" s="1178">
        <v>60.178311649076754</v>
      </c>
      <c r="AJ20" s="1178">
        <v>2.1673715863178273</v>
      </c>
      <c r="AK20" s="1178">
        <v>55.918064756029437</v>
      </c>
      <c r="AL20" s="1178">
        <v>64.438558542124071</v>
      </c>
      <c r="AM20" s="1178">
        <v>3.6015825750589641</v>
      </c>
      <c r="AN20" s="1031">
        <v>1200.6432619999973</v>
      </c>
      <c r="AO20" s="1031">
        <v>1715</v>
      </c>
      <c r="AP20" s="1036"/>
      <c r="AQ20" s="1291">
        <v>62.582756802805747</v>
      </c>
      <c r="AR20" s="1178">
        <v>2.3335374193269289</v>
      </c>
      <c r="AS20" s="1178">
        <v>57.996492086986287</v>
      </c>
      <c r="AT20" s="1178">
        <v>67.169021518625215</v>
      </c>
      <c r="AU20" s="1178">
        <v>3.7287226363002119</v>
      </c>
      <c r="AV20" s="1031">
        <v>1197.4799550000016</v>
      </c>
      <c r="AW20" s="1031">
        <v>1695</v>
      </c>
      <c r="AX20" s="1036"/>
      <c r="AY20" s="1291">
        <v>64.688467411778134</v>
      </c>
      <c r="AZ20" s="1178">
        <v>1.7854530802602866</v>
      </c>
      <c r="BA20" s="1178">
        <v>61.183902230993802</v>
      </c>
      <c r="BB20" s="1178">
        <v>68.193032592562474</v>
      </c>
      <c r="BC20" s="1178">
        <v>2.760079426360317</v>
      </c>
      <c r="BD20" s="1031">
        <v>1487.4421570000056</v>
      </c>
      <c r="BE20" s="1031">
        <v>3074</v>
      </c>
      <c r="BF20" s="1212"/>
      <c r="BG20" s="1178">
        <v>65.598550594968557</v>
      </c>
      <c r="BH20" s="1178">
        <v>1.9740393921069015</v>
      </c>
      <c r="BI20" s="1178">
        <v>61.723785263899188</v>
      </c>
      <c r="BJ20" s="1178">
        <v>69.473315926037941</v>
      </c>
      <c r="BK20" s="1178">
        <v>3.0092728790539942</v>
      </c>
      <c r="BL20" s="1031">
        <v>1371.2716299999965</v>
      </c>
      <c r="BM20" s="1031">
        <v>2597</v>
      </c>
      <c r="BN20" s="1212"/>
      <c r="BO20" s="1178">
        <v>70.278499302097714</v>
      </c>
      <c r="BP20" s="1178">
        <v>1.9528483798327563</v>
      </c>
      <c r="BQ20" s="1178">
        <v>66.44527316297814</v>
      </c>
      <c r="BR20" s="1178">
        <v>74.111725441217303</v>
      </c>
      <c r="BS20" s="1178">
        <v>2.7787280594001906</v>
      </c>
      <c r="BT20" s="1031">
        <v>1196.1139130000017</v>
      </c>
      <c r="BU20" s="1031">
        <v>2379</v>
      </c>
      <c r="BV20" s="1679"/>
      <c r="BW20" s="1291">
        <v>70.098401462828903</v>
      </c>
      <c r="BX20" s="1178">
        <v>1.6910182765216129</v>
      </c>
      <c r="BY20" s="1178">
        <v>66.779112849711453</v>
      </c>
      <c r="BZ20" s="1178">
        <v>73.417690075946368</v>
      </c>
      <c r="CA20" s="1178">
        <v>2.4123492707865948</v>
      </c>
      <c r="CB20" s="1031">
        <v>1083.8730130000026</v>
      </c>
      <c r="CC20" s="1031">
        <v>2629</v>
      </c>
      <c r="CD20" s="1679"/>
      <c r="CE20" s="1178">
        <v>70.971030741106489</v>
      </c>
      <c r="CF20" s="1178">
        <v>1.7293352468196304</v>
      </c>
      <c r="CG20" s="1178">
        <v>67.576485828142964</v>
      </c>
      <c r="CH20" s="1178">
        <v>74.365575654070014</v>
      </c>
      <c r="CI20" s="1178">
        <v>2.4366776539121018</v>
      </c>
      <c r="CJ20" s="1031">
        <v>959.95728099999963</v>
      </c>
      <c r="CK20" s="1031">
        <v>2165</v>
      </c>
      <c r="CL20" s="1031"/>
      <c r="CM20" s="1178">
        <v>74.795511911970976</v>
      </c>
      <c r="CN20" s="1178">
        <v>1.8003597989054845</v>
      </c>
      <c r="CO20" s="1178">
        <v>71.261457140031254</v>
      </c>
      <c r="CP20" s="1178">
        <v>78.329566683910699</v>
      </c>
      <c r="CQ20" s="1178">
        <v>2.4070425522648744</v>
      </c>
      <c r="CR20" s="1031">
        <v>829.35931199999925</v>
      </c>
      <c r="CS20" s="1031">
        <v>1856</v>
      </c>
      <c r="CT20" s="1679"/>
      <c r="CU20" s="975">
        <v>70.439957772930271</v>
      </c>
      <c r="CV20" s="975">
        <v>1.9476441440319503</v>
      </c>
      <c r="CW20" s="975">
        <v>66.61698189999187</v>
      </c>
      <c r="CX20" s="975">
        <v>74.262933645868685</v>
      </c>
      <c r="CY20" s="975">
        <v>2.7649706297530185</v>
      </c>
      <c r="CZ20" s="973">
        <v>792.72846500000412</v>
      </c>
      <c r="DA20" s="973">
        <v>2162</v>
      </c>
      <c r="DB20" s="1713"/>
      <c r="DC20" s="975">
        <v>70.990241630893209</v>
      </c>
      <c r="DD20" s="975">
        <v>1.7920073038058391</v>
      </c>
      <c r="DE20" s="975">
        <v>67.472741698188031</v>
      </c>
      <c r="DF20" s="975">
        <v>74.507741563598401</v>
      </c>
      <c r="DG20" s="975">
        <v>2.5243008935273177</v>
      </c>
      <c r="DH20" s="973">
        <v>781.66391500000123</v>
      </c>
      <c r="DI20" s="973">
        <v>2100</v>
      </c>
      <c r="DJ20" s="1713"/>
      <c r="DK20" s="997">
        <v>71.455569913474392</v>
      </c>
      <c r="DL20" s="997">
        <v>1.807955408418723</v>
      </c>
      <c r="DM20" s="997">
        <v>67.906778675895097</v>
      </c>
      <c r="DN20" s="997">
        <v>75.004361151053686</v>
      </c>
      <c r="DO20" s="997">
        <v>2.5301812169547846</v>
      </c>
      <c r="DP20" s="973">
        <v>691.05729700000063</v>
      </c>
      <c r="DQ20" s="973">
        <v>1829</v>
      </c>
      <c r="DR20" s="1713"/>
      <c r="DS20" s="997">
        <v>68.290597448080064</v>
      </c>
      <c r="DT20" s="997">
        <v>2.1126148084501493</v>
      </c>
      <c r="DU20" s="997">
        <v>64.143736773461413</v>
      </c>
      <c r="DV20" s="997">
        <v>72.437458122698729</v>
      </c>
      <c r="DW20" s="997">
        <v>3.0935661531681964</v>
      </c>
      <c r="DX20" s="973">
        <v>615.37136400000031</v>
      </c>
      <c r="DY20" s="973">
        <v>1607</v>
      </c>
      <c r="DZ20" s="1713"/>
      <c r="EA20" s="3062">
        <v>-2.7</v>
      </c>
      <c r="EB20" s="3063">
        <v>-3.2</v>
      </c>
      <c r="EC20" s="1716"/>
      <c r="ED20" s="3072" t="s">
        <v>229</v>
      </c>
      <c r="EE20" s="3072" t="s">
        <v>229</v>
      </c>
      <c r="EF20" s="1680"/>
      <c r="EG20" s="2334"/>
      <c r="EH20" s="1144"/>
    </row>
    <row r="21" spans="1:138" s="3" customFormat="1" ht="23.1" customHeight="1">
      <c r="A21" s="1717" t="s">
        <v>55</v>
      </c>
      <c r="B21" s="1298"/>
      <c r="C21" s="1700">
        <v>68.598285862019367</v>
      </c>
      <c r="D21" s="1302">
        <v>2.2011881009414038</v>
      </c>
      <c r="E21" s="1302">
        <v>64.271448041509245</v>
      </c>
      <c r="F21" s="1302">
        <v>72.925123682529488</v>
      </c>
      <c r="G21" s="1302">
        <v>3.2088091900269031</v>
      </c>
      <c r="H21" s="1408">
        <v>817.79507600000181</v>
      </c>
      <c r="I21" s="1409">
        <v>1170</v>
      </c>
      <c r="J21" s="1302"/>
      <c r="K21" s="1302">
        <v>72.088014387352771</v>
      </c>
      <c r="L21" s="1302">
        <v>2.3013206033212028</v>
      </c>
      <c r="M21" s="1302">
        <v>67.564187244156003</v>
      </c>
      <c r="N21" s="1302">
        <v>76.61184153054954</v>
      </c>
      <c r="O21" s="1302">
        <v>3.1923761846947887</v>
      </c>
      <c r="P21" s="1408">
        <v>737.67066899999804</v>
      </c>
      <c r="Q21" s="1410">
        <v>1088</v>
      </c>
      <c r="R21" s="1302"/>
      <c r="S21" s="1302">
        <v>75.783941860361097</v>
      </c>
      <c r="T21" s="1302">
        <v>2.138583159012136</v>
      </c>
      <c r="U21" s="1302">
        <v>71.580106249914266</v>
      </c>
      <c r="V21" s="1302">
        <v>79.987777470807941</v>
      </c>
      <c r="W21" s="1302">
        <v>2.821947640243724</v>
      </c>
      <c r="X21" s="1408">
        <v>727.05439499999864</v>
      </c>
      <c r="Y21" s="1409">
        <v>1052</v>
      </c>
      <c r="Z21" s="1302"/>
      <c r="AA21" s="1701">
        <v>80.400000000000006</v>
      </c>
      <c r="AB21" s="1411">
        <v>1.8270000000000002</v>
      </c>
      <c r="AC21" s="1414">
        <v>76.81</v>
      </c>
      <c r="AD21" s="1414">
        <v>83.99</v>
      </c>
      <c r="AE21" s="1411">
        <v>2.2999999999999998</v>
      </c>
      <c r="AF21" s="1412">
        <v>866.46600000000001</v>
      </c>
      <c r="AG21" s="1412">
        <v>1155</v>
      </c>
      <c r="AH21" s="1410"/>
      <c r="AI21" s="1414">
        <v>77.708884065269672</v>
      </c>
      <c r="AJ21" s="1414">
        <v>1.7601764548856271</v>
      </c>
      <c r="AK21" s="1414">
        <v>74.249031439868546</v>
      </c>
      <c r="AL21" s="1414">
        <v>81.168736690670784</v>
      </c>
      <c r="AM21" s="1414">
        <v>2.2650903768058361</v>
      </c>
      <c r="AN21" s="1083">
        <v>754.26025099999799</v>
      </c>
      <c r="AO21" s="1083">
        <v>1180</v>
      </c>
      <c r="AP21" s="1415"/>
      <c r="AQ21" s="1416">
        <v>81.077148547029481</v>
      </c>
      <c r="AR21" s="1414">
        <v>1.8662531655843189</v>
      </c>
      <c r="AS21" s="1414">
        <v>77.409270340656221</v>
      </c>
      <c r="AT21" s="1414">
        <v>84.745026753402755</v>
      </c>
      <c r="AU21" s="1414">
        <v>2.3018238788970025</v>
      </c>
      <c r="AV21" s="1083">
        <v>823.53335799999809</v>
      </c>
      <c r="AW21" s="1083">
        <v>1258</v>
      </c>
      <c r="AX21" s="1415"/>
      <c r="AY21" s="1416">
        <v>80.754888935555471</v>
      </c>
      <c r="AZ21" s="1414">
        <v>1.682213426531622</v>
      </c>
      <c r="BA21" s="1414">
        <v>77.452967050041011</v>
      </c>
      <c r="BB21" s="1414">
        <v>84.056810821069931</v>
      </c>
      <c r="BC21" s="1414">
        <v>2.0831103214990145</v>
      </c>
      <c r="BD21" s="1083">
        <v>1150.5462050000019</v>
      </c>
      <c r="BE21" s="1083">
        <v>2584</v>
      </c>
      <c r="BF21" s="1500"/>
      <c r="BG21" s="1414">
        <v>85.69576463836745</v>
      </c>
      <c r="BH21" s="1414">
        <v>1.2025205978768871</v>
      </c>
      <c r="BI21" s="1414">
        <v>83.335383613965959</v>
      </c>
      <c r="BJ21" s="1414">
        <v>88.056145662768941</v>
      </c>
      <c r="BK21" s="1414">
        <v>1.4032439093711035</v>
      </c>
      <c r="BL21" s="1083">
        <v>1098.7235809999993</v>
      </c>
      <c r="BM21" s="1083">
        <v>2268</v>
      </c>
      <c r="BN21" s="1500"/>
      <c r="BO21" s="1414">
        <v>85.855065923426153</v>
      </c>
      <c r="BP21" s="1414">
        <v>1.3024018423088317</v>
      </c>
      <c r="BQ21" s="1414">
        <v>83.298594649397558</v>
      </c>
      <c r="BR21" s="1414">
        <v>88.411537197454749</v>
      </c>
      <c r="BS21" s="1414">
        <v>1.5169772782778357</v>
      </c>
      <c r="BT21" s="1083">
        <v>1039.0185080000006</v>
      </c>
      <c r="BU21" s="1083">
        <v>2250</v>
      </c>
      <c r="BV21" s="1704"/>
      <c r="BW21" s="1416">
        <v>84.999696540932277</v>
      </c>
      <c r="BX21" s="1414">
        <v>1.1448477501594572</v>
      </c>
      <c r="BY21" s="1414">
        <v>82.75248244891543</v>
      </c>
      <c r="BZ21" s="1414">
        <v>87.246910632949124</v>
      </c>
      <c r="CA21" s="1414">
        <v>1.3468845145913511</v>
      </c>
      <c r="CB21" s="1083">
        <v>1005.0284609999959</v>
      </c>
      <c r="CC21" s="1083">
        <v>2731</v>
      </c>
      <c r="CD21" s="1704"/>
      <c r="CE21" s="1414">
        <v>87.246752325882852</v>
      </c>
      <c r="CF21" s="1414">
        <v>1.0092637995887115</v>
      </c>
      <c r="CG21" s="1414">
        <v>85.265649296246039</v>
      </c>
      <c r="CH21" s="1414">
        <v>89.227855355519679</v>
      </c>
      <c r="CI21" s="1414">
        <v>1.1567923993536438</v>
      </c>
      <c r="CJ21" s="1083">
        <v>969.63600300000053</v>
      </c>
      <c r="CK21" s="1083">
        <v>2468</v>
      </c>
      <c r="CL21" s="1083"/>
      <c r="CM21" s="1414">
        <v>88.92126370884111</v>
      </c>
      <c r="CN21" s="1414">
        <v>1.0337836681242407</v>
      </c>
      <c r="CO21" s="1414">
        <v>86.891975947745294</v>
      </c>
      <c r="CP21" s="1414">
        <v>90.950551469936912</v>
      </c>
      <c r="CQ21" s="1414">
        <v>1.1625831943967926</v>
      </c>
      <c r="CR21" s="1083">
        <v>936.76299599999982</v>
      </c>
      <c r="CS21" s="1083">
        <v>2207</v>
      </c>
      <c r="CT21" s="1704"/>
      <c r="CU21" s="969">
        <v>86.029545078620515</v>
      </c>
      <c r="CV21" s="969">
        <v>1.1067419098874038</v>
      </c>
      <c r="CW21" s="969">
        <v>83.8571525334863</v>
      </c>
      <c r="CX21" s="969">
        <v>88.201937623754731</v>
      </c>
      <c r="CY21" s="969">
        <v>1.2864672350364943</v>
      </c>
      <c r="CZ21" s="1083">
        <v>941.89453200000185</v>
      </c>
      <c r="DA21" s="1083">
        <v>2967</v>
      </c>
      <c r="DB21" s="1190"/>
      <c r="DC21" s="969">
        <v>86.312680338463593</v>
      </c>
      <c r="DD21" s="969">
        <v>1.1172313040432424</v>
      </c>
      <c r="DE21" s="969">
        <v>84.119686465926335</v>
      </c>
      <c r="DF21" s="969">
        <v>88.505674211000866</v>
      </c>
      <c r="DG21" s="969">
        <v>1.2943999649439339</v>
      </c>
      <c r="DH21" s="1083">
        <v>995.88294400000234</v>
      </c>
      <c r="DI21" s="1083">
        <v>3031</v>
      </c>
      <c r="DJ21" s="1190"/>
      <c r="DK21" s="1414">
        <v>86.10073914187015</v>
      </c>
      <c r="DL21" s="1414">
        <v>1.0755287142304206</v>
      </c>
      <c r="DM21" s="1414">
        <v>83.989610261670549</v>
      </c>
      <c r="DN21" s="1414">
        <v>88.211868022069766</v>
      </c>
      <c r="DO21" s="1414">
        <v>1.2491515461420692</v>
      </c>
      <c r="DP21" s="1083">
        <v>1014.7625649999983</v>
      </c>
      <c r="DQ21" s="1083">
        <v>2866</v>
      </c>
      <c r="DR21" s="1190"/>
      <c r="DS21" s="1414">
        <v>85.466260764036662</v>
      </c>
      <c r="DT21" s="1414">
        <v>1.1122917444840712</v>
      </c>
      <c r="DU21" s="1414">
        <v>83.282938524954275</v>
      </c>
      <c r="DV21" s="1414">
        <v>87.649583003119048</v>
      </c>
      <c r="DW21" s="1414">
        <v>1.3014395792451849</v>
      </c>
      <c r="DX21" s="1083">
        <v>924.84019300000136</v>
      </c>
      <c r="DY21" s="1083">
        <v>2714</v>
      </c>
      <c r="DZ21" s="1190"/>
      <c r="EA21" s="3056">
        <v>-1.7</v>
      </c>
      <c r="EB21" s="3057">
        <v>-0.6</v>
      </c>
      <c r="EC21" s="1707"/>
      <c r="ED21" s="3071" t="s">
        <v>229</v>
      </c>
      <c r="EE21" s="3071" t="s">
        <v>229</v>
      </c>
      <c r="EF21" s="1708"/>
      <c r="EG21" s="2334"/>
      <c r="EH21" s="1144"/>
    </row>
    <row r="22" spans="1:138" s="3" customFormat="1" ht="23.1" customHeight="1">
      <c r="A22" s="1718" t="s">
        <v>4</v>
      </c>
      <c r="B22" s="1263"/>
      <c r="C22" s="1668">
        <v>84.070576598978235</v>
      </c>
      <c r="D22" s="1245">
        <v>4.4943280626721513</v>
      </c>
      <c r="E22" s="1245">
        <v>75.236152757129787</v>
      </c>
      <c r="F22" s="1245">
        <v>92.905000440826697</v>
      </c>
      <c r="G22" s="1245">
        <v>5.3458989393047345</v>
      </c>
      <c r="H22" s="1246">
        <v>123.35216099999994</v>
      </c>
      <c r="I22" s="854">
        <v>175</v>
      </c>
      <c r="J22" s="1245"/>
      <c r="K22" s="1245">
        <v>87.084864366900121</v>
      </c>
      <c r="L22" s="1245">
        <v>2.6836282683136319</v>
      </c>
      <c r="M22" s="1245">
        <v>81.809514906713289</v>
      </c>
      <c r="N22" s="1245">
        <v>92.360213827086952</v>
      </c>
      <c r="O22" s="1245">
        <v>3.0816242154401814</v>
      </c>
      <c r="P22" s="1246">
        <v>146.19399700000002</v>
      </c>
      <c r="Q22" s="861">
        <v>197</v>
      </c>
      <c r="R22" s="1245"/>
      <c r="S22" s="1245">
        <v>92.971687626021364</v>
      </c>
      <c r="T22" s="1245">
        <v>2.034146143724441</v>
      </c>
      <c r="U22" s="1245">
        <v>88.973144964817607</v>
      </c>
      <c r="V22" s="1245">
        <v>96.970230287225107</v>
      </c>
      <c r="W22" s="1245">
        <v>2.1879199955009905</v>
      </c>
      <c r="X22" s="1246">
        <v>122.96227800000001</v>
      </c>
      <c r="Y22" s="854">
        <v>176</v>
      </c>
      <c r="Z22" s="1245"/>
      <c r="AA22" s="1669">
        <v>95.740000000000009</v>
      </c>
      <c r="AB22" s="848">
        <v>1.534</v>
      </c>
      <c r="AC22" s="995">
        <v>92.72</v>
      </c>
      <c r="AD22" s="995">
        <v>98.75</v>
      </c>
      <c r="AE22" s="848">
        <v>1.6</v>
      </c>
      <c r="AF22" s="849">
        <v>153.27699999999999</v>
      </c>
      <c r="AG22" s="849">
        <v>191</v>
      </c>
      <c r="AH22" s="861"/>
      <c r="AI22" s="995">
        <v>92.276914629062375</v>
      </c>
      <c r="AJ22" s="995">
        <v>2.2325210778910645</v>
      </c>
      <c r="AK22" s="995">
        <v>87.888608052659151</v>
      </c>
      <c r="AL22" s="995">
        <v>96.665221205465613</v>
      </c>
      <c r="AM22" s="995">
        <v>2.4193711795256938</v>
      </c>
      <c r="AN22" s="992">
        <v>132.03524899999999</v>
      </c>
      <c r="AO22" s="992">
        <v>201</v>
      </c>
      <c r="AP22" s="1007"/>
      <c r="AQ22" s="1006">
        <v>95.85945469444151</v>
      </c>
      <c r="AR22" s="995">
        <v>1.8202835609556229</v>
      </c>
      <c r="AS22" s="995">
        <v>92.281923775393764</v>
      </c>
      <c r="AT22" s="995">
        <v>99.43698561348927</v>
      </c>
      <c r="AU22" s="995">
        <v>1.8989087375448772</v>
      </c>
      <c r="AV22" s="992">
        <v>156.68243000000001</v>
      </c>
      <c r="AW22" s="992">
        <v>211</v>
      </c>
      <c r="AX22" s="1007"/>
      <c r="AY22" s="1006">
        <v>92.803687539143937</v>
      </c>
      <c r="AZ22" s="995">
        <v>1.5461396435173329</v>
      </c>
      <c r="BA22" s="995">
        <v>89.768857209964267</v>
      </c>
      <c r="BB22" s="995">
        <v>95.838517868323592</v>
      </c>
      <c r="BC22" s="995">
        <v>1.6660325516323717</v>
      </c>
      <c r="BD22" s="992">
        <v>206.16524199999961</v>
      </c>
      <c r="BE22" s="992">
        <v>471</v>
      </c>
      <c r="BF22" s="1210"/>
      <c r="BG22" s="995">
        <v>93.31038817393005</v>
      </c>
      <c r="BH22" s="995">
        <v>2.0038755995527886</v>
      </c>
      <c r="BI22" s="995">
        <v>89.377058508894407</v>
      </c>
      <c r="BJ22" s="995">
        <v>97.243717838965694</v>
      </c>
      <c r="BK22" s="995">
        <v>2.1475375237080523</v>
      </c>
      <c r="BL22" s="992">
        <v>209.27987099999993</v>
      </c>
      <c r="BM22" s="992">
        <v>423</v>
      </c>
      <c r="BN22" s="1210"/>
      <c r="BO22" s="995">
        <v>94.96433490628543</v>
      </c>
      <c r="BP22" s="995">
        <v>1.2718045854838405</v>
      </c>
      <c r="BQ22" s="995">
        <v>92.467922675169817</v>
      </c>
      <c r="BR22" s="995">
        <v>97.460747137401043</v>
      </c>
      <c r="BS22" s="995">
        <v>1.3392444508129369</v>
      </c>
      <c r="BT22" s="992">
        <v>227.9283230000002</v>
      </c>
      <c r="BU22" s="992">
        <v>495</v>
      </c>
      <c r="BV22" s="996"/>
      <c r="BW22" s="1006">
        <v>95.373996465513756</v>
      </c>
      <c r="BX22" s="995">
        <v>1.2706313097012261</v>
      </c>
      <c r="BY22" s="995">
        <v>92.879882654729116</v>
      </c>
      <c r="BZ22" s="995">
        <v>97.868110276298395</v>
      </c>
      <c r="CA22" s="995">
        <v>1.332261787059194</v>
      </c>
      <c r="CB22" s="992">
        <v>196.06413899999993</v>
      </c>
      <c r="CC22" s="992">
        <v>537</v>
      </c>
      <c r="CD22" s="996"/>
      <c r="CE22" s="995">
        <v>96.246319021709709</v>
      </c>
      <c r="CF22" s="995">
        <v>0.97628123614162643</v>
      </c>
      <c r="CG22" s="995">
        <v>94.329958090617239</v>
      </c>
      <c r="CH22" s="995">
        <v>98.162679952802193</v>
      </c>
      <c r="CI22" s="995">
        <v>1.0143569604167537</v>
      </c>
      <c r="CJ22" s="992">
        <v>204.85281099999992</v>
      </c>
      <c r="CK22" s="992">
        <v>523</v>
      </c>
      <c r="CL22" s="992"/>
      <c r="CM22" s="995">
        <v>96.480487876897541</v>
      </c>
      <c r="CN22" s="995">
        <v>1.0051004232195997</v>
      </c>
      <c r="CO22" s="995">
        <v>94.507504504841947</v>
      </c>
      <c r="CP22" s="995">
        <v>98.453471248953122</v>
      </c>
      <c r="CQ22" s="995">
        <v>1.0417654857861403</v>
      </c>
      <c r="CR22" s="992">
        <v>229.47723199999982</v>
      </c>
      <c r="CS22" s="988">
        <v>520</v>
      </c>
      <c r="CT22" s="990"/>
      <c r="CU22" s="1002">
        <v>96.636349979831024</v>
      </c>
      <c r="CV22" s="1002">
        <v>0.79654144599703502</v>
      </c>
      <c r="CW22" s="1002">
        <v>95.07284119452585</v>
      </c>
      <c r="CX22" s="1002">
        <v>98.199858765136199</v>
      </c>
      <c r="CY22" s="1002">
        <v>0.82426689973625988</v>
      </c>
      <c r="CZ22" s="988">
        <v>241.88889900000038</v>
      </c>
      <c r="DA22" s="988">
        <v>800</v>
      </c>
      <c r="DB22" s="1719"/>
      <c r="DC22" s="1002">
        <v>96.008151222302885</v>
      </c>
      <c r="DD22" s="1002">
        <v>1.1356051670441689</v>
      </c>
      <c r="DE22" s="1002">
        <v>93.779091614022221</v>
      </c>
      <c r="DF22" s="1002">
        <v>98.23721083058355</v>
      </c>
      <c r="DG22" s="1002">
        <v>1.1828216173173904</v>
      </c>
      <c r="DH22" s="988">
        <v>213.5768029999997</v>
      </c>
      <c r="DI22" s="988">
        <v>710</v>
      </c>
      <c r="DJ22" s="1719"/>
      <c r="DK22" s="2791">
        <v>94.906927656869584</v>
      </c>
      <c r="DL22" s="2791">
        <v>1.0569902537810636</v>
      </c>
      <c r="DM22" s="2791">
        <v>92.832187465071542</v>
      </c>
      <c r="DN22" s="2791">
        <v>96.981667848667612</v>
      </c>
      <c r="DO22" s="2791">
        <v>1.1137124337251225</v>
      </c>
      <c r="DP22" s="988">
        <v>225.59467499999994</v>
      </c>
      <c r="DQ22" s="988">
        <v>693</v>
      </c>
      <c r="DR22" s="1719"/>
      <c r="DS22" s="2791">
        <v>96.403024808143201</v>
      </c>
      <c r="DT22" s="2791">
        <v>0.84094716439723516</v>
      </c>
      <c r="DU22" s="2791">
        <v>94.752326009894546</v>
      </c>
      <c r="DV22" s="2791">
        <v>98.053723606391856</v>
      </c>
      <c r="DW22" s="2791">
        <v>0.87232445877175424</v>
      </c>
      <c r="DX22" s="988">
        <v>247.25244199999958</v>
      </c>
      <c r="DY22" s="988">
        <v>800</v>
      </c>
      <c r="DZ22" s="1719"/>
      <c r="EA22" s="3064">
        <v>0.2</v>
      </c>
      <c r="EB22" s="3065">
        <v>1.5</v>
      </c>
      <c r="EC22" s="1722"/>
      <c r="ED22" s="3073" t="s">
        <v>229</v>
      </c>
      <c r="EE22" s="3073" t="s">
        <v>229</v>
      </c>
      <c r="EF22" s="1723"/>
      <c r="EG22" s="2334"/>
      <c r="EH22" s="1144"/>
    </row>
    <row r="23" spans="1:138" s="3" customFormat="1" ht="9.75" customHeight="1">
      <c r="A23" s="1483"/>
      <c r="B23" s="1263"/>
      <c r="C23" s="1668"/>
      <c r="D23" s="1245"/>
      <c r="E23" s="1245"/>
      <c r="F23" s="1245"/>
      <c r="G23" s="1245"/>
      <c r="H23" s="1246"/>
      <c r="I23" s="854"/>
      <c r="J23" s="1245"/>
      <c r="K23" s="1245"/>
      <c r="L23" s="1245"/>
      <c r="M23" s="1245"/>
      <c r="N23" s="1245"/>
      <c r="O23" s="1245"/>
      <c r="P23" s="1246"/>
      <c r="Q23" s="861"/>
      <c r="R23" s="1245"/>
      <c r="S23" s="1245"/>
      <c r="T23" s="1245"/>
      <c r="U23" s="1245"/>
      <c r="V23" s="1245"/>
      <c r="W23" s="1245"/>
      <c r="X23" s="1246"/>
      <c r="Y23" s="854"/>
      <c r="Z23" s="1245"/>
      <c r="AA23" s="1501"/>
      <c r="AB23" s="861"/>
      <c r="AC23" s="1007"/>
      <c r="AD23" s="1007"/>
      <c r="AE23" s="861"/>
      <c r="AF23" s="861"/>
      <c r="AG23" s="861"/>
      <c r="AH23" s="861"/>
      <c r="AI23" s="1007"/>
      <c r="AJ23" s="1007"/>
      <c r="AK23" s="1007"/>
      <c r="AL23" s="1007"/>
      <c r="AM23" s="1007"/>
      <c r="AN23" s="1007"/>
      <c r="AO23" s="1007"/>
      <c r="AP23" s="1007"/>
      <c r="AQ23" s="1724"/>
      <c r="AR23" s="1007"/>
      <c r="AS23" s="1007"/>
      <c r="AT23" s="1007"/>
      <c r="AU23" s="1007"/>
      <c r="AV23" s="1007"/>
      <c r="AW23" s="1007"/>
      <c r="AX23" s="1007"/>
      <c r="AY23" s="1724"/>
      <c r="AZ23" s="1007"/>
      <c r="BA23" s="1007"/>
      <c r="BB23" s="1007"/>
      <c r="BC23" s="1007"/>
      <c r="BD23" s="1007"/>
      <c r="BE23" s="1007"/>
      <c r="BF23" s="1210"/>
      <c r="BG23" s="1007"/>
      <c r="BH23" s="1007"/>
      <c r="BI23" s="1007"/>
      <c r="BJ23" s="1007"/>
      <c r="BK23" s="1007"/>
      <c r="BL23" s="1007"/>
      <c r="BM23" s="1007"/>
      <c r="BN23" s="1210"/>
      <c r="BO23" s="1007"/>
      <c r="BP23" s="1007"/>
      <c r="BQ23" s="1007"/>
      <c r="BR23" s="1007"/>
      <c r="BS23" s="1007"/>
      <c r="BT23" s="1007"/>
      <c r="BU23" s="1007"/>
      <c r="BV23" s="1210"/>
      <c r="BW23" s="1724"/>
      <c r="BX23" s="1007"/>
      <c r="BY23" s="1007"/>
      <c r="BZ23" s="1007"/>
      <c r="CA23" s="1007"/>
      <c r="CB23" s="1007"/>
      <c r="CC23" s="1007"/>
      <c r="CD23" s="1210"/>
      <c r="CE23" s="1007"/>
      <c r="CF23" s="1007"/>
      <c r="CG23" s="1007"/>
      <c r="CH23" s="1007"/>
      <c r="CI23" s="1007"/>
      <c r="CJ23" s="1007"/>
      <c r="CK23" s="1007"/>
      <c r="CL23" s="1007"/>
      <c r="CM23" s="1007"/>
      <c r="CN23" s="1007"/>
      <c r="CO23" s="1007"/>
      <c r="CP23" s="1007"/>
      <c r="CQ23" s="1007"/>
      <c r="CR23" s="1007"/>
      <c r="CS23" s="1007"/>
      <c r="CT23" s="1210"/>
      <c r="CU23" s="1179"/>
      <c r="CV23" s="1179"/>
      <c r="CW23" s="1179"/>
      <c r="CX23" s="1179"/>
      <c r="CY23" s="1179"/>
      <c r="CZ23" s="1031"/>
      <c r="DA23" s="1031"/>
      <c r="DB23" s="1403"/>
      <c r="DC23" s="1179"/>
      <c r="DD23" s="1179"/>
      <c r="DE23" s="1179"/>
      <c r="DF23" s="1179"/>
      <c r="DG23" s="1179"/>
      <c r="DH23" s="1031"/>
      <c r="DI23" s="1031"/>
      <c r="DJ23" s="1403"/>
      <c r="DK23" s="1179"/>
      <c r="DL23" s="1179"/>
      <c r="DM23" s="1179"/>
      <c r="DN23" s="1179"/>
      <c r="DO23" s="1179"/>
      <c r="DP23" s="1031"/>
      <c r="DQ23" s="1031"/>
      <c r="DR23" s="1403"/>
      <c r="DS23" s="1179"/>
      <c r="DT23" s="1179"/>
      <c r="DU23" s="1179"/>
      <c r="DV23" s="1179"/>
      <c r="DW23" s="1179"/>
      <c r="DX23" s="1031"/>
      <c r="DY23" s="1031"/>
      <c r="DZ23" s="1403"/>
      <c r="EA23" s="1696"/>
      <c r="EB23" s="1697"/>
      <c r="EC23" s="1698"/>
      <c r="ED23" s="1698"/>
      <c r="EE23" s="1698"/>
      <c r="EG23" s="2334"/>
      <c r="EH23" s="1144"/>
    </row>
    <row r="24" spans="1:138" s="1753" customFormat="1" ht="5.0999999999999996" customHeight="1" thickBot="1">
      <c r="A24" s="1742"/>
      <c r="B24" s="1743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24"/>
      <c r="BU24" s="124"/>
      <c r="BV24" s="124"/>
      <c r="BW24" s="1501"/>
      <c r="BX24" s="1501"/>
      <c r="BY24" s="1501"/>
      <c r="BZ24" s="1501"/>
      <c r="CA24" s="1501"/>
      <c r="CB24" s="1501"/>
      <c r="CC24" s="1501"/>
      <c r="CD24" s="1501"/>
      <c r="CE24" s="1501"/>
      <c r="CF24" s="1501"/>
      <c r="CG24" s="1501"/>
      <c r="CH24" s="1501"/>
      <c r="CI24" s="1501"/>
      <c r="CJ24" s="1501"/>
      <c r="CK24" s="1501"/>
      <c r="CL24" s="1501"/>
      <c r="CM24" s="1501"/>
      <c r="CN24" s="1501"/>
      <c r="CO24" s="1501"/>
      <c r="CP24" s="1501"/>
      <c r="CQ24" s="1501"/>
      <c r="CR24" s="1501"/>
      <c r="CS24" s="1744"/>
      <c r="CT24" s="1744"/>
      <c r="CU24" s="1745"/>
      <c r="CV24" s="1746"/>
      <c r="CW24" s="1746"/>
      <c r="CX24" s="1746"/>
      <c r="CY24" s="1746"/>
      <c r="CZ24" s="1747"/>
      <c r="DA24" s="1747"/>
      <c r="DB24" s="1748"/>
      <c r="DC24" s="1745"/>
      <c r="DD24" s="1746"/>
      <c r="DE24" s="1746"/>
      <c r="DF24" s="1746"/>
      <c r="DG24" s="1746"/>
      <c r="DH24" s="1747"/>
      <c r="DI24" s="1747"/>
      <c r="DJ24" s="1748"/>
      <c r="DK24" s="1745"/>
      <c r="DL24" s="1746"/>
      <c r="DM24" s="1746"/>
      <c r="DN24" s="1746"/>
      <c r="DO24" s="1746"/>
      <c r="DP24" s="1747"/>
      <c r="DQ24" s="1747"/>
      <c r="DR24" s="1748"/>
      <c r="DS24" s="1745"/>
      <c r="DT24" s="1746"/>
      <c r="DU24" s="1746"/>
      <c r="DV24" s="1746"/>
      <c r="DW24" s="1746"/>
      <c r="DX24" s="1747"/>
      <c r="DY24" s="1747"/>
      <c r="DZ24" s="1748"/>
      <c r="EA24" s="1749"/>
      <c r="EB24" s="1750"/>
      <c r="EC24" s="1751"/>
      <c r="ED24" s="1751"/>
      <c r="EE24" s="1751"/>
      <c r="EF24" s="1752"/>
    </row>
    <row r="25" spans="1:138" ht="135.75" customHeight="1" thickTop="1">
      <c r="A25" s="3528" t="s">
        <v>415</v>
      </c>
      <c r="B25" s="3359"/>
      <c r="C25" s="3359"/>
      <c r="D25" s="3359"/>
      <c r="E25" s="3359"/>
      <c r="F25" s="3359"/>
      <c r="G25" s="3359"/>
      <c r="H25" s="3359"/>
      <c r="I25" s="3359"/>
      <c r="J25" s="3359"/>
      <c r="K25" s="3359"/>
      <c r="L25" s="3359"/>
      <c r="M25" s="3359"/>
      <c r="N25" s="3359"/>
      <c r="O25" s="3359"/>
      <c r="P25" s="3359"/>
      <c r="Q25" s="3359"/>
      <c r="R25" s="3359"/>
      <c r="S25" s="3359"/>
      <c r="T25" s="3359"/>
      <c r="U25" s="3359"/>
      <c r="V25" s="3359"/>
      <c r="W25" s="3359"/>
      <c r="X25" s="3359"/>
      <c r="Y25" s="3359"/>
      <c r="Z25" s="3359"/>
      <c r="AA25" s="3359"/>
      <c r="AB25" s="3359"/>
      <c r="AC25" s="3359"/>
      <c r="AD25" s="3359"/>
      <c r="AE25" s="3359"/>
      <c r="AF25" s="3359"/>
      <c r="AG25" s="3359"/>
      <c r="AH25" s="3359"/>
      <c r="AI25" s="3359"/>
      <c r="AJ25" s="3359"/>
      <c r="AK25" s="3359"/>
      <c r="AL25" s="3359"/>
      <c r="AM25" s="3359"/>
      <c r="AN25" s="3359"/>
      <c r="AO25" s="3359"/>
      <c r="AP25" s="3359"/>
      <c r="AQ25" s="3359"/>
      <c r="AR25" s="3359"/>
      <c r="AS25" s="3359"/>
      <c r="AT25" s="3359"/>
      <c r="AU25" s="3359"/>
      <c r="AV25" s="3359"/>
      <c r="AW25" s="3359"/>
      <c r="AX25" s="3359"/>
      <c r="AY25" s="3359"/>
      <c r="AZ25" s="3359"/>
      <c r="BA25" s="3359"/>
      <c r="BB25" s="3359"/>
      <c r="BC25" s="3359"/>
      <c r="BD25" s="3359"/>
      <c r="BE25" s="3359"/>
      <c r="BF25" s="3359"/>
      <c r="BG25" s="3359"/>
      <c r="BH25" s="3359"/>
      <c r="BI25" s="3359"/>
      <c r="BJ25" s="3359"/>
      <c r="BK25" s="3359"/>
      <c r="BL25" s="3359"/>
      <c r="BM25" s="3359"/>
      <c r="BN25" s="3359"/>
      <c r="BO25" s="3359"/>
      <c r="BP25" s="3359"/>
      <c r="BQ25" s="3359"/>
      <c r="BR25" s="3359"/>
      <c r="BS25" s="3359"/>
      <c r="BT25" s="3359"/>
      <c r="BU25" s="3359"/>
      <c r="BV25" s="3359"/>
      <c r="BW25" s="3359"/>
      <c r="BX25" s="3359"/>
      <c r="BY25" s="3359"/>
      <c r="BZ25" s="3359"/>
      <c r="CA25" s="3359"/>
      <c r="CB25" s="3359"/>
      <c r="CC25" s="3359"/>
      <c r="CD25" s="3359"/>
      <c r="CE25" s="3359"/>
      <c r="CF25" s="3359"/>
      <c r="CG25" s="3359"/>
      <c r="CH25" s="3359"/>
      <c r="CI25" s="3359"/>
      <c r="CJ25" s="3359"/>
      <c r="CK25" s="3359"/>
      <c r="CL25" s="3359"/>
      <c r="CM25" s="3359"/>
      <c r="CN25" s="3359"/>
      <c r="CO25" s="3359"/>
      <c r="CP25" s="3359"/>
      <c r="CQ25" s="3359"/>
      <c r="CR25" s="3359"/>
      <c r="CS25" s="3359"/>
      <c r="CT25" s="3359"/>
      <c r="CU25" s="3359"/>
      <c r="CV25" s="3359"/>
      <c r="CW25" s="3359"/>
      <c r="CX25" s="3359"/>
      <c r="CY25" s="3359"/>
      <c r="CZ25" s="3359"/>
      <c r="DA25" s="3359"/>
      <c r="DB25" s="3359"/>
      <c r="DC25" s="3359"/>
      <c r="DD25" s="3359"/>
      <c r="DE25" s="3359"/>
      <c r="DF25" s="3359"/>
      <c r="DG25" s="3359"/>
      <c r="DH25" s="3359"/>
      <c r="DI25" s="3359"/>
      <c r="DJ25" s="3359"/>
      <c r="DK25" s="3359"/>
      <c r="DL25" s="3359"/>
      <c r="DM25" s="3359"/>
      <c r="DN25" s="3359"/>
      <c r="DO25" s="3359"/>
      <c r="DP25" s="3359"/>
      <c r="DQ25" s="3359"/>
      <c r="DR25" s="3359"/>
      <c r="DS25" s="3359"/>
      <c r="DT25" s="3359"/>
      <c r="DU25" s="3359"/>
      <c r="DV25" s="3359"/>
      <c r="DW25" s="3359"/>
      <c r="DX25" s="3359"/>
      <c r="DY25" s="3359"/>
      <c r="DZ25" s="3359"/>
      <c r="EA25" s="3359"/>
      <c r="EB25" s="3359"/>
      <c r="EC25" s="3359"/>
      <c r="ED25" s="3359"/>
      <c r="EE25" s="3359"/>
      <c r="EF25" s="1455"/>
    </row>
    <row r="26" spans="1:138" ht="20.100000000000001" customHeight="1">
      <c r="A26" s="3559"/>
      <c r="B26" s="3559"/>
      <c r="C26" s="3560"/>
      <c r="D26" s="3560"/>
      <c r="E26" s="3560"/>
      <c r="F26" s="3560"/>
      <c r="G26" s="3560"/>
      <c r="H26" s="3560"/>
      <c r="I26" s="3560"/>
      <c r="J26" s="3560"/>
      <c r="K26" s="3560"/>
      <c r="L26" s="3560"/>
      <c r="M26" s="3560"/>
      <c r="N26" s="3560"/>
      <c r="O26" s="3560"/>
      <c r="P26" s="3560"/>
      <c r="Q26" s="3560"/>
      <c r="R26" s="1754"/>
      <c r="S26" s="1754"/>
      <c r="T26" s="1754"/>
      <c r="U26" s="1754"/>
      <c r="V26" s="1754"/>
      <c r="W26" s="1754"/>
      <c r="X26" s="1754"/>
      <c r="Y26" s="1754"/>
      <c r="Z26" s="1754"/>
      <c r="AA26" s="1754"/>
      <c r="AB26" s="1754"/>
      <c r="AC26" s="1754"/>
      <c r="AD26" s="1754"/>
      <c r="AE26" s="1754"/>
      <c r="AF26" s="1754"/>
      <c r="AG26" s="1754"/>
      <c r="AH26" s="1754"/>
      <c r="AI26" s="75"/>
      <c r="AJ26" s="75"/>
      <c r="AK26" s="75"/>
      <c r="AL26" s="75"/>
      <c r="AM26" s="75"/>
      <c r="AN26" s="75"/>
      <c r="AO26" s="75"/>
      <c r="AP26" s="1754"/>
      <c r="AQ26" s="1754"/>
      <c r="AR26" s="1754"/>
      <c r="AS26" s="1754"/>
      <c r="AT26" s="1754"/>
      <c r="AU26" s="1754"/>
      <c r="AV26" s="1754"/>
      <c r="AW26" s="1754"/>
      <c r="AX26" s="1754"/>
      <c r="AY26" s="1754"/>
      <c r="AZ26" s="1754"/>
      <c r="BA26" s="1754"/>
      <c r="BB26" s="1754"/>
      <c r="BC26" s="1754"/>
      <c r="BD26" s="1754"/>
      <c r="BE26" s="1754"/>
      <c r="BF26" s="1754"/>
      <c r="BG26" s="1754"/>
      <c r="BH26" s="1754"/>
      <c r="BI26" s="1754"/>
      <c r="BJ26" s="1754"/>
      <c r="BK26" s="1754"/>
      <c r="BL26" s="1754"/>
      <c r="BM26" s="1754"/>
      <c r="BN26" s="1754"/>
      <c r="BO26" s="1754"/>
      <c r="BP26" s="1754"/>
      <c r="BQ26" s="1754"/>
      <c r="BR26" s="1754"/>
      <c r="BS26" s="1754"/>
      <c r="BT26" s="1754"/>
      <c r="BU26" s="1754"/>
      <c r="BV26" s="1754"/>
      <c r="BW26" s="1501"/>
      <c r="BX26" s="1501"/>
      <c r="BY26" s="1501"/>
      <c r="BZ26" s="1501"/>
      <c r="CA26" s="1501"/>
      <c r="CB26" s="1501"/>
      <c r="CC26" s="1501"/>
      <c r="CD26" s="1501"/>
      <c r="CE26" s="1501"/>
      <c r="CF26" s="1501"/>
      <c r="CG26" s="1501"/>
      <c r="CH26" s="1501"/>
      <c r="CI26" s="1501"/>
      <c r="CJ26" s="1501"/>
      <c r="CK26" s="1501"/>
      <c r="CL26" s="1501"/>
      <c r="CM26" s="1501"/>
      <c r="CN26" s="1501"/>
      <c r="CO26" s="1501"/>
      <c r="CP26" s="1501"/>
      <c r="CQ26" s="1501"/>
      <c r="CR26" s="1501"/>
      <c r="CS26" s="1501"/>
      <c r="CT26" s="1501"/>
      <c r="CU26" s="966"/>
      <c r="CV26" s="966"/>
      <c r="CW26" s="966"/>
      <c r="CX26" s="966"/>
      <c r="CY26" s="966"/>
      <c r="CZ26" s="992"/>
      <c r="DA26" s="992"/>
      <c r="DB26" s="1136"/>
      <c r="DC26" s="966"/>
      <c r="DD26" s="966"/>
      <c r="DE26" s="966"/>
      <c r="DF26" s="966"/>
      <c r="DG26" s="966"/>
      <c r="DH26" s="992"/>
      <c r="DI26" s="992"/>
      <c r="DJ26" s="1136"/>
      <c r="DK26" s="966"/>
      <c r="DL26" s="966"/>
      <c r="DM26" s="966"/>
      <c r="DN26" s="966"/>
      <c r="DO26" s="966"/>
      <c r="DP26" s="992"/>
      <c r="DQ26" s="992"/>
      <c r="DR26" s="1136"/>
      <c r="DS26" s="966"/>
      <c r="DT26" s="966"/>
      <c r="DU26" s="966"/>
      <c r="DV26" s="966"/>
      <c r="DW26" s="966"/>
      <c r="DX26" s="992"/>
      <c r="DY26" s="992"/>
      <c r="DZ26" s="1136"/>
      <c r="EA26" s="1690"/>
      <c r="EB26" s="1690"/>
      <c r="EC26" s="1691"/>
      <c r="ED26" s="1691"/>
      <c r="EE26" s="1691"/>
    </row>
    <row r="27" spans="1:138" ht="24.75" customHeight="1">
      <c r="A27" s="3561"/>
      <c r="B27" s="3561"/>
      <c r="C27" s="3562"/>
      <c r="D27" s="3562"/>
      <c r="E27" s="3562"/>
      <c r="F27" s="3562"/>
      <c r="G27" s="3562"/>
      <c r="H27" s="3562"/>
      <c r="I27" s="3562"/>
      <c r="J27" s="3562"/>
      <c r="K27" s="3562"/>
      <c r="L27" s="3562"/>
      <c r="M27" s="3562"/>
      <c r="N27" s="3562"/>
      <c r="O27" s="3562"/>
      <c r="P27" s="3562"/>
      <c r="Q27" s="3562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1501"/>
      <c r="BX27" s="1501"/>
      <c r="BY27" s="1501"/>
      <c r="BZ27" s="1501"/>
      <c r="CA27" s="1501"/>
      <c r="CB27" s="1501"/>
      <c r="CC27" s="1501"/>
      <c r="CD27" s="1501"/>
      <c r="CE27" s="1501"/>
      <c r="CF27" s="1501"/>
      <c r="CG27" s="1501"/>
      <c r="CH27" s="1501"/>
      <c r="CI27" s="1501"/>
      <c r="CJ27" s="1501"/>
      <c r="CK27" s="1501"/>
      <c r="CL27" s="1501"/>
      <c r="CM27" s="1501"/>
      <c r="CN27" s="1501"/>
      <c r="CO27" s="1501"/>
      <c r="CP27" s="1501"/>
      <c r="CQ27" s="1501"/>
      <c r="CR27" s="1501"/>
      <c r="CS27" s="1501"/>
      <c r="CT27" s="1501"/>
      <c r="CU27" s="966"/>
      <c r="CV27" s="966"/>
      <c r="CW27" s="966"/>
      <c r="CX27" s="966"/>
      <c r="CY27" s="966"/>
      <c r="CZ27" s="1043"/>
      <c r="DA27" s="1043"/>
      <c r="DB27" s="1755"/>
      <c r="DC27" s="966"/>
      <c r="DD27" s="966"/>
      <c r="DE27" s="966"/>
      <c r="DF27" s="966"/>
      <c r="DG27" s="966"/>
      <c r="DH27" s="1043"/>
      <c r="DI27" s="1043"/>
      <c r="DJ27" s="1755"/>
      <c r="DK27" s="966"/>
      <c r="DL27" s="966"/>
      <c r="DM27" s="966"/>
      <c r="DN27" s="966"/>
      <c r="DO27" s="966"/>
      <c r="DP27" s="1043"/>
      <c r="DQ27" s="1043"/>
      <c r="DR27" s="1755"/>
      <c r="DS27" s="966"/>
      <c r="DT27" s="966"/>
      <c r="DU27" s="966"/>
      <c r="DV27" s="966"/>
      <c r="DW27" s="966"/>
      <c r="DX27" s="1043"/>
      <c r="DY27" s="1043"/>
      <c r="DZ27" s="1755"/>
      <c r="EA27" s="1690"/>
      <c r="EB27" s="1690"/>
      <c r="EC27" s="1691"/>
      <c r="ED27" s="1691"/>
      <c r="EE27" s="1691"/>
    </row>
    <row r="28" spans="1:138" ht="24.75" customHeight="1">
      <c r="A28" s="1457"/>
      <c r="BW28" s="1501"/>
      <c r="BX28" s="1501"/>
      <c r="BY28" s="1501"/>
      <c r="BZ28" s="1501"/>
      <c r="CA28" s="1501"/>
      <c r="CB28" s="1501"/>
      <c r="CC28" s="1501"/>
      <c r="CD28" s="1501"/>
      <c r="CE28" s="1501"/>
      <c r="CF28" s="1501"/>
      <c r="CG28" s="1501"/>
      <c r="CH28" s="1501"/>
      <c r="CI28" s="1501"/>
      <c r="CJ28" s="1501"/>
      <c r="CK28" s="1501"/>
      <c r="CL28" s="1501"/>
      <c r="CM28" s="1501"/>
      <c r="CN28" s="1501"/>
      <c r="CO28" s="1501"/>
      <c r="CP28" s="1501"/>
      <c r="CQ28" s="1501"/>
      <c r="CR28" s="1501"/>
      <c r="CS28" s="1501"/>
      <c r="CT28" s="1501"/>
      <c r="CU28" s="966"/>
      <c r="CV28" s="966"/>
      <c r="CW28" s="966"/>
      <c r="CX28" s="966"/>
      <c r="CY28" s="966"/>
      <c r="CZ28" s="992"/>
      <c r="DA28" s="992"/>
      <c r="DB28" s="1136"/>
      <c r="DC28" s="966"/>
      <c r="DD28" s="966"/>
      <c r="DE28" s="966"/>
      <c r="DF28" s="966"/>
      <c r="DG28" s="966"/>
      <c r="DH28" s="992"/>
      <c r="DI28" s="992"/>
      <c r="DJ28" s="1136"/>
      <c r="DK28" s="966"/>
      <c r="DL28" s="966"/>
      <c r="DM28" s="966"/>
      <c r="DN28" s="966"/>
      <c r="DO28" s="966"/>
      <c r="DP28" s="992"/>
      <c r="DQ28" s="992"/>
      <c r="DR28" s="1136"/>
      <c r="DS28" s="966"/>
      <c r="DT28" s="966"/>
      <c r="DU28" s="966"/>
      <c r="DV28" s="966"/>
      <c r="DW28" s="966"/>
      <c r="DX28" s="992"/>
      <c r="DY28" s="992"/>
      <c r="DZ28" s="1136"/>
      <c r="EA28" s="1690"/>
      <c r="EB28" s="1690"/>
      <c r="EC28" s="1691"/>
      <c r="ED28" s="1691"/>
      <c r="EE28" s="1691"/>
    </row>
    <row r="29" spans="1:138" ht="24.75" customHeight="1">
      <c r="A29" s="1457"/>
      <c r="BW29" s="1501"/>
      <c r="BX29" s="1501"/>
      <c r="BY29" s="1501"/>
      <c r="BZ29" s="1501"/>
      <c r="CA29" s="1501"/>
      <c r="CB29" s="1501"/>
      <c r="CC29" s="1501"/>
      <c r="CD29" s="1501"/>
      <c r="CE29" s="1501"/>
      <c r="CF29" s="1501"/>
      <c r="CG29" s="1501"/>
      <c r="CH29" s="1501"/>
      <c r="CI29" s="1501"/>
      <c r="CJ29" s="1501"/>
      <c r="CK29" s="1501"/>
      <c r="CL29" s="1501"/>
      <c r="CM29" s="1501"/>
      <c r="CN29" s="1501"/>
      <c r="CO29" s="1501"/>
      <c r="CP29" s="1501"/>
      <c r="CQ29" s="1501"/>
      <c r="CR29" s="1501"/>
      <c r="CS29" s="1501"/>
      <c r="CT29" s="1501"/>
      <c r="CU29" s="966"/>
      <c r="CV29" s="966"/>
      <c r="CW29" s="966"/>
      <c r="CX29" s="966"/>
      <c r="CY29" s="966"/>
      <c r="CZ29" s="992"/>
      <c r="DA29" s="992"/>
      <c r="DB29" s="1136"/>
      <c r="DC29" s="966"/>
      <c r="DD29" s="966"/>
      <c r="DE29" s="966"/>
      <c r="DF29" s="966"/>
      <c r="DG29" s="966"/>
      <c r="DH29" s="992"/>
      <c r="DI29" s="992"/>
      <c r="DJ29" s="1136"/>
      <c r="DK29" s="966"/>
      <c r="DL29" s="966"/>
      <c r="DM29" s="966"/>
      <c r="DN29" s="966"/>
      <c r="DO29" s="966"/>
      <c r="DP29" s="992"/>
      <c r="DQ29" s="992"/>
      <c r="DR29" s="1136"/>
      <c r="DS29" s="966"/>
      <c r="DT29" s="966"/>
      <c r="DU29" s="966"/>
      <c r="DV29" s="966"/>
      <c r="DW29" s="966"/>
      <c r="DX29" s="992"/>
      <c r="DY29" s="992"/>
      <c r="DZ29" s="1136"/>
      <c r="EA29" s="1690"/>
      <c r="EB29" s="1690"/>
      <c r="EC29" s="1691"/>
      <c r="ED29" s="1691"/>
      <c r="EE29" s="1691"/>
    </row>
    <row r="30" spans="1:138" ht="24.75" customHeight="1">
      <c r="CU30" s="966"/>
      <c r="CV30" s="966"/>
      <c r="CW30" s="966"/>
      <c r="CX30" s="966"/>
      <c r="CY30" s="966"/>
      <c r="CZ30" s="992"/>
      <c r="DA30" s="992"/>
      <c r="DB30" s="1136"/>
      <c r="DC30" s="966"/>
      <c r="DD30" s="966"/>
      <c r="DE30" s="966"/>
      <c r="DF30" s="966"/>
      <c r="DG30" s="966"/>
      <c r="DH30" s="992"/>
      <c r="DI30" s="992"/>
      <c r="DJ30" s="1136"/>
      <c r="DK30" s="966"/>
      <c r="DL30" s="966"/>
      <c r="DM30" s="966"/>
      <c r="DN30" s="966"/>
      <c r="DO30" s="966"/>
      <c r="DP30" s="992"/>
      <c r="DQ30" s="992"/>
      <c r="DR30" s="1136"/>
      <c r="DS30" s="966"/>
      <c r="DT30" s="966"/>
      <c r="DU30" s="966"/>
      <c r="DV30" s="966"/>
      <c r="DW30" s="966"/>
      <c r="DX30" s="992"/>
      <c r="DY30" s="992"/>
      <c r="DZ30" s="1136"/>
      <c r="EA30" s="1690"/>
      <c r="EB30" s="1690"/>
      <c r="EC30" s="1691"/>
      <c r="ED30" s="1691"/>
      <c r="EE30" s="1691"/>
    </row>
    <row r="31" spans="1:138" ht="24.75" customHeight="1"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966"/>
      <c r="CV31" s="966"/>
      <c r="CW31" s="966"/>
      <c r="CX31" s="966"/>
      <c r="CY31" s="966"/>
      <c r="CZ31" s="992"/>
      <c r="DA31" s="992"/>
      <c r="DB31" s="1136"/>
      <c r="DC31" s="966"/>
      <c r="DD31" s="966"/>
      <c r="DE31" s="966"/>
      <c r="DF31" s="966"/>
      <c r="DG31" s="966"/>
      <c r="DH31" s="992"/>
      <c r="DI31" s="992"/>
      <c r="DJ31" s="1136"/>
      <c r="DK31" s="966"/>
      <c r="DL31" s="966"/>
      <c r="DM31" s="966"/>
      <c r="DN31" s="966"/>
      <c r="DO31" s="966"/>
      <c r="DP31" s="992"/>
      <c r="DQ31" s="992"/>
      <c r="DR31" s="1136"/>
      <c r="DS31" s="966"/>
      <c r="DT31" s="966"/>
      <c r="DU31" s="966"/>
      <c r="DV31" s="966"/>
      <c r="DW31" s="966"/>
      <c r="DX31" s="992"/>
      <c r="DY31" s="992"/>
      <c r="DZ31" s="1136"/>
      <c r="EA31" s="1690"/>
      <c r="EB31" s="1690"/>
      <c r="EC31" s="1691"/>
      <c r="ED31" s="1691"/>
      <c r="EE31" s="1691"/>
    </row>
    <row r="32" spans="1:138" ht="15" customHeight="1">
      <c r="CU32" s="966"/>
      <c r="CV32" s="966"/>
      <c r="CW32" s="966"/>
      <c r="CX32" s="966"/>
      <c r="CY32" s="966"/>
      <c r="CZ32" s="992"/>
      <c r="DA32" s="992"/>
      <c r="DB32" s="1136"/>
      <c r="DC32" s="966"/>
      <c r="DD32" s="966"/>
      <c r="DE32" s="966"/>
      <c r="DF32" s="966"/>
      <c r="DG32" s="966"/>
      <c r="DH32" s="992"/>
      <c r="DI32" s="992"/>
      <c r="DJ32" s="1136"/>
      <c r="DK32" s="966"/>
      <c r="DL32" s="966"/>
      <c r="DM32" s="966"/>
      <c r="DN32" s="966"/>
      <c r="DO32" s="966"/>
      <c r="DP32" s="992"/>
      <c r="DQ32" s="992"/>
      <c r="DR32" s="1136"/>
      <c r="DS32" s="966"/>
      <c r="DT32" s="966"/>
      <c r="DU32" s="966"/>
      <c r="DV32" s="966"/>
      <c r="DW32" s="966"/>
      <c r="DX32" s="992"/>
      <c r="DY32" s="992"/>
      <c r="DZ32" s="1136"/>
      <c r="EA32" s="1690"/>
      <c r="EB32" s="1690"/>
      <c r="EC32" s="1691"/>
      <c r="ED32" s="1691"/>
      <c r="EE32" s="1691"/>
    </row>
    <row r="33" spans="99:135" ht="15" customHeight="1">
      <c r="CU33" s="966"/>
      <c r="CV33" s="966"/>
      <c r="CW33" s="966"/>
      <c r="CX33" s="966"/>
      <c r="CY33" s="966"/>
      <c r="CZ33" s="992"/>
      <c r="DA33" s="992"/>
      <c r="DB33" s="1136"/>
      <c r="DC33" s="966"/>
      <c r="DD33" s="966"/>
      <c r="DE33" s="966"/>
      <c r="DF33" s="966"/>
      <c r="DG33" s="966"/>
      <c r="DH33" s="992"/>
      <c r="DI33" s="992"/>
      <c r="DJ33" s="1136"/>
      <c r="DK33" s="966"/>
      <c r="DL33" s="966"/>
      <c r="DM33" s="966"/>
      <c r="DN33" s="966"/>
      <c r="DO33" s="966"/>
      <c r="DP33" s="992"/>
      <c r="DQ33" s="992"/>
      <c r="DR33" s="1136"/>
      <c r="DS33" s="966"/>
      <c r="DT33" s="966"/>
      <c r="DU33" s="966"/>
      <c r="DV33" s="966"/>
      <c r="DW33" s="966"/>
      <c r="DX33" s="992"/>
      <c r="DY33" s="992"/>
      <c r="DZ33" s="1136"/>
      <c r="EA33" s="1690"/>
      <c r="EB33" s="1690"/>
      <c r="EC33" s="1691"/>
      <c r="ED33" s="1691"/>
      <c r="EE33" s="1691"/>
    </row>
    <row r="34" spans="99:135" ht="15" customHeight="1">
      <c r="CU34" s="1001"/>
      <c r="CV34" s="1001"/>
      <c r="CW34" s="1001"/>
      <c r="CX34" s="1001"/>
      <c r="CY34" s="1001"/>
      <c r="CZ34" s="864"/>
      <c r="DA34" s="864"/>
      <c r="DB34" s="1423"/>
      <c r="DC34" s="1001"/>
      <c r="DD34" s="1001"/>
      <c r="DE34" s="1001"/>
      <c r="DF34" s="1001"/>
      <c r="DG34" s="1001"/>
      <c r="DH34" s="864"/>
      <c r="DI34" s="864"/>
      <c r="DJ34" s="1423"/>
      <c r="DK34" s="1001"/>
      <c r="DL34" s="1001"/>
      <c r="DM34" s="1001"/>
      <c r="DN34" s="1001"/>
      <c r="DO34" s="1001"/>
      <c r="DP34" s="864"/>
      <c r="DQ34" s="864"/>
      <c r="DR34" s="1423"/>
      <c r="DS34" s="1001"/>
      <c r="DT34" s="1001"/>
      <c r="DU34" s="1001"/>
      <c r="DV34" s="1001"/>
      <c r="DW34" s="1001"/>
      <c r="DX34" s="864"/>
      <c r="DY34" s="864"/>
      <c r="DZ34" s="1423"/>
      <c r="EA34" s="1171"/>
      <c r="EB34" s="1171"/>
      <c r="EC34" s="1676"/>
      <c r="ED34" s="1676"/>
      <c r="EE34" s="1676"/>
    </row>
    <row r="35" spans="99:135" ht="15" customHeight="1">
      <c r="CU35" s="966"/>
      <c r="CV35" s="966"/>
      <c r="CW35" s="966"/>
      <c r="CX35" s="966"/>
      <c r="CY35" s="966"/>
      <c r="CZ35" s="1043"/>
      <c r="DA35" s="992"/>
      <c r="DB35" s="1136"/>
      <c r="DC35" s="966"/>
      <c r="DD35" s="966"/>
      <c r="DE35" s="966"/>
      <c r="DF35" s="966"/>
      <c r="DG35" s="966"/>
      <c r="DH35" s="1043"/>
      <c r="DI35" s="992"/>
      <c r="DJ35" s="1136"/>
      <c r="DK35" s="966"/>
      <c r="DL35" s="966"/>
      <c r="DM35" s="966"/>
      <c r="DN35" s="966"/>
      <c r="DO35" s="966"/>
      <c r="DP35" s="1043"/>
      <c r="DQ35" s="992"/>
      <c r="DR35" s="1136"/>
      <c r="DS35" s="966"/>
      <c r="DT35" s="966"/>
      <c r="DU35" s="966"/>
      <c r="DV35" s="966"/>
      <c r="DW35" s="966"/>
      <c r="DX35" s="1043"/>
      <c r="DY35" s="992"/>
      <c r="DZ35" s="1136"/>
      <c r="EA35" s="1690"/>
      <c r="EB35" s="1690"/>
      <c r="EC35" s="1691"/>
      <c r="ED35" s="1691"/>
      <c r="EE35" s="1691"/>
    </row>
    <row r="36" spans="99:135" ht="15" customHeight="1">
      <c r="CU36" s="966"/>
      <c r="CV36" s="966"/>
      <c r="CW36" s="966"/>
      <c r="CX36" s="966"/>
      <c r="CY36" s="966"/>
      <c r="CZ36" s="1043"/>
      <c r="DA36" s="992"/>
      <c r="DB36" s="1136"/>
      <c r="DC36" s="966"/>
      <c r="DD36" s="966"/>
      <c r="DE36" s="966"/>
      <c r="DF36" s="966"/>
      <c r="DG36" s="966"/>
      <c r="DH36" s="1043"/>
      <c r="DI36" s="992"/>
      <c r="DJ36" s="1136"/>
      <c r="DK36" s="966"/>
      <c r="DL36" s="966"/>
      <c r="DM36" s="966"/>
      <c r="DN36" s="966"/>
      <c r="DO36" s="966"/>
      <c r="DP36" s="1043"/>
      <c r="DQ36" s="992"/>
      <c r="DR36" s="1136"/>
      <c r="DS36" s="966"/>
      <c r="DT36" s="966"/>
      <c r="DU36" s="966"/>
      <c r="DV36" s="966"/>
      <c r="DW36" s="966"/>
      <c r="DX36" s="1043"/>
      <c r="DY36" s="992"/>
      <c r="DZ36" s="1136"/>
      <c r="EA36" s="1690"/>
      <c r="EB36" s="1690"/>
      <c r="EC36" s="1691"/>
      <c r="ED36" s="1691"/>
      <c r="EE36" s="1691"/>
    </row>
    <row r="37" spans="99:135" ht="15" customHeight="1">
      <c r="CU37" s="966"/>
      <c r="CV37" s="966"/>
      <c r="CW37" s="966"/>
      <c r="CX37" s="966"/>
      <c r="CY37" s="966"/>
      <c r="CZ37" s="1043"/>
      <c r="DA37" s="992"/>
      <c r="DB37" s="1136"/>
      <c r="DC37" s="966"/>
      <c r="DD37" s="966"/>
      <c r="DE37" s="966"/>
      <c r="DF37" s="966"/>
      <c r="DG37" s="966"/>
      <c r="DH37" s="1043"/>
      <c r="DI37" s="992"/>
      <c r="DJ37" s="1136"/>
      <c r="DK37" s="966"/>
      <c r="DL37" s="966"/>
      <c r="DM37" s="966"/>
      <c r="DN37" s="966"/>
      <c r="DO37" s="966"/>
      <c r="DP37" s="1043"/>
      <c r="DQ37" s="992"/>
      <c r="DR37" s="1136"/>
      <c r="DS37" s="966"/>
      <c r="DT37" s="966"/>
      <c r="DU37" s="966"/>
      <c r="DV37" s="966"/>
      <c r="DW37" s="966"/>
      <c r="DX37" s="1043"/>
      <c r="DY37" s="992"/>
      <c r="DZ37" s="1136"/>
      <c r="EA37" s="1690"/>
      <c r="EB37" s="1690"/>
      <c r="EC37" s="1691"/>
      <c r="ED37" s="1691"/>
      <c r="EE37" s="1691"/>
    </row>
    <row r="38" spans="99:135" ht="15" customHeight="1">
      <c r="CU38" s="966"/>
      <c r="CV38" s="966"/>
      <c r="CW38" s="966"/>
      <c r="CX38" s="966"/>
      <c r="CY38" s="966"/>
      <c r="CZ38" s="1043"/>
      <c r="DA38" s="992"/>
      <c r="DB38" s="1136"/>
      <c r="DC38" s="966"/>
      <c r="DD38" s="966"/>
      <c r="DE38" s="966"/>
      <c r="DF38" s="966"/>
      <c r="DG38" s="966"/>
      <c r="DH38" s="1043"/>
      <c r="DI38" s="992"/>
      <c r="DJ38" s="1136"/>
      <c r="DK38" s="966"/>
      <c r="DL38" s="966"/>
      <c r="DM38" s="966"/>
      <c r="DN38" s="966"/>
      <c r="DO38" s="966"/>
      <c r="DP38" s="1043"/>
      <c r="DQ38" s="992"/>
      <c r="DR38" s="1136"/>
      <c r="DS38" s="966"/>
      <c r="DT38" s="966"/>
      <c r="DU38" s="966"/>
      <c r="DV38" s="966"/>
      <c r="DW38" s="966"/>
      <c r="DX38" s="1043"/>
      <c r="DY38" s="992"/>
      <c r="DZ38" s="1136"/>
      <c r="EA38" s="1690"/>
      <c r="EB38" s="1690"/>
      <c r="EC38" s="1691"/>
      <c r="ED38" s="1691"/>
      <c r="EE38" s="1691"/>
    </row>
    <row r="39" spans="99:135" ht="15" customHeight="1">
      <c r="CU39" s="1757"/>
      <c r="CV39" s="966"/>
      <c r="CW39" s="966"/>
      <c r="CX39" s="966"/>
      <c r="CY39" s="966"/>
      <c r="CZ39" s="1043"/>
      <c r="DA39" s="992"/>
      <c r="DB39" s="1136"/>
      <c r="DC39" s="1757"/>
      <c r="DD39" s="966"/>
      <c r="DE39" s="966"/>
      <c r="DF39" s="966"/>
      <c r="DG39" s="966"/>
      <c r="DH39" s="1043"/>
      <c r="DI39" s="992"/>
      <c r="DJ39" s="1136"/>
      <c r="DK39" s="1757"/>
      <c r="DL39" s="966"/>
      <c r="DM39" s="966"/>
      <c r="DN39" s="966"/>
      <c r="DO39" s="966"/>
      <c r="DP39" s="1043"/>
      <c r="DQ39" s="992"/>
      <c r="DR39" s="1136"/>
      <c r="DS39" s="1757"/>
      <c r="DT39" s="966"/>
      <c r="DU39" s="966"/>
      <c r="DV39" s="966"/>
      <c r="DW39" s="966"/>
      <c r="DX39" s="1043"/>
      <c r="DY39" s="992"/>
      <c r="DZ39" s="1136"/>
      <c r="EA39" s="1690"/>
      <c r="EB39" s="1690"/>
      <c r="EC39" s="1691"/>
      <c r="ED39" s="1691"/>
      <c r="EE39" s="1691"/>
    </row>
    <row r="40" spans="99:135" ht="15" customHeight="1">
      <c r="CU40" s="1758"/>
      <c r="CV40" s="1758"/>
      <c r="CW40" s="1758"/>
      <c r="CX40" s="1758"/>
      <c r="CY40" s="1758"/>
      <c r="CZ40" s="1758"/>
      <c r="DA40" s="1758"/>
      <c r="DB40" s="1759"/>
      <c r="DC40" s="1758"/>
      <c r="DD40" s="1758"/>
      <c r="DE40" s="1758"/>
      <c r="DF40" s="1758"/>
      <c r="DG40" s="1758"/>
      <c r="DH40" s="1758"/>
      <c r="DI40" s="1758"/>
      <c r="DJ40" s="1759"/>
      <c r="DK40" s="1758"/>
      <c r="DL40" s="1758"/>
      <c r="DM40" s="1758"/>
      <c r="DN40" s="1758"/>
      <c r="DO40" s="1758"/>
      <c r="DP40" s="1758"/>
      <c r="DQ40" s="1758"/>
      <c r="DR40" s="1759"/>
      <c r="DS40" s="1758"/>
      <c r="DT40" s="1758"/>
      <c r="DU40" s="1758"/>
      <c r="DV40" s="1758"/>
      <c r="DW40" s="1758"/>
      <c r="DX40" s="1758"/>
      <c r="DY40" s="1758"/>
      <c r="DZ40" s="1759"/>
      <c r="EA40" s="1690"/>
      <c r="EB40" s="1690"/>
      <c r="EC40" s="1691"/>
      <c r="ED40" s="1691"/>
      <c r="EE40" s="1691"/>
    </row>
    <row r="41" spans="99:135" ht="15" customHeight="1">
      <c r="CU41" s="966"/>
      <c r="CV41" s="966"/>
      <c r="CW41" s="966"/>
      <c r="CX41" s="966"/>
      <c r="CY41" s="966"/>
      <c r="CZ41" s="1043"/>
      <c r="DA41" s="992"/>
      <c r="DB41" s="1136"/>
      <c r="DC41" s="966"/>
      <c r="DD41" s="966"/>
      <c r="DE41" s="966"/>
      <c r="DF41" s="966"/>
      <c r="DG41" s="966"/>
      <c r="DH41" s="1043"/>
      <c r="DI41" s="992"/>
      <c r="DJ41" s="1136"/>
      <c r="DK41" s="966"/>
      <c r="DL41" s="966"/>
      <c r="DM41" s="966"/>
      <c r="DN41" s="966"/>
      <c r="DO41" s="966"/>
      <c r="DP41" s="1043"/>
      <c r="DQ41" s="992"/>
      <c r="DR41" s="1136"/>
      <c r="DS41" s="966"/>
      <c r="DT41" s="966"/>
      <c r="DU41" s="966"/>
      <c r="DV41" s="966"/>
      <c r="DW41" s="966"/>
      <c r="DX41" s="1043"/>
      <c r="DY41" s="992"/>
      <c r="DZ41" s="1136"/>
      <c r="EA41" s="1249"/>
      <c r="EB41" s="1249"/>
      <c r="EC41" s="1691"/>
      <c r="ED41" s="1264"/>
      <c r="EE41" s="1264"/>
    </row>
    <row r="42" spans="99:135" ht="15" customHeight="1">
      <c r="CU42" s="630"/>
      <c r="CV42" s="630"/>
      <c r="CW42" s="630"/>
      <c r="CX42" s="630"/>
      <c r="CY42" s="630"/>
      <c r="CZ42" s="630"/>
      <c r="DA42" s="630"/>
      <c r="DC42" s="630"/>
      <c r="DD42" s="630"/>
      <c r="DE42" s="630"/>
      <c r="DF42" s="630"/>
      <c r="DG42" s="630"/>
      <c r="DH42" s="630"/>
      <c r="DI42" s="630"/>
      <c r="DK42" s="630"/>
      <c r="DL42" s="630"/>
      <c r="DM42" s="630"/>
      <c r="DN42" s="630"/>
      <c r="DO42" s="630"/>
      <c r="DP42" s="630"/>
      <c r="DQ42" s="630"/>
      <c r="DS42" s="630"/>
      <c r="DT42" s="630"/>
      <c r="DU42" s="630"/>
      <c r="DV42" s="630"/>
      <c r="DW42" s="630"/>
      <c r="DX42" s="630"/>
      <c r="DY42" s="630"/>
      <c r="EA42" s="849"/>
      <c r="EB42" s="849"/>
      <c r="EC42" s="849"/>
      <c r="ED42" s="1760"/>
      <c r="EE42" s="1760"/>
    </row>
    <row r="43" spans="99:135" ht="15" customHeight="1"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</row>
    <row r="44" spans="99:135" ht="15" customHeight="1"/>
    <row r="45" spans="99:135" ht="15" customHeight="1"/>
    <row r="49" ht="13.5" customHeight="1"/>
    <row r="50" ht="13.5" customHeight="1"/>
  </sheetData>
  <mergeCells count="125">
    <mergeCell ref="DI5:DI6"/>
    <mergeCell ref="DR5:DR6"/>
    <mergeCell ref="A25:EE25"/>
    <mergeCell ref="A26:Q26"/>
    <mergeCell ref="A27:Q27"/>
    <mergeCell ref="DB5:DB6"/>
    <mergeCell ref="DC5:DC6"/>
    <mergeCell ref="DD5:DD6"/>
    <mergeCell ref="DE5:DF5"/>
    <mergeCell ref="DG5:DG6"/>
    <mergeCell ref="DH5:DH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CS5:CS6"/>
    <mergeCell ref="CF5:CF6"/>
    <mergeCell ref="CG5:CH5"/>
    <mergeCell ref="CI5:CI6"/>
    <mergeCell ref="CJ5:CJ6"/>
    <mergeCell ref="CK5:CK6"/>
    <mergeCell ref="CL5:CL6"/>
    <mergeCell ref="BX5:BX6"/>
    <mergeCell ref="BY5:BZ5"/>
    <mergeCell ref="CA5:CA6"/>
    <mergeCell ref="CB5:CB6"/>
    <mergeCell ref="CC5:CC6"/>
    <mergeCell ref="CE5:CE6"/>
    <mergeCell ref="BT5:BT6"/>
    <mergeCell ref="BU5:BU6"/>
    <mergeCell ref="BW5:BW6"/>
    <mergeCell ref="BH5:BH6"/>
    <mergeCell ref="BI5:BJ5"/>
    <mergeCell ref="BK5:BK6"/>
    <mergeCell ref="BL5:BL6"/>
    <mergeCell ref="BM5:BM6"/>
    <mergeCell ref="BO5:BO6"/>
    <mergeCell ref="CU4:DA4"/>
    <mergeCell ref="T5:T6"/>
    <mergeCell ref="U5:V5"/>
    <mergeCell ref="W5:W6"/>
    <mergeCell ref="X5:X6"/>
    <mergeCell ref="Y5:Y6"/>
    <mergeCell ref="AA5:AA6"/>
    <mergeCell ref="L5:L6"/>
    <mergeCell ref="M5:N5"/>
    <mergeCell ref="O5:O6"/>
    <mergeCell ref="P5:P6"/>
    <mergeCell ref="Q5:Q6"/>
    <mergeCell ref="S5:S6"/>
    <mergeCell ref="AJ5:AJ6"/>
    <mergeCell ref="AK5:AL5"/>
    <mergeCell ref="AM5:AM6"/>
    <mergeCell ref="AN5:AN6"/>
    <mergeCell ref="AO5:AO6"/>
    <mergeCell ref="AQ5:AQ6"/>
    <mergeCell ref="AB5:AB6"/>
    <mergeCell ref="AC5:AD5"/>
    <mergeCell ref="AE5:AE6"/>
    <mergeCell ref="AF5:AF6"/>
    <mergeCell ref="AG5:AG6"/>
    <mergeCell ref="H5:H6"/>
    <mergeCell ref="I5:I6"/>
    <mergeCell ref="K5:K6"/>
    <mergeCell ref="BG4:BM4"/>
    <mergeCell ref="BO4:BU4"/>
    <mergeCell ref="BW4:CC4"/>
    <mergeCell ref="CE4:CK4"/>
    <mergeCell ref="CM4:CS4"/>
    <mergeCell ref="AI5:AI6"/>
    <mergeCell ref="AZ5:AZ6"/>
    <mergeCell ref="BA5:BB5"/>
    <mergeCell ref="BC5:BC6"/>
    <mergeCell ref="BD5:BD6"/>
    <mergeCell ref="BE5:BE6"/>
    <mergeCell ref="BG5:BG6"/>
    <mergeCell ref="AR5:AR6"/>
    <mergeCell ref="AS5:AT5"/>
    <mergeCell ref="AU5:AU6"/>
    <mergeCell ref="AV5:AV6"/>
    <mergeCell ref="AW5:AW6"/>
    <mergeCell ref="AY5:AY6"/>
    <mergeCell ref="BP5:BP6"/>
    <mergeCell ref="BQ5:BR5"/>
    <mergeCell ref="BS5:BS6"/>
    <mergeCell ref="DJ5:DJ6"/>
    <mergeCell ref="DK5:DK6"/>
    <mergeCell ref="DL5:DL6"/>
    <mergeCell ref="DM5:DN5"/>
    <mergeCell ref="DO5:DO6"/>
    <mergeCell ref="DP5:DP6"/>
    <mergeCell ref="DQ5:DQ6"/>
    <mergeCell ref="A1:EE1"/>
    <mergeCell ref="BO3:CS3"/>
    <mergeCell ref="A4:A6"/>
    <mergeCell ref="C4:I4"/>
    <mergeCell ref="K4:Q4"/>
    <mergeCell ref="S4:Y4"/>
    <mergeCell ref="AA4:AG4"/>
    <mergeCell ref="AI4:AO4"/>
    <mergeCell ref="AQ4:AW4"/>
    <mergeCell ref="AY4:BE4"/>
    <mergeCell ref="DC4:DI4"/>
    <mergeCell ref="EA4:EB5"/>
    <mergeCell ref="ED4:EE5"/>
    <mergeCell ref="C5:C6"/>
    <mergeCell ref="D5:D6"/>
    <mergeCell ref="E5:F5"/>
    <mergeCell ref="G5:G6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70C0"/>
  </sheetPr>
  <dimension ref="A1:EI55"/>
  <sheetViews>
    <sheetView showGridLines="0" view="pageBreakPreview" zoomScale="60" zoomScaleNormal="8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" style="2" customWidth="1"/>
    <col min="2" max="2" width="0.85546875" style="2" customWidth="1"/>
    <col min="3" max="3" width="11.85546875" style="2" hidden="1" customWidth="1"/>
    <col min="4" max="4" width="8.28515625" style="2" hidden="1" customWidth="1"/>
    <col min="5" max="5" width="9.85546875" style="2" hidden="1" customWidth="1"/>
    <col min="6" max="6" width="10.28515625" style="2" hidden="1" customWidth="1"/>
    <col min="7" max="7" width="10.85546875" style="2" hidden="1" customWidth="1"/>
    <col min="8" max="8" width="11.5703125" style="2" hidden="1" customWidth="1"/>
    <col min="9" max="9" width="10.7109375" style="2" hidden="1" customWidth="1"/>
    <col min="10" max="10" width="1.7109375" style="2" hidden="1" customWidth="1"/>
    <col min="11" max="11" width="11.85546875" style="2" hidden="1" customWidth="1"/>
    <col min="12" max="17" width="8.7109375" style="2" hidden="1" customWidth="1"/>
    <col min="18" max="18" width="1.7109375" style="2" hidden="1" customWidth="1"/>
    <col min="19" max="19" width="11.85546875" style="2" hidden="1" customWidth="1"/>
    <col min="20" max="20" width="8.85546875" style="2" hidden="1" customWidth="1"/>
    <col min="21" max="22" width="11.28515625" style="2" hidden="1" customWidth="1"/>
    <col min="23" max="23" width="11.5703125" style="2" hidden="1" customWidth="1"/>
    <col min="24" max="24" width="5.7109375" style="2" hidden="1" customWidth="1"/>
    <col min="25" max="25" width="11.28515625" style="2" hidden="1" customWidth="1"/>
    <col min="26" max="26" width="1.7109375" style="2" hidden="1" customWidth="1"/>
    <col min="27" max="27" width="11.85546875" style="2" hidden="1" customWidth="1"/>
    <col min="28" max="28" width="6.7109375" style="2" hidden="1" customWidth="1"/>
    <col min="29" max="30" width="10.7109375" style="2" hidden="1" customWidth="1"/>
    <col min="31" max="31" width="12.28515625" style="2" hidden="1" customWidth="1"/>
    <col min="32" max="32" width="8" style="2" hidden="1" customWidth="1"/>
    <col min="33" max="33" width="12.28515625" style="2" hidden="1" customWidth="1"/>
    <col min="34" max="34" width="0.85546875" style="2" hidden="1" customWidth="1"/>
    <col min="35" max="35" width="11.28515625" style="2" hidden="1" customWidth="1"/>
    <col min="36" max="36" width="11.42578125" style="2" hidden="1" customWidth="1"/>
    <col min="37" max="37" width="9.85546875" style="2" hidden="1" customWidth="1"/>
    <col min="38" max="38" width="10.42578125" style="2" hidden="1" customWidth="1"/>
    <col min="39" max="39" width="11.5703125" style="2" hidden="1" customWidth="1"/>
    <col min="40" max="40" width="8.85546875" style="2" hidden="1" customWidth="1"/>
    <col min="41" max="41" width="11.28515625" style="10" hidden="1" customWidth="1"/>
    <col min="42" max="42" width="1.28515625" style="2" hidden="1" customWidth="1"/>
    <col min="43" max="43" width="11.28515625" style="2" hidden="1" customWidth="1"/>
    <col min="44" max="44" width="11.42578125" style="2" hidden="1" customWidth="1"/>
    <col min="45" max="46" width="13.140625" style="2" hidden="1" customWidth="1"/>
    <col min="47" max="47" width="11.5703125" style="2" hidden="1" customWidth="1"/>
    <col min="48" max="48" width="13.28515625" style="2" hidden="1" customWidth="1"/>
    <col min="49" max="49" width="11.28515625" style="10" hidden="1" customWidth="1"/>
    <col min="50" max="50" width="1.28515625" style="10" hidden="1" customWidth="1"/>
    <col min="51" max="51" width="11.28515625" style="2" hidden="1" customWidth="1"/>
    <col min="52" max="54" width="9.7109375" style="2" hidden="1" customWidth="1"/>
    <col min="55" max="55" width="11.5703125" style="2" hidden="1" customWidth="1"/>
    <col min="56" max="56" width="9.7109375" style="2" hidden="1" customWidth="1"/>
    <col min="57" max="57" width="11.28515625" style="2" hidden="1" customWidth="1"/>
    <col min="58" max="58" width="1.28515625" style="2" hidden="1" customWidth="1"/>
    <col min="59" max="59" width="11.28515625" style="629" hidden="1" customWidth="1"/>
    <col min="60" max="60" width="11.42578125" style="629" hidden="1" customWidth="1"/>
    <col min="61" max="62" width="10.42578125" style="629" hidden="1" customWidth="1"/>
    <col min="63" max="63" width="11.5703125" style="629" hidden="1" customWidth="1"/>
    <col min="64" max="64" width="8.7109375" style="629" hidden="1" customWidth="1"/>
    <col min="65" max="65" width="11.28515625" style="630" hidden="1" customWidth="1"/>
    <col min="66" max="66" width="1.28515625" style="630" hidden="1" customWidth="1"/>
    <col min="67" max="67" width="11.28515625" style="629" hidden="1" customWidth="1"/>
    <col min="68" max="68" width="11.42578125" style="629" hidden="1" customWidth="1"/>
    <col min="69" max="70" width="11.28515625" style="629" hidden="1" customWidth="1"/>
    <col min="71" max="71" width="11.5703125" style="629" hidden="1" customWidth="1"/>
    <col min="72" max="72" width="8.7109375" style="629" hidden="1" customWidth="1"/>
    <col min="73" max="73" width="11.28515625" style="630" hidden="1" customWidth="1"/>
    <col min="74" max="74" width="1.28515625" style="630" hidden="1" customWidth="1"/>
    <col min="75" max="75" width="12.7109375" style="630" hidden="1" customWidth="1"/>
    <col min="76" max="76" width="15.85546875" style="630" hidden="1" customWidth="1"/>
    <col min="77" max="78" width="11.28515625" style="630" hidden="1" customWidth="1"/>
    <col min="79" max="79" width="11.5703125" style="630" hidden="1" customWidth="1"/>
    <col min="80" max="80" width="14.42578125" style="630" hidden="1" customWidth="1"/>
    <col min="81" max="81" width="11.28515625" style="630" hidden="1" customWidth="1"/>
    <col min="82" max="82" width="1.28515625" style="630" customWidth="1"/>
    <col min="83" max="83" width="12.7109375" style="630" customWidth="1"/>
    <col min="84" max="84" width="15.85546875" style="630" hidden="1" customWidth="1"/>
    <col min="85" max="86" width="11.28515625" style="630" hidden="1" customWidth="1"/>
    <col min="87" max="87" width="11.5703125" style="630" hidden="1" customWidth="1"/>
    <col min="88" max="88" width="14.42578125" style="630" hidden="1" customWidth="1"/>
    <col min="89" max="89" width="11.28515625" style="630" hidden="1" customWidth="1"/>
    <col min="90" max="90" width="2.7109375" style="630" customWidth="1"/>
    <col min="91" max="91" width="12.7109375" style="630" customWidth="1"/>
    <col min="92" max="92" width="15.85546875" style="630" hidden="1" customWidth="1"/>
    <col min="93" max="94" width="11.28515625" style="630" hidden="1" customWidth="1"/>
    <col min="95" max="95" width="11.5703125" style="630" hidden="1" customWidth="1"/>
    <col min="96" max="96" width="14.42578125" style="630" hidden="1" customWidth="1"/>
    <col min="97" max="97" width="11.28515625" style="630" hidden="1" customWidth="1"/>
    <col min="98" max="98" width="1.28515625" style="630" customWidth="1"/>
    <col min="99" max="99" width="12.7109375" style="630" customWidth="1"/>
    <col min="100" max="100" width="15.85546875" style="630" hidden="1" customWidth="1"/>
    <col min="101" max="102" width="11.28515625" style="630" hidden="1" customWidth="1"/>
    <col min="103" max="103" width="13.85546875" style="630" hidden="1" customWidth="1"/>
    <col min="104" max="104" width="14.42578125" style="630" hidden="1" customWidth="1"/>
    <col min="105" max="105" width="3.5703125" style="630" hidden="1" customWidth="1"/>
    <col min="106" max="106" width="1" style="630" customWidth="1"/>
    <col min="107" max="107" width="12.7109375" style="630" customWidth="1"/>
    <col min="108" max="108" width="1.28515625" style="630" hidden="1" customWidth="1"/>
    <col min="109" max="110" width="11.28515625" style="630" hidden="1" customWidth="1"/>
    <col min="111" max="111" width="13.85546875" style="630" hidden="1" customWidth="1"/>
    <col min="112" max="112" width="14.42578125" style="630" hidden="1" customWidth="1"/>
    <col min="113" max="113" width="2.140625" style="630" hidden="1" customWidth="1"/>
    <col min="114" max="114" width="1.28515625" style="630" customWidth="1"/>
    <col min="115" max="115" width="12.7109375" style="630" customWidth="1"/>
    <col min="116" max="116" width="15.85546875" style="630" hidden="1" customWidth="1"/>
    <col min="117" max="118" width="11.28515625" style="630" hidden="1" customWidth="1"/>
    <col min="119" max="119" width="13.85546875" style="630" hidden="1" customWidth="1"/>
    <col min="120" max="120" width="14.42578125" style="630" hidden="1" customWidth="1"/>
    <col min="121" max="121" width="11.28515625" style="630" hidden="1" customWidth="1"/>
    <col min="122" max="122" width="1.28515625" style="630" customWidth="1"/>
    <col min="123" max="123" width="12.7109375" style="630" customWidth="1"/>
    <col min="124" max="124" width="15.85546875" style="630" hidden="1" customWidth="1"/>
    <col min="125" max="125" width="11.28515625" style="630" customWidth="1"/>
    <col min="126" max="126" width="13.42578125" style="630" customWidth="1"/>
    <col min="127" max="127" width="16.28515625" style="630" customWidth="1"/>
    <col min="128" max="128" width="14.42578125" style="630" hidden="1" customWidth="1"/>
    <col min="129" max="129" width="14.7109375" style="630" customWidth="1"/>
    <col min="130" max="130" width="1.28515625" style="630" customWidth="1"/>
    <col min="131" max="132" width="9.7109375" style="630" customWidth="1"/>
    <col min="133" max="133" width="1.28515625" style="630" customWidth="1"/>
    <col min="134" max="135" width="9.7109375" style="630" customWidth="1"/>
    <col min="136" max="136" width="0.42578125" style="630" customWidth="1"/>
    <col min="137" max="137" width="1.28515625" style="630" customWidth="1"/>
    <col min="138" max="16384" width="11.42578125" style="2"/>
  </cols>
  <sheetData>
    <row r="1" spans="1:139" ht="54.95" customHeight="1">
      <c r="A1" s="3436" t="s">
        <v>439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  <c r="EF1" s="409"/>
      <c r="EG1" s="409"/>
    </row>
    <row r="2" spans="1:139" ht="7.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  <c r="EF2" s="409"/>
      <c r="EG2" s="409"/>
    </row>
    <row r="3" spans="1:139" ht="7.5" customHeight="1" thickBot="1"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  <c r="EF3" s="1465"/>
      <c r="EG3" s="1465"/>
    </row>
    <row r="4" spans="1:139" s="951" customFormat="1" ht="20.4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959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3">
        <v>2019</v>
      </c>
      <c r="CF4" s="3523"/>
      <c r="CG4" s="3523"/>
      <c r="CH4" s="3523"/>
      <c r="CI4" s="3523"/>
      <c r="CJ4" s="3523"/>
      <c r="CK4" s="3523"/>
      <c r="CL4" s="1010"/>
      <c r="CM4" s="3523">
        <v>2020</v>
      </c>
      <c r="CN4" s="3523"/>
      <c r="CO4" s="3523"/>
      <c r="CP4" s="3523"/>
      <c r="CQ4" s="3523"/>
      <c r="CR4" s="3523"/>
      <c r="CS4" s="3523"/>
      <c r="CT4" s="1761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1467"/>
      <c r="DK4" s="3523">
        <v>2023</v>
      </c>
      <c r="DL4" s="3523"/>
      <c r="DM4" s="3523"/>
      <c r="DN4" s="3523"/>
      <c r="DO4" s="3523"/>
      <c r="DP4" s="3523"/>
      <c r="DQ4" s="3523"/>
      <c r="DR4" s="1467"/>
      <c r="DS4" s="3523">
        <v>2024</v>
      </c>
      <c r="DT4" s="3523"/>
      <c r="DU4" s="3523"/>
      <c r="DV4" s="3523"/>
      <c r="DW4" s="3523"/>
      <c r="DX4" s="3523"/>
      <c r="DY4" s="3523"/>
      <c r="DZ4" s="1467"/>
      <c r="EA4" s="3441" t="s">
        <v>227</v>
      </c>
      <c r="EB4" s="3441"/>
      <c r="EC4" s="1656"/>
      <c r="ED4" s="3441" t="s">
        <v>208</v>
      </c>
      <c r="EE4" s="3441"/>
      <c r="EF4" s="1656"/>
      <c r="EG4" s="1010"/>
    </row>
    <row r="5" spans="1:139" s="11" customFormat="1" ht="33.7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1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2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2391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153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153"/>
      <c r="EA5" s="3442"/>
      <c r="EB5" s="3442"/>
      <c r="EC5" s="441"/>
      <c r="ED5" s="3442"/>
      <c r="EE5" s="3442"/>
      <c r="EF5" s="441"/>
      <c r="EG5" s="153"/>
    </row>
    <row r="6" spans="1:139" s="11" customFormat="1" ht="51.6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4"/>
      <c r="K6" s="3375"/>
      <c r="L6" s="3377"/>
      <c r="M6" s="143" t="s">
        <v>3</v>
      </c>
      <c r="N6" s="143" t="s">
        <v>4</v>
      </c>
      <c r="O6" s="3375"/>
      <c r="P6" s="3377"/>
      <c r="Q6" s="3375"/>
      <c r="R6" s="143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57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57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773"/>
      <c r="EG6" s="757"/>
    </row>
    <row r="7" spans="1:139" s="11" customFormat="1" ht="8.1" customHeight="1" thickTop="1">
      <c r="A7" s="4"/>
      <c r="B7" s="4"/>
      <c r="C7" s="4"/>
      <c r="D7" s="4"/>
      <c r="E7" s="4"/>
      <c r="I7" s="13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660"/>
      <c r="EB7" s="660"/>
      <c r="EC7" s="660"/>
      <c r="ED7" s="660"/>
      <c r="EE7" s="660"/>
      <c r="EF7" s="660"/>
      <c r="EG7" s="77"/>
    </row>
    <row r="8" spans="1:139" s="15" customFormat="1" ht="24" customHeight="1">
      <c r="A8" s="1099" t="s">
        <v>5</v>
      </c>
      <c r="B8" s="1099"/>
      <c r="C8" s="1101">
        <v>54.959420180000002</v>
      </c>
      <c r="D8" s="1101"/>
      <c r="E8" s="1101">
        <v>51.535764812421483</v>
      </c>
      <c r="F8" s="1101">
        <v>58.383075552281284</v>
      </c>
      <c r="G8" s="1101">
        <v>3.1690890181138709</v>
      </c>
      <c r="H8" s="1101"/>
      <c r="I8" s="1102">
        <v>4637</v>
      </c>
      <c r="J8" s="1103"/>
      <c r="K8" s="1101">
        <v>58.367449419971138</v>
      </c>
      <c r="L8" s="1101">
        <v>1.7737530796182015</v>
      </c>
      <c r="M8" s="1101">
        <v>54.880689550300865</v>
      </c>
      <c r="N8" s="1101">
        <v>61.854209289641418</v>
      </c>
      <c r="O8" s="1101">
        <v>3.0389422481964576</v>
      </c>
      <c r="P8" s="1100">
        <v>3035.1053380000167</v>
      </c>
      <c r="Q8" s="1104">
        <v>4251</v>
      </c>
      <c r="R8" s="1104"/>
      <c r="S8" s="1106">
        <v>62.495407128695703</v>
      </c>
      <c r="T8" s="1101">
        <v>1.8476900104585632</v>
      </c>
      <c r="U8" s="1101">
        <v>58.863383267336687</v>
      </c>
      <c r="V8" s="1101">
        <v>66.127430990054719</v>
      </c>
      <c r="W8" s="1101">
        <v>2.9565212794816222</v>
      </c>
      <c r="X8" s="1100">
        <v>2303.1398660000073</v>
      </c>
      <c r="Y8" s="1104">
        <v>3288</v>
      </c>
      <c r="Z8" s="1104"/>
      <c r="AA8" s="1762">
        <v>67.259999999999991</v>
      </c>
      <c r="AB8" s="1763">
        <v>1.635</v>
      </c>
      <c r="AC8" s="1763">
        <v>64.039999999999992</v>
      </c>
      <c r="AD8" s="1763">
        <v>70.47</v>
      </c>
      <c r="AE8" s="1763">
        <v>2.4</v>
      </c>
      <c r="AF8" s="1104">
        <v>2445.5659999999998</v>
      </c>
      <c r="AG8" s="960">
        <v>3249</v>
      </c>
      <c r="AH8" s="1104"/>
      <c r="AI8" s="961">
        <v>68.544997488527159</v>
      </c>
      <c r="AJ8" s="961">
        <v>1.6653454298675139</v>
      </c>
      <c r="AK8" s="961">
        <v>65.271547408147995</v>
      </c>
      <c r="AL8" s="961">
        <v>71.818447568906336</v>
      </c>
      <c r="AM8" s="961">
        <v>2.4295652358091542</v>
      </c>
      <c r="AN8" s="1038">
        <v>2086.938761999997</v>
      </c>
      <c r="AO8" s="991">
        <v>3096</v>
      </c>
      <c r="AP8" s="1108"/>
      <c r="AQ8" s="974">
        <v>71.970947274796075</v>
      </c>
      <c r="AR8" s="961">
        <v>1.8460784879505019</v>
      </c>
      <c r="AS8" s="961">
        <v>68.342719777007403</v>
      </c>
      <c r="AT8" s="961">
        <v>75.599174772584732</v>
      </c>
      <c r="AU8" s="961">
        <v>2.5650329165488017</v>
      </c>
      <c r="AV8" s="1038">
        <v>2177.6957430000016</v>
      </c>
      <c r="AW8" s="991">
        <v>3164</v>
      </c>
      <c r="AX8" s="991"/>
      <c r="AY8" s="974">
        <v>73.225819768348245</v>
      </c>
      <c r="AZ8" s="961">
        <v>1.4655590736243607</v>
      </c>
      <c r="BA8" s="961">
        <v>70.349156496380473</v>
      </c>
      <c r="BB8" s="961">
        <v>76.102483040316017</v>
      </c>
      <c r="BC8" s="961">
        <v>2.0014239215903546</v>
      </c>
      <c r="BD8" s="1038">
        <v>2844.1536039999764</v>
      </c>
      <c r="BE8" s="991">
        <v>6129</v>
      </c>
      <c r="BF8" s="1479"/>
      <c r="BG8" s="974">
        <v>76.004653709536456</v>
      </c>
      <c r="BH8" s="961">
        <v>1.4202938924476862</v>
      </c>
      <c r="BI8" s="961">
        <v>73.216813934712022</v>
      </c>
      <c r="BJ8" s="961">
        <v>78.792493484360904</v>
      </c>
      <c r="BK8" s="961">
        <v>1.8686933274843394</v>
      </c>
      <c r="BL8" s="1038">
        <v>2679.2750820000074</v>
      </c>
      <c r="BM8" s="991">
        <v>5288</v>
      </c>
      <c r="BN8" s="961"/>
      <c r="BO8" s="974">
        <v>79.133718230377667</v>
      </c>
      <c r="BP8" s="961">
        <v>1.4182026501242331</v>
      </c>
      <c r="BQ8" s="961">
        <v>76.349942733433835</v>
      </c>
      <c r="BR8" s="961">
        <v>81.917493727321499</v>
      </c>
      <c r="BS8" s="961">
        <v>1.7921597541966841</v>
      </c>
      <c r="BT8" s="1038">
        <v>2463.0607439999931</v>
      </c>
      <c r="BU8" s="991">
        <v>5124</v>
      </c>
      <c r="BV8" s="991"/>
      <c r="BW8" s="974">
        <v>78.821448898540524</v>
      </c>
      <c r="BX8" s="961">
        <v>1.1496330351552346</v>
      </c>
      <c r="BY8" s="961">
        <v>76.56484180219158</v>
      </c>
      <c r="BZ8" s="961">
        <v>81.078055994889468</v>
      </c>
      <c r="CA8" s="961">
        <v>1.458528168690542</v>
      </c>
      <c r="CB8" s="1038">
        <v>2284.965612999973</v>
      </c>
      <c r="CC8" s="991">
        <v>5897</v>
      </c>
      <c r="CD8" s="991"/>
      <c r="CE8" s="974">
        <v>80.790552314229643</v>
      </c>
      <c r="CF8" s="961">
        <v>1.114086117350394</v>
      </c>
      <c r="CG8" s="961">
        <v>78.603691571519349</v>
      </c>
      <c r="CH8" s="961">
        <v>82.977413056939938</v>
      </c>
      <c r="CI8" s="961">
        <v>1.3789806919715411</v>
      </c>
      <c r="CJ8" s="1038">
        <v>2134.4460949999866</v>
      </c>
      <c r="CK8" s="991">
        <v>5156</v>
      </c>
      <c r="CL8" s="991"/>
      <c r="CM8" s="974">
        <v>83.919932653421839</v>
      </c>
      <c r="CN8" s="961">
        <v>1.0910844208064119</v>
      </c>
      <c r="CO8" s="961">
        <v>81.77816515434516</v>
      </c>
      <c r="CP8" s="961">
        <v>86.061700152498517</v>
      </c>
      <c r="CQ8" s="961">
        <v>1.3001493045906574</v>
      </c>
      <c r="CR8" s="1038">
        <v>1995.5995400000047</v>
      </c>
      <c r="CS8" s="991">
        <v>4583</v>
      </c>
      <c r="CT8" s="991"/>
      <c r="CU8" s="974">
        <v>81.075038467666175</v>
      </c>
      <c r="CV8" s="961">
        <v>1.1733320269286454</v>
      </c>
      <c r="CW8" s="961">
        <v>78.771938056002597</v>
      </c>
      <c r="CX8" s="961">
        <v>83.37813887932974</v>
      </c>
      <c r="CY8" s="961">
        <v>1.4472173545703417</v>
      </c>
      <c r="CZ8" s="1038">
        <v>1976.5118959999754</v>
      </c>
      <c r="DA8" s="991">
        <v>5929</v>
      </c>
      <c r="DB8" s="991"/>
      <c r="DC8" s="974">
        <v>81.337464613988288</v>
      </c>
      <c r="DD8" s="961">
        <v>1.1423453301327584</v>
      </c>
      <c r="DE8" s="961">
        <v>79.095174856946414</v>
      </c>
      <c r="DF8" s="961">
        <v>83.579754371030162</v>
      </c>
      <c r="DG8" s="961">
        <v>1.4044516085596057</v>
      </c>
      <c r="DH8" s="1038">
        <v>1991.1236620000063</v>
      </c>
      <c r="DI8" s="991">
        <v>5841</v>
      </c>
      <c r="DJ8" s="991"/>
      <c r="DK8" s="974">
        <v>81.889306707646455</v>
      </c>
      <c r="DL8" s="961">
        <v>1.1002500220282561</v>
      </c>
      <c r="DM8" s="961">
        <v>79.729652979939019</v>
      </c>
      <c r="DN8" s="961">
        <v>84.048960435353891</v>
      </c>
      <c r="DO8" s="961">
        <v>1.3435820454021741</v>
      </c>
      <c r="DP8" s="1038">
        <v>1931.4145370000003</v>
      </c>
      <c r="DQ8" s="991">
        <v>5388</v>
      </c>
      <c r="DR8" s="991"/>
      <c r="DS8" s="974">
        <v>81.06602123515006</v>
      </c>
      <c r="DT8" s="961">
        <v>1.2261434753068861</v>
      </c>
      <c r="DU8" s="961">
        <v>78.659218944996383</v>
      </c>
      <c r="DV8" s="961">
        <v>83.472823525303724</v>
      </c>
      <c r="DW8" s="961">
        <v>1.5125245529815554</v>
      </c>
      <c r="DX8" s="1038">
        <v>1787.4639989999914</v>
      </c>
      <c r="DY8" s="991">
        <v>5121</v>
      </c>
      <c r="DZ8" s="991"/>
      <c r="EA8" s="974">
        <v>0.3</v>
      </c>
      <c r="EB8" s="961">
        <v>-0.8</v>
      </c>
      <c r="EC8" s="961"/>
      <c r="ED8" s="961" t="s">
        <v>229</v>
      </c>
      <c r="EE8" s="961" t="s">
        <v>229</v>
      </c>
      <c r="EF8" s="961"/>
      <c r="EG8" s="991"/>
      <c r="EH8" s="2335"/>
      <c r="EI8" s="2335"/>
    </row>
    <row r="9" spans="1:139" s="11" customFormat="1" ht="5.0999999999999996" customHeight="1">
      <c r="A9" s="199"/>
      <c r="B9" s="199"/>
      <c r="C9" s="1110"/>
      <c r="D9" s="1110"/>
      <c r="E9" s="1111"/>
      <c r="F9" s="1111"/>
      <c r="G9" s="1111"/>
      <c r="H9" s="1111"/>
      <c r="I9" s="850"/>
      <c r="J9" s="850"/>
      <c r="K9" s="1110"/>
      <c r="L9" s="1110"/>
      <c r="M9" s="1111"/>
      <c r="N9" s="1111"/>
      <c r="O9" s="1111"/>
      <c r="P9" s="1112"/>
      <c r="Q9" s="849"/>
      <c r="R9" s="849"/>
      <c r="S9" s="1114"/>
      <c r="T9" s="1110"/>
      <c r="U9" s="1111"/>
      <c r="V9" s="1111"/>
      <c r="W9" s="1111"/>
      <c r="X9" s="1112"/>
      <c r="Y9" s="849"/>
      <c r="Z9" s="849"/>
      <c r="AA9" s="995"/>
      <c r="AB9" s="848"/>
      <c r="AC9" s="848"/>
      <c r="AD9" s="848"/>
      <c r="AE9" s="848"/>
      <c r="AF9" s="849"/>
      <c r="AG9" s="962"/>
      <c r="AH9" s="849"/>
      <c r="AI9" s="963"/>
      <c r="AJ9" s="963"/>
      <c r="AK9" s="963"/>
      <c r="AL9" s="963"/>
      <c r="AM9" s="963"/>
      <c r="AN9" s="1041"/>
      <c r="AO9" s="1041"/>
      <c r="AP9" s="992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1041"/>
      <c r="DK9" s="954"/>
      <c r="DL9" s="963"/>
      <c r="DM9" s="963"/>
      <c r="DN9" s="963"/>
      <c r="DO9" s="963"/>
      <c r="DP9" s="1041"/>
      <c r="DQ9" s="1041"/>
      <c r="DR9" s="1041"/>
      <c r="DS9" s="954"/>
      <c r="DT9" s="963"/>
      <c r="DU9" s="963"/>
      <c r="DV9" s="963"/>
      <c r="DW9" s="963"/>
      <c r="DX9" s="1041"/>
      <c r="DY9" s="1041"/>
      <c r="DZ9" s="1041"/>
      <c r="EA9" s="954"/>
      <c r="EB9" s="963"/>
      <c r="EC9" s="963"/>
      <c r="ED9" s="963"/>
      <c r="EE9" s="963"/>
      <c r="EF9" s="963"/>
      <c r="EG9" s="1041"/>
      <c r="EH9" s="2335"/>
      <c r="EI9" s="2335"/>
    </row>
    <row r="10" spans="1:139" s="11" customFormat="1" ht="20.25" customHeight="1">
      <c r="A10" s="1012" t="s">
        <v>18</v>
      </c>
      <c r="B10" s="1012"/>
      <c r="C10" s="852">
        <v>48.179157213995339</v>
      </c>
      <c r="D10" s="852"/>
      <c r="E10" s="852">
        <v>38.154337803086605</v>
      </c>
      <c r="F10" s="852">
        <v>58.203976624904065</v>
      </c>
      <c r="G10" s="852">
        <v>10.58531773173341</v>
      </c>
      <c r="H10" s="852"/>
      <c r="I10" s="861">
        <v>350</v>
      </c>
      <c r="J10" s="852"/>
      <c r="K10" s="852">
        <v>53.358244095712251</v>
      </c>
      <c r="L10" s="852">
        <v>4.9439452586737387</v>
      </c>
      <c r="M10" s="852">
        <v>43.639670454390775</v>
      </c>
      <c r="N10" s="852">
        <v>63.076817737033721</v>
      </c>
      <c r="O10" s="852">
        <v>9.265569627451482</v>
      </c>
      <c r="P10" s="853">
        <v>102.87066400000006</v>
      </c>
      <c r="Q10" s="849">
        <v>324</v>
      </c>
      <c r="R10" s="849"/>
      <c r="S10" s="966">
        <v>44.397881914161879</v>
      </c>
      <c r="T10" s="852">
        <v>6.3287418454274826</v>
      </c>
      <c r="U10" s="852">
        <v>31.957406907605385</v>
      </c>
      <c r="V10" s="852">
        <v>56.838356920718368</v>
      </c>
      <c r="W10" s="852">
        <v>14.254603085938571</v>
      </c>
      <c r="X10" s="853">
        <v>86.263926000000041</v>
      </c>
      <c r="Y10" s="849">
        <v>276</v>
      </c>
      <c r="Z10" s="849"/>
      <c r="AA10" s="995">
        <v>50.139999999999993</v>
      </c>
      <c r="AB10" s="848">
        <v>7.4190000000000005</v>
      </c>
      <c r="AC10" s="848">
        <v>35.549999999999997</v>
      </c>
      <c r="AD10" s="848">
        <v>64.72</v>
      </c>
      <c r="AE10" s="848">
        <v>14.799999999999999</v>
      </c>
      <c r="AF10" s="849">
        <v>97.114000000000004</v>
      </c>
      <c r="AG10" s="962">
        <v>267</v>
      </c>
      <c r="AH10" s="849"/>
      <c r="AI10" s="966" t="s">
        <v>254</v>
      </c>
      <c r="AJ10" s="966">
        <v>7.4342882574677676</v>
      </c>
      <c r="AK10" s="966">
        <v>34.873814999534844</v>
      </c>
      <c r="AL10" s="966">
        <v>64.099909547265739</v>
      </c>
      <c r="AM10" s="966">
        <v>15.022751324170688</v>
      </c>
      <c r="AN10" s="992">
        <v>78.269629999999964</v>
      </c>
      <c r="AO10" s="992">
        <v>218</v>
      </c>
      <c r="AP10" s="992"/>
      <c r="AQ10" s="956">
        <v>59.004475410305105</v>
      </c>
      <c r="AR10" s="966">
        <v>4.7364571188734113</v>
      </c>
      <c r="AS10" s="966">
        <v>49.695584118325478</v>
      </c>
      <c r="AT10" s="966">
        <v>68.313366702284725</v>
      </c>
      <c r="AU10" s="966">
        <v>8.0272845168727507</v>
      </c>
      <c r="AV10" s="992">
        <v>82.955298999999926</v>
      </c>
      <c r="AW10" s="992">
        <v>222</v>
      </c>
      <c r="AX10" s="992"/>
      <c r="AY10" s="956">
        <v>64.016870428882029</v>
      </c>
      <c r="AZ10" s="966">
        <v>4.550256127102557</v>
      </c>
      <c r="BA10" s="966">
        <v>55.08542923728853</v>
      </c>
      <c r="BB10" s="966">
        <v>72.948311620475536</v>
      </c>
      <c r="BC10" s="966">
        <v>7.1079015525408282</v>
      </c>
      <c r="BD10" s="992">
        <v>118.11128299999986</v>
      </c>
      <c r="BE10" s="992">
        <v>487</v>
      </c>
      <c r="BF10" s="1247"/>
      <c r="BG10" s="956">
        <v>62.735866451578417</v>
      </c>
      <c r="BH10" s="966">
        <v>5.1941520124621352</v>
      </c>
      <c r="BI10" s="966">
        <v>52.540466996701362</v>
      </c>
      <c r="BJ10" s="966">
        <v>72.931265906455465</v>
      </c>
      <c r="BK10" s="966">
        <v>8.2793979046597705</v>
      </c>
      <c r="BL10" s="992">
        <v>111.31495100000024</v>
      </c>
      <c r="BM10" s="992">
        <v>406</v>
      </c>
      <c r="BN10" s="966"/>
      <c r="BO10" s="956">
        <v>69.368567475295734</v>
      </c>
      <c r="BP10" s="966">
        <v>4.6827766123191008</v>
      </c>
      <c r="BQ10" s="966">
        <v>60.176793091082303</v>
      </c>
      <c r="BR10" s="966">
        <v>78.56034185950918</v>
      </c>
      <c r="BS10" s="966">
        <v>6.7505741905176002</v>
      </c>
      <c r="BT10" s="992">
        <v>90.65248899999979</v>
      </c>
      <c r="BU10" s="992">
        <v>376</v>
      </c>
      <c r="BV10" s="992"/>
      <c r="BW10" s="956">
        <v>69.737891345857008</v>
      </c>
      <c r="BX10" s="966">
        <v>4.5139931603619381</v>
      </c>
      <c r="BY10" s="966">
        <v>60.877403966797075</v>
      </c>
      <c r="BZ10" s="966">
        <v>78.598378724916941</v>
      </c>
      <c r="CA10" s="966">
        <v>6.4727984647188581</v>
      </c>
      <c r="CB10" s="992">
        <v>103.89218199999991</v>
      </c>
      <c r="CC10" s="992">
        <v>494</v>
      </c>
      <c r="CD10" s="992"/>
      <c r="CE10" s="956">
        <v>73.559083205266361</v>
      </c>
      <c r="CF10" s="966">
        <v>4.4559007981913688</v>
      </c>
      <c r="CG10" s="966">
        <v>64.812511125047706</v>
      </c>
      <c r="CH10" s="966">
        <v>82.305655285485031</v>
      </c>
      <c r="CI10" s="966">
        <v>6.057580660374998</v>
      </c>
      <c r="CJ10" s="992">
        <v>95.407747000000015</v>
      </c>
      <c r="CK10" s="992">
        <v>411</v>
      </c>
      <c r="CL10" s="992"/>
      <c r="CM10" s="956">
        <v>77.747772219992612</v>
      </c>
      <c r="CN10" s="966">
        <v>3.8089040352234997</v>
      </c>
      <c r="CO10" s="966">
        <v>70.271002582209377</v>
      </c>
      <c r="CP10" s="966">
        <v>85.224541857775861</v>
      </c>
      <c r="CQ10" s="966">
        <v>4.8990523155389534</v>
      </c>
      <c r="CR10" s="992">
        <v>75.570074000000147</v>
      </c>
      <c r="CS10" s="992">
        <v>323</v>
      </c>
      <c r="CT10" s="992"/>
      <c r="CU10" s="956">
        <v>75.418563979622803</v>
      </c>
      <c r="CV10" s="966">
        <v>3.7322679363262403</v>
      </c>
      <c r="CW10" s="966">
        <v>68.092600293885582</v>
      </c>
      <c r="CX10" s="966">
        <v>82.744527665360039</v>
      </c>
      <c r="CY10" s="966">
        <v>4.9487390628846422</v>
      </c>
      <c r="CZ10" s="992">
        <v>85.401699000000036</v>
      </c>
      <c r="DA10" s="992">
        <v>464</v>
      </c>
      <c r="DB10" s="992"/>
      <c r="DC10" s="956">
        <v>62.5170525379365</v>
      </c>
      <c r="DD10" s="966">
        <v>5.4464335114907216</v>
      </c>
      <c r="DE10" s="966">
        <v>51.826343036103161</v>
      </c>
      <c r="DF10" s="966">
        <v>73.207762039769847</v>
      </c>
      <c r="DG10" s="966">
        <v>8.7119166537573491</v>
      </c>
      <c r="DH10" s="992">
        <v>91.690163999999854</v>
      </c>
      <c r="DI10" s="992">
        <v>444</v>
      </c>
      <c r="DJ10" s="992"/>
      <c r="DK10" s="956">
        <v>61.34979999408985</v>
      </c>
      <c r="DL10" s="966">
        <v>5.1189117608696364</v>
      </c>
      <c r="DM10" s="966">
        <v>51.302013904717136</v>
      </c>
      <c r="DN10" s="966">
        <v>71.397586083462556</v>
      </c>
      <c r="DO10" s="966">
        <v>8.3438116527890358</v>
      </c>
      <c r="DP10" s="992">
        <v>104.80465300000017</v>
      </c>
      <c r="DQ10" s="992">
        <v>421</v>
      </c>
      <c r="DR10" s="992"/>
      <c r="DS10" s="956">
        <v>68.28957678636614</v>
      </c>
      <c r="DT10" s="966">
        <v>5.1984393304104364</v>
      </c>
      <c r="DU10" s="966">
        <v>58.08553791357005</v>
      </c>
      <c r="DV10" s="966">
        <v>78.493615659162217</v>
      </c>
      <c r="DW10" s="966">
        <v>7.6123466787222691</v>
      </c>
      <c r="DX10" s="992">
        <v>98.922072999999969</v>
      </c>
      <c r="DY10" s="992">
        <v>412</v>
      </c>
      <c r="DZ10" s="992"/>
      <c r="EA10" s="956">
        <v>-5.3</v>
      </c>
      <c r="EB10" s="966">
        <v>7</v>
      </c>
      <c r="EC10" s="966"/>
      <c r="ED10" s="966" t="s">
        <v>229</v>
      </c>
      <c r="EE10" s="966" t="s">
        <v>229</v>
      </c>
      <c r="EF10" s="966"/>
      <c r="EG10" s="992"/>
      <c r="EH10" s="2335"/>
      <c r="EI10" s="2335"/>
    </row>
    <row r="11" spans="1:139" s="11" customFormat="1" ht="20.25" customHeight="1">
      <c r="A11" s="1013" t="s">
        <v>19</v>
      </c>
      <c r="B11" s="1013"/>
      <c r="C11" s="914">
        <v>69.274097546658552</v>
      </c>
      <c r="D11" s="914"/>
      <c r="E11" s="914">
        <v>57.492608513880548</v>
      </c>
      <c r="F11" s="914">
        <v>81.05558657943655</v>
      </c>
      <c r="G11" s="914">
        <v>8.6519867520164908</v>
      </c>
      <c r="H11" s="914"/>
      <c r="I11" s="923">
        <v>251</v>
      </c>
      <c r="J11" s="914"/>
      <c r="K11" s="914">
        <v>67.669386852919089</v>
      </c>
      <c r="L11" s="914">
        <v>4.2688373962008344</v>
      </c>
      <c r="M11" s="914">
        <v>59.277908301448612</v>
      </c>
      <c r="N11" s="914">
        <v>76.06086540438956</v>
      </c>
      <c r="O11" s="914">
        <v>6.3083730985759434</v>
      </c>
      <c r="P11" s="915">
        <v>183.1928479999998</v>
      </c>
      <c r="Q11" s="911">
        <v>226</v>
      </c>
      <c r="R11" s="911"/>
      <c r="S11" s="975">
        <v>66.884007812645052</v>
      </c>
      <c r="T11" s="914">
        <v>5.7437465480974321</v>
      </c>
      <c r="U11" s="914">
        <v>55.593464270056494</v>
      </c>
      <c r="V11" s="914">
        <v>78.174551355233618</v>
      </c>
      <c r="W11" s="914">
        <v>8.5876231642499192</v>
      </c>
      <c r="X11" s="915">
        <v>155.27340599999997</v>
      </c>
      <c r="Y11" s="911">
        <v>180</v>
      </c>
      <c r="Z11" s="911"/>
      <c r="AA11" s="997">
        <v>75.460000000000008</v>
      </c>
      <c r="AB11" s="910">
        <v>4.5609999999999999</v>
      </c>
      <c r="AC11" s="910">
        <v>66.490000000000009</v>
      </c>
      <c r="AD11" s="910">
        <v>84.42</v>
      </c>
      <c r="AE11" s="910">
        <v>6</v>
      </c>
      <c r="AF11" s="911">
        <v>180.39099999999999</v>
      </c>
      <c r="AG11" s="967">
        <v>170</v>
      </c>
      <c r="AH11" s="911"/>
      <c r="AI11" s="975">
        <v>83.582471328266124</v>
      </c>
      <c r="AJ11" s="975">
        <v>4.1054224432269404</v>
      </c>
      <c r="AK11" s="975">
        <v>75.512736854115133</v>
      </c>
      <c r="AL11" s="975">
        <v>91.6522058024171</v>
      </c>
      <c r="AM11" s="975">
        <v>4.9118222732408716</v>
      </c>
      <c r="AN11" s="973">
        <v>148.03944300000009</v>
      </c>
      <c r="AO11" s="973">
        <v>188</v>
      </c>
      <c r="AP11" s="973"/>
      <c r="AQ11" s="955">
        <v>83.314143888724985</v>
      </c>
      <c r="AR11" s="975">
        <v>4.9405636535110187</v>
      </c>
      <c r="AS11" s="975">
        <v>73.604107712449206</v>
      </c>
      <c r="AT11" s="975">
        <v>93.024180065000778</v>
      </c>
      <c r="AU11" s="975">
        <v>5.9300419147434003</v>
      </c>
      <c r="AV11" s="973">
        <v>148.77189299999998</v>
      </c>
      <c r="AW11" s="973">
        <v>190</v>
      </c>
      <c r="AX11" s="992"/>
      <c r="AY11" s="955">
        <v>85.377776149375464</v>
      </c>
      <c r="AZ11" s="975">
        <v>2.8727091750941285</v>
      </c>
      <c r="BA11" s="975">
        <v>79.739097283567958</v>
      </c>
      <c r="BB11" s="975">
        <v>91.016455015182956</v>
      </c>
      <c r="BC11" s="968">
        <v>3.3647036789387519</v>
      </c>
      <c r="BD11" s="973">
        <v>164.44202499999969</v>
      </c>
      <c r="BE11" s="973">
        <v>301</v>
      </c>
      <c r="BF11" s="1054"/>
      <c r="BG11" s="955">
        <v>87.978214052862398</v>
      </c>
      <c r="BH11" s="975">
        <v>3.0024175034773291</v>
      </c>
      <c r="BI11" s="975">
        <v>82.084885227517532</v>
      </c>
      <c r="BJ11" s="975">
        <v>93.871542878207251</v>
      </c>
      <c r="BK11" s="968">
        <v>3.4126829417943214</v>
      </c>
      <c r="BL11" s="973">
        <v>150.49719799999983</v>
      </c>
      <c r="BM11" s="973">
        <v>249</v>
      </c>
      <c r="BN11" s="968"/>
      <c r="BO11" s="955">
        <v>87.090123150983814</v>
      </c>
      <c r="BP11" s="975">
        <v>2.9184317056580289</v>
      </c>
      <c r="BQ11" s="975">
        <v>81.361563363704377</v>
      </c>
      <c r="BR11" s="975">
        <v>92.818682938263237</v>
      </c>
      <c r="BS11" s="968">
        <v>3.3510478571703119</v>
      </c>
      <c r="BT11" s="973">
        <v>114.09222700000004</v>
      </c>
      <c r="BU11" s="973">
        <v>210</v>
      </c>
      <c r="BV11" s="992"/>
      <c r="BW11" s="955">
        <v>90.20178579713432</v>
      </c>
      <c r="BX11" s="975">
        <v>1.7282597907783068</v>
      </c>
      <c r="BY11" s="975">
        <v>86.809396061501644</v>
      </c>
      <c r="BZ11" s="975">
        <v>93.594175532766982</v>
      </c>
      <c r="CA11" s="968">
        <v>1.915992876976071</v>
      </c>
      <c r="CB11" s="973">
        <v>131.02641699999987</v>
      </c>
      <c r="CC11" s="973">
        <v>292</v>
      </c>
      <c r="CD11" s="992"/>
      <c r="CE11" s="955">
        <v>92.778189281750713</v>
      </c>
      <c r="CF11" s="975">
        <v>2.5792083631674045</v>
      </c>
      <c r="CG11" s="975">
        <v>87.715412330454313</v>
      </c>
      <c r="CH11" s="975">
        <v>97.840966233047112</v>
      </c>
      <c r="CI11" s="968">
        <v>2.7799727318829333</v>
      </c>
      <c r="CJ11" s="973">
        <v>118.44492099999984</v>
      </c>
      <c r="CK11" s="973">
        <v>257</v>
      </c>
      <c r="CL11" s="992"/>
      <c r="CM11" s="955">
        <v>92.354529404020766</v>
      </c>
      <c r="CN11" s="975">
        <v>2.4755002476606394</v>
      </c>
      <c r="CO11" s="975">
        <v>87.495193248824648</v>
      </c>
      <c r="CP11" s="975">
        <v>97.213865559216899</v>
      </c>
      <c r="CQ11" s="968">
        <v>2.6804318787995096</v>
      </c>
      <c r="CR11" s="973">
        <v>108.16015699999996</v>
      </c>
      <c r="CS11" s="973">
        <v>209</v>
      </c>
      <c r="CT11" s="973"/>
      <c r="CU11" s="955">
        <v>87.926383155251429</v>
      </c>
      <c r="CV11" s="975">
        <v>2.7310537824257635</v>
      </c>
      <c r="CW11" s="975">
        <v>82.565674552551172</v>
      </c>
      <c r="CX11" s="975">
        <v>93.287091757951686</v>
      </c>
      <c r="CY11" s="968">
        <v>3.1060686046912078</v>
      </c>
      <c r="CZ11" s="973">
        <v>113.51820400000027</v>
      </c>
      <c r="DA11" s="973">
        <v>283</v>
      </c>
      <c r="DB11" s="973"/>
      <c r="DC11" s="955">
        <v>93.19823811576768</v>
      </c>
      <c r="DD11" s="975">
        <v>1.6013333659085187</v>
      </c>
      <c r="DE11" s="975">
        <v>90.055008735586497</v>
      </c>
      <c r="DF11" s="975">
        <v>96.341467495948848</v>
      </c>
      <c r="DG11" s="968">
        <v>1.7182013289987272</v>
      </c>
      <c r="DH11" s="973">
        <v>115.22732100000003</v>
      </c>
      <c r="DI11" s="973">
        <v>259</v>
      </c>
      <c r="DJ11" s="973"/>
      <c r="DK11" s="955">
        <v>92.231497401825848</v>
      </c>
      <c r="DL11" s="975">
        <v>1.5372840843657551</v>
      </c>
      <c r="DM11" s="975">
        <v>89.214000254017975</v>
      </c>
      <c r="DN11" s="975">
        <v>95.248994549633721</v>
      </c>
      <c r="DO11" s="968">
        <v>1.6667669155020381</v>
      </c>
      <c r="DP11" s="973">
        <v>115.68065899999995</v>
      </c>
      <c r="DQ11" s="973">
        <v>234</v>
      </c>
      <c r="DR11" s="973"/>
      <c r="DS11" s="955">
        <v>94.311441692939042</v>
      </c>
      <c r="DT11" s="975">
        <v>1.2316693593943167</v>
      </c>
      <c r="DU11" s="975">
        <v>91.893792621193654</v>
      </c>
      <c r="DV11" s="975">
        <v>96.729090764684415</v>
      </c>
      <c r="DW11" s="968">
        <v>1.3059596346797546</v>
      </c>
      <c r="DX11" s="973">
        <v>107.41707600000007</v>
      </c>
      <c r="DY11" s="973">
        <v>250</v>
      </c>
      <c r="DZ11" s="973"/>
      <c r="EA11" s="1003">
        <v>1.5</v>
      </c>
      <c r="EB11" s="968">
        <v>2.1</v>
      </c>
      <c r="EC11" s="968"/>
      <c r="ED11" s="968" t="s">
        <v>229</v>
      </c>
      <c r="EE11" s="968" t="s">
        <v>229</v>
      </c>
      <c r="EF11" s="968"/>
      <c r="EG11" s="992"/>
      <c r="EH11" s="2335"/>
      <c r="EI11" s="2335"/>
    </row>
    <row r="12" spans="1:139" s="11" customFormat="1" ht="20.25" customHeight="1">
      <c r="A12" s="1013" t="s">
        <v>41</v>
      </c>
      <c r="B12" s="1013"/>
      <c r="C12" s="914">
        <v>92.125402078860361</v>
      </c>
      <c r="D12" s="914"/>
      <c r="E12" s="914">
        <v>88.673802089737038</v>
      </c>
      <c r="F12" s="914">
        <v>95.577002067983685</v>
      </c>
      <c r="G12" s="914">
        <v>1.9060206516493781</v>
      </c>
      <c r="H12" s="914"/>
      <c r="I12" s="923">
        <v>291</v>
      </c>
      <c r="J12" s="914"/>
      <c r="K12" s="914">
        <v>95.641213246113807</v>
      </c>
      <c r="L12" s="914">
        <v>1.3490514001446088</v>
      </c>
      <c r="M12" s="914">
        <v>92.989311841009993</v>
      </c>
      <c r="N12" s="914">
        <v>98.293114651217621</v>
      </c>
      <c r="O12" s="914">
        <v>1.4105335496665972</v>
      </c>
      <c r="P12" s="915">
        <v>121.53735199999981</v>
      </c>
      <c r="Q12" s="911">
        <v>251</v>
      </c>
      <c r="R12" s="911"/>
      <c r="S12" s="975">
        <v>95.260045991548083</v>
      </c>
      <c r="T12" s="914">
        <v>1.651658676044655</v>
      </c>
      <c r="U12" s="914">
        <v>92.013363004543137</v>
      </c>
      <c r="V12" s="914">
        <v>98.506728978553028</v>
      </c>
      <c r="W12" s="914">
        <v>1.7338419888976306</v>
      </c>
      <c r="X12" s="915">
        <v>87.971381000000108</v>
      </c>
      <c r="Y12" s="911">
        <v>191</v>
      </c>
      <c r="Z12" s="911"/>
      <c r="AA12" s="997">
        <v>97.38</v>
      </c>
      <c r="AB12" s="910">
        <v>1.02</v>
      </c>
      <c r="AC12" s="910">
        <v>95.38</v>
      </c>
      <c r="AD12" s="910">
        <v>99.39</v>
      </c>
      <c r="AE12" s="910">
        <v>1</v>
      </c>
      <c r="AF12" s="911">
        <v>94.325000000000003</v>
      </c>
      <c r="AG12" s="967">
        <v>187</v>
      </c>
      <c r="AH12" s="911"/>
      <c r="AI12" s="975">
        <v>97.100805772279898</v>
      </c>
      <c r="AJ12" s="975">
        <v>1.5271318724390524</v>
      </c>
      <c r="AK12" s="975">
        <v>94.099032169680882</v>
      </c>
      <c r="AL12" s="975">
        <v>100</v>
      </c>
      <c r="AM12" s="975">
        <v>1.57272832114336</v>
      </c>
      <c r="AN12" s="973">
        <v>62.875953000000052</v>
      </c>
      <c r="AO12" s="973">
        <v>168</v>
      </c>
      <c r="AP12" s="973"/>
      <c r="AQ12" s="955">
        <v>96.219300105714552</v>
      </c>
      <c r="AR12" s="975">
        <v>1.3820452034302968</v>
      </c>
      <c r="AS12" s="975">
        <v>93.503069759604173</v>
      </c>
      <c r="AT12" s="975">
        <v>98.935530451824931</v>
      </c>
      <c r="AU12" s="975">
        <v>1.436349258321217</v>
      </c>
      <c r="AV12" s="973">
        <v>66.851696000000075</v>
      </c>
      <c r="AW12" s="973">
        <v>168</v>
      </c>
      <c r="AX12" s="992"/>
      <c r="AY12" s="955">
        <v>97.72778260597461</v>
      </c>
      <c r="AZ12" s="975">
        <v>0.74260263059885978</v>
      </c>
      <c r="BA12" s="975">
        <v>96.270169773059266</v>
      </c>
      <c r="BB12" s="975">
        <v>99.185395438889955</v>
      </c>
      <c r="BC12" s="968">
        <v>0.75986849470731832</v>
      </c>
      <c r="BD12" s="973">
        <v>94.768528999999958</v>
      </c>
      <c r="BE12" s="973">
        <v>403</v>
      </c>
      <c r="BF12" s="1054"/>
      <c r="BG12" s="955">
        <v>98.38702951684391</v>
      </c>
      <c r="BH12" s="975">
        <v>0.61799698360838828</v>
      </c>
      <c r="BI12" s="975">
        <v>97.173987215679162</v>
      </c>
      <c r="BJ12" s="975">
        <v>99.600071818008672</v>
      </c>
      <c r="BK12" s="968">
        <v>0.62812851108853418</v>
      </c>
      <c r="BL12" s="973">
        <v>94.221625000000117</v>
      </c>
      <c r="BM12" s="973">
        <v>364</v>
      </c>
      <c r="BN12" s="968"/>
      <c r="BO12" s="955">
        <v>98.996346463704654</v>
      </c>
      <c r="BP12" s="975">
        <v>0.49777543652477901</v>
      </c>
      <c r="BQ12" s="975">
        <v>98.019268143440058</v>
      </c>
      <c r="BR12" s="975">
        <v>99.97342478396925</v>
      </c>
      <c r="BS12" s="968">
        <v>0.5028220275859171</v>
      </c>
      <c r="BT12" s="973">
        <v>90.673520999999923</v>
      </c>
      <c r="BU12" s="973">
        <v>345</v>
      </c>
      <c r="BV12" s="992"/>
      <c r="BW12" s="955">
        <v>99.21049969967244</v>
      </c>
      <c r="BX12" s="975">
        <v>0.53754112009006227</v>
      </c>
      <c r="BY12" s="975">
        <v>98.155363783183404</v>
      </c>
      <c r="BZ12" s="975">
        <v>100</v>
      </c>
      <c r="CA12" s="968">
        <v>0.54181878099323499</v>
      </c>
      <c r="CB12" s="973">
        <v>77.515359999999816</v>
      </c>
      <c r="CC12" s="973">
        <v>394</v>
      </c>
      <c r="CD12" s="992"/>
      <c r="CE12" s="955">
        <v>99.072391087658701</v>
      </c>
      <c r="CF12" s="975">
        <v>0.52692772242792418</v>
      </c>
      <c r="CG12" s="975">
        <v>98.038074680266519</v>
      </c>
      <c r="CH12" s="975">
        <v>100</v>
      </c>
      <c r="CI12" s="968">
        <v>0.53186131539078474</v>
      </c>
      <c r="CJ12" s="973">
        <v>68.226381999999916</v>
      </c>
      <c r="CK12" s="973">
        <v>322</v>
      </c>
      <c r="CL12" s="992"/>
      <c r="CM12" s="955">
        <v>99.101279593073471</v>
      </c>
      <c r="CN12" s="975">
        <v>0.69905852208101171</v>
      </c>
      <c r="CO12" s="975">
        <v>97.729047716241155</v>
      </c>
      <c r="CP12" s="975">
        <v>100</v>
      </c>
      <c r="CQ12" s="968">
        <v>0.70539807856312609</v>
      </c>
      <c r="CR12" s="973">
        <v>70.057272000000026</v>
      </c>
      <c r="CS12" s="973">
        <v>338</v>
      </c>
      <c r="CT12" s="973"/>
      <c r="CU12" s="955">
        <v>99.198870087954958</v>
      </c>
      <c r="CV12" s="975">
        <v>0.39387822059617367</v>
      </c>
      <c r="CW12" s="975">
        <v>98.425737614638848</v>
      </c>
      <c r="CX12" s="975">
        <v>99.972002561271083</v>
      </c>
      <c r="CY12" s="968">
        <v>0.39705918045935445</v>
      </c>
      <c r="CZ12" s="973">
        <v>60.34452000000001</v>
      </c>
      <c r="DA12" s="973">
        <v>418</v>
      </c>
      <c r="DB12" s="973"/>
      <c r="DC12" s="955">
        <v>99.761596890074614</v>
      </c>
      <c r="DD12" s="975">
        <v>0.23947818314395333</v>
      </c>
      <c r="DE12" s="975">
        <v>99.291529334376477</v>
      </c>
      <c r="DF12" s="975">
        <v>100</v>
      </c>
      <c r="DG12" s="968">
        <v>0.2400504709320459</v>
      </c>
      <c r="DH12" s="973">
        <v>62.031069999999936</v>
      </c>
      <c r="DI12" s="973">
        <v>387</v>
      </c>
      <c r="DJ12" s="973"/>
      <c r="DK12" s="955">
        <v>99.30493593011758</v>
      </c>
      <c r="DL12" s="975">
        <v>0.48261429983917098</v>
      </c>
      <c r="DM12" s="975">
        <v>98.35762418203764</v>
      </c>
      <c r="DN12" s="975">
        <v>100</v>
      </c>
      <c r="DO12" s="968">
        <v>0.48599225740278823</v>
      </c>
      <c r="DP12" s="973">
        <v>64.211058999999921</v>
      </c>
      <c r="DQ12" s="973">
        <v>362</v>
      </c>
      <c r="DR12" s="973"/>
      <c r="DS12" s="955">
        <v>100</v>
      </c>
      <c r="DT12" s="975">
        <v>0</v>
      </c>
      <c r="DU12" s="975">
        <v>100</v>
      </c>
      <c r="DV12" s="975">
        <v>100</v>
      </c>
      <c r="DW12" s="968">
        <v>0</v>
      </c>
      <c r="DX12" s="973">
        <v>57.060433999999873</v>
      </c>
      <c r="DY12" s="973">
        <v>320</v>
      </c>
      <c r="DZ12" s="973"/>
      <c r="EA12" s="1003">
        <v>0.9</v>
      </c>
      <c r="EB12" s="968">
        <v>0.7</v>
      </c>
      <c r="EC12" s="968"/>
      <c r="ED12" s="968" t="s">
        <v>231</v>
      </c>
      <c r="EE12" s="968" t="s">
        <v>229</v>
      </c>
      <c r="EF12" s="968"/>
      <c r="EG12" s="992"/>
      <c r="EH12" s="2335"/>
      <c r="EI12" s="2335"/>
    </row>
    <row r="13" spans="1:139" s="11" customFormat="1" ht="20.25" customHeight="1">
      <c r="A13" s="1013" t="s">
        <v>20</v>
      </c>
      <c r="B13" s="1013"/>
      <c r="C13" s="914">
        <v>75.167150466376867</v>
      </c>
      <c r="D13" s="914"/>
      <c r="E13" s="914">
        <v>52.616080692178933</v>
      </c>
      <c r="F13" s="914">
        <v>97.718220240574794</v>
      </c>
      <c r="G13" s="914">
        <v>15.262497338348007</v>
      </c>
      <c r="H13" s="914"/>
      <c r="I13" s="923">
        <v>47</v>
      </c>
      <c r="J13" s="914"/>
      <c r="K13" s="914">
        <v>84.231462797240127</v>
      </c>
      <c r="L13" s="914">
        <v>9.550152533189852</v>
      </c>
      <c r="M13" s="914">
        <v>65.458224862045725</v>
      </c>
      <c r="N13" s="914">
        <v>103.00470073243456</v>
      </c>
      <c r="O13" s="914">
        <v>11.337987274634823</v>
      </c>
      <c r="P13" s="915">
        <v>42.772230000000015</v>
      </c>
      <c r="Q13" s="911">
        <v>43</v>
      </c>
      <c r="R13" s="911"/>
      <c r="S13" s="975">
        <v>89.508749947118631</v>
      </c>
      <c r="T13" s="914">
        <v>5.5756309051387305</v>
      </c>
      <c r="U13" s="914">
        <v>78.548673107947593</v>
      </c>
      <c r="V13" s="914">
        <v>100.46882678628965</v>
      </c>
      <c r="W13" s="914">
        <v>6.2291462102116144</v>
      </c>
      <c r="X13" s="915">
        <v>33.707518000000007</v>
      </c>
      <c r="Y13" s="911">
        <v>42</v>
      </c>
      <c r="Z13" s="911"/>
      <c r="AA13" s="997">
        <v>79.800000000000011</v>
      </c>
      <c r="AB13" s="910">
        <v>11.17</v>
      </c>
      <c r="AC13" s="910">
        <v>57.85</v>
      </c>
      <c r="AD13" s="910">
        <v>100</v>
      </c>
      <c r="AE13" s="910">
        <v>14.000000000000002</v>
      </c>
      <c r="AF13" s="911">
        <v>39.290999999999997</v>
      </c>
      <c r="AG13" s="967">
        <v>47</v>
      </c>
      <c r="AH13" s="911"/>
      <c r="AI13" s="975">
        <v>86.22656497828028</v>
      </c>
      <c r="AJ13" s="975">
        <v>4.1816998345160625</v>
      </c>
      <c r="AK13" s="975">
        <v>78.006897506344956</v>
      </c>
      <c r="AL13" s="975">
        <v>94.446232450215589</v>
      </c>
      <c r="AM13" s="975">
        <v>4.8496653387148108</v>
      </c>
      <c r="AN13" s="973">
        <v>42.689633999999963</v>
      </c>
      <c r="AO13" s="973">
        <v>51</v>
      </c>
      <c r="AP13" s="973"/>
      <c r="AQ13" s="955">
        <v>86.389990075903256</v>
      </c>
      <c r="AR13" s="975">
        <v>6.8347024319038452</v>
      </c>
      <c r="AS13" s="975">
        <v>72.957270143086717</v>
      </c>
      <c r="AT13" s="975">
        <v>99.822710008719795</v>
      </c>
      <c r="AU13" s="975">
        <v>7.9114518081305443</v>
      </c>
      <c r="AV13" s="973">
        <v>40.257567999999978</v>
      </c>
      <c r="AW13" s="973">
        <v>51</v>
      </c>
      <c r="AX13" s="992"/>
      <c r="AY13" s="955">
        <v>86.061561761433225</v>
      </c>
      <c r="AZ13" s="975">
        <v>6.6934549133171402</v>
      </c>
      <c r="BA13" s="975">
        <v>72.923356513865812</v>
      </c>
      <c r="BB13" s="975">
        <v>99.199767009000638</v>
      </c>
      <c r="BC13" s="968">
        <v>7.7775196920917127</v>
      </c>
      <c r="BD13" s="973">
        <v>43.676657999999975</v>
      </c>
      <c r="BE13" s="973">
        <v>80</v>
      </c>
      <c r="BF13" s="1054"/>
      <c r="BG13" s="955">
        <v>88.700589219895534</v>
      </c>
      <c r="BH13" s="975">
        <v>4.8662893225222001</v>
      </c>
      <c r="BI13" s="975">
        <v>79.148738718200477</v>
      </c>
      <c r="BJ13" s="975">
        <v>98.252439721590591</v>
      </c>
      <c r="BK13" s="968">
        <v>5.4861972905932985</v>
      </c>
      <c r="BL13" s="973">
        <v>36.929845999999991</v>
      </c>
      <c r="BM13" s="973">
        <v>57</v>
      </c>
      <c r="BN13" s="968"/>
      <c r="BO13" s="955">
        <v>89.21259063190179</v>
      </c>
      <c r="BP13" s="975">
        <v>6.3689562145044221</v>
      </c>
      <c r="BQ13" s="975">
        <v>76.711031528558976</v>
      </c>
      <c r="BR13" s="975">
        <v>100</v>
      </c>
      <c r="BS13" s="968">
        <v>7.1390777572901563</v>
      </c>
      <c r="BT13" s="973">
        <v>35.685833999999964</v>
      </c>
      <c r="BU13" s="973">
        <v>61</v>
      </c>
      <c r="BV13" s="992"/>
      <c r="BW13" s="955">
        <v>83.446318575305781</v>
      </c>
      <c r="BX13" s="975">
        <v>9.8079757885824712</v>
      </c>
      <c r="BY13" s="975">
        <v>64.194307639185453</v>
      </c>
      <c r="BZ13" s="975">
        <v>100</v>
      </c>
      <c r="CA13" s="968">
        <v>11.75363509863087</v>
      </c>
      <c r="CB13" s="973">
        <v>45.268153999999988</v>
      </c>
      <c r="CC13" s="973">
        <v>87</v>
      </c>
      <c r="CD13" s="992"/>
      <c r="CE13" s="955">
        <v>88.721109019690218</v>
      </c>
      <c r="CF13" s="975">
        <v>6.2111576383907217</v>
      </c>
      <c r="CG13" s="975">
        <v>76.529110039857457</v>
      </c>
      <c r="CH13" s="975">
        <v>100</v>
      </c>
      <c r="CI13" s="968">
        <v>7.0007664545900292</v>
      </c>
      <c r="CJ13" s="973">
        <v>35.821473999999995</v>
      </c>
      <c r="CK13" s="973">
        <v>62</v>
      </c>
      <c r="CL13" s="992"/>
      <c r="CM13" s="955">
        <v>94.997063338699689</v>
      </c>
      <c r="CN13" s="975">
        <v>5.1068130302359283</v>
      </c>
      <c r="CO13" s="975">
        <v>84.972535480500895</v>
      </c>
      <c r="CP13" s="975">
        <v>100</v>
      </c>
      <c r="CQ13" s="968">
        <v>5.3757588400688237</v>
      </c>
      <c r="CR13" s="973">
        <v>38.794055000000021</v>
      </c>
      <c r="CS13" s="973">
        <v>48</v>
      </c>
      <c r="CT13" s="973"/>
      <c r="CU13" s="955">
        <v>84.405123377056285</v>
      </c>
      <c r="CV13" s="975">
        <v>11.900346381346351</v>
      </c>
      <c r="CW13" s="975">
        <v>61.046268406088529</v>
      </c>
      <c r="CX13" s="975">
        <v>100</v>
      </c>
      <c r="CY13" s="968">
        <v>14.099080606973205</v>
      </c>
      <c r="CZ13" s="973">
        <v>40.718065000000038</v>
      </c>
      <c r="DA13" s="973">
        <v>83</v>
      </c>
      <c r="DB13" s="973"/>
      <c r="DC13" s="955">
        <v>94.848720910472522</v>
      </c>
      <c r="DD13" s="975">
        <v>3.1260861552199017</v>
      </c>
      <c r="DE13" s="975">
        <v>88.712580830427413</v>
      </c>
      <c r="DF13" s="975">
        <v>100</v>
      </c>
      <c r="DG13" s="968">
        <v>3.2958653793239936</v>
      </c>
      <c r="DH13" s="973">
        <v>40.26805699999997</v>
      </c>
      <c r="DI13" s="973">
        <v>77</v>
      </c>
      <c r="DJ13" s="973"/>
      <c r="DK13" s="955">
        <v>98.896545982698342</v>
      </c>
      <c r="DL13" s="975">
        <v>1.1235686587740208</v>
      </c>
      <c r="DM13" s="975">
        <v>96.691120676018144</v>
      </c>
      <c r="DN13" s="975">
        <v>100</v>
      </c>
      <c r="DO13" s="968">
        <v>1.136105055651373</v>
      </c>
      <c r="DP13" s="973">
        <v>35.795420000000064</v>
      </c>
      <c r="DQ13" s="973">
        <v>67</v>
      </c>
      <c r="DR13" s="973"/>
      <c r="DS13" s="955">
        <v>96.180957261067377</v>
      </c>
      <c r="DT13" s="975">
        <v>2.0677176493333786</v>
      </c>
      <c r="DU13" s="975">
        <v>92.122225412772735</v>
      </c>
      <c r="DV13" s="975">
        <v>100</v>
      </c>
      <c r="DW13" s="968">
        <v>2.1498202016443853</v>
      </c>
      <c r="DX13" s="973">
        <v>30.805284999999994</v>
      </c>
      <c r="DY13" s="973">
        <v>69</v>
      </c>
      <c r="DZ13" s="973"/>
      <c r="EA13" s="1003">
        <v>7.5</v>
      </c>
      <c r="EB13" s="968">
        <v>-2.7</v>
      </c>
      <c r="EC13" s="968"/>
      <c r="ED13" s="968" t="s">
        <v>229</v>
      </c>
      <c r="EE13" s="968" t="s">
        <v>229</v>
      </c>
      <c r="EF13" s="968"/>
      <c r="EG13" s="992"/>
      <c r="EH13" s="2335"/>
      <c r="EI13" s="2335"/>
    </row>
    <row r="14" spans="1:139" s="11" customFormat="1" ht="20.25" customHeight="1">
      <c r="A14" s="1013" t="s">
        <v>21</v>
      </c>
      <c r="B14" s="1013"/>
      <c r="C14" s="914">
        <v>89.898619955993126</v>
      </c>
      <c r="D14" s="914"/>
      <c r="E14" s="914">
        <v>84.781953398817862</v>
      </c>
      <c r="F14" s="914">
        <v>95.015286513168377</v>
      </c>
      <c r="G14" s="914">
        <v>2.8954804048843465</v>
      </c>
      <c r="H14" s="914"/>
      <c r="I14" s="923">
        <v>282</v>
      </c>
      <c r="J14" s="914"/>
      <c r="K14" s="914">
        <v>84.278627632254839</v>
      </c>
      <c r="L14" s="914">
        <v>4.9409167922054253</v>
      </c>
      <c r="M14" s="914">
        <v>74.566007207009321</v>
      </c>
      <c r="N14" s="914">
        <v>93.991248057500371</v>
      </c>
      <c r="O14" s="914">
        <v>5.8625975897054765</v>
      </c>
      <c r="P14" s="915">
        <v>184.09838100000047</v>
      </c>
      <c r="Q14" s="911">
        <v>317</v>
      </c>
      <c r="R14" s="911"/>
      <c r="S14" s="975">
        <v>85.877128322403266</v>
      </c>
      <c r="T14" s="914">
        <v>4.5832720784638603</v>
      </c>
      <c r="U14" s="914">
        <v>76.867741759800225</v>
      </c>
      <c r="V14" s="914">
        <v>94.886514885006306</v>
      </c>
      <c r="W14" s="914">
        <v>5.3370113416661553</v>
      </c>
      <c r="X14" s="915">
        <v>144.7326540000002</v>
      </c>
      <c r="Y14" s="911">
        <v>236</v>
      </c>
      <c r="Z14" s="911"/>
      <c r="AA14" s="997">
        <v>89.74</v>
      </c>
      <c r="AB14" s="910">
        <v>3.399</v>
      </c>
      <c r="AC14" s="910">
        <v>83.06</v>
      </c>
      <c r="AD14" s="910">
        <v>96.419999999999987</v>
      </c>
      <c r="AE14" s="910">
        <v>3.8</v>
      </c>
      <c r="AF14" s="911">
        <v>173.06800000000001</v>
      </c>
      <c r="AG14" s="967">
        <v>227</v>
      </c>
      <c r="AH14" s="911"/>
      <c r="AI14" s="975">
        <v>91.177272685528436</v>
      </c>
      <c r="AJ14" s="975">
        <v>2.9660351726631986</v>
      </c>
      <c r="AK14" s="975">
        <v>85.347150057375444</v>
      </c>
      <c r="AL14" s="975">
        <v>97.007395313681442</v>
      </c>
      <c r="AM14" s="975">
        <v>3.2530422168834674</v>
      </c>
      <c r="AN14" s="973">
        <v>93.97055700000017</v>
      </c>
      <c r="AO14" s="973">
        <v>194</v>
      </c>
      <c r="AP14" s="973"/>
      <c r="AQ14" s="955">
        <v>90.324828223361067</v>
      </c>
      <c r="AR14" s="975">
        <v>3.1491493570228366</v>
      </c>
      <c r="AS14" s="975">
        <v>84.135584176387439</v>
      </c>
      <c r="AT14" s="975">
        <v>96.514072270334694</v>
      </c>
      <c r="AU14" s="975">
        <v>3.4864714596914781</v>
      </c>
      <c r="AV14" s="973">
        <v>69.067889999999977</v>
      </c>
      <c r="AW14" s="973">
        <v>160</v>
      </c>
      <c r="AX14" s="992"/>
      <c r="AY14" s="955">
        <v>93.380457142399109</v>
      </c>
      <c r="AZ14" s="975">
        <v>2.1432912076770196</v>
      </c>
      <c r="BA14" s="975">
        <v>89.173511677547637</v>
      </c>
      <c r="BB14" s="975">
        <v>97.587402607250581</v>
      </c>
      <c r="BC14" s="968">
        <v>2.2952245826004471</v>
      </c>
      <c r="BD14" s="973">
        <v>87.331650000000067</v>
      </c>
      <c r="BE14" s="973">
        <v>380</v>
      </c>
      <c r="BF14" s="1054"/>
      <c r="BG14" s="955">
        <v>96.177723938675101</v>
      </c>
      <c r="BH14" s="975">
        <v>0.96266769738291547</v>
      </c>
      <c r="BI14" s="975">
        <v>94.288140866485975</v>
      </c>
      <c r="BJ14" s="975">
        <v>98.067307010864226</v>
      </c>
      <c r="BK14" s="968">
        <v>1.0009258464015351</v>
      </c>
      <c r="BL14" s="973">
        <v>84.639019999999988</v>
      </c>
      <c r="BM14" s="973">
        <v>302</v>
      </c>
      <c r="BN14" s="968"/>
      <c r="BO14" s="955">
        <v>97.44778523825947</v>
      </c>
      <c r="BP14" s="975">
        <v>1.1788467671465901</v>
      </c>
      <c r="BQ14" s="975">
        <v>95.133838959322077</v>
      </c>
      <c r="BR14" s="975">
        <v>99.761731517196878</v>
      </c>
      <c r="BS14" s="968">
        <v>1.2097214567414887</v>
      </c>
      <c r="BT14" s="973">
        <v>84.847365999999951</v>
      </c>
      <c r="BU14" s="973">
        <v>275</v>
      </c>
      <c r="BV14" s="992"/>
      <c r="BW14" s="955">
        <v>94.74088124244706</v>
      </c>
      <c r="BX14" s="975">
        <v>1.4629314232660078</v>
      </c>
      <c r="BY14" s="975">
        <v>91.869302808057213</v>
      </c>
      <c r="BZ14" s="975">
        <v>97.61245967683692</v>
      </c>
      <c r="CA14" s="968">
        <v>1.5441395563149627</v>
      </c>
      <c r="CB14" s="973">
        <v>87.316719999999776</v>
      </c>
      <c r="CC14" s="973">
        <v>330</v>
      </c>
      <c r="CD14" s="992"/>
      <c r="CE14" s="955">
        <v>97.003019640267013</v>
      </c>
      <c r="CF14" s="975">
        <v>0.96196621152456441</v>
      </c>
      <c r="CG14" s="975">
        <v>95.114757942149836</v>
      </c>
      <c r="CH14" s="975">
        <v>98.891281338384175</v>
      </c>
      <c r="CI14" s="968">
        <v>0.9916868723179848</v>
      </c>
      <c r="CJ14" s="973">
        <v>70.803467000000026</v>
      </c>
      <c r="CK14" s="973">
        <v>271</v>
      </c>
      <c r="CL14" s="992"/>
      <c r="CM14" s="955">
        <v>97.891812470499943</v>
      </c>
      <c r="CN14" s="975">
        <v>1.1839322534854619</v>
      </c>
      <c r="CO14" s="975">
        <v>95.567787332509553</v>
      </c>
      <c r="CP14" s="975">
        <v>100</v>
      </c>
      <c r="CQ14" s="968">
        <v>1.2094292909759377</v>
      </c>
      <c r="CR14" s="973">
        <v>73.966048000000015</v>
      </c>
      <c r="CS14" s="973">
        <v>293</v>
      </c>
      <c r="CT14" s="973"/>
      <c r="CU14" s="955">
        <v>99.109545004741861</v>
      </c>
      <c r="CV14" s="975">
        <v>0.52599892651484259</v>
      </c>
      <c r="CW14" s="975">
        <v>98.077076516378852</v>
      </c>
      <c r="CX14" s="975">
        <v>100</v>
      </c>
      <c r="CY14" s="968">
        <v>0.53072479193570754</v>
      </c>
      <c r="CZ14" s="973">
        <v>69.18474300000004</v>
      </c>
      <c r="DA14" s="973">
        <v>364</v>
      </c>
      <c r="DB14" s="973"/>
      <c r="DC14" s="955">
        <v>98.988036378481524</v>
      </c>
      <c r="DD14" s="975">
        <v>0.59856675023915218</v>
      </c>
      <c r="DE14" s="975">
        <v>97.813120127183765</v>
      </c>
      <c r="DF14" s="975">
        <v>100</v>
      </c>
      <c r="DG14" s="968">
        <v>0.60468595209882492</v>
      </c>
      <c r="DH14" s="973">
        <v>82.821158999999966</v>
      </c>
      <c r="DI14" s="973">
        <v>350</v>
      </c>
      <c r="DJ14" s="973"/>
      <c r="DK14" s="955">
        <v>97.910082824347526</v>
      </c>
      <c r="DL14" s="975">
        <v>0.92883076588439095</v>
      </c>
      <c r="DM14" s="975">
        <v>96.086903741602583</v>
      </c>
      <c r="DN14" s="975">
        <v>99.733261907092469</v>
      </c>
      <c r="DO14" s="968">
        <v>0.94865690957562587</v>
      </c>
      <c r="DP14" s="973">
        <v>68.687410999999912</v>
      </c>
      <c r="DQ14" s="973">
        <v>298</v>
      </c>
      <c r="DR14" s="973"/>
      <c r="DS14" s="955">
        <v>96.756219962126096</v>
      </c>
      <c r="DT14" s="975">
        <v>1.0888034928904899</v>
      </c>
      <c r="DU14" s="975">
        <v>94.619002912905756</v>
      </c>
      <c r="DV14" s="975">
        <v>98.893437011346421</v>
      </c>
      <c r="DW14" s="968">
        <v>1.1253059424155754</v>
      </c>
      <c r="DX14" s="973">
        <v>58.402727000000098</v>
      </c>
      <c r="DY14" s="973">
        <v>264</v>
      </c>
      <c r="DZ14" s="973"/>
      <c r="EA14" s="1003">
        <v>-0.2</v>
      </c>
      <c r="EB14" s="968">
        <v>-1.1000000000000001</v>
      </c>
      <c r="EC14" s="968"/>
      <c r="ED14" s="968" t="s">
        <v>229</v>
      </c>
      <c r="EE14" s="968" t="s">
        <v>229</v>
      </c>
      <c r="EF14" s="968"/>
      <c r="EG14" s="992"/>
      <c r="EH14" s="2335"/>
      <c r="EI14" s="2335"/>
    </row>
    <row r="15" spans="1:139" s="11" customFormat="1" ht="20.25" customHeight="1">
      <c r="A15" s="1013" t="s">
        <v>22</v>
      </c>
      <c r="B15" s="1013"/>
      <c r="C15" s="914">
        <v>49.748517617723621</v>
      </c>
      <c r="D15" s="914"/>
      <c r="E15" s="914">
        <v>40.603503951736677</v>
      </c>
      <c r="F15" s="914">
        <v>58.893531283710566</v>
      </c>
      <c r="G15" s="914">
        <v>9.3517040348785585</v>
      </c>
      <c r="H15" s="914"/>
      <c r="I15" s="923">
        <v>350</v>
      </c>
      <c r="J15" s="914"/>
      <c r="K15" s="914">
        <v>46.296797214065023</v>
      </c>
      <c r="L15" s="914">
        <v>5.1855890229262318</v>
      </c>
      <c r="M15" s="914">
        <v>36.103211695592634</v>
      </c>
      <c r="N15" s="914">
        <v>56.490382732537412</v>
      </c>
      <c r="O15" s="914">
        <v>11.200751099367288</v>
      </c>
      <c r="P15" s="915">
        <v>396.48335100000088</v>
      </c>
      <c r="Q15" s="911">
        <v>335</v>
      </c>
      <c r="R15" s="911"/>
      <c r="S15" s="975">
        <v>49.060592304104986</v>
      </c>
      <c r="T15" s="914">
        <v>5.8790783473628823</v>
      </c>
      <c r="U15" s="914">
        <v>37.504025607550915</v>
      </c>
      <c r="V15" s="914">
        <v>60.617159000659051</v>
      </c>
      <c r="W15" s="914">
        <v>11.983300794497277</v>
      </c>
      <c r="X15" s="915">
        <v>275.5457519999996</v>
      </c>
      <c r="Y15" s="911">
        <v>237</v>
      </c>
      <c r="Z15" s="911"/>
      <c r="AA15" s="997">
        <v>54.97</v>
      </c>
      <c r="AB15" s="910">
        <v>6.1440000000000001</v>
      </c>
      <c r="AC15" s="910">
        <v>42.89</v>
      </c>
      <c r="AD15" s="910">
        <v>67.05</v>
      </c>
      <c r="AE15" s="910">
        <v>11.200000000000001</v>
      </c>
      <c r="AF15" s="911">
        <v>309.26900000000001</v>
      </c>
      <c r="AG15" s="967">
        <v>255</v>
      </c>
      <c r="AH15" s="911"/>
      <c r="AI15" s="975">
        <v>57.642109940819338</v>
      </c>
      <c r="AJ15" s="975">
        <v>4.797273757866531</v>
      </c>
      <c r="AK15" s="975">
        <v>48.212452953957239</v>
      </c>
      <c r="AL15" s="975">
        <v>67.071766927681438</v>
      </c>
      <c r="AM15" s="975">
        <v>8.3225158877630445</v>
      </c>
      <c r="AN15" s="973">
        <v>262.18229199999985</v>
      </c>
      <c r="AO15" s="973">
        <v>228</v>
      </c>
      <c r="AP15" s="973"/>
      <c r="AQ15" s="955">
        <v>60.63585682876402</v>
      </c>
      <c r="AR15" s="975">
        <v>6.3905561808636326</v>
      </c>
      <c r="AS15" s="975">
        <v>48.076048666266018</v>
      </c>
      <c r="AT15" s="975">
        <v>73.195664991262021</v>
      </c>
      <c r="AU15" s="975">
        <v>10.539236212841185</v>
      </c>
      <c r="AV15" s="973">
        <v>272.49071200000088</v>
      </c>
      <c r="AW15" s="973">
        <v>229</v>
      </c>
      <c r="AX15" s="992"/>
      <c r="AY15" s="955">
        <v>66.404511358110327</v>
      </c>
      <c r="AZ15" s="975">
        <v>3.7517203412839124</v>
      </c>
      <c r="BA15" s="975">
        <v>59.040471036094601</v>
      </c>
      <c r="BB15" s="975">
        <v>73.768551680126066</v>
      </c>
      <c r="BC15" s="968">
        <v>5.6497973775477455</v>
      </c>
      <c r="BD15" s="973">
        <v>400.08688200000046</v>
      </c>
      <c r="BE15" s="973">
        <v>449</v>
      </c>
      <c r="BF15" s="1054"/>
      <c r="BG15" s="955">
        <v>68.348654120423674</v>
      </c>
      <c r="BH15" s="975">
        <v>3.5086758503793725</v>
      </c>
      <c r="BI15" s="975">
        <v>61.461610428504208</v>
      </c>
      <c r="BJ15" s="975">
        <v>75.235697812343133</v>
      </c>
      <c r="BK15" s="968">
        <v>5.1334966218902096</v>
      </c>
      <c r="BL15" s="973">
        <v>375.8571039999992</v>
      </c>
      <c r="BM15" s="973">
        <v>403</v>
      </c>
      <c r="BN15" s="968"/>
      <c r="BO15" s="955">
        <v>76.242525652222312</v>
      </c>
      <c r="BP15" s="975">
        <v>3.1189969364908237</v>
      </c>
      <c r="BQ15" s="975">
        <v>70.120278421838535</v>
      </c>
      <c r="BR15" s="975">
        <v>82.36477288260609</v>
      </c>
      <c r="BS15" s="968">
        <v>4.090888791798454</v>
      </c>
      <c r="BT15" s="973">
        <v>322.66561199999973</v>
      </c>
      <c r="BU15" s="973">
        <v>387</v>
      </c>
      <c r="BV15" s="992"/>
      <c r="BW15" s="955">
        <v>73.734944656343231</v>
      </c>
      <c r="BX15" s="975">
        <v>3.02453771112476</v>
      </c>
      <c r="BY15" s="975">
        <v>67.798099547175411</v>
      </c>
      <c r="BZ15" s="975">
        <v>79.671789765511065</v>
      </c>
      <c r="CA15" s="968">
        <v>4.1019054468966312</v>
      </c>
      <c r="CB15" s="973">
        <v>313.57288199999959</v>
      </c>
      <c r="CC15" s="973">
        <v>500</v>
      </c>
      <c r="CD15" s="992"/>
      <c r="CE15" s="955">
        <v>76.555681056396892</v>
      </c>
      <c r="CF15" s="975">
        <v>3.3794907568933032</v>
      </c>
      <c r="CG15" s="975">
        <v>69.922014635547072</v>
      </c>
      <c r="CH15" s="975">
        <v>83.189347477246727</v>
      </c>
      <c r="CI15" s="968">
        <v>4.4144219086806977</v>
      </c>
      <c r="CJ15" s="973">
        <v>304.00947100000064</v>
      </c>
      <c r="CK15" s="973">
        <v>426</v>
      </c>
      <c r="CL15" s="992"/>
      <c r="CM15" s="955">
        <v>80.599503038897751</v>
      </c>
      <c r="CN15" s="975">
        <v>2.8505663053171948</v>
      </c>
      <c r="CO15" s="975">
        <v>75.003922944207076</v>
      </c>
      <c r="CP15" s="975">
        <v>86.195083133588412</v>
      </c>
      <c r="CQ15" s="968">
        <v>3.5367045674481346</v>
      </c>
      <c r="CR15" s="973">
        <v>277.48529900000074</v>
      </c>
      <c r="CS15" s="973">
        <v>391</v>
      </c>
      <c r="CT15" s="973"/>
      <c r="CU15" s="955">
        <v>82.335716963165893</v>
      </c>
      <c r="CV15" s="975">
        <v>2.4740214317779428</v>
      </c>
      <c r="CW15" s="975">
        <v>77.479529927253012</v>
      </c>
      <c r="CX15" s="975">
        <v>87.191903999078775</v>
      </c>
      <c r="CY15" s="968">
        <v>3.0047973382981934</v>
      </c>
      <c r="CZ15" s="973">
        <v>267.14103200000051</v>
      </c>
      <c r="DA15" s="973">
        <v>441</v>
      </c>
      <c r="DB15" s="973"/>
      <c r="DC15" s="955">
        <v>77.20387567684142</v>
      </c>
      <c r="DD15" s="975">
        <v>3.2867156563546378</v>
      </c>
      <c r="DE15" s="975">
        <v>70.752438746034642</v>
      </c>
      <c r="DF15" s="975">
        <v>83.655312607648213</v>
      </c>
      <c r="DG15" s="968">
        <v>4.2571899759438407</v>
      </c>
      <c r="DH15" s="973">
        <v>259.3515509999998</v>
      </c>
      <c r="DI15" s="973">
        <v>459</v>
      </c>
      <c r="DJ15" s="973"/>
      <c r="DK15" s="955">
        <v>79.241863116384508</v>
      </c>
      <c r="DL15" s="975">
        <v>2.8379280774406999</v>
      </c>
      <c r="DM15" s="975">
        <v>73.671363840127285</v>
      </c>
      <c r="DN15" s="975">
        <v>84.812362392641745</v>
      </c>
      <c r="DO15" s="968">
        <v>3.5813495112710356</v>
      </c>
      <c r="DP15" s="973">
        <v>254.75127800000027</v>
      </c>
      <c r="DQ15" s="973">
        <v>411</v>
      </c>
      <c r="DR15" s="973"/>
      <c r="DS15" s="955">
        <v>82.247174194140555</v>
      </c>
      <c r="DT15" s="975">
        <v>3.3498122353271258</v>
      </c>
      <c r="DU15" s="975">
        <v>75.671813380388954</v>
      </c>
      <c r="DV15" s="975">
        <v>88.822535007892171</v>
      </c>
      <c r="DW15" s="968">
        <v>4.0728599713590805</v>
      </c>
      <c r="DX15" s="973">
        <v>231.84006000000002</v>
      </c>
      <c r="DY15" s="973">
        <v>389</v>
      </c>
      <c r="DZ15" s="973"/>
      <c r="EA15" s="1003">
        <v>5.6</v>
      </c>
      <c r="EB15" s="968">
        <v>3</v>
      </c>
      <c r="EC15" s="968"/>
      <c r="ED15" s="968" t="s">
        <v>229</v>
      </c>
      <c r="EE15" s="968" t="s">
        <v>229</v>
      </c>
      <c r="EF15" s="968"/>
      <c r="EG15" s="992"/>
      <c r="EH15" s="2335"/>
      <c r="EI15" s="2335"/>
    </row>
    <row r="16" spans="1:139" s="11" customFormat="1" ht="20.25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23" t="s">
        <v>66</v>
      </c>
      <c r="J16" s="91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5" t="s">
        <v>66</v>
      </c>
      <c r="Q16" s="911" t="s">
        <v>66</v>
      </c>
      <c r="R16" s="911"/>
      <c r="S16" s="975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5" t="s">
        <v>66</v>
      </c>
      <c r="Y16" s="911" t="s">
        <v>66</v>
      </c>
      <c r="Z16" s="911" t="s">
        <v>66</v>
      </c>
      <c r="AA16" s="997" t="s">
        <v>66</v>
      </c>
      <c r="AB16" s="910" t="s">
        <v>66</v>
      </c>
      <c r="AC16" s="910" t="s">
        <v>66</v>
      </c>
      <c r="AD16" s="910" t="s">
        <v>66</v>
      </c>
      <c r="AE16" s="910" t="s">
        <v>66</v>
      </c>
      <c r="AF16" s="911" t="s">
        <v>66</v>
      </c>
      <c r="AG16" s="967" t="s">
        <v>66</v>
      </c>
      <c r="AH16" s="911" t="s">
        <v>66</v>
      </c>
      <c r="AI16" s="97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973"/>
      <c r="AQ16" s="1764" t="s">
        <v>66</v>
      </c>
      <c r="AR16" s="1247" t="s">
        <v>66</v>
      </c>
      <c r="AS16" s="1247" t="s">
        <v>66</v>
      </c>
      <c r="AT16" s="1247" t="s">
        <v>66</v>
      </c>
      <c r="AU16" s="1247" t="s">
        <v>66</v>
      </c>
      <c r="AV16" s="1247" t="s">
        <v>66</v>
      </c>
      <c r="AW16" s="1247" t="s">
        <v>66</v>
      </c>
      <c r="AX16" s="992"/>
      <c r="AY16" s="1764" t="s">
        <v>66</v>
      </c>
      <c r="AZ16" s="1247" t="s">
        <v>66</v>
      </c>
      <c r="BA16" s="1247" t="s">
        <v>66</v>
      </c>
      <c r="BB16" s="1247" t="s">
        <v>66</v>
      </c>
      <c r="BC16" s="1247" t="s">
        <v>66</v>
      </c>
      <c r="BD16" s="1247" t="s">
        <v>66</v>
      </c>
      <c r="BE16" s="1247" t="s">
        <v>66</v>
      </c>
      <c r="BF16" s="1054"/>
      <c r="BG16" s="1764" t="s">
        <v>66</v>
      </c>
      <c r="BH16" s="1247" t="s">
        <v>66</v>
      </c>
      <c r="BI16" s="1247" t="s">
        <v>66</v>
      </c>
      <c r="BJ16" s="1247" t="s">
        <v>66</v>
      </c>
      <c r="BK16" s="1247" t="s">
        <v>66</v>
      </c>
      <c r="BL16" s="1247" t="s">
        <v>66</v>
      </c>
      <c r="BM16" s="1247" t="s">
        <v>66</v>
      </c>
      <c r="BN16" s="968"/>
      <c r="BO16" s="1247" t="s">
        <v>66</v>
      </c>
      <c r="BP16" s="1247" t="s">
        <v>66</v>
      </c>
      <c r="BQ16" s="1247" t="s">
        <v>66</v>
      </c>
      <c r="BR16" s="1247" t="s">
        <v>66</v>
      </c>
      <c r="BS16" s="1247" t="s">
        <v>66</v>
      </c>
      <c r="BT16" s="1247" t="s">
        <v>66</v>
      </c>
      <c r="BU16" s="1247" t="s">
        <v>66</v>
      </c>
      <c r="BV16" s="1247"/>
      <c r="BW16" s="1247" t="s">
        <v>66</v>
      </c>
      <c r="BX16" s="1247" t="s">
        <v>66</v>
      </c>
      <c r="BY16" s="1247" t="s">
        <v>66</v>
      </c>
      <c r="BZ16" s="1247" t="s">
        <v>66</v>
      </c>
      <c r="CA16" s="1247" t="s">
        <v>66</v>
      </c>
      <c r="CB16" s="1247" t="s">
        <v>66</v>
      </c>
      <c r="CC16" s="1247" t="s">
        <v>66</v>
      </c>
      <c r="CD16" s="1247"/>
      <c r="CE16" s="1247" t="s">
        <v>66</v>
      </c>
      <c r="CF16" s="1247" t="s">
        <v>66</v>
      </c>
      <c r="CG16" s="1247" t="s">
        <v>66</v>
      </c>
      <c r="CH16" s="1247" t="s">
        <v>66</v>
      </c>
      <c r="CI16" s="1247" t="s">
        <v>66</v>
      </c>
      <c r="CJ16" s="1247" t="s">
        <v>66</v>
      </c>
      <c r="CK16" s="1247" t="s">
        <v>66</v>
      </c>
      <c r="CL16" s="1247"/>
      <c r="CM16" s="1247" t="s">
        <v>66</v>
      </c>
      <c r="CN16" s="1247" t="s">
        <v>66</v>
      </c>
      <c r="CO16" s="1247" t="s">
        <v>66</v>
      </c>
      <c r="CP16" s="1247" t="s">
        <v>66</v>
      </c>
      <c r="CQ16" s="1247" t="s">
        <v>66</v>
      </c>
      <c r="CR16" s="1247" t="s">
        <v>66</v>
      </c>
      <c r="CS16" s="1247" t="s">
        <v>66</v>
      </c>
      <c r="CT16" s="1247"/>
      <c r="CU16" s="1247" t="s">
        <v>66</v>
      </c>
      <c r="CV16" s="1247" t="s">
        <v>66</v>
      </c>
      <c r="CW16" s="1247" t="s">
        <v>66</v>
      </c>
      <c r="CX16" s="1247" t="s">
        <v>66</v>
      </c>
      <c r="CY16" s="1247" t="s">
        <v>66</v>
      </c>
      <c r="CZ16" s="1247" t="s">
        <v>66</v>
      </c>
      <c r="DA16" s="1247" t="s">
        <v>66</v>
      </c>
      <c r="DB16" s="1247"/>
      <c r="DC16" s="1247" t="s">
        <v>66</v>
      </c>
      <c r="DD16" s="1247" t="s">
        <v>66</v>
      </c>
      <c r="DE16" s="1247" t="s">
        <v>66</v>
      </c>
      <c r="DF16" s="1247" t="s">
        <v>66</v>
      </c>
      <c r="DG16" s="1247" t="s">
        <v>66</v>
      </c>
      <c r="DH16" s="1247" t="s">
        <v>66</v>
      </c>
      <c r="DI16" s="1247" t="s">
        <v>66</v>
      </c>
      <c r="DJ16" s="1247"/>
      <c r="DK16" s="1247" t="s">
        <v>66</v>
      </c>
      <c r="DL16" s="1247" t="s">
        <v>66</v>
      </c>
      <c r="DM16" s="1247" t="s">
        <v>66</v>
      </c>
      <c r="DN16" s="1247" t="s">
        <v>66</v>
      </c>
      <c r="DO16" s="1247" t="s">
        <v>66</v>
      </c>
      <c r="DP16" s="1247" t="s">
        <v>66</v>
      </c>
      <c r="DQ16" s="1247" t="s">
        <v>66</v>
      </c>
      <c r="DR16" s="1247"/>
      <c r="DS16" s="1247" t="s">
        <v>66</v>
      </c>
      <c r="DT16" s="1247" t="s">
        <v>66</v>
      </c>
      <c r="DU16" s="1247" t="s">
        <v>66</v>
      </c>
      <c r="DV16" s="1247" t="s">
        <v>66</v>
      </c>
      <c r="DW16" s="1247" t="s">
        <v>66</v>
      </c>
      <c r="DX16" s="1247" t="s">
        <v>66</v>
      </c>
      <c r="DY16" s="1247" t="s">
        <v>66</v>
      </c>
      <c r="DZ16" s="1247"/>
      <c r="EA16" s="1247"/>
      <c r="EB16" s="1247"/>
      <c r="EC16" s="1247"/>
      <c r="ED16" s="1247"/>
      <c r="EE16" s="1247"/>
      <c r="EF16" s="1130"/>
      <c r="EG16" s="1247"/>
      <c r="EH16" s="2335"/>
      <c r="EI16" s="2335"/>
    </row>
    <row r="17" spans="1:139" s="11" customFormat="1" ht="20.25" customHeight="1">
      <c r="A17" s="1013" t="s">
        <v>23</v>
      </c>
      <c r="B17" s="1013"/>
      <c r="C17" s="914">
        <v>66.416674106338135</v>
      </c>
      <c r="D17" s="914"/>
      <c r="E17" s="914">
        <v>52.860445741774797</v>
      </c>
      <c r="F17" s="914">
        <v>79.972902470901474</v>
      </c>
      <c r="G17" s="914">
        <v>10.383608171053412</v>
      </c>
      <c r="H17" s="914"/>
      <c r="I17" s="923">
        <v>219</v>
      </c>
      <c r="J17" s="914"/>
      <c r="K17" s="914">
        <v>69.504316951272955</v>
      </c>
      <c r="L17" s="914">
        <v>6.063607558038365</v>
      </c>
      <c r="M17" s="914">
        <v>57.584764144436704</v>
      </c>
      <c r="N17" s="914">
        <v>81.423869758109191</v>
      </c>
      <c r="O17" s="914">
        <v>8.7240733007841058</v>
      </c>
      <c r="P17" s="915">
        <v>244.78119700000022</v>
      </c>
      <c r="Q17" s="911">
        <v>227</v>
      </c>
      <c r="R17" s="911"/>
      <c r="S17" s="975">
        <v>77.601455847290808</v>
      </c>
      <c r="T17" s="914">
        <v>6.188906658515589</v>
      </c>
      <c r="U17" s="914">
        <v>65.435856351586679</v>
      </c>
      <c r="V17" s="914">
        <v>89.767055342994951</v>
      </c>
      <c r="W17" s="914">
        <v>7.9752455555660209</v>
      </c>
      <c r="X17" s="915">
        <v>154.44477000000023</v>
      </c>
      <c r="Y17" s="911">
        <v>145</v>
      </c>
      <c r="Z17" s="911"/>
      <c r="AA17" s="997">
        <v>89.98</v>
      </c>
      <c r="AB17" s="910">
        <v>4.0209999999999999</v>
      </c>
      <c r="AC17" s="910">
        <v>82.07</v>
      </c>
      <c r="AD17" s="910">
        <v>97.88</v>
      </c>
      <c r="AE17" s="910">
        <v>4.5</v>
      </c>
      <c r="AF17" s="911">
        <v>153.56899999999999</v>
      </c>
      <c r="AG17" s="967">
        <v>126</v>
      </c>
      <c r="AH17" s="911"/>
      <c r="AI17" s="975">
        <v>90.631823251432991</v>
      </c>
      <c r="AJ17" s="975">
        <v>2.1172236802422204</v>
      </c>
      <c r="AK17" s="975">
        <v>86.470148500975412</v>
      </c>
      <c r="AL17" s="975">
        <v>94.793498001890583</v>
      </c>
      <c r="AM17" s="975">
        <v>2.3360709343434123</v>
      </c>
      <c r="AN17" s="973">
        <v>168.84912000000037</v>
      </c>
      <c r="AO17" s="973">
        <v>145</v>
      </c>
      <c r="AP17" s="973"/>
      <c r="AQ17" s="1765">
        <v>95.056278184513062</v>
      </c>
      <c r="AR17" s="975">
        <v>1.7656875666726108</v>
      </c>
      <c r="AS17" s="975">
        <v>91.586048601253395</v>
      </c>
      <c r="AT17" s="975">
        <v>98.526507767772728</v>
      </c>
      <c r="AU17" s="975">
        <v>1.8575180939077451</v>
      </c>
      <c r="AV17" s="973">
        <v>149.380796</v>
      </c>
      <c r="AW17" s="973">
        <v>130</v>
      </c>
      <c r="AX17" s="992"/>
      <c r="AY17" s="955">
        <v>95.723540267795045</v>
      </c>
      <c r="AZ17" s="975">
        <v>1.3808203458083568</v>
      </c>
      <c r="BA17" s="975">
        <v>93.01320586677393</v>
      </c>
      <c r="BB17" s="975">
        <v>98.433874668816145</v>
      </c>
      <c r="BC17" s="968">
        <v>1.4425086472412012</v>
      </c>
      <c r="BD17" s="973">
        <v>203.85254500000005</v>
      </c>
      <c r="BE17" s="973">
        <v>314</v>
      </c>
      <c r="BF17" s="1054"/>
      <c r="BG17" s="955">
        <v>94.681987707684641</v>
      </c>
      <c r="BH17" s="975">
        <v>1.8007420517034065</v>
      </c>
      <c r="BI17" s="975">
        <v>91.147381002246988</v>
      </c>
      <c r="BJ17" s="975">
        <v>98.21659441312228</v>
      </c>
      <c r="BK17" s="968">
        <v>1.9018845033787282</v>
      </c>
      <c r="BL17" s="973">
        <v>183.14743300000012</v>
      </c>
      <c r="BM17" s="973">
        <v>238</v>
      </c>
      <c r="BN17" s="968"/>
      <c r="BO17" s="955">
        <v>96.266483981245671</v>
      </c>
      <c r="BP17" s="975">
        <v>1.6993604770230635</v>
      </c>
      <c r="BQ17" s="975">
        <v>92.930826657521735</v>
      </c>
      <c r="BR17" s="975">
        <v>99.602141304969592</v>
      </c>
      <c r="BS17" s="968">
        <v>1.7652670033675766</v>
      </c>
      <c r="BT17" s="973">
        <v>164.1451909999997</v>
      </c>
      <c r="BU17" s="973">
        <v>240</v>
      </c>
      <c r="BV17" s="992"/>
      <c r="BW17" s="955">
        <v>97.307296757436845</v>
      </c>
      <c r="BX17" s="975">
        <v>1.1738600405424005</v>
      </c>
      <c r="BY17" s="975">
        <v>95.003134632128095</v>
      </c>
      <c r="BZ17" s="975">
        <v>99.611458882745595</v>
      </c>
      <c r="CA17" s="968">
        <v>1.2063432853021752</v>
      </c>
      <c r="CB17" s="973">
        <v>146.26654499999989</v>
      </c>
      <c r="CC17" s="973">
        <v>298</v>
      </c>
      <c r="CD17" s="992"/>
      <c r="CE17" s="955">
        <v>98.127639045486134</v>
      </c>
      <c r="CF17" s="975">
        <v>0.84244144224125317</v>
      </c>
      <c r="CG17" s="975">
        <v>96.473994781027343</v>
      </c>
      <c r="CH17" s="975">
        <v>99.781283309944925</v>
      </c>
      <c r="CI17" s="968">
        <v>0.85851595986197871</v>
      </c>
      <c r="CJ17" s="973">
        <v>141.14762400000012</v>
      </c>
      <c r="CK17" s="973">
        <v>264</v>
      </c>
      <c r="CL17" s="992"/>
      <c r="CM17" s="955">
        <v>97.320899775697015</v>
      </c>
      <c r="CN17" s="975">
        <v>1.0953394064124098</v>
      </c>
      <c r="CO17" s="975">
        <v>95.170779861622762</v>
      </c>
      <c r="CP17" s="975">
        <v>99.471019689771268</v>
      </c>
      <c r="CQ17" s="968">
        <v>1.1254924779126818</v>
      </c>
      <c r="CR17" s="973">
        <v>138.96467799999994</v>
      </c>
      <c r="CS17" s="973">
        <v>214</v>
      </c>
      <c r="CT17" s="973"/>
      <c r="CU17" s="955">
        <v>96.648888174346766</v>
      </c>
      <c r="CV17" s="975">
        <v>1.0184367826367622</v>
      </c>
      <c r="CW17" s="975">
        <v>94.649827278102521</v>
      </c>
      <c r="CX17" s="975">
        <v>98.647949070591011</v>
      </c>
      <c r="CY17" s="968">
        <v>1.0537490931086393</v>
      </c>
      <c r="CZ17" s="973">
        <v>114.84588400000015</v>
      </c>
      <c r="DA17" s="973">
        <v>320</v>
      </c>
      <c r="DB17" s="973"/>
      <c r="DC17" s="955">
        <v>95.291566173999115</v>
      </c>
      <c r="DD17" s="975">
        <v>1.8786618683877974</v>
      </c>
      <c r="DE17" s="975">
        <v>91.603973505378036</v>
      </c>
      <c r="DF17" s="975">
        <v>98.979158842620208</v>
      </c>
      <c r="DG17" s="968">
        <v>1.9714880800231844</v>
      </c>
      <c r="DH17" s="973">
        <v>127.06938699999994</v>
      </c>
      <c r="DI17" s="973">
        <v>250</v>
      </c>
      <c r="DJ17" s="973"/>
      <c r="DK17" s="955">
        <v>92.473774552156343</v>
      </c>
      <c r="DL17" s="975">
        <v>2.2386041337298246</v>
      </c>
      <c r="DM17" s="975">
        <v>88.079673515595104</v>
      </c>
      <c r="DN17" s="975">
        <v>96.867875588717581</v>
      </c>
      <c r="DO17" s="968">
        <v>2.4207989179323746</v>
      </c>
      <c r="DP17" s="973">
        <v>118.03382799999991</v>
      </c>
      <c r="DQ17" s="973">
        <v>240</v>
      </c>
      <c r="DR17" s="973"/>
      <c r="DS17" s="955">
        <v>93.781851519899035</v>
      </c>
      <c r="DT17" s="975">
        <v>1.6718398368249974</v>
      </c>
      <c r="DU17" s="975">
        <v>90.500189928841394</v>
      </c>
      <c r="DV17" s="975">
        <v>97.063513110956663</v>
      </c>
      <c r="DW17" s="968">
        <v>1.7826901577756324</v>
      </c>
      <c r="DX17" s="973">
        <v>107.18837000000006</v>
      </c>
      <c r="DY17" s="973">
        <v>226</v>
      </c>
      <c r="DZ17" s="973"/>
      <c r="EA17" s="1003">
        <v>-4.3</v>
      </c>
      <c r="EB17" s="968">
        <v>1.3</v>
      </c>
      <c r="EC17" s="968"/>
      <c r="ED17" s="968" t="s">
        <v>230</v>
      </c>
      <c r="EE17" s="968" t="s">
        <v>229</v>
      </c>
      <c r="EF17" s="968"/>
      <c r="EG17" s="992"/>
      <c r="EH17" s="2335"/>
      <c r="EI17" s="2335"/>
    </row>
    <row r="18" spans="1:139" s="11" customFormat="1" ht="20.25" customHeight="1">
      <c r="A18" s="1013" t="s">
        <v>24</v>
      </c>
      <c r="B18" s="1013"/>
      <c r="C18" s="914">
        <v>59.115402540538028</v>
      </c>
      <c r="D18" s="914"/>
      <c r="E18" s="914">
        <v>48.885916947439682</v>
      </c>
      <c r="F18" s="914">
        <v>69.344888133636374</v>
      </c>
      <c r="G18" s="914">
        <v>8.8031820484824177</v>
      </c>
      <c r="H18" s="914"/>
      <c r="I18" s="923">
        <v>355</v>
      </c>
      <c r="J18" s="914"/>
      <c r="K18" s="914">
        <v>64.800775279725826</v>
      </c>
      <c r="L18" s="914">
        <v>4.7724099393673916</v>
      </c>
      <c r="M18" s="914">
        <v>55.419397652021516</v>
      </c>
      <c r="N18" s="914">
        <v>74.182152907430122</v>
      </c>
      <c r="O18" s="914">
        <v>7.3647420401473696</v>
      </c>
      <c r="P18" s="915">
        <v>174.94485599999996</v>
      </c>
      <c r="Q18" s="911">
        <v>293</v>
      </c>
      <c r="R18" s="911"/>
      <c r="S18" s="975">
        <v>69.043168081639053</v>
      </c>
      <c r="T18" s="914">
        <v>4.1270293117469086</v>
      </c>
      <c r="U18" s="914">
        <v>60.930622767247975</v>
      </c>
      <c r="V18" s="914">
        <v>77.155713396030123</v>
      </c>
      <c r="W18" s="914">
        <v>5.9774622550155359</v>
      </c>
      <c r="X18" s="915">
        <v>136.139522</v>
      </c>
      <c r="Y18" s="911">
        <v>254</v>
      </c>
      <c r="Z18" s="911"/>
      <c r="AA18" s="997">
        <v>75.539999999999992</v>
      </c>
      <c r="AB18" s="910">
        <v>4.8159999999999998</v>
      </c>
      <c r="AC18" s="910">
        <v>66.069999999999993</v>
      </c>
      <c r="AD18" s="910">
        <v>85</v>
      </c>
      <c r="AE18" s="910">
        <v>6.4</v>
      </c>
      <c r="AF18" s="911">
        <v>109.03400000000001</v>
      </c>
      <c r="AG18" s="967">
        <v>246</v>
      </c>
      <c r="AH18" s="911"/>
      <c r="AI18" s="975">
        <v>85.484907108729359</v>
      </c>
      <c r="AJ18" s="975">
        <v>2.839628094526677</v>
      </c>
      <c r="AK18" s="975">
        <v>79.903253808720137</v>
      </c>
      <c r="AL18" s="975">
        <v>91.066560408738582</v>
      </c>
      <c r="AM18" s="975">
        <v>3.3217888286582773</v>
      </c>
      <c r="AN18" s="973">
        <v>70.867800000000017</v>
      </c>
      <c r="AO18" s="973">
        <v>184</v>
      </c>
      <c r="AP18" s="973"/>
      <c r="AQ18" s="1765">
        <v>87.874619218929013</v>
      </c>
      <c r="AR18" s="975">
        <v>2.7320689017538693</v>
      </c>
      <c r="AS18" s="975">
        <v>82.505092636014624</v>
      </c>
      <c r="AT18" s="975">
        <v>93.244145801843416</v>
      </c>
      <c r="AU18" s="975">
        <v>3.1090534741860436</v>
      </c>
      <c r="AV18" s="973">
        <v>76.569916999999876</v>
      </c>
      <c r="AW18" s="973">
        <v>196</v>
      </c>
      <c r="AX18" s="992"/>
      <c r="AY18" s="955">
        <v>88.44862462932042</v>
      </c>
      <c r="AZ18" s="975">
        <v>1.8092005930211104</v>
      </c>
      <c r="BA18" s="975">
        <v>84.897446794710589</v>
      </c>
      <c r="BB18" s="975">
        <v>91.999802463930237</v>
      </c>
      <c r="BC18" s="968">
        <v>2.0454818835265036</v>
      </c>
      <c r="BD18" s="973">
        <v>112.15314700000036</v>
      </c>
      <c r="BE18" s="973">
        <v>471</v>
      </c>
      <c r="BF18" s="1054"/>
      <c r="BG18" s="955">
        <v>89.510811440914836</v>
      </c>
      <c r="BH18" s="975">
        <v>2.0465141007497452</v>
      </c>
      <c r="BI18" s="975">
        <v>85.49378831623126</v>
      </c>
      <c r="BJ18" s="975">
        <v>93.527834565598425</v>
      </c>
      <c r="BK18" s="968">
        <v>2.286331748987247</v>
      </c>
      <c r="BL18" s="973">
        <v>104.96339099999966</v>
      </c>
      <c r="BM18" s="973">
        <v>413</v>
      </c>
      <c r="BN18" s="968"/>
      <c r="BO18" s="955">
        <v>90.772602673561863</v>
      </c>
      <c r="BP18" s="975">
        <v>2.0507446089242567</v>
      </c>
      <c r="BQ18" s="975">
        <v>86.747217026233599</v>
      </c>
      <c r="BR18" s="975">
        <v>94.797988320890127</v>
      </c>
      <c r="BS18" s="968">
        <v>2.2592109827446314</v>
      </c>
      <c r="BT18" s="973">
        <v>89.110111000000032</v>
      </c>
      <c r="BU18" s="973">
        <v>373</v>
      </c>
      <c r="BV18" s="992"/>
      <c r="BW18" s="955">
        <v>87.624372818813242</v>
      </c>
      <c r="BX18" s="975">
        <v>2.3577672347399523</v>
      </c>
      <c r="BY18" s="975">
        <v>82.996327076604075</v>
      </c>
      <c r="BZ18" s="975">
        <v>92.252418561022424</v>
      </c>
      <c r="CA18" s="968">
        <v>2.6907664601665848</v>
      </c>
      <c r="CB18" s="973">
        <v>81.658819000000008</v>
      </c>
      <c r="CC18" s="973">
        <v>484</v>
      </c>
      <c r="CD18" s="992"/>
      <c r="CE18" s="955">
        <v>92.100158882406873</v>
      </c>
      <c r="CF18" s="975">
        <v>1.7060569442752889</v>
      </c>
      <c r="CG18" s="975">
        <v>88.751307390444083</v>
      </c>
      <c r="CH18" s="975">
        <v>95.449010374369678</v>
      </c>
      <c r="CI18" s="968">
        <v>1.8523930522786347</v>
      </c>
      <c r="CJ18" s="973">
        <v>73.865321000000023</v>
      </c>
      <c r="CK18" s="973">
        <v>374</v>
      </c>
      <c r="CL18" s="992"/>
      <c r="CM18" s="955">
        <v>95.588731690543057</v>
      </c>
      <c r="CN18" s="975">
        <v>1.4211127567492681</v>
      </c>
      <c r="CO18" s="975">
        <v>92.799128011041077</v>
      </c>
      <c r="CP18" s="975">
        <v>98.378335370045022</v>
      </c>
      <c r="CQ18" s="968">
        <v>1.4866948557806463</v>
      </c>
      <c r="CR18" s="973">
        <v>70.952541999999994</v>
      </c>
      <c r="CS18" s="973">
        <v>352</v>
      </c>
      <c r="CT18" s="973"/>
      <c r="CU18" s="955">
        <v>94.287663227433171</v>
      </c>
      <c r="CV18" s="975">
        <v>1.0343931933103514</v>
      </c>
      <c r="CW18" s="975">
        <v>92.257281941778601</v>
      </c>
      <c r="CX18" s="975">
        <v>96.318044513087742</v>
      </c>
      <c r="CY18" s="968">
        <v>1.0970610129718357</v>
      </c>
      <c r="CZ18" s="973">
        <v>71.143371999999957</v>
      </c>
      <c r="DA18" s="973">
        <v>498</v>
      </c>
      <c r="DB18" s="973"/>
      <c r="DC18" s="955">
        <v>95.882369652532333</v>
      </c>
      <c r="DD18" s="975">
        <v>1.3553943754948639</v>
      </c>
      <c r="DE18" s="975">
        <v>93.221889634137995</v>
      </c>
      <c r="DF18" s="975">
        <v>98.542849670926685</v>
      </c>
      <c r="DG18" s="968">
        <v>1.4136012495380237</v>
      </c>
      <c r="DH18" s="973">
        <v>74.060241999999931</v>
      </c>
      <c r="DI18" s="973">
        <v>486</v>
      </c>
      <c r="DJ18" s="973"/>
      <c r="DK18" s="955">
        <v>94.473325336862814</v>
      </c>
      <c r="DL18" s="975">
        <v>1.1771769719995047</v>
      </c>
      <c r="DM18" s="975">
        <v>92.162673589668586</v>
      </c>
      <c r="DN18" s="975">
        <v>96.783977084057042</v>
      </c>
      <c r="DO18" s="968">
        <v>1.2460416395866809</v>
      </c>
      <c r="DP18" s="973">
        <v>67.068757000000119</v>
      </c>
      <c r="DQ18" s="973">
        <v>408</v>
      </c>
      <c r="DR18" s="973"/>
      <c r="DS18" s="955">
        <v>95.718628036669401</v>
      </c>
      <c r="DT18" s="975">
        <v>1.1336542514586485</v>
      </c>
      <c r="DU18" s="975">
        <v>93.493373240961077</v>
      </c>
      <c r="DV18" s="975">
        <v>97.94388283237771</v>
      </c>
      <c r="DW18" s="968">
        <v>1.1843611580228151</v>
      </c>
      <c r="DX18" s="973">
        <v>60.252484999999943</v>
      </c>
      <c r="DY18" s="973">
        <v>426</v>
      </c>
      <c r="DZ18" s="973"/>
      <c r="EA18" s="1003">
        <v>3.6</v>
      </c>
      <c r="EB18" s="968">
        <v>1.2</v>
      </c>
      <c r="EC18" s="968"/>
      <c r="ED18" s="968" t="s">
        <v>231</v>
      </c>
      <c r="EE18" s="968" t="s">
        <v>229</v>
      </c>
      <c r="EF18" s="968"/>
      <c r="EG18" s="992"/>
      <c r="EH18" s="2335"/>
      <c r="EI18" s="2335"/>
    </row>
    <row r="19" spans="1:139" s="11" customFormat="1" ht="20.25" customHeight="1">
      <c r="A19" s="1013" t="s">
        <v>25</v>
      </c>
      <c r="B19" s="1013"/>
      <c r="C19" s="914">
        <v>62.965551787131133</v>
      </c>
      <c r="D19" s="914"/>
      <c r="E19" s="914">
        <v>52.318306906599332</v>
      </c>
      <c r="F19" s="914">
        <v>73.612796667662934</v>
      </c>
      <c r="G19" s="914">
        <v>8.6024224940489447</v>
      </c>
      <c r="H19" s="914"/>
      <c r="I19" s="923">
        <v>322</v>
      </c>
      <c r="J19" s="914"/>
      <c r="K19" s="914">
        <v>71.668314624497441</v>
      </c>
      <c r="L19" s="914">
        <v>3.9744773542971457</v>
      </c>
      <c r="M19" s="914">
        <v>63.855475114242985</v>
      </c>
      <c r="N19" s="914">
        <v>79.481154134751904</v>
      </c>
      <c r="O19" s="914">
        <v>5.5456548338288982</v>
      </c>
      <c r="P19" s="915">
        <v>202.90163199999969</v>
      </c>
      <c r="Q19" s="911">
        <v>291</v>
      </c>
      <c r="R19" s="911"/>
      <c r="S19" s="975">
        <v>75.99145933264964</v>
      </c>
      <c r="T19" s="914">
        <v>4.8502280648885856</v>
      </c>
      <c r="U19" s="914">
        <v>66.45731455457809</v>
      </c>
      <c r="V19" s="914">
        <v>85.525604110721204</v>
      </c>
      <c r="W19" s="914">
        <v>6.3825962910606853</v>
      </c>
      <c r="X19" s="915">
        <v>149.06188800000032</v>
      </c>
      <c r="Y19" s="911">
        <v>210</v>
      </c>
      <c r="Z19" s="911"/>
      <c r="AA19" s="997">
        <v>84.84</v>
      </c>
      <c r="AB19" s="910">
        <v>3.4649999999999999</v>
      </c>
      <c r="AC19" s="910">
        <v>78.03</v>
      </c>
      <c r="AD19" s="910">
        <v>91.649999999999991</v>
      </c>
      <c r="AE19" s="910">
        <v>4.1000000000000005</v>
      </c>
      <c r="AF19" s="911">
        <v>159.43299999999999</v>
      </c>
      <c r="AG19" s="967">
        <v>222</v>
      </c>
      <c r="AH19" s="911"/>
      <c r="AI19" s="975">
        <v>80.597051366690593</v>
      </c>
      <c r="AJ19" s="975">
        <v>4.3045882416679042</v>
      </c>
      <c r="AK19" s="975">
        <v>72.135830965822763</v>
      </c>
      <c r="AL19" s="975">
        <v>89.058271767558423</v>
      </c>
      <c r="AM19" s="975">
        <v>5.3408755887152939</v>
      </c>
      <c r="AN19" s="973">
        <v>111.11710599999999</v>
      </c>
      <c r="AO19" s="973">
        <v>210</v>
      </c>
      <c r="AP19" s="973"/>
      <c r="AQ19" s="1765">
        <v>80.003016640248163</v>
      </c>
      <c r="AR19" s="975">
        <v>6.1881009751396272</v>
      </c>
      <c r="AS19" s="975">
        <v>67.841107889542656</v>
      </c>
      <c r="AT19" s="975">
        <v>92.16492539095367</v>
      </c>
      <c r="AU19" s="975">
        <v>7.7348345537591872</v>
      </c>
      <c r="AV19" s="973">
        <v>121.47288700000023</v>
      </c>
      <c r="AW19" s="973">
        <v>208</v>
      </c>
      <c r="AX19" s="992"/>
      <c r="AY19" s="955">
        <v>92.207602711888498</v>
      </c>
      <c r="AZ19" s="975">
        <v>1.393603969534307</v>
      </c>
      <c r="BA19" s="975">
        <v>89.472176056643775</v>
      </c>
      <c r="BB19" s="975">
        <v>94.943029367133221</v>
      </c>
      <c r="BC19" s="968">
        <v>1.5113764250966988</v>
      </c>
      <c r="BD19" s="973">
        <v>167.29964499999997</v>
      </c>
      <c r="BE19" s="973">
        <v>489</v>
      </c>
      <c r="BF19" s="1054"/>
      <c r="BG19" s="955">
        <v>91.210185409546568</v>
      </c>
      <c r="BH19" s="975">
        <v>2.0799280327729623</v>
      </c>
      <c r="BI19" s="975">
        <v>87.12757537413772</v>
      </c>
      <c r="BJ19" s="975">
        <v>95.292795444955402</v>
      </c>
      <c r="BK19" s="968">
        <v>2.280368166596519</v>
      </c>
      <c r="BL19" s="973">
        <v>161.44584000000029</v>
      </c>
      <c r="BM19" s="973">
        <v>434</v>
      </c>
      <c r="BN19" s="968"/>
      <c r="BO19" s="955">
        <v>94.380072365628052</v>
      </c>
      <c r="BP19" s="975">
        <v>1.1724261141886061</v>
      </c>
      <c r="BQ19" s="975">
        <v>92.078729120803771</v>
      </c>
      <c r="BR19" s="975">
        <v>96.681415610452333</v>
      </c>
      <c r="BS19" s="968">
        <v>1.2422390498352571</v>
      </c>
      <c r="BT19" s="973">
        <v>151.59876700000024</v>
      </c>
      <c r="BU19" s="973">
        <v>427</v>
      </c>
      <c r="BV19" s="992"/>
      <c r="BW19" s="955">
        <v>91.807600901777022</v>
      </c>
      <c r="BX19" s="975">
        <v>2.0095412641370234</v>
      </c>
      <c r="BY19" s="975">
        <v>87.863085618736903</v>
      </c>
      <c r="BZ19" s="975">
        <v>95.75211618481714</v>
      </c>
      <c r="CA19" s="968">
        <v>2.1888615369515958</v>
      </c>
      <c r="CB19" s="973">
        <v>138.70967300000004</v>
      </c>
      <c r="CC19" s="973">
        <v>482</v>
      </c>
      <c r="CD19" s="992"/>
      <c r="CE19" s="955">
        <v>92.818108691081008</v>
      </c>
      <c r="CF19" s="975">
        <v>1.5351079504551353</v>
      </c>
      <c r="CG19" s="975">
        <v>89.804816217195039</v>
      </c>
      <c r="CH19" s="975">
        <v>95.831401164966991</v>
      </c>
      <c r="CI19" s="968">
        <v>1.6538884190845888</v>
      </c>
      <c r="CJ19" s="973">
        <v>142.58735699999991</v>
      </c>
      <c r="CK19" s="973">
        <v>429</v>
      </c>
      <c r="CL19" s="992"/>
      <c r="CM19" s="955">
        <v>93.308762961871096</v>
      </c>
      <c r="CN19" s="975">
        <v>1.7298661613458859</v>
      </c>
      <c r="CO19" s="975">
        <v>89.91308518344141</v>
      </c>
      <c r="CP19" s="975">
        <v>96.704440740300782</v>
      </c>
      <c r="CQ19" s="968">
        <v>1.8539160808002182</v>
      </c>
      <c r="CR19" s="973">
        <v>132.99324100000015</v>
      </c>
      <c r="CS19" s="973">
        <v>394</v>
      </c>
      <c r="CT19" s="973"/>
      <c r="CU19" s="955">
        <v>92.027126226290179</v>
      </c>
      <c r="CV19" s="975">
        <v>1.7577463074068513</v>
      </c>
      <c r="CW19" s="975">
        <v>88.576895472097164</v>
      </c>
      <c r="CX19" s="975">
        <v>95.477356980483194</v>
      </c>
      <c r="CY19" s="968">
        <v>1.9100306393189326</v>
      </c>
      <c r="CZ19" s="973">
        <v>122.205572</v>
      </c>
      <c r="DA19" s="973">
        <v>451</v>
      </c>
      <c r="DB19" s="973"/>
      <c r="DC19" s="955">
        <v>91.948286053040036</v>
      </c>
      <c r="DD19" s="975">
        <v>1.9802551994667221</v>
      </c>
      <c r="DE19" s="975">
        <v>88.061277603872483</v>
      </c>
      <c r="DF19" s="975">
        <v>95.835294502207603</v>
      </c>
      <c r="DG19" s="968">
        <v>2.1536618946049946</v>
      </c>
      <c r="DH19" s="973">
        <v>117.87141299999972</v>
      </c>
      <c r="DI19" s="973">
        <v>477</v>
      </c>
      <c r="DJ19" s="973"/>
      <c r="DK19" s="955">
        <v>91.370559923508509</v>
      </c>
      <c r="DL19" s="975">
        <v>2.2967968213123697</v>
      </c>
      <c r="DM19" s="975">
        <v>86.86223389067662</v>
      </c>
      <c r="DN19" s="975">
        <v>95.878885956340397</v>
      </c>
      <c r="DO19" s="968">
        <v>2.5137164785190644</v>
      </c>
      <c r="DP19" s="973">
        <v>113.46823100000005</v>
      </c>
      <c r="DQ19" s="973">
        <v>454</v>
      </c>
      <c r="DR19" s="973"/>
      <c r="DS19" s="955">
        <v>90.0572171971058</v>
      </c>
      <c r="DT19" s="975">
        <v>2.1928475497451543</v>
      </c>
      <c r="DU19" s="975">
        <v>85.752867330249018</v>
      </c>
      <c r="DV19" s="975">
        <v>94.361567063962582</v>
      </c>
      <c r="DW19" s="968">
        <v>2.4349492666931156</v>
      </c>
      <c r="DX19" s="973">
        <v>94.00058499999993</v>
      </c>
      <c r="DY19" s="973">
        <v>405</v>
      </c>
      <c r="DZ19" s="973"/>
      <c r="EA19" s="1003">
        <v>-2.7</v>
      </c>
      <c r="EB19" s="968">
        <v>-1.3</v>
      </c>
      <c r="EC19" s="968"/>
      <c r="ED19" s="968" t="s">
        <v>229</v>
      </c>
      <c r="EE19" s="968" t="s">
        <v>229</v>
      </c>
      <c r="EF19" s="968"/>
      <c r="EG19" s="992"/>
      <c r="EH19" s="2335"/>
      <c r="EI19" s="2335"/>
    </row>
    <row r="20" spans="1:139" s="11" customFormat="1" ht="20.25" customHeight="1">
      <c r="A20" s="1013" t="s">
        <v>26</v>
      </c>
      <c r="B20" s="1013"/>
      <c r="C20" s="914">
        <v>95.554311214992154</v>
      </c>
      <c r="D20" s="914"/>
      <c r="E20" s="914">
        <v>88.682881106001815</v>
      </c>
      <c r="F20" s="914">
        <v>102.42574132398248</v>
      </c>
      <c r="G20" s="914">
        <v>3.6583342793965872</v>
      </c>
      <c r="H20" s="914"/>
      <c r="I20" s="923">
        <v>38</v>
      </c>
      <c r="J20" s="914"/>
      <c r="K20" s="914">
        <v>98.24462883984198</v>
      </c>
      <c r="L20" s="914">
        <v>1.7276930877250856</v>
      </c>
      <c r="M20" s="914">
        <v>94.848411522669949</v>
      </c>
      <c r="N20" s="914">
        <v>101.64084615701401</v>
      </c>
      <c r="O20" s="914">
        <v>1.7585623846587726</v>
      </c>
      <c r="P20" s="915">
        <v>31.800625000000014</v>
      </c>
      <c r="Q20" s="911">
        <v>53</v>
      </c>
      <c r="R20" s="911"/>
      <c r="S20" s="975">
        <v>100</v>
      </c>
      <c r="T20" s="914">
        <v>0</v>
      </c>
      <c r="U20" s="914">
        <v>100</v>
      </c>
      <c r="V20" s="914">
        <v>100</v>
      </c>
      <c r="W20" s="914">
        <v>0</v>
      </c>
      <c r="X20" s="915">
        <v>27.741870999999989</v>
      </c>
      <c r="Y20" s="911">
        <v>40</v>
      </c>
      <c r="Z20" s="911"/>
      <c r="AA20" s="997">
        <v>100</v>
      </c>
      <c r="AB20" s="910">
        <v>0</v>
      </c>
      <c r="AC20" s="910">
        <v>100</v>
      </c>
      <c r="AD20" s="910">
        <v>100</v>
      </c>
      <c r="AE20" s="910">
        <v>0</v>
      </c>
      <c r="AF20" s="911">
        <v>17.21</v>
      </c>
      <c r="AG20" s="967">
        <v>30</v>
      </c>
      <c r="AH20" s="911"/>
      <c r="AI20" s="975">
        <v>100</v>
      </c>
      <c r="AJ20" s="975">
        <v>0</v>
      </c>
      <c r="AK20" s="975">
        <v>100</v>
      </c>
      <c r="AL20" s="975">
        <v>100</v>
      </c>
      <c r="AM20" s="975">
        <v>0</v>
      </c>
      <c r="AN20" s="973">
        <v>35.457806000000026</v>
      </c>
      <c r="AO20" s="973">
        <v>51</v>
      </c>
      <c r="AP20" s="973"/>
      <c r="AQ20" s="1765">
        <v>100</v>
      </c>
      <c r="AR20" s="975">
        <v>0</v>
      </c>
      <c r="AS20" s="975">
        <v>100</v>
      </c>
      <c r="AT20" s="975">
        <v>100</v>
      </c>
      <c r="AU20" s="975">
        <v>0</v>
      </c>
      <c r="AV20" s="973">
        <v>37.104650000000014</v>
      </c>
      <c r="AW20" s="973">
        <v>49</v>
      </c>
      <c r="AX20" s="992"/>
      <c r="AY20" s="955">
        <v>96.938723548026658</v>
      </c>
      <c r="AZ20" s="975">
        <v>3.119757675471841</v>
      </c>
      <c r="BA20" s="975">
        <v>90.815127110337343</v>
      </c>
      <c r="BB20" s="975">
        <v>100</v>
      </c>
      <c r="BC20" s="968">
        <v>3.2182780640042257</v>
      </c>
      <c r="BD20" s="973">
        <v>36.13303199999995</v>
      </c>
      <c r="BE20" s="973">
        <v>68</v>
      </c>
      <c r="BF20" s="1054"/>
      <c r="BG20" s="955">
        <v>100</v>
      </c>
      <c r="BH20" s="975">
        <v>0</v>
      </c>
      <c r="BI20" s="975">
        <v>100</v>
      </c>
      <c r="BJ20" s="975">
        <v>100</v>
      </c>
      <c r="BK20" s="968">
        <v>0</v>
      </c>
      <c r="BL20" s="973">
        <v>36.131910000000012</v>
      </c>
      <c r="BM20" s="973">
        <v>73</v>
      </c>
      <c r="BN20" s="968"/>
      <c r="BO20" s="955">
        <v>100</v>
      </c>
      <c r="BP20" s="975">
        <v>0</v>
      </c>
      <c r="BQ20" s="975">
        <v>100</v>
      </c>
      <c r="BR20" s="975">
        <v>100</v>
      </c>
      <c r="BS20" s="968">
        <v>0</v>
      </c>
      <c r="BT20" s="973">
        <v>29.486562999999979</v>
      </c>
      <c r="BU20" s="973">
        <v>59</v>
      </c>
      <c r="BV20" s="992"/>
      <c r="BW20" s="955">
        <v>98.299751256881493</v>
      </c>
      <c r="BX20" s="975">
        <v>1.6917146354887509</v>
      </c>
      <c r="BY20" s="975">
        <v>94.979095765343885</v>
      </c>
      <c r="BZ20" s="975">
        <v>100</v>
      </c>
      <c r="CA20" s="968">
        <v>1.7209754997933651</v>
      </c>
      <c r="CB20" s="973">
        <v>28.102887999999979</v>
      </c>
      <c r="CC20" s="973">
        <v>65</v>
      </c>
      <c r="CD20" s="992"/>
      <c r="CE20" s="955">
        <v>100</v>
      </c>
      <c r="CF20" s="975">
        <v>0</v>
      </c>
      <c r="CG20" s="975">
        <v>100</v>
      </c>
      <c r="CH20" s="975">
        <v>100</v>
      </c>
      <c r="CI20" s="968">
        <v>0</v>
      </c>
      <c r="CJ20" s="973">
        <v>26.229276000000009</v>
      </c>
      <c r="CK20" s="973">
        <v>60</v>
      </c>
      <c r="CL20" s="992"/>
      <c r="CM20" s="955">
        <v>100</v>
      </c>
      <c r="CN20" s="975">
        <v>0</v>
      </c>
      <c r="CO20" s="975">
        <v>100</v>
      </c>
      <c r="CP20" s="975">
        <v>100</v>
      </c>
      <c r="CQ20" s="968">
        <v>0</v>
      </c>
      <c r="CR20" s="973">
        <v>26.860519000000007</v>
      </c>
      <c r="CS20" s="973">
        <v>56</v>
      </c>
      <c r="CT20" s="973"/>
      <c r="CU20" s="955">
        <v>99.37396134397197</v>
      </c>
      <c r="CV20" s="975">
        <v>0.67369529161636921</v>
      </c>
      <c r="CW20" s="975">
        <v>98.051583817536454</v>
      </c>
      <c r="CX20" s="975">
        <v>100</v>
      </c>
      <c r="CY20" s="968">
        <v>0.67793945466705052</v>
      </c>
      <c r="CZ20" s="973">
        <v>20.764212999999998</v>
      </c>
      <c r="DA20" s="973">
        <v>68</v>
      </c>
      <c r="DB20" s="973"/>
      <c r="DC20" s="955">
        <v>91.239838723815026</v>
      </c>
      <c r="DD20" s="975">
        <v>7.6708818750001431</v>
      </c>
      <c r="DE20" s="975">
        <v>76.182798263211055</v>
      </c>
      <c r="DF20" s="975">
        <v>100</v>
      </c>
      <c r="DG20" s="968">
        <v>8.4073821066475904</v>
      </c>
      <c r="DH20" s="973">
        <v>21.299858999999987</v>
      </c>
      <c r="DI20" s="973">
        <v>72</v>
      </c>
      <c r="DJ20" s="973"/>
      <c r="DK20" s="955">
        <v>97.685056506955789</v>
      </c>
      <c r="DL20" s="975">
        <v>2.5403775598327965</v>
      </c>
      <c r="DM20" s="975">
        <v>92.698611828896688</v>
      </c>
      <c r="DN20" s="975">
        <v>100</v>
      </c>
      <c r="DO20" s="968">
        <v>2.6005795058857397</v>
      </c>
      <c r="DP20" s="973">
        <v>18.187053000000006</v>
      </c>
      <c r="DQ20" s="973">
        <v>48</v>
      </c>
      <c r="DR20" s="973"/>
      <c r="DS20" s="955">
        <v>98.153638208915254</v>
      </c>
      <c r="DT20" s="975">
        <v>2.0184238867046878</v>
      </c>
      <c r="DU20" s="975">
        <v>94.191665298847909</v>
      </c>
      <c r="DV20" s="975">
        <v>100</v>
      </c>
      <c r="DW20" s="968">
        <v>2.0563923289410528</v>
      </c>
      <c r="DX20" s="973">
        <v>21.760198999999989</v>
      </c>
      <c r="DY20" s="973">
        <v>65</v>
      </c>
      <c r="DZ20" s="973"/>
      <c r="EA20" s="1003">
        <v>-1.8</v>
      </c>
      <c r="EB20" s="968">
        <v>0.5</v>
      </c>
      <c r="EC20" s="968"/>
      <c r="ED20" s="968" t="s">
        <v>229</v>
      </c>
      <c r="EE20" s="968" t="s">
        <v>229</v>
      </c>
      <c r="EF20" s="968"/>
      <c r="EG20" s="992"/>
      <c r="EH20" s="2335"/>
      <c r="EI20" s="2335"/>
    </row>
    <row r="21" spans="1:139" s="11" customFormat="1" ht="20.25" customHeight="1">
      <c r="A21" s="1013" t="s">
        <v>27</v>
      </c>
      <c r="B21" s="1013"/>
      <c r="C21" s="914">
        <v>41.31893859089157</v>
      </c>
      <c r="D21" s="914"/>
      <c r="E21" s="914">
        <v>24.597755002357932</v>
      </c>
      <c r="F21" s="914">
        <v>58.040122179425204</v>
      </c>
      <c r="G21" s="914">
        <v>20.587537238511803</v>
      </c>
      <c r="H21" s="914"/>
      <c r="I21" s="923">
        <v>191</v>
      </c>
      <c r="J21" s="914"/>
      <c r="K21" s="914">
        <v>48.078266451797916</v>
      </c>
      <c r="L21" s="914">
        <v>9.0476900893479044</v>
      </c>
      <c r="M21" s="914">
        <v>30.292745412115057</v>
      </c>
      <c r="N21" s="914">
        <v>65.863787491480764</v>
      </c>
      <c r="O21" s="914">
        <v>18.818669550864307</v>
      </c>
      <c r="P21" s="915">
        <v>190.53619600000005</v>
      </c>
      <c r="Q21" s="911">
        <v>191</v>
      </c>
      <c r="R21" s="911"/>
      <c r="S21" s="975">
        <v>64.834830475534659</v>
      </c>
      <c r="T21" s="914">
        <v>9.2395369137899568</v>
      </c>
      <c r="U21" s="914">
        <v>46.672574713560856</v>
      </c>
      <c r="V21" s="914">
        <v>82.997086237508483</v>
      </c>
      <c r="W21" s="914">
        <v>14.250884664958727</v>
      </c>
      <c r="X21" s="915">
        <v>143.27864100000016</v>
      </c>
      <c r="Y21" s="911">
        <v>140</v>
      </c>
      <c r="Z21" s="911"/>
      <c r="AA21" s="997">
        <v>73.22</v>
      </c>
      <c r="AB21" s="910">
        <v>5.4809999999999999</v>
      </c>
      <c r="AC21" s="910">
        <v>62.44</v>
      </c>
      <c r="AD21" s="910">
        <v>83.99</v>
      </c>
      <c r="AE21" s="910">
        <v>7.5</v>
      </c>
      <c r="AF21" s="911">
        <v>125.411</v>
      </c>
      <c r="AG21" s="967">
        <v>127</v>
      </c>
      <c r="AH21" s="911"/>
      <c r="AI21" s="975">
        <v>63.571169223327438</v>
      </c>
      <c r="AJ21" s="975">
        <v>8.6894952650137682</v>
      </c>
      <c r="AK21" s="975">
        <v>46.490851552550502</v>
      </c>
      <c r="AL21" s="975">
        <v>80.65148689410438</v>
      </c>
      <c r="AM21" s="975">
        <v>13.6689247203985</v>
      </c>
      <c r="AN21" s="973">
        <v>108.42019400000018</v>
      </c>
      <c r="AO21" s="973">
        <v>116</v>
      </c>
      <c r="AP21" s="973"/>
      <c r="AQ21" s="1765">
        <v>74.899737181208266</v>
      </c>
      <c r="AR21" s="975">
        <v>10.414704087414316</v>
      </c>
      <c r="AS21" s="975">
        <v>54.430988968211544</v>
      </c>
      <c r="AT21" s="975">
        <v>95.368485394204995</v>
      </c>
      <c r="AU21" s="975">
        <v>13.904860656877286</v>
      </c>
      <c r="AV21" s="973">
        <v>109.10749499999991</v>
      </c>
      <c r="AW21" s="973">
        <v>116</v>
      </c>
      <c r="AX21" s="992"/>
      <c r="AY21" s="955">
        <v>72.008231232058847</v>
      </c>
      <c r="AZ21" s="975">
        <v>6.0610110033556746</v>
      </c>
      <c r="BA21" s="975">
        <v>60.111414475824368</v>
      </c>
      <c r="BB21" s="975">
        <v>83.905047988293333</v>
      </c>
      <c r="BC21" s="968">
        <v>8.4171085716895746</v>
      </c>
      <c r="BD21" s="973">
        <v>155.97421999999946</v>
      </c>
      <c r="BE21" s="973">
        <v>258</v>
      </c>
      <c r="BF21" s="1054"/>
      <c r="BG21" s="955">
        <v>80.285371836576147</v>
      </c>
      <c r="BH21" s="975">
        <v>6.0065127314284963</v>
      </c>
      <c r="BI21" s="975">
        <v>68.495421045611579</v>
      </c>
      <c r="BJ21" s="975">
        <v>92.075322627540714</v>
      </c>
      <c r="BK21" s="968">
        <v>7.4814534628487195</v>
      </c>
      <c r="BL21" s="973">
        <v>157.73770999999991</v>
      </c>
      <c r="BM21" s="973">
        <v>229</v>
      </c>
      <c r="BN21" s="968"/>
      <c r="BO21" s="955">
        <v>84.091652293372647</v>
      </c>
      <c r="BP21" s="975">
        <v>5.4417888817459064</v>
      </c>
      <c r="BQ21" s="975">
        <v>73.410020477765343</v>
      </c>
      <c r="BR21" s="975">
        <v>94.773284108979965</v>
      </c>
      <c r="BS21" s="968">
        <v>6.4712593144929551</v>
      </c>
      <c r="BT21" s="973">
        <v>151.576829</v>
      </c>
      <c r="BU21" s="973">
        <v>193</v>
      </c>
      <c r="BV21" s="992"/>
      <c r="BW21" s="955">
        <v>82.155504068411261</v>
      </c>
      <c r="BX21" s="975">
        <v>4.3227394366647829</v>
      </c>
      <c r="BY21" s="975">
        <v>73.670427361192267</v>
      </c>
      <c r="BZ21" s="975">
        <v>90.640580775630269</v>
      </c>
      <c r="CA21" s="968">
        <v>5.2616553031738658</v>
      </c>
      <c r="CB21" s="973">
        <v>143.81756200000001</v>
      </c>
      <c r="CC21" s="973">
        <v>239</v>
      </c>
      <c r="CD21" s="992"/>
      <c r="CE21" s="955">
        <v>80.7346725355209</v>
      </c>
      <c r="CF21" s="975">
        <v>4.9960262805016589</v>
      </c>
      <c r="CG21" s="975">
        <v>70.927877915045642</v>
      </c>
      <c r="CH21" s="975">
        <v>90.541467155996159</v>
      </c>
      <c r="CI21" s="968">
        <v>6.1882040560746105</v>
      </c>
      <c r="CJ21" s="973">
        <v>152.78848000000008</v>
      </c>
      <c r="CK21" s="973">
        <v>236</v>
      </c>
      <c r="CL21" s="992"/>
      <c r="CM21" s="955">
        <v>83.313035395963766</v>
      </c>
      <c r="CN21" s="975">
        <v>5.6614329999461948</v>
      </c>
      <c r="CO21" s="975">
        <v>72.199804406446844</v>
      </c>
      <c r="CP21" s="975">
        <v>94.426266385480687</v>
      </c>
      <c r="CQ21" s="968">
        <v>6.7953747850369073</v>
      </c>
      <c r="CR21" s="973">
        <v>136.06226499999994</v>
      </c>
      <c r="CS21" s="973">
        <v>176</v>
      </c>
      <c r="CT21" s="973"/>
      <c r="CU21" s="955">
        <v>89.029281598787335</v>
      </c>
      <c r="CV21" s="975">
        <v>3.909428266026338</v>
      </c>
      <c r="CW21" s="975">
        <v>81.355574888144545</v>
      </c>
      <c r="CX21" s="975">
        <v>96.702988309430125</v>
      </c>
      <c r="CY21" s="968">
        <v>4.3911713043403777</v>
      </c>
      <c r="CZ21" s="973">
        <v>122.19991899999988</v>
      </c>
      <c r="DA21" s="973">
        <v>242</v>
      </c>
      <c r="DB21" s="973"/>
      <c r="DC21" s="955">
        <v>89.340036964472986</v>
      </c>
      <c r="DD21" s="975">
        <v>4.7728602512917027</v>
      </c>
      <c r="DE21" s="975">
        <v>79.971472686261322</v>
      </c>
      <c r="DF21" s="975">
        <v>98.708601242684651</v>
      </c>
      <c r="DG21" s="968">
        <v>5.3423531190049545</v>
      </c>
      <c r="DH21" s="973">
        <v>124.82309700000012</v>
      </c>
      <c r="DI21" s="973">
        <v>233</v>
      </c>
      <c r="DJ21" s="973"/>
      <c r="DK21" s="955">
        <v>90.516207602581574</v>
      </c>
      <c r="DL21" s="975">
        <v>3.8593829592952633</v>
      </c>
      <c r="DM21" s="975">
        <v>82.940719642738117</v>
      </c>
      <c r="DN21" s="975">
        <v>98.091695562425045</v>
      </c>
      <c r="DO21" s="968">
        <v>4.2637479646078233</v>
      </c>
      <c r="DP21" s="973">
        <v>120.69237199999996</v>
      </c>
      <c r="DQ21" s="973">
        <v>218</v>
      </c>
      <c r="DR21" s="973"/>
      <c r="DS21" s="955">
        <v>88.290881402613323</v>
      </c>
      <c r="DT21" s="975">
        <v>5.8951419363494901</v>
      </c>
      <c r="DU21" s="975">
        <v>76.719281994448025</v>
      </c>
      <c r="DV21" s="975">
        <v>99.862480810778607</v>
      </c>
      <c r="DW21" s="968">
        <v>6.6769544518048036</v>
      </c>
      <c r="DX21" s="973">
        <v>109.9933090000001</v>
      </c>
      <c r="DY21" s="973">
        <v>214</v>
      </c>
      <c r="DZ21" s="973"/>
      <c r="EA21" s="1003">
        <v>7.6</v>
      </c>
      <c r="EB21" s="968">
        <v>-2.2000000000000002</v>
      </c>
      <c r="EC21" s="968"/>
      <c r="ED21" s="968" t="s">
        <v>229</v>
      </c>
      <c r="EE21" s="968" t="s">
        <v>229</v>
      </c>
      <c r="EF21" s="968"/>
      <c r="EG21" s="992"/>
      <c r="EH21" s="2335"/>
      <c r="EI21" s="2335"/>
    </row>
    <row r="22" spans="1:139" s="11" customFormat="1" ht="20.25" customHeight="1">
      <c r="A22" s="1013" t="s">
        <v>28</v>
      </c>
      <c r="B22" s="1013"/>
      <c r="C22" s="914">
        <v>33.599969142258324</v>
      </c>
      <c r="D22" s="914"/>
      <c r="E22" s="914">
        <v>13.44862094131658</v>
      </c>
      <c r="F22" s="914">
        <v>53.751317343200064</v>
      </c>
      <c r="G22" s="914">
        <v>30.510671648906317</v>
      </c>
      <c r="H22" s="914"/>
      <c r="I22" s="923">
        <v>177</v>
      </c>
      <c r="J22" s="914"/>
      <c r="K22" s="914">
        <v>45.767659324766079</v>
      </c>
      <c r="L22" s="914">
        <v>9.4973755531204667</v>
      </c>
      <c r="M22" s="914">
        <v>27.098167879578007</v>
      </c>
      <c r="N22" s="914">
        <v>64.437150769954158</v>
      </c>
      <c r="O22" s="914">
        <v>20.751280911543553</v>
      </c>
      <c r="P22" s="915">
        <v>143.15271299999972</v>
      </c>
      <c r="Q22" s="911">
        <v>155</v>
      </c>
      <c r="R22" s="911"/>
      <c r="S22" s="1766">
        <v>22.439801331106402</v>
      </c>
      <c r="T22" s="914">
        <v>9.3151827613467244</v>
      </c>
      <c r="U22" s="914">
        <v>4.1288477238318411</v>
      </c>
      <c r="V22" s="914">
        <v>40.750754938380965</v>
      </c>
      <c r="W22" s="914">
        <v>41.511877150328743</v>
      </c>
      <c r="X22" s="915">
        <v>104.80754999999998</v>
      </c>
      <c r="Y22" s="911">
        <v>103</v>
      </c>
      <c r="Z22" s="911"/>
      <c r="AA22" s="1767">
        <v>54.52</v>
      </c>
      <c r="AB22" s="910">
        <v>8.2759999999999998</v>
      </c>
      <c r="AC22" s="910">
        <v>38.25</v>
      </c>
      <c r="AD22" s="910">
        <v>70.789999999999992</v>
      </c>
      <c r="AE22" s="910">
        <v>15.2</v>
      </c>
      <c r="AF22" s="911">
        <v>168.321</v>
      </c>
      <c r="AG22" s="967">
        <v>127</v>
      </c>
      <c r="AH22" s="911"/>
      <c r="AI22" s="975">
        <v>55.770724122689096</v>
      </c>
      <c r="AJ22" s="975">
        <v>6.8466794602542143</v>
      </c>
      <c r="AK22" s="975">
        <v>42.312697320836612</v>
      </c>
      <c r="AL22" s="975">
        <v>69.228750924541586</v>
      </c>
      <c r="AM22" s="975">
        <v>12.276475817657158</v>
      </c>
      <c r="AN22" s="973">
        <v>141.95464600000014</v>
      </c>
      <c r="AO22" s="973">
        <v>122</v>
      </c>
      <c r="AP22" s="973"/>
      <c r="AQ22" s="1765">
        <v>72.423246327793976</v>
      </c>
      <c r="AR22" s="975">
        <v>9.7035319867052294</v>
      </c>
      <c r="AS22" s="975">
        <v>53.352214511090587</v>
      </c>
      <c r="AT22" s="975">
        <v>91.494278144497372</v>
      </c>
      <c r="AU22" s="975">
        <v>13.398366517272908</v>
      </c>
      <c r="AV22" s="973">
        <v>150.01194300000014</v>
      </c>
      <c r="AW22" s="973">
        <v>121</v>
      </c>
      <c r="AX22" s="992"/>
      <c r="AY22" s="955">
        <v>62.008293863445338</v>
      </c>
      <c r="AZ22" s="975">
        <v>6.0123317424711695</v>
      </c>
      <c r="BA22" s="975">
        <v>50.207026883683994</v>
      </c>
      <c r="BB22" s="975">
        <v>73.809560843206697</v>
      </c>
      <c r="BC22" s="968">
        <v>9.6960122071920356</v>
      </c>
      <c r="BD22" s="973">
        <v>196.64611200000024</v>
      </c>
      <c r="BE22" s="973">
        <v>213</v>
      </c>
      <c r="BF22" s="1054"/>
      <c r="BG22" s="955">
        <v>67.049636357274039</v>
      </c>
      <c r="BH22" s="975">
        <v>5.2007610388237602</v>
      </c>
      <c r="BI22" s="975">
        <v>56.841264300978523</v>
      </c>
      <c r="BJ22" s="975">
        <v>77.258008413569542</v>
      </c>
      <c r="BK22" s="968">
        <v>7.7565835124168325</v>
      </c>
      <c r="BL22" s="973">
        <v>177.20923700000012</v>
      </c>
      <c r="BM22" s="973">
        <v>190</v>
      </c>
      <c r="BN22" s="968"/>
      <c r="BO22" s="955">
        <v>65.269093414108823</v>
      </c>
      <c r="BP22" s="975">
        <v>6.5005017981028601</v>
      </c>
      <c r="BQ22" s="975">
        <v>52.509324828277428</v>
      </c>
      <c r="BR22" s="975">
        <v>78.028861999940219</v>
      </c>
      <c r="BS22" s="968">
        <v>9.959540508490786</v>
      </c>
      <c r="BT22" s="973">
        <v>161.97598199999987</v>
      </c>
      <c r="BU22" s="973">
        <v>167</v>
      </c>
      <c r="BV22" s="992"/>
      <c r="BW22" s="955">
        <v>59.85644882405785</v>
      </c>
      <c r="BX22" s="975">
        <v>6.8366070105623704</v>
      </c>
      <c r="BY22" s="975">
        <v>46.436918049265209</v>
      </c>
      <c r="BZ22" s="975">
        <v>73.275979598850498</v>
      </c>
      <c r="CA22" s="968">
        <v>11.421671590738544</v>
      </c>
      <c r="CB22" s="973">
        <v>159.44278999999997</v>
      </c>
      <c r="CC22" s="973">
        <v>183</v>
      </c>
      <c r="CD22" s="992"/>
      <c r="CE22" s="955">
        <v>61.99734455366459</v>
      </c>
      <c r="CF22" s="975">
        <v>6.9299754239164066</v>
      </c>
      <c r="CG22" s="975">
        <v>48.394364526813114</v>
      </c>
      <c r="CH22" s="975">
        <v>75.600324580516059</v>
      </c>
      <c r="CI22" s="968">
        <v>11.177858461208535</v>
      </c>
      <c r="CJ22" s="973">
        <v>146.327943</v>
      </c>
      <c r="CK22" s="973">
        <v>176</v>
      </c>
      <c r="CL22" s="992"/>
      <c r="CM22" s="955">
        <v>72.608302818494678</v>
      </c>
      <c r="CN22" s="975">
        <v>7.2898299922886638</v>
      </c>
      <c r="CO22" s="975">
        <v>58.298575125986055</v>
      </c>
      <c r="CP22" s="975">
        <v>86.918030511003295</v>
      </c>
      <c r="CQ22" s="968">
        <v>10.039939937050574</v>
      </c>
      <c r="CR22" s="973">
        <v>134.56076400000015</v>
      </c>
      <c r="CS22" s="973">
        <v>161</v>
      </c>
      <c r="CT22" s="973"/>
      <c r="CU22" s="955">
        <v>59.522917717233447</v>
      </c>
      <c r="CV22" s="975">
        <v>7.6539851701510804</v>
      </c>
      <c r="CW22" s="975">
        <v>44.499125651840657</v>
      </c>
      <c r="CX22" s="975">
        <v>74.546709782626237</v>
      </c>
      <c r="CY22" s="968">
        <v>12.858887742216726</v>
      </c>
      <c r="CZ22" s="973">
        <v>154.3095659999999</v>
      </c>
      <c r="DA22" s="973">
        <v>209</v>
      </c>
      <c r="DB22" s="973"/>
      <c r="DC22" s="955">
        <v>64.461351882129662</v>
      </c>
      <c r="DD22" s="975">
        <v>7.0489295588032697</v>
      </c>
      <c r="DE22" s="975">
        <v>50.62513079303276</v>
      </c>
      <c r="DF22" s="975">
        <v>78.297572971226558</v>
      </c>
      <c r="DG22" s="968">
        <v>10.935125238596514</v>
      </c>
      <c r="DH22" s="973">
        <v>133.76939899999991</v>
      </c>
      <c r="DI22" s="973">
        <v>188</v>
      </c>
      <c r="DJ22" s="973"/>
      <c r="DK22" s="955">
        <v>65.866153403061446</v>
      </c>
      <c r="DL22" s="975">
        <v>6.3485250130448643</v>
      </c>
      <c r="DM22" s="975">
        <v>53.40478968084912</v>
      </c>
      <c r="DN22" s="975">
        <v>78.327517125273772</v>
      </c>
      <c r="DO22" s="968">
        <v>9.6385240142925763</v>
      </c>
      <c r="DP22" s="973">
        <v>131.23496899999978</v>
      </c>
      <c r="DQ22" s="973">
        <v>192</v>
      </c>
      <c r="DR22" s="973"/>
      <c r="DS22" s="955">
        <v>69.980132218901687</v>
      </c>
      <c r="DT22" s="975">
        <v>7.3926749867752024</v>
      </c>
      <c r="DU22" s="975">
        <v>55.469018758807586</v>
      </c>
      <c r="DV22" s="975">
        <v>84.491245678995796</v>
      </c>
      <c r="DW22" s="968">
        <v>10.563962588196475</v>
      </c>
      <c r="DX22" s="973">
        <v>128.14113400000014</v>
      </c>
      <c r="DY22" s="973">
        <v>187</v>
      </c>
      <c r="DZ22" s="973"/>
      <c r="EA22" s="1003">
        <v>8</v>
      </c>
      <c r="EB22" s="968">
        <v>4.0999999999999996</v>
      </c>
      <c r="EC22" s="968"/>
      <c r="ED22" s="968" t="s">
        <v>229</v>
      </c>
      <c r="EE22" s="968" t="s">
        <v>229</v>
      </c>
      <c r="EF22" s="968"/>
      <c r="EG22" s="992"/>
      <c r="EH22" s="2335"/>
      <c r="EI22" s="2335"/>
    </row>
    <row r="23" spans="1:139" s="11" customFormat="1" ht="20.25" customHeight="1">
      <c r="A23" s="1013" t="s">
        <v>29</v>
      </c>
      <c r="B23" s="1013"/>
      <c r="C23" s="914">
        <v>66.87465508197117</v>
      </c>
      <c r="D23" s="914"/>
      <c r="E23" s="914">
        <v>37.740064602850417</v>
      </c>
      <c r="F23" s="914">
        <v>96.00924556109193</v>
      </c>
      <c r="G23" s="914">
        <v>22.163273314248794</v>
      </c>
      <c r="H23" s="914"/>
      <c r="I23" s="923">
        <v>69</v>
      </c>
      <c r="J23" s="914"/>
      <c r="K23" s="914">
        <v>60.705040063709291</v>
      </c>
      <c r="L23" s="914">
        <v>18.111697019136798</v>
      </c>
      <c r="M23" s="914">
        <v>25.101923111519859</v>
      </c>
      <c r="N23" s="914">
        <v>96.308157015898729</v>
      </c>
      <c r="O23" s="914">
        <v>29.835573784530517</v>
      </c>
      <c r="P23" s="915">
        <v>105.48898400000003</v>
      </c>
      <c r="Q23" s="911">
        <v>106</v>
      </c>
      <c r="R23" s="911"/>
      <c r="S23" s="975">
        <v>75.343389717981367</v>
      </c>
      <c r="T23" s="914">
        <v>7.2996700588028789</v>
      </c>
      <c r="U23" s="914">
        <v>60.994350818842634</v>
      </c>
      <c r="V23" s="914">
        <v>89.6924286171201</v>
      </c>
      <c r="W23" s="914">
        <v>9.6885341715130551</v>
      </c>
      <c r="X23" s="915">
        <v>83.896950000000032</v>
      </c>
      <c r="Y23" s="911">
        <v>66</v>
      </c>
      <c r="Z23" s="911"/>
      <c r="AA23" s="997">
        <v>61.650000000000006</v>
      </c>
      <c r="AB23" s="910">
        <v>10.725</v>
      </c>
      <c r="AC23" s="910">
        <v>40.57</v>
      </c>
      <c r="AD23" s="910">
        <v>82.740000000000009</v>
      </c>
      <c r="AE23" s="910">
        <v>17.399999999999999</v>
      </c>
      <c r="AF23" s="911">
        <v>66.185000000000002</v>
      </c>
      <c r="AG23" s="967">
        <v>67</v>
      </c>
      <c r="AH23" s="911"/>
      <c r="AI23" s="975">
        <v>82.397397207961617</v>
      </c>
      <c r="AJ23" s="975">
        <v>9.8083519822032486</v>
      </c>
      <c r="AK23" s="975">
        <v>63.117823127595209</v>
      </c>
      <c r="AL23" s="975">
        <v>100</v>
      </c>
      <c r="AM23" s="975">
        <v>11.903715790254985</v>
      </c>
      <c r="AN23" s="973">
        <v>74.400412000000003</v>
      </c>
      <c r="AO23" s="973">
        <v>75</v>
      </c>
      <c r="AP23" s="973"/>
      <c r="AQ23" s="1765" t="s">
        <v>190</v>
      </c>
      <c r="AR23" s="975">
        <v>11.870634578467719</v>
      </c>
      <c r="AS23" s="975">
        <v>47.933895206858146</v>
      </c>
      <c r="AT23" s="975">
        <v>94.59427619814808</v>
      </c>
      <c r="AU23" s="975">
        <v>16.657246720350148</v>
      </c>
      <c r="AV23" s="973">
        <v>76.813439000000017</v>
      </c>
      <c r="AW23" s="973">
        <v>83</v>
      </c>
      <c r="AX23" s="992"/>
      <c r="AY23" s="955">
        <v>71.189614147926335</v>
      </c>
      <c r="AZ23" s="975">
        <v>8.1084044831155797</v>
      </c>
      <c r="BA23" s="975">
        <v>55.274084169899751</v>
      </c>
      <c r="BB23" s="975">
        <v>87.105144125952933</v>
      </c>
      <c r="BC23" s="968">
        <v>11.389869969328618</v>
      </c>
      <c r="BD23" s="973">
        <v>112.82201899999991</v>
      </c>
      <c r="BE23" s="973">
        <v>131</v>
      </c>
      <c r="BF23" s="1054"/>
      <c r="BG23" s="955">
        <v>80.637752157095889</v>
      </c>
      <c r="BH23" s="975">
        <v>6.4258163425688766</v>
      </c>
      <c r="BI23" s="975">
        <v>68.024766576584952</v>
      </c>
      <c r="BJ23" s="975">
        <v>93.250737737606826</v>
      </c>
      <c r="BK23" s="968">
        <v>7.9687443792459733</v>
      </c>
      <c r="BL23" s="973">
        <v>106.20065999999986</v>
      </c>
      <c r="BM23" s="973">
        <v>140</v>
      </c>
      <c r="BN23" s="968"/>
      <c r="BO23" s="955">
        <v>84.212752986257897</v>
      </c>
      <c r="BP23" s="975">
        <v>6.293130107381673</v>
      </c>
      <c r="BQ23" s="975">
        <v>71.86003217412717</v>
      </c>
      <c r="BR23" s="975">
        <v>96.565473798388638</v>
      </c>
      <c r="BS23" s="968">
        <v>7.4728944063954366</v>
      </c>
      <c r="BT23" s="973">
        <v>108.01352500000014</v>
      </c>
      <c r="BU23" s="973">
        <v>139</v>
      </c>
      <c r="BV23" s="992"/>
      <c r="BW23" s="955">
        <v>83.925892832269994</v>
      </c>
      <c r="BX23" s="975">
        <v>4.4189481854000796</v>
      </c>
      <c r="BY23" s="975">
        <v>75.25196860720142</v>
      </c>
      <c r="BZ23" s="975">
        <v>92.599817057338555</v>
      </c>
      <c r="CA23" s="968">
        <v>5.2652977957965419</v>
      </c>
      <c r="CB23" s="973">
        <v>97.783092000000011</v>
      </c>
      <c r="CC23" s="973">
        <v>128</v>
      </c>
      <c r="CD23" s="992"/>
      <c r="CE23" s="955">
        <v>87.104162640151245</v>
      </c>
      <c r="CF23" s="975">
        <v>4.0486091930550145</v>
      </c>
      <c r="CG23" s="975">
        <v>79.157070966551828</v>
      </c>
      <c r="CH23" s="975">
        <v>95.051254313750661</v>
      </c>
      <c r="CI23" s="968">
        <v>4.6480088555363501</v>
      </c>
      <c r="CJ23" s="973">
        <v>98.182495999999887</v>
      </c>
      <c r="CK23" s="973">
        <v>133</v>
      </c>
      <c r="CL23" s="992"/>
      <c r="CM23" s="955">
        <v>93.295881105790343</v>
      </c>
      <c r="CN23" s="975">
        <v>2.4124711511245853</v>
      </c>
      <c r="CO23" s="975">
        <v>88.560269263656366</v>
      </c>
      <c r="CP23" s="975">
        <v>98.03149294792432</v>
      </c>
      <c r="CQ23" s="968">
        <v>2.5858281443197142</v>
      </c>
      <c r="CR23" s="973">
        <v>85.486148000000028</v>
      </c>
      <c r="CS23" s="973">
        <v>111</v>
      </c>
      <c r="CT23" s="973"/>
      <c r="CU23" s="955">
        <v>82.627623525253028</v>
      </c>
      <c r="CV23" s="975">
        <v>5.1798532238074291</v>
      </c>
      <c r="CW23" s="975">
        <v>72.460235421703672</v>
      </c>
      <c r="CX23" s="975">
        <v>92.795011628802385</v>
      </c>
      <c r="CY23" s="968">
        <v>6.2689122630089189</v>
      </c>
      <c r="CZ23" s="973">
        <v>99.283301999999935</v>
      </c>
      <c r="DA23" s="973">
        <v>122</v>
      </c>
      <c r="DB23" s="973"/>
      <c r="DC23" s="955">
        <v>84.777733114134364</v>
      </c>
      <c r="DD23" s="975">
        <v>6.881181406699187</v>
      </c>
      <c r="DE23" s="975">
        <v>71.270781951830926</v>
      </c>
      <c r="DF23" s="975">
        <v>98.284684276437787</v>
      </c>
      <c r="DG23" s="968">
        <v>8.1167320166902872</v>
      </c>
      <c r="DH23" s="973">
        <v>100.38490400000016</v>
      </c>
      <c r="DI23" s="973">
        <v>152</v>
      </c>
      <c r="DJ23" s="973"/>
      <c r="DK23" s="955">
        <v>85.300193428593602</v>
      </c>
      <c r="DL23" s="975">
        <v>6.1753369076442981</v>
      </c>
      <c r="DM23" s="975">
        <v>73.178776382077231</v>
      </c>
      <c r="DN23" s="975">
        <v>97.421610475109958</v>
      </c>
      <c r="DO23" s="968">
        <v>7.2395344716466425</v>
      </c>
      <c r="DP23" s="973">
        <v>86.492382999999961</v>
      </c>
      <c r="DQ23" s="973">
        <v>119</v>
      </c>
      <c r="DR23" s="973"/>
      <c r="DS23" s="955">
        <v>81.029892059567416</v>
      </c>
      <c r="DT23" s="975">
        <v>5.6943219397962537</v>
      </c>
      <c r="DU23" s="975">
        <v>69.852483084533944</v>
      </c>
      <c r="DV23" s="975">
        <v>92.207301034600874</v>
      </c>
      <c r="DW23" s="968">
        <v>7.0274336976904692</v>
      </c>
      <c r="DX23" s="973">
        <v>92.896977999999848</v>
      </c>
      <c r="DY23" s="973">
        <v>131</v>
      </c>
      <c r="DZ23" s="973"/>
      <c r="EA23" s="1003">
        <v>-6.1</v>
      </c>
      <c r="EB23" s="968">
        <v>-4.3</v>
      </c>
      <c r="EC23" s="968"/>
      <c r="ED23" s="968" t="s">
        <v>229</v>
      </c>
      <c r="EE23" s="968" t="s">
        <v>229</v>
      </c>
      <c r="EF23" s="968"/>
      <c r="EG23" s="992"/>
      <c r="EH23" s="2335"/>
      <c r="EI23" s="2335"/>
    </row>
    <row r="24" spans="1:139" s="11" customFormat="1" ht="20.25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23" t="s">
        <v>66</v>
      </c>
      <c r="J24" s="91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5" t="s">
        <v>66</v>
      </c>
      <c r="Q24" s="911" t="s">
        <v>66</v>
      </c>
      <c r="R24" s="911"/>
      <c r="S24" s="975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5" t="s">
        <v>66</v>
      </c>
      <c r="Y24" s="911" t="s">
        <v>66</v>
      </c>
      <c r="Z24" s="911" t="s">
        <v>66</v>
      </c>
      <c r="AA24" s="997" t="s">
        <v>66</v>
      </c>
      <c r="AB24" s="910" t="s">
        <v>66</v>
      </c>
      <c r="AC24" s="910" t="s">
        <v>66</v>
      </c>
      <c r="AD24" s="910" t="s">
        <v>66</v>
      </c>
      <c r="AE24" s="910" t="s">
        <v>66</v>
      </c>
      <c r="AF24" s="911" t="s">
        <v>66</v>
      </c>
      <c r="AG24" s="967" t="s">
        <v>66</v>
      </c>
      <c r="AH24" s="911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973"/>
      <c r="AQ24" s="1768" t="s">
        <v>66</v>
      </c>
      <c r="AR24" s="1054" t="s">
        <v>66</v>
      </c>
      <c r="AS24" s="1054" t="s">
        <v>66</v>
      </c>
      <c r="AT24" s="1054" t="s">
        <v>66</v>
      </c>
      <c r="AU24" s="1054" t="s">
        <v>66</v>
      </c>
      <c r="AV24" s="1054" t="s">
        <v>66</v>
      </c>
      <c r="AW24" s="1054" t="s">
        <v>66</v>
      </c>
      <c r="AX24" s="992"/>
      <c r="AY24" s="955" t="s">
        <v>66</v>
      </c>
      <c r="AZ24" s="975" t="s">
        <v>66</v>
      </c>
      <c r="BA24" s="975" t="s">
        <v>66</v>
      </c>
      <c r="BB24" s="975" t="s">
        <v>66</v>
      </c>
      <c r="BC24" s="968" t="s">
        <v>66</v>
      </c>
      <c r="BD24" s="973" t="s">
        <v>66</v>
      </c>
      <c r="BE24" s="973" t="s">
        <v>66</v>
      </c>
      <c r="BF24" s="1054"/>
      <c r="BG24" s="955" t="s">
        <v>66</v>
      </c>
      <c r="BH24" s="975" t="s">
        <v>66</v>
      </c>
      <c r="BI24" s="975" t="s">
        <v>66</v>
      </c>
      <c r="BJ24" s="975" t="s">
        <v>66</v>
      </c>
      <c r="BK24" s="968" t="s">
        <v>66</v>
      </c>
      <c r="BL24" s="973" t="s">
        <v>66</v>
      </c>
      <c r="BM24" s="973" t="s">
        <v>66</v>
      </c>
      <c r="BN24" s="1957"/>
      <c r="BO24" s="973" t="s">
        <v>66</v>
      </c>
      <c r="BP24" s="973" t="s">
        <v>66</v>
      </c>
      <c r="BQ24" s="973" t="s">
        <v>66</v>
      </c>
      <c r="BR24" s="973" t="s">
        <v>66</v>
      </c>
      <c r="BS24" s="973" t="s">
        <v>66</v>
      </c>
      <c r="BT24" s="973" t="s">
        <v>66</v>
      </c>
      <c r="BU24" s="973" t="s">
        <v>66</v>
      </c>
      <c r="BV24" s="973"/>
      <c r="BW24" s="973" t="s">
        <v>66</v>
      </c>
      <c r="BX24" s="973" t="s">
        <v>66</v>
      </c>
      <c r="BY24" s="973" t="s">
        <v>66</v>
      </c>
      <c r="BZ24" s="973" t="s">
        <v>66</v>
      </c>
      <c r="CA24" s="973" t="s">
        <v>66</v>
      </c>
      <c r="CB24" s="973" t="s">
        <v>66</v>
      </c>
      <c r="CC24" s="973" t="s">
        <v>66</v>
      </c>
      <c r="CD24" s="973"/>
      <c r="CE24" s="973" t="s">
        <v>66</v>
      </c>
      <c r="CF24" s="973" t="s">
        <v>66</v>
      </c>
      <c r="CG24" s="973" t="s">
        <v>66</v>
      </c>
      <c r="CH24" s="973" t="s">
        <v>66</v>
      </c>
      <c r="CI24" s="973" t="s">
        <v>66</v>
      </c>
      <c r="CJ24" s="973" t="s">
        <v>66</v>
      </c>
      <c r="CK24" s="973" t="s">
        <v>66</v>
      </c>
      <c r="CL24" s="973"/>
      <c r="CM24" s="1064" t="s">
        <v>66</v>
      </c>
      <c r="CN24" s="1064" t="s">
        <v>66</v>
      </c>
      <c r="CO24" s="1064" t="s">
        <v>66</v>
      </c>
      <c r="CP24" s="1064" t="s">
        <v>66</v>
      </c>
      <c r="CQ24" s="1064" t="s">
        <v>66</v>
      </c>
      <c r="CR24" s="1064" t="s">
        <v>66</v>
      </c>
      <c r="CS24" s="1064" t="s">
        <v>66</v>
      </c>
      <c r="CT24" s="1064"/>
      <c r="CU24" s="1247" t="s">
        <v>66</v>
      </c>
      <c r="CV24" s="1247" t="s">
        <v>66</v>
      </c>
      <c r="CW24" s="1247" t="s">
        <v>66</v>
      </c>
      <c r="CX24" s="1247" t="s">
        <v>66</v>
      </c>
      <c r="CY24" s="1247" t="s">
        <v>66</v>
      </c>
      <c r="CZ24" s="1247" t="s">
        <v>66</v>
      </c>
      <c r="DA24" s="1247" t="s">
        <v>66</v>
      </c>
      <c r="DB24" s="1247"/>
      <c r="DC24" s="1247" t="s">
        <v>66</v>
      </c>
      <c r="DD24" s="1247" t="s">
        <v>66</v>
      </c>
      <c r="DE24" s="1247" t="s">
        <v>66</v>
      </c>
      <c r="DF24" s="1247" t="s">
        <v>66</v>
      </c>
      <c r="DG24" s="1247" t="s">
        <v>66</v>
      </c>
      <c r="DH24" s="1247" t="s">
        <v>66</v>
      </c>
      <c r="DI24" s="1247" t="s">
        <v>66</v>
      </c>
      <c r="DJ24" s="1247"/>
      <c r="DK24" s="1247" t="s">
        <v>66</v>
      </c>
      <c r="DL24" s="1247" t="s">
        <v>66</v>
      </c>
      <c r="DM24" s="1247" t="s">
        <v>66</v>
      </c>
      <c r="DN24" s="1247" t="s">
        <v>66</v>
      </c>
      <c r="DO24" s="1247" t="s">
        <v>66</v>
      </c>
      <c r="DP24" s="1247" t="s">
        <v>66</v>
      </c>
      <c r="DQ24" s="1247" t="s">
        <v>66</v>
      </c>
      <c r="DR24" s="1247"/>
      <c r="DS24" s="1247"/>
      <c r="DT24" s="1247"/>
      <c r="DU24" s="1247"/>
      <c r="DV24" s="1247"/>
      <c r="DW24" s="1247"/>
      <c r="DX24" s="1247"/>
      <c r="DY24" s="1247"/>
      <c r="DZ24" s="1247"/>
      <c r="EA24" s="1247"/>
      <c r="EB24" s="1247"/>
      <c r="EC24" s="1247"/>
      <c r="ED24" s="1247"/>
      <c r="EE24" s="1247"/>
      <c r="EF24" s="1130"/>
      <c r="EG24" s="973"/>
      <c r="EH24" s="2335"/>
      <c r="EI24" s="2335"/>
    </row>
    <row r="25" spans="1:139" s="11" customFormat="1" ht="20.25" customHeight="1">
      <c r="A25" s="1013" t="s">
        <v>241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91" t="s">
        <v>66</v>
      </c>
      <c r="J25" s="882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3" t="s">
        <v>66</v>
      </c>
      <c r="Q25" s="879" t="s">
        <v>66</v>
      </c>
      <c r="R25" s="879"/>
      <c r="S25" s="977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3" t="s">
        <v>66</v>
      </c>
      <c r="Y25" s="879" t="s">
        <v>66</v>
      </c>
      <c r="Z25" s="879" t="s">
        <v>66</v>
      </c>
      <c r="AA25" s="999" t="s">
        <v>66</v>
      </c>
      <c r="AB25" s="878" t="s">
        <v>66</v>
      </c>
      <c r="AC25" s="878" t="s">
        <v>66</v>
      </c>
      <c r="AD25" s="878" t="s">
        <v>66</v>
      </c>
      <c r="AE25" s="878" t="s">
        <v>66</v>
      </c>
      <c r="AF25" s="879" t="s">
        <v>66</v>
      </c>
      <c r="AG25" s="1769" t="s">
        <v>66</v>
      </c>
      <c r="AH25" s="879" t="s">
        <v>66</v>
      </c>
      <c r="AI25" s="977" t="s">
        <v>66</v>
      </c>
      <c r="AJ25" s="977" t="s">
        <v>66</v>
      </c>
      <c r="AK25" s="977" t="s">
        <v>66</v>
      </c>
      <c r="AL25" s="977" t="s">
        <v>66</v>
      </c>
      <c r="AM25" s="977" t="s">
        <v>66</v>
      </c>
      <c r="AN25" s="993" t="s">
        <v>66</v>
      </c>
      <c r="AO25" s="993" t="s">
        <v>66</v>
      </c>
      <c r="AP25" s="993"/>
      <c r="AQ25" s="978">
        <v>93.174335879453537</v>
      </c>
      <c r="AR25" s="977">
        <v>3.1372175294071427</v>
      </c>
      <c r="AS25" s="977">
        <v>86.699437132996337</v>
      </c>
      <c r="AT25" s="977">
        <v>99.649234625910736</v>
      </c>
      <c r="AU25" s="977">
        <v>3.3670403977614511</v>
      </c>
      <c r="AV25" s="993">
        <v>101.89437799999997</v>
      </c>
      <c r="AW25" s="993">
        <v>107</v>
      </c>
      <c r="AX25" s="1489"/>
      <c r="AY25" s="976">
        <v>93.651051838269623</v>
      </c>
      <c r="AZ25" s="977">
        <v>3.16165315996157</v>
      </c>
      <c r="BA25" s="977">
        <v>87.13950526489495</v>
      </c>
      <c r="BB25" s="977">
        <v>100</v>
      </c>
      <c r="BC25" s="1002">
        <v>3.3759932194051352</v>
      </c>
      <c r="BD25" s="993">
        <v>80.918191000000107</v>
      </c>
      <c r="BE25" s="993">
        <v>183</v>
      </c>
      <c r="BF25" s="1064"/>
      <c r="BG25" s="976">
        <v>96.573263373520547</v>
      </c>
      <c r="BH25" s="977">
        <v>1.5193402299483099</v>
      </c>
      <c r="BI25" s="977">
        <v>93.437499258306843</v>
      </c>
      <c r="BJ25" s="977">
        <v>99.70902748873425</v>
      </c>
      <c r="BK25" s="1002">
        <v>1.5732514123209158</v>
      </c>
      <c r="BL25" s="993">
        <v>76.680594000000056</v>
      </c>
      <c r="BM25" s="993">
        <v>169</v>
      </c>
      <c r="BN25" s="1002"/>
      <c r="BO25" s="976">
        <v>95.745059928053095</v>
      </c>
      <c r="BP25" s="977">
        <v>1.425625715321913</v>
      </c>
      <c r="BQ25" s="977">
        <v>92.802713064780463</v>
      </c>
      <c r="BR25" s="977">
        <v>98.687406791325714</v>
      </c>
      <c r="BS25" s="1002">
        <v>1.4889809629793838</v>
      </c>
      <c r="BT25" s="993">
        <v>80.946897999999948</v>
      </c>
      <c r="BU25" s="993">
        <v>155</v>
      </c>
      <c r="BV25" s="992"/>
      <c r="BW25" s="976">
        <v>95.054988421914587</v>
      </c>
      <c r="BX25" s="977">
        <v>2.0767773875753557</v>
      </c>
      <c r="BY25" s="977">
        <v>90.777785326717179</v>
      </c>
      <c r="BZ25" s="977">
        <v>99.332191517111994</v>
      </c>
      <c r="CA25" s="1002">
        <v>2.1848168329233757</v>
      </c>
      <c r="CB25" s="993">
        <v>60.130840000000006</v>
      </c>
      <c r="CC25" s="993">
        <v>175</v>
      </c>
      <c r="CD25" s="992"/>
      <c r="CE25" s="976">
        <v>95.787194765906079</v>
      </c>
      <c r="CF25" s="977">
        <v>1.928136553928262</v>
      </c>
      <c r="CG25" s="977">
        <v>91.807716505631404</v>
      </c>
      <c r="CH25" s="977">
        <v>99.766673026180769</v>
      </c>
      <c r="CI25" s="1002">
        <v>2.0129376986563043</v>
      </c>
      <c r="CJ25" s="993">
        <v>54.381293999999997</v>
      </c>
      <c r="CK25" s="993">
        <v>137</v>
      </c>
      <c r="CL25" s="992"/>
      <c r="CM25" s="976">
        <v>99.303936402808901</v>
      </c>
      <c r="CN25" s="977">
        <v>0.72139977628734664</v>
      </c>
      <c r="CO25" s="977">
        <v>97.818185751597625</v>
      </c>
      <c r="CP25" s="977">
        <v>100</v>
      </c>
      <c r="CQ25" s="1002">
        <v>0.7264563746608349</v>
      </c>
      <c r="CR25" s="993">
        <v>47.941739999999989</v>
      </c>
      <c r="CS25" s="993">
        <v>101</v>
      </c>
      <c r="CT25" s="973"/>
      <c r="CU25" s="976">
        <v>90.20529426530706</v>
      </c>
      <c r="CV25" s="977">
        <v>5.6816912511817179</v>
      </c>
      <c r="CW25" s="977">
        <v>78.503632088658065</v>
      </c>
      <c r="CX25" s="977">
        <v>100</v>
      </c>
      <c r="CY25" s="1002">
        <v>6.2986228219277542</v>
      </c>
      <c r="CZ25" s="993">
        <v>49.378144999999961</v>
      </c>
      <c r="DA25" s="993">
        <v>190</v>
      </c>
      <c r="DB25" s="993"/>
      <c r="DC25" s="976">
        <v>90.997958552328711</v>
      </c>
      <c r="DD25" s="977">
        <v>4.4215224602986343</v>
      </c>
      <c r="DE25" s="977">
        <v>81.891662583479743</v>
      </c>
      <c r="DF25" s="977">
        <v>100</v>
      </c>
      <c r="DG25" s="1002">
        <v>4.8589248930853994</v>
      </c>
      <c r="DH25" s="993">
        <v>48.587578999999998</v>
      </c>
      <c r="DI25" s="993">
        <v>177</v>
      </c>
      <c r="DJ25" s="973"/>
      <c r="DK25" s="976">
        <v>94.954343308596236</v>
      </c>
      <c r="DL25" s="977">
        <v>2.4742053649097699</v>
      </c>
      <c r="DM25" s="977">
        <v>89.858621972135893</v>
      </c>
      <c r="DN25" s="977">
        <v>100</v>
      </c>
      <c r="DO25" s="1002">
        <v>2.6056789807589347</v>
      </c>
      <c r="DP25" s="993">
        <v>52.026765999999974</v>
      </c>
      <c r="DQ25" s="993">
        <v>173</v>
      </c>
      <c r="DR25" s="973"/>
      <c r="DS25" s="976">
        <v>96.067903518883199</v>
      </c>
      <c r="DT25" s="977">
        <v>3.1869435574447174</v>
      </c>
      <c r="DU25" s="977">
        <v>89.504270396877544</v>
      </c>
      <c r="DV25" s="977">
        <v>100</v>
      </c>
      <c r="DW25" s="1002">
        <v>3.3173863909898778</v>
      </c>
      <c r="DX25" s="993">
        <v>44.792847999999964</v>
      </c>
      <c r="DY25" s="993">
        <v>141</v>
      </c>
      <c r="DZ25" s="973"/>
      <c r="EA25" s="1003">
        <v>0.3</v>
      </c>
      <c r="EB25" s="968">
        <v>1.1000000000000001</v>
      </c>
      <c r="EC25" s="968"/>
      <c r="ED25" s="1130" t="s">
        <v>229</v>
      </c>
      <c r="EE25" s="1130" t="s">
        <v>229</v>
      </c>
      <c r="EF25" s="1130"/>
      <c r="EG25" s="992"/>
      <c r="EH25" s="2335"/>
      <c r="EI25" s="2335"/>
    </row>
    <row r="26" spans="1:139" s="11" customFormat="1" ht="20.25" customHeight="1">
      <c r="A26" s="1013" t="s">
        <v>30</v>
      </c>
      <c r="B26" s="1013"/>
      <c r="C26" s="914">
        <v>14.993679750175984</v>
      </c>
      <c r="D26" s="914"/>
      <c r="E26" s="914">
        <v>10.823339234865919</v>
      </c>
      <c r="F26" s="914">
        <v>19.164020265486048</v>
      </c>
      <c r="G26" s="914">
        <v>14.149784513444741</v>
      </c>
      <c r="H26" s="914"/>
      <c r="I26" s="923">
        <v>311</v>
      </c>
      <c r="J26" s="914"/>
      <c r="K26" s="914">
        <v>13.446132644827703</v>
      </c>
      <c r="L26" s="914">
        <v>2.4734970996939252</v>
      </c>
      <c r="M26" s="914">
        <v>8.5838490924772159</v>
      </c>
      <c r="N26" s="914">
        <v>18.30841619717819</v>
      </c>
      <c r="O26" s="914">
        <v>18.395602401300128</v>
      </c>
      <c r="P26" s="915">
        <v>201.69130199999978</v>
      </c>
      <c r="Q26" s="911">
        <v>232</v>
      </c>
      <c r="R26" s="911"/>
      <c r="S26" s="1766">
        <v>20.080676513888744</v>
      </c>
      <c r="T26" s="914">
        <v>5.0892118544126781</v>
      </c>
      <c r="U26" s="914">
        <v>10.076758764638939</v>
      </c>
      <c r="V26" s="914">
        <v>30.084594263138548</v>
      </c>
      <c r="W26" s="914">
        <v>25.343826692754796</v>
      </c>
      <c r="X26" s="915">
        <v>142.55648199999976</v>
      </c>
      <c r="Y26" s="911">
        <v>201</v>
      </c>
      <c r="Z26" s="911"/>
      <c r="AA26" s="1767">
        <v>24.060000000000002</v>
      </c>
      <c r="AB26" s="910">
        <v>5.1110000000000007</v>
      </c>
      <c r="AC26" s="910">
        <v>14.02</v>
      </c>
      <c r="AD26" s="910">
        <v>34.11</v>
      </c>
      <c r="AE26" s="910">
        <v>21.2</v>
      </c>
      <c r="AF26" s="911">
        <v>136.71600000000001</v>
      </c>
      <c r="AG26" s="967">
        <v>192</v>
      </c>
      <c r="AH26" s="911"/>
      <c r="AI26" s="975" t="s">
        <v>255</v>
      </c>
      <c r="AJ26" s="975">
        <v>5.8160208294407143</v>
      </c>
      <c r="AK26" s="975">
        <v>14.417810022687025</v>
      </c>
      <c r="AL26" s="975">
        <v>37.282080113648533</v>
      </c>
      <c r="AM26" s="975">
        <v>22.499161271343269</v>
      </c>
      <c r="AN26" s="973">
        <v>134.48304400000038</v>
      </c>
      <c r="AO26" s="973">
        <v>179</v>
      </c>
      <c r="AP26" s="973"/>
      <c r="AQ26" s="1765" t="s">
        <v>256</v>
      </c>
      <c r="AR26" s="975">
        <v>7.7763014255197103</v>
      </c>
      <c r="AS26" s="975">
        <v>9.4208464910442107</v>
      </c>
      <c r="AT26" s="975">
        <v>39.987467409190387</v>
      </c>
      <c r="AU26" s="975">
        <v>31.477704101466163</v>
      </c>
      <c r="AV26" s="973">
        <v>144.11366100000009</v>
      </c>
      <c r="AW26" s="973">
        <v>173</v>
      </c>
      <c r="AX26" s="992"/>
      <c r="AY26" s="955">
        <v>30.018778521110008</v>
      </c>
      <c r="AZ26" s="975">
        <v>3.5609225779586402</v>
      </c>
      <c r="BA26" s="975">
        <v>23.029244370840779</v>
      </c>
      <c r="BB26" s="975">
        <v>37.008312671379237</v>
      </c>
      <c r="BC26" s="968">
        <v>11.862316701042666</v>
      </c>
      <c r="BD26" s="973">
        <v>237.62946900000063</v>
      </c>
      <c r="BE26" s="973">
        <v>293</v>
      </c>
      <c r="BF26" s="1054"/>
      <c r="BG26" s="955">
        <v>38.247170990474508</v>
      </c>
      <c r="BH26" s="975">
        <v>5.2982046647526948</v>
      </c>
      <c r="BI26" s="975">
        <v>27.847530621604875</v>
      </c>
      <c r="BJ26" s="975">
        <v>48.646811359344142</v>
      </c>
      <c r="BK26" s="968">
        <v>13.852540011579462</v>
      </c>
      <c r="BL26" s="973">
        <v>221.95162100000022</v>
      </c>
      <c r="BM26" s="973">
        <v>277</v>
      </c>
      <c r="BN26" s="968"/>
      <c r="BO26" s="955">
        <v>34.974977085606966</v>
      </c>
      <c r="BP26" s="975">
        <v>4.9887116582790609</v>
      </c>
      <c r="BQ26" s="975">
        <v>25.182685924383481</v>
      </c>
      <c r="BR26" s="975">
        <v>44.767268246830454</v>
      </c>
      <c r="BS26" s="968">
        <v>14.263659547419788</v>
      </c>
      <c r="BT26" s="973">
        <v>214.23543700000036</v>
      </c>
      <c r="BU26" s="973">
        <v>288</v>
      </c>
      <c r="BV26" s="992"/>
      <c r="BW26" s="955">
        <v>47.289304909520794</v>
      </c>
      <c r="BX26" s="975">
        <v>6.9175393017540499</v>
      </c>
      <c r="BY26" s="975">
        <v>33.710912674555985</v>
      </c>
      <c r="BZ26" s="975">
        <v>60.867697144485611</v>
      </c>
      <c r="CA26" s="968">
        <v>14.62812641249319</v>
      </c>
      <c r="CB26" s="973">
        <v>182.23049200000011</v>
      </c>
      <c r="CC26" s="973">
        <v>251</v>
      </c>
      <c r="CD26" s="992"/>
      <c r="CE26" s="955">
        <v>46.775284685028765</v>
      </c>
      <c r="CF26" s="975">
        <v>5.7799328369150453</v>
      </c>
      <c r="CG26" s="975">
        <v>35.429745036251106</v>
      </c>
      <c r="CH26" s="975">
        <v>58.120824333806432</v>
      </c>
      <c r="CI26" s="968">
        <v>12.356809532716778</v>
      </c>
      <c r="CJ26" s="973">
        <v>171.23309999999998</v>
      </c>
      <c r="CK26" s="973">
        <v>270</v>
      </c>
      <c r="CL26" s="992"/>
      <c r="CM26" s="955">
        <v>52.303683003667679</v>
      </c>
      <c r="CN26" s="975">
        <v>6.2267589745572529</v>
      </c>
      <c r="CO26" s="975">
        <v>40.080733301541045</v>
      </c>
      <c r="CP26" s="975">
        <v>64.526632705794313</v>
      </c>
      <c r="CQ26" s="968">
        <v>11.905010540310547</v>
      </c>
      <c r="CR26" s="973">
        <v>158.15789300000017</v>
      </c>
      <c r="CS26" s="973">
        <v>257</v>
      </c>
      <c r="CT26" s="973"/>
      <c r="CU26" s="955">
        <v>48.422649297197204</v>
      </c>
      <c r="CV26" s="975">
        <v>6.0656544781671409</v>
      </c>
      <c r="CW26" s="975">
        <v>36.516546842767838</v>
      </c>
      <c r="CX26" s="975">
        <v>60.328751751626562</v>
      </c>
      <c r="CY26" s="968">
        <v>12.526482062017685</v>
      </c>
      <c r="CZ26" s="973">
        <v>136.83779999999987</v>
      </c>
      <c r="DA26" s="973">
        <v>258</v>
      </c>
      <c r="DB26" s="973"/>
      <c r="DC26" s="955">
        <v>49.492941321625104</v>
      </c>
      <c r="DD26" s="975">
        <v>5.9481103837953642</v>
      </c>
      <c r="DE26" s="975">
        <v>37.817499022763769</v>
      </c>
      <c r="DF26" s="975">
        <v>61.168383620486445</v>
      </c>
      <c r="DG26" s="968">
        <v>12.018098389307966</v>
      </c>
      <c r="DH26" s="973">
        <v>145.87305799999953</v>
      </c>
      <c r="DI26" s="973">
        <v>280</v>
      </c>
      <c r="DJ26" s="973"/>
      <c r="DK26" s="955">
        <v>50.485547371675324</v>
      </c>
      <c r="DL26" s="975">
        <v>6.0796299456667722</v>
      </c>
      <c r="DM26" s="975">
        <v>38.551991168661871</v>
      </c>
      <c r="DN26" s="975">
        <v>62.419103574688769</v>
      </c>
      <c r="DO26" s="968">
        <v>12.042317578352572</v>
      </c>
      <c r="DP26" s="973">
        <v>145.29035499999958</v>
      </c>
      <c r="DQ26" s="973">
        <v>260</v>
      </c>
      <c r="DR26" s="973"/>
      <c r="DS26" s="955">
        <v>38.806683965734216</v>
      </c>
      <c r="DT26" s="975">
        <v>5.5573215949618069</v>
      </c>
      <c r="DU26" s="975">
        <v>27.898193555566792</v>
      </c>
      <c r="DV26" s="975">
        <v>49.715174375901647</v>
      </c>
      <c r="DW26" s="968">
        <v>14.320526844985897</v>
      </c>
      <c r="DX26" s="973">
        <v>139.53584400000028</v>
      </c>
      <c r="DY26" s="973">
        <v>243</v>
      </c>
      <c r="DZ26" s="973"/>
      <c r="EA26" s="1003">
        <v>-8</v>
      </c>
      <c r="EB26" s="968">
        <v>-11.7</v>
      </c>
      <c r="EC26" s="968"/>
      <c r="ED26" s="968" t="s">
        <v>229</v>
      </c>
      <c r="EE26" s="968" t="s">
        <v>229</v>
      </c>
      <c r="EF26" s="968"/>
      <c r="EG26" s="992"/>
      <c r="EH26" s="2335"/>
      <c r="EI26" s="2335"/>
    </row>
    <row r="27" spans="1:139" s="11" customFormat="1" ht="20.25" customHeight="1">
      <c r="A27" s="1013" t="s">
        <v>31</v>
      </c>
      <c r="B27" s="1013"/>
      <c r="C27" s="914">
        <v>79.559053593769491</v>
      </c>
      <c r="D27" s="914"/>
      <c r="E27" s="914">
        <v>69.348178250792088</v>
      </c>
      <c r="F27" s="914">
        <v>89.769928936746894</v>
      </c>
      <c r="G27" s="914">
        <v>6.5291989972202549</v>
      </c>
      <c r="H27" s="914"/>
      <c r="I27" s="923">
        <v>189</v>
      </c>
      <c r="J27" s="914"/>
      <c r="K27" s="914">
        <v>64.836754817578651</v>
      </c>
      <c r="L27" s="914">
        <v>8.8042781840828379</v>
      </c>
      <c r="M27" s="914">
        <v>47.529721382980554</v>
      </c>
      <c r="N27" s="914">
        <v>82.143788252176762</v>
      </c>
      <c r="O27" s="914">
        <v>13.579146903410111</v>
      </c>
      <c r="P27" s="915">
        <v>13.925097000000003</v>
      </c>
      <c r="Q27" s="911">
        <v>136</v>
      </c>
      <c r="R27" s="911"/>
      <c r="S27" s="975">
        <v>78.286191151653213</v>
      </c>
      <c r="T27" s="914">
        <v>4.62788775404423</v>
      </c>
      <c r="U27" s="914">
        <v>69.189103082097546</v>
      </c>
      <c r="V27" s="914">
        <v>87.38327922120888</v>
      </c>
      <c r="W27" s="914">
        <v>5.9114994432150247</v>
      </c>
      <c r="X27" s="915">
        <v>13.206467000000002</v>
      </c>
      <c r="Y27" s="911">
        <v>146</v>
      </c>
      <c r="Z27" s="911"/>
      <c r="AA27" s="997">
        <v>79.540000000000006</v>
      </c>
      <c r="AB27" s="910">
        <v>7.1800000000000006</v>
      </c>
      <c r="AC27" s="910">
        <v>65.429999999999993</v>
      </c>
      <c r="AD27" s="910">
        <v>93.66</v>
      </c>
      <c r="AE27" s="910">
        <v>9</v>
      </c>
      <c r="AF27" s="911">
        <v>12.406000000000001</v>
      </c>
      <c r="AG27" s="967">
        <v>100</v>
      </c>
      <c r="AH27" s="911"/>
      <c r="AI27" s="975">
        <v>77.692980636845192</v>
      </c>
      <c r="AJ27" s="975">
        <v>6.258882967008021</v>
      </c>
      <c r="AK27" s="975">
        <v>65.390343247636324</v>
      </c>
      <c r="AL27" s="975">
        <v>89.995618026054075</v>
      </c>
      <c r="AM27" s="975">
        <v>8.0559181996935791</v>
      </c>
      <c r="AN27" s="973">
        <v>10.988446999999995</v>
      </c>
      <c r="AO27" s="973">
        <v>116</v>
      </c>
      <c r="AP27" s="973"/>
      <c r="AQ27" s="1765">
        <v>93.596641287507694</v>
      </c>
      <c r="AR27" s="975">
        <v>3.2621940040789612</v>
      </c>
      <c r="AS27" s="975">
        <v>87.185222669082236</v>
      </c>
      <c r="AT27" s="975">
        <v>100</v>
      </c>
      <c r="AU27" s="975">
        <v>3.4853750724432935</v>
      </c>
      <c r="AV27" s="973">
        <v>10.670040999999994</v>
      </c>
      <c r="AW27" s="973">
        <v>100</v>
      </c>
      <c r="AX27" s="992"/>
      <c r="AY27" s="955">
        <v>88.773688945564643</v>
      </c>
      <c r="AZ27" s="975">
        <v>2.8247090907557815</v>
      </c>
      <c r="BA27" s="975">
        <v>83.229226738882318</v>
      </c>
      <c r="BB27" s="975">
        <v>94.318151152246969</v>
      </c>
      <c r="BC27" s="968">
        <v>3.1819214953294006</v>
      </c>
      <c r="BD27" s="973">
        <v>18.644878000000002</v>
      </c>
      <c r="BE27" s="973">
        <v>200</v>
      </c>
      <c r="BF27" s="1054"/>
      <c r="BG27" s="955">
        <v>91.919679254392477</v>
      </c>
      <c r="BH27" s="975">
        <v>2.7075887963795964</v>
      </c>
      <c r="BI27" s="975">
        <v>86.605058259009922</v>
      </c>
      <c r="BJ27" s="975">
        <v>97.234300249775018</v>
      </c>
      <c r="BK27" s="968">
        <v>2.9456029637420778</v>
      </c>
      <c r="BL27" s="973">
        <v>17.864624999999993</v>
      </c>
      <c r="BM27" s="973">
        <v>162</v>
      </c>
      <c r="BN27" s="968"/>
      <c r="BO27" s="955">
        <v>92.172247117852052</v>
      </c>
      <c r="BP27" s="975">
        <v>1.6932286971879782</v>
      </c>
      <c r="BQ27" s="975">
        <v>88.848625802138741</v>
      </c>
      <c r="BR27" s="975">
        <v>95.495868433565363</v>
      </c>
      <c r="BS27" s="968">
        <v>1.8370265997996171</v>
      </c>
      <c r="BT27" s="973">
        <v>13.054500000000008</v>
      </c>
      <c r="BU27" s="973">
        <v>173</v>
      </c>
      <c r="BV27" s="992"/>
      <c r="BW27" s="955">
        <v>89.136355689727836</v>
      </c>
      <c r="BX27" s="975">
        <v>4.294591799146052</v>
      </c>
      <c r="BY27" s="975">
        <v>80.706529794400865</v>
      </c>
      <c r="BZ27" s="975">
        <v>97.566181585054807</v>
      </c>
      <c r="CA27" s="968">
        <v>4.8180024479517343</v>
      </c>
      <c r="CB27" s="973">
        <v>12.704061000000014</v>
      </c>
      <c r="CC27" s="973">
        <v>167</v>
      </c>
      <c r="CD27" s="992"/>
      <c r="CE27" s="955">
        <v>88.812097985739285</v>
      </c>
      <c r="CF27" s="975">
        <v>4.356788060857121</v>
      </c>
      <c r="CG27" s="975">
        <v>80.260076175022505</v>
      </c>
      <c r="CH27" s="975">
        <v>97.364119796456066</v>
      </c>
      <c r="CI27" s="968">
        <v>4.9056245260152478</v>
      </c>
      <c r="CJ27" s="973">
        <v>13.734121000000002</v>
      </c>
      <c r="CK27" s="973">
        <v>177</v>
      </c>
      <c r="CL27" s="992"/>
      <c r="CM27" s="955">
        <v>93.092063030014614</v>
      </c>
      <c r="CN27" s="975">
        <v>3.1818494866631886</v>
      </c>
      <c r="CO27" s="975">
        <v>86.846183529276928</v>
      </c>
      <c r="CP27" s="975">
        <v>99.337942530752315</v>
      </c>
      <c r="CQ27" s="968">
        <v>3.4179600097994403</v>
      </c>
      <c r="CR27" s="973">
        <v>13.988763999999989</v>
      </c>
      <c r="CS27" s="973">
        <v>133</v>
      </c>
      <c r="CT27" s="973"/>
      <c r="CU27" s="955">
        <v>93.029839815040361</v>
      </c>
      <c r="CV27" s="975">
        <v>2.3817658606321759</v>
      </c>
      <c r="CW27" s="975">
        <v>88.354738643152047</v>
      </c>
      <c r="CX27" s="975">
        <v>97.704940986928676</v>
      </c>
      <c r="CY27" s="968">
        <v>2.56021709310426</v>
      </c>
      <c r="CZ27" s="973">
        <v>9.0402370000000065</v>
      </c>
      <c r="DA27" s="973">
        <v>182</v>
      </c>
      <c r="DB27" s="973"/>
      <c r="DC27" s="955">
        <v>90.70122107134857</v>
      </c>
      <c r="DD27" s="975">
        <v>2.5890126671276592</v>
      </c>
      <c r="DE27" s="975">
        <v>85.619293189105349</v>
      </c>
      <c r="DF27" s="975">
        <v>95.783148953591791</v>
      </c>
      <c r="DG27" s="968">
        <v>2.8544408074628418</v>
      </c>
      <c r="DH27" s="973">
        <v>10.168119999999995</v>
      </c>
      <c r="DI27" s="973">
        <v>175</v>
      </c>
      <c r="DJ27" s="973"/>
      <c r="DK27" s="955">
        <v>89.588990690137265</v>
      </c>
      <c r="DL27" s="975">
        <v>3.5802332425278216</v>
      </c>
      <c r="DM27" s="975">
        <v>82.561438848753426</v>
      </c>
      <c r="DN27" s="975">
        <v>96.616542531521105</v>
      </c>
      <c r="DO27" s="968">
        <v>3.996287060438962</v>
      </c>
      <c r="DP27" s="973">
        <v>11.316386000000007</v>
      </c>
      <c r="DQ27" s="973">
        <v>177</v>
      </c>
      <c r="DR27" s="973"/>
      <c r="DS27" s="955">
        <v>93.193334516294613</v>
      </c>
      <c r="DT27" s="975">
        <v>2.1896970276287204</v>
      </c>
      <c r="DU27" s="975">
        <v>88.895168822821873</v>
      </c>
      <c r="DV27" s="975">
        <v>97.491500209767352</v>
      </c>
      <c r="DW27" s="968">
        <v>2.3496283709494881</v>
      </c>
      <c r="DX27" s="973">
        <v>10.470897999999998</v>
      </c>
      <c r="DY27" s="973">
        <v>182</v>
      </c>
      <c r="DZ27" s="973"/>
      <c r="EA27" s="1003">
        <v>4.4000000000000004</v>
      </c>
      <c r="EB27" s="968">
        <v>3.6</v>
      </c>
      <c r="EC27" s="968"/>
      <c r="ED27" s="968" t="s">
        <v>229</v>
      </c>
      <c r="EE27" s="968" t="s">
        <v>229</v>
      </c>
      <c r="EF27" s="968"/>
      <c r="EG27" s="992"/>
      <c r="EH27" s="2335"/>
      <c r="EI27" s="2335"/>
    </row>
    <row r="28" spans="1:139" s="11" customFormat="1" ht="20.25" customHeight="1">
      <c r="A28" s="1013" t="s">
        <v>32</v>
      </c>
      <c r="B28" s="1013"/>
      <c r="C28" s="914">
        <v>88.291360819490123</v>
      </c>
      <c r="D28" s="914"/>
      <c r="E28" s="914">
        <v>75.020819279395496</v>
      </c>
      <c r="F28" s="914">
        <v>101.56190235958475</v>
      </c>
      <c r="G28" s="914">
        <v>7.6463993187032964</v>
      </c>
      <c r="H28" s="914"/>
      <c r="I28" s="923">
        <v>60</v>
      </c>
      <c r="J28" s="914"/>
      <c r="K28" s="914">
        <v>73.123136213750968</v>
      </c>
      <c r="L28" s="914">
        <v>11.641496539683233</v>
      </c>
      <c r="M28" s="914">
        <v>50.238833193282005</v>
      </c>
      <c r="N28" s="914">
        <v>96.007439234219916</v>
      </c>
      <c r="O28" s="914">
        <v>15.920401041953703</v>
      </c>
      <c r="P28" s="915">
        <v>9.4857309999999977</v>
      </c>
      <c r="Q28" s="911">
        <v>63</v>
      </c>
      <c r="R28" s="911"/>
      <c r="S28" s="975">
        <v>71.632482832585737</v>
      </c>
      <c r="T28" s="914">
        <v>12.182882581828608</v>
      </c>
      <c r="U28" s="914">
        <v>47.684461255982164</v>
      </c>
      <c r="V28" s="914">
        <v>95.580504409189302</v>
      </c>
      <c r="W28" s="914">
        <v>17.0074833372753</v>
      </c>
      <c r="X28" s="915">
        <v>5.3865130000000008</v>
      </c>
      <c r="Y28" s="911">
        <v>36</v>
      </c>
      <c r="Z28" s="911"/>
      <c r="AA28" s="997">
        <v>85.86</v>
      </c>
      <c r="AB28" s="910">
        <v>11.888</v>
      </c>
      <c r="AC28" s="910">
        <v>62.49</v>
      </c>
      <c r="AD28" s="910">
        <v>100</v>
      </c>
      <c r="AE28" s="910">
        <v>13.8</v>
      </c>
      <c r="AF28" s="911">
        <v>5.1289999999999996</v>
      </c>
      <c r="AG28" s="967">
        <v>32</v>
      </c>
      <c r="AH28" s="911"/>
      <c r="AI28" s="975">
        <v>97.173936406598088</v>
      </c>
      <c r="AJ28" s="975">
        <v>2.864412106959938</v>
      </c>
      <c r="AK28" s="975">
        <v>91.543566950747106</v>
      </c>
      <c r="AL28" s="975">
        <v>100</v>
      </c>
      <c r="AM28" s="975">
        <v>2.9477164483432872</v>
      </c>
      <c r="AN28" s="973">
        <v>5.1642149999999987</v>
      </c>
      <c r="AO28" s="973">
        <v>37</v>
      </c>
      <c r="AP28" s="973"/>
      <c r="AQ28" s="955">
        <v>86.332865366472944</v>
      </c>
      <c r="AR28" s="975">
        <v>6.796804191772809</v>
      </c>
      <c r="AS28" s="975">
        <v>72.974629502377596</v>
      </c>
      <c r="AT28" s="975">
        <v>99.691101230568293</v>
      </c>
      <c r="AU28" s="975">
        <v>7.8727888422574281</v>
      </c>
      <c r="AV28" s="973">
        <v>5.7546810000000015</v>
      </c>
      <c r="AW28" s="973">
        <v>43</v>
      </c>
      <c r="AX28" s="992"/>
      <c r="AY28" s="955">
        <v>93.962696899488606</v>
      </c>
      <c r="AZ28" s="975">
        <v>3.5701314753064963</v>
      </c>
      <c r="BA28" s="975">
        <v>86.955087123847022</v>
      </c>
      <c r="BB28" s="975">
        <v>100</v>
      </c>
      <c r="BC28" s="968">
        <v>3.7995200149751414</v>
      </c>
      <c r="BD28" s="973">
        <v>6.4353899999999982</v>
      </c>
      <c r="BE28" s="973">
        <v>75</v>
      </c>
      <c r="BF28" s="1054"/>
      <c r="BG28" s="955">
        <v>93.289747607675793</v>
      </c>
      <c r="BH28" s="975">
        <v>3.6081629269090199</v>
      </c>
      <c r="BI28" s="975">
        <v>86.207424593282894</v>
      </c>
      <c r="BJ28" s="975">
        <v>100</v>
      </c>
      <c r="BK28" s="968">
        <v>3.8676950248412325</v>
      </c>
      <c r="BL28" s="973">
        <v>5.7728380000000055</v>
      </c>
      <c r="BM28" s="973">
        <v>67</v>
      </c>
      <c r="BN28" s="968"/>
      <c r="BO28" s="955">
        <v>97.538998222043432</v>
      </c>
      <c r="BP28" s="975">
        <v>2.3904421229380244</v>
      </c>
      <c r="BQ28" s="975">
        <v>92.846823793999363</v>
      </c>
      <c r="BR28" s="975">
        <v>100</v>
      </c>
      <c r="BS28" s="968">
        <v>2.4507552532949779</v>
      </c>
      <c r="BT28" s="973">
        <v>4.0017849999999981</v>
      </c>
      <c r="BU28" s="973">
        <v>46</v>
      </c>
      <c r="BV28" s="992"/>
      <c r="BW28" s="955">
        <v>91.451435162381415</v>
      </c>
      <c r="BX28" s="975">
        <v>3.5132876282530265</v>
      </c>
      <c r="BY28" s="975">
        <v>84.555226066963257</v>
      </c>
      <c r="BZ28" s="975">
        <v>98.347644257799573</v>
      </c>
      <c r="CA28" s="968">
        <v>3.8416976420488358</v>
      </c>
      <c r="CB28" s="973">
        <v>4.7060180000000038</v>
      </c>
      <c r="CC28" s="973">
        <v>68</v>
      </c>
      <c r="CD28" s="992"/>
      <c r="CE28" s="955">
        <v>96.169314630645218</v>
      </c>
      <c r="CF28" s="975">
        <v>2.6424220909962641</v>
      </c>
      <c r="CG28" s="975">
        <v>90.982454255602292</v>
      </c>
      <c r="CH28" s="975">
        <v>100</v>
      </c>
      <c r="CI28" s="968">
        <v>2.7476769499137439</v>
      </c>
      <c r="CJ28" s="973">
        <v>4.4626740000000016</v>
      </c>
      <c r="CK28" s="973">
        <v>62</v>
      </c>
      <c r="CL28" s="992"/>
      <c r="CM28" s="955">
        <v>93.933422562434487</v>
      </c>
      <c r="CN28" s="975">
        <v>3.5688910843066077</v>
      </c>
      <c r="CO28" s="975">
        <v>86.927791479861611</v>
      </c>
      <c r="CP28" s="975">
        <v>100</v>
      </c>
      <c r="CQ28" s="968">
        <v>3.799383634653025</v>
      </c>
      <c r="CR28" s="973">
        <v>4.9595179999999992</v>
      </c>
      <c r="CS28" s="973">
        <v>50</v>
      </c>
      <c r="CT28" s="973"/>
      <c r="CU28" s="955">
        <v>99.169426946375012</v>
      </c>
      <c r="CV28" s="975">
        <v>0.84737480063927761</v>
      </c>
      <c r="CW28" s="975">
        <v>97.506138799971808</v>
      </c>
      <c r="CX28" s="975">
        <v>100</v>
      </c>
      <c r="CY28" s="968">
        <v>0.85447181327112864</v>
      </c>
      <c r="CZ28" s="973">
        <v>3.3746580000000006</v>
      </c>
      <c r="DA28" s="973">
        <v>70</v>
      </c>
      <c r="DB28" s="973"/>
      <c r="DC28" s="955">
        <v>98.659616698466195</v>
      </c>
      <c r="DD28" s="975">
        <v>1.4033978021778215</v>
      </c>
      <c r="DE28" s="975">
        <v>95.90491158971183</v>
      </c>
      <c r="DF28" s="975">
        <v>100</v>
      </c>
      <c r="DG28" s="968">
        <v>1.4224642758009411</v>
      </c>
      <c r="DH28" s="973">
        <v>3.6431370000000007</v>
      </c>
      <c r="DI28" s="973">
        <v>77</v>
      </c>
      <c r="DJ28" s="973"/>
      <c r="DK28" s="955">
        <v>100</v>
      </c>
      <c r="DL28" s="975">
        <v>0</v>
      </c>
      <c r="DM28" s="975">
        <v>100</v>
      </c>
      <c r="DN28" s="975">
        <v>100</v>
      </c>
      <c r="DO28" s="968">
        <v>0</v>
      </c>
      <c r="DP28" s="973">
        <v>3.2899859999999985</v>
      </c>
      <c r="DQ28" s="973">
        <v>50</v>
      </c>
      <c r="DR28" s="973"/>
      <c r="DS28" s="955">
        <v>95.727602463158874</v>
      </c>
      <c r="DT28" s="975">
        <v>2.8868220499819532</v>
      </c>
      <c r="DU28" s="975">
        <v>90.06104707132458</v>
      </c>
      <c r="DV28" s="975">
        <v>100</v>
      </c>
      <c r="DW28" s="968">
        <v>3.0156631689307769</v>
      </c>
      <c r="DX28" s="973">
        <v>3.0867680000000015</v>
      </c>
      <c r="DY28" s="973">
        <v>39</v>
      </c>
      <c r="DZ28" s="973"/>
      <c r="EA28" s="1003">
        <v>-0.5</v>
      </c>
      <c r="EB28" s="968">
        <v>-4.3</v>
      </c>
      <c r="EC28" s="968"/>
      <c r="ED28" s="968" t="s">
        <v>229</v>
      </c>
      <c r="EE28" s="968" t="s">
        <v>229</v>
      </c>
      <c r="EF28" s="968"/>
      <c r="EG28" s="992"/>
      <c r="EH28" s="2335"/>
      <c r="EI28" s="2335"/>
    </row>
    <row r="29" spans="1:139" s="11" customFormat="1" ht="20.25" customHeight="1">
      <c r="A29" s="1013" t="s">
        <v>33</v>
      </c>
      <c r="B29" s="1013"/>
      <c r="C29" s="914">
        <v>61.335119353544641</v>
      </c>
      <c r="D29" s="914"/>
      <c r="E29" s="914">
        <v>48.347099510558735</v>
      </c>
      <c r="F29" s="914">
        <v>74.323139196530548</v>
      </c>
      <c r="G29" s="914">
        <v>10.772593396382355</v>
      </c>
      <c r="H29" s="914"/>
      <c r="I29" s="923">
        <v>241</v>
      </c>
      <c r="J29" s="914"/>
      <c r="K29" s="914">
        <v>62.389398670212792</v>
      </c>
      <c r="L29" s="914">
        <v>8.360362892838916</v>
      </c>
      <c r="M29" s="914">
        <v>45.954992909008482</v>
      </c>
      <c r="N29" s="914">
        <v>78.823804431417102</v>
      </c>
      <c r="O29" s="914">
        <v>13.400294074048336</v>
      </c>
      <c r="P29" s="915">
        <v>37.956143999999938</v>
      </c>
      <c r="Q29" s="911">
        <v>166</v>
      </c>
      <c r="R29" s="911"/>
      <c r="S29" s="975">
        <v>71.009652277278974</v>
      </c>
      <c r="T29" s="914">
        <v>8.7792694810480505</v>
      </c>
      <c r="U29" s="914">
        <v>53.752149092232379</v>
      </c>
      <c r="V29" s="914">
        <v>88.267155462325576</v>
      </c>
      <c r="W29" s="914">
        <v>12.363487497117573</v>
      </c>
      <c r="X29" s="915">
        <v>31.561152999999958</v>
      </c>
      <c r="Y29" s="911">
        <v>147</v>
      </c>
      <c r="Z29" s="911"/>
      <c r="AA29" s="997">
        <v>77.42</v>
      </c>
      <c r="AB29" s="910">
        <v>5.64</v>
      </c>
      <c r="AC29" s="910">
        <v>66.34</v>
      </c>
      <c r="AD29" s="910">
        <v>88.51</v>
      </c>
      <c r="AE29" s="910">
        <v>7.3</v>
      </c>
      <c r="AF29" s="911">
        <v>39.26</v>
      </c>
      <c r="AG29" s="967">
        <v>166</v>
      </c>
      <c r="AH29" s="911"/>
      <c r="AI29" s="975">
        <v>63.49091438575207</v>
      </c>
      <c r="AJ29" s="975">
        <v>9.2237402809651154</v>
      </c>
      <c r="AK29" s="975">
        <v>45.360469600778032</v>
      </c>
      <c r="AL29" s="975">
        <v>81.621359170726109</v>
      </c>
      <c r="AM29" s="975">
        <v>14.527653870165407</v>
      </c>
      <c r="AN29" s="973">
        <v>30.94606399999995</v>
      </c>
      <c r="AO29" s="973">
        <v>142</v>
      </c>
      <c r="AP29" s="973"/>
      <c r="AQ29" s="955">
        <v>77.320760927654007</v>
      </c>
      <c r="AR29" s="975">
        <v>6.5567644322973653</v>
      </c>
      <c r="AS29" s="975">
        <v>64.434292034235114</v>
      </c>
      <c r="AT29" s="975">
        <v>90.2072298210729</v>
      </c>
      <c r="AU29" s="975">
        <v>8.4799533186594882</v>
      </c>
      <c r="AV29" s="973">
        <v>33.047189000000017</v>
      </c>
      <c r="AW29" s="973">
        <v>151</v>
      </c>
      <c r="AX29" s="992"/>
      <c r="AY29" s="955">
        <v>79.600386038410761</v>
      </c>
      <c r="AZ29" s="975">
        <v>5.5211542704220973</v>
      </c>
      <c r="BA29" s="975">
        <v>68.763223624129182</v>
      </c>
      <c r="BB29" s="975">
        <v>90.43754845269234</v>
      </c>
      <c r="BC29" s="968">
        <v>6.936089817149746</v>
      </c>
      <c r="BD29" s="973">
        <v>45.976771999999961</v>
      </c>
      <c r="BE29" s="973">
        <v>266</v>
      </c>
      <c r="BF29" s="1054"/>
      <c r="BG29" s="955">
        <v>77.646022889132254</v>
      </c>
      <c r="BH29" s="975">
        <v>5.4180579404217344</v>
      </c>
      <c r="BI29" s="975">
        <v>67.011127175696359</v>
      </c>
      <c r="BJ29" s="975">
        <v>88.280918602568164</v>
      </c>
      <c r="BK29" s="968">
        <v>6.9778949891071296</v>
      </c>
      <c r="BL29" s="973">
        <v>44.240820999999997</v>
      </c>
      <c r="BM29" s="973">
        <v>218</v>
      </c>
      <c r="BN29" s="968"/>
      <c r="BO29" s="955">
        <v>84.383296229761967</v>
      </c>
      <c r="BP29" s="975">
        <v>4.9003631622869577</v>
      </c>
      <c r="BQ29" s="975">
        <v>74.764423428963283</v>
      </c>
      <c r="BR29" s="975">
        <v>94.002169030560651</v>
      </c>
      <c r="BS29" s="968">
        <v>5.8072668184756226</v>
      </c>
      <c r="BT29" s="973">
        <v>36.450668999999948</v>
      </c>
      <c r="BU29" s="973">
        <v>221</v>
      </c>
      <c r="BV29" s="992"/>
      <c r="BW29" s="955">
        <v>90.298759386970659</v>
      </c>
      <c r="BX29" s="975">
        <v>2.3920190332853619</v>
      </c>
      <c r="BY29" s="975">
        <v>85.60348101548179</v>
      </c>
      <c r="BZ29" s="975">
        <v>94.994037758459527</v>
      </c>
      <c r="CA29" s="968">
        <v>2.6490054232467224</v>
      </c>
      <c r="CB29" s="973">
        <v>25.226722000000006</v>
      </c>
      <c r="CC29" s="973">
        <v>222</v>
      </c>
      <c r="CD29" s="992"/>
      <c r="CE29" s="955">
        <v>90.056498470422753</v>
      </c>
      <c r="CF29" s="975">
        <v>3.4483475236384438</v>
      </c>
      <c r="CG29" s="975">
        <v>83.28767179784748</v>
      </c>
      <c r="CH29" s="975">
        <v>96.825325142998025</v>
      </c>
      <c r="CI29" s="968">
        <v>3.8290934937593475</v>
      </c>
      <c r="CJ29" s="973">
        <v>24.16419400000002</v>
      </c>
      <c r="CK29" s="973">
        <v>191</v>
      </c>
      <c r="CL29" s="992"/>
      <c r="CM29" s="955">
        <v>93.95845012849685</v>
      </c>
      <c r="CN29" s="975">
        <v>2.3531057606796604</v>
      </c>
      <c r="CO29" s="975">
        <v>89.339370849196982</v>
      </c>
      <c r="CP29" s="975">
        <v>98.577529407796732</v>
      </c>
      <c r="CQ29" s="968">
        <v>2.5044110002469933</v>
      </c>
      <c r="CR29" s="973">
        <v>23.727437999999953</v>
      </c>
      <c r="CS29" s="973">
        <v>161</v>
      </c>
      <c r="CT29" s="973"/>
      <c r="CU29" s="955">
        <v>91.229918017834549</v>
      </c>
      <c r="CV29" s="975">
        <v>3.2175560624179158</v>
      </c>
      <c r="CW29" s="975">
        <v>84.914267782578534</v>
      </c>
      <c r="CX29" s="975">
        <v>97.545568253090579</v>
      </c>
      <c r="CY29" s="968">
        <v>3.5268650156946491</v>
      </c>
      <c r="CZ29" s="973">
        <v>25.655335999999988</v>
      </c>
      <c r="DA29" s="973">
        <v>215</v>
      </c>
      <c r="DB29" s="973"/>
      <c r="DC29" s="955">
        <v>86.810170786119002</v>
      </c>
      <c r="DD29" s="975">
        <v>6.4701554704743831</v>
      </c>
      <c r="DE29" s="975">
        <v>74.110015276902644</v>
      </c>
      <c r="DF29" s="975">
        <v>99.510326295335361</v>
      </c>
      <c r="DG29" s="968">
        <v>7.4532228330887751</v>
      </c>
      <c r="DH29" s="973">
        <v>28.603963999999944</v>
      </c>
      <c r="DI29" s="973">
        <v>243</v>
      </c>
      <c r="DJ29" s="973"/>
      <c r="DK29" s="955">
        <v>92.17621972007359</v>
      </c>
      <c r="DL29" s="975">
        <v>3.0978545407393496</v>
      </c>
      <c r="DM29" s="975">
        <v>86.095517177146206</v>
      </c>
      <c r="DN29" s="975">
        <v>98.256922263000973</v>
      </c>
      <c r="DO29" s="968">
        <v>3.3607958214679496</v>
      </c>
      <c r="DP29" s="973">
        <v>26.912424999999967</v>
      </c>
      <c r="DQ29" s="973">
        <v>217</v>
      </c>
      <c r="DR29" s="973"/>
      <c r="DS29" s="955">
        <v>95.678370062803765</v>
      </c>
      <c r="DT29" s="975">
        <v>2.5387018649419484</v>
      </c>
      <c r="DU29" s="975">
        <v>90.695141276278278</v>
      </c>
      <c r="DV29" s="975">
        <v>100</v>
      </c>
      <c r="DW29" s="968">
        <v>2.6533707286981705</v>
      </c>
      <c r="DX29" s="973">
        <v>23.160058000000006</v>
      </c>
      <c r="DY29" s="973">
        <v>207</v>
      </c>
      <c r="DZ29" s="973"/>
      <c r="EA29" s="1003">
        <v>5.6</v>
      </c>
      <c r="EB29" s="968">
        <v>3.5</v>
      </c>
      <c r="EC29" s="968"/>
      <c r="ED29" s="968" t="s">
        <v>229</v>
      </c>
      <c r="EE29" s="968" t="s">
        <v>229</v>
      </c>
      <c r="EF29" s="968"/>
      <c r="EG29" s="992"/>
      <c r="EH29" s="2335"/>
      <c r="EI29" s="2335"/>
    </row>
    <row r="30" spans="1:139" s="11" customFormat="1" ht="20.25" customHeight="1">
      <c r="A30" s="1013" t="s">
        <v>34</v>
      </c>
      <c r="B30" s="1013"/>
      <c r="C30" s="914">
        <v>52.483105619283577</v>
      </c>
      <c r="D30" s="914"/>
      <c r="E30" s="914">
        <v>31.796214081722489</v>
      </c>
      <c r="F30" s="914">
        <v>73.169997156844673</v>
      </c>
      <c r="G30" s="914">
        <v>20.052210304035885</v>
      </c>
      <c r="H30" s="914"/>
      <c r="I30" s="923">
        <v>110</v>
      </c>
      <c r="J30" s="914"/>
      <c r="K30" s="914">
        <v>58.497541761847849</v>
      </c>
      <c r="L30" s="914">
        <v>12.346606104345609</v>
      </c>
      <c r="M30" s="914">
        <v>34.22716772504856</v>
      </c>
      <c r="N30" s="914">
        <v>82.767915798647124</v>
      </c>
      <c r="O30" s="914">
        <v>21.10619648704294</v>
      </c>
      <c r="P30" s="915">
        <v>148.36520200000021</v>
      </c>
      <c r="Q30" s="911">
        <v>147</v>
      </c>
      <c r="R30" s="911"/>
      <c r="S30" s="1766">
        <v>50.895697426930866</v>
      </c>
      <c r="T30" s="914">
        <v>11.52672063009531</v>
      </c>
      <c r="U30" s="914">
        <v>28.237500362080631</v>
      </c>
      <c r="V30" s="914">
        <v>73.553894491781094</v>
      </c>
      <c r="W30" s="914">
        <v>22.647730973023432</v>
      </c>
      <c r="X30" s="915">
        <v>130.08539100000016</v>
      </c>
      <c r="Y30" s="911">
        <v>125</v>
      </c>
      <c r="Z30" s="911"/>
      <c r="AA30" s="1767">
        <v>44.86</v>
      </c>
      <c r="AB30" s="910">
        <v>7.7569999999999997</v>
      </c>
      <c r="AC30" s="910">
        <v>29.609999999999996</v>
      </c>
      <c r="AD30" s="910">
        <v>60.099999999999994</v>
      </c>
      <c r="AE30" s="910">
        <v>17.299999999999997</v>
      </c>
      <c r="AF30" s="911">
        <v>129.24</v>
      </c>
      <c r="AG30" s="967">
        <v>113</v>
      </c>
      <c r="AH30" s="911"/>
      <c r="AI30" s="975" t="s">
        <v>90</v>
      </c>
      <c r="AJ30" s="975">
        <v>11.828700647034974</v>
      </c>
      <c r="AK30" s="975">
        <v>19.851865251142005</v>
      </c>
      <c r="AL30" s="975">
        <v>66.353522372089159</v>
      </c>
      <c r="AM30" s="975">
        <v>27.443065852759535</v>
      </c>
      <c r="AN30" s="973">
        <v>167.09962099999979</v>
      </c>
      <c r="AO30" s="973">
        <v>124</v>
      </c>
      <c r="AP30" s="973"/>
      <c r="AQ30" s="955" t="s">
        <v>95</v>
      </c>
      <c r="AR30" s="975">
        <v>10.022213804749882</v>
      </c>
      <c r="AS30" s="975">
        <v>35.265953224618848</v>
      </c>
      <c r="AT30" s="975">
        <v>74.660672303416291</v>
      </c>
      <c r="AU30" s="975">
        <v>18.23436998381046</v>
      </c>
      <c r="AV30" s="973">
        <v>155.46360600000006</v>
      </c>
      <c r="AW30" s="973">
        <v>120</v>
      </c>
      <c r="AX30" s="992"/>
      <c r="AY30" s="955">
        <v>60.640582906189834</v>
      </c>
      <c r="AZ30" s="975">
        <v>7.9869062334395169</v>
      </c>
      <c r="BA30" s="975">
        <v>44.963534991931006</v>
      </c>
      <c r="BB30" s="975">
        <v>76.31763082044867</v>
      </c>
      <c r="BC30" s="968">
        <v>13.170892908129122</v>
      </c>
      <c r="BD30" s="973">
        <v>196.63706099999987</v>
      </c>
      <c r="BE30" s="973">
        <v>182</v>
      </c>
      <c r="BF30" s="1054"/>
      <c r="BG30" s="955" t="s">
        <v>257</v>
      </c>
      <c r="BH30" s="975">
        <v>9.7137331657215604</v>
      </c>
      <c r="BI30" s="975">
        <v>38.033835804874514</v>
      </c>
      <c r="BJ30" s="975">
        <v>76.167255691318658</v>
      </c>
      <c r="BK30" s="968">
        <v>17.011629290855527</v>
      </c>
      <c r="BL30" s="973">
        <v>176.89223399999997</v>
      </c>
      <c r="BM30" s="973">
        <v>162</v>
      </c>
      <c r="BN30" s="968"/>
      <c r="BO30" s="955">
        <v>72.846209490409038</v>
      </c>
      <c r="BP30" s="975">
        <v>6.3960333505098834</v>
      </c>
      <c r="BQ30" s="975">
        <v>60.291500953356717</v>
      </c>
      <c r="BR30" s="975">
        <v>85.400918027461373</v>
      </c>
      <c r="BS30" s="968">
        <v>8.7801869105515884</v>
      </c>
      <c r="BT30" s="973">
        <v>169.24547599999994</v>
      </c>
      <c r="BU30" s="973">
        <v>174</v>
      </c>
      <c r="BV30" s="992"/>
      <c r="BW30" s="955">
        <v>68.667992416257363</v>
      </c>
      <c r="BX30" s="975">
        <v>7.6680036856307812</v>
      </c>
      <c r="BY30" s="975">
        <v>53.616518595754528</v>
      </c>
      <c r="BZ30" s="975">
        <v>83.719466236760198</v>
      </c>
      <c r="CA30" s="968">
        <v>11.166780061295862</v>
      </c>
      <c r="CB30" s="973">
        <v>157.30069600000007</v>
      </c>
      <c r="CC30" s="973">
        <v>186</v>
      </c>
      <c r="CD30" s="992"/>
      <c r="CE30" s="955">
        <v>74.060506879397906</v>
      </c>
      <c r="CF30" s="975">
        <v>7.5300907327468511</v>
      </c>
      <c r="CG30" s="975">
        <v>59.279549145489142</v>
      </c>
      <c r="CH30" s="975">
        <v>88.84146461330667</v>
      </c>
      <c r="CI30" s="968">
        <v>10.167484736512877</v>
      </c>
      <c r="CJ30" s="973">
        <v>138.87283700000003</v>
      </c>
      <c r="CK30" s="973">
        <v>159</v>
      </c>
      <c r="CL30" s="992"/>
      <c r="CM30" s="955">
        <v>72.505072008552872</v>
      </c>
      <c r="CN30" s="975">
        <v>7.1778761030111324</v>
      </c>
      <c r="CO30" s="975">
        <v>58.415106597383236</v>
      </c>
      <c r="CP30" s="975">
        <v>86.595037419722516</v>
      </c>
      <c r="CQ30" s="968">
        <v>9.8998261834212276</v>
      </c>
      <c r="CR30" s="973">
        <v>129.25402099999991</v>
      </c>
      <c r="CS30" s="973">
        <v>172</v>
      </c>
      <c r="CT30" s="973"/>
      <c r="CU30" s="955">
        <v>62.592857458211647</v>
      </c>
      <c r="CV30" s="975">
        <v>7.5335614634903649</v>
      </c>
      <c r="CW30" s="975">
        <v>47.805441697239992</v>
      </c>
      <c r="CX30" s="975">
        <v>77.380273219183309</v>
      </c>
      <c r="CY30" s="968">
        <v>12.035816496346943</v>
      </c>
      <c r="CZ30" s="973">
        <v>142.28878600000016</v>
      </c>
      <c r="DA30" s="973">
        <v>192</v>
      </c>
      <c r="DB30" s="973"/>
      <c r="DC30" s="955">
        <v>66.67276195096342</v>
      </c>
      <c r="DD30" s="975">
        <v>7.3020545740451057</v>
      </c>
      <c r="DE30" s="975">
        <v>52.339686177073538</v>
      </c>
      <c r="DF30" s="975">
        <v>81.005837724853308</v>
      </c>
      <c r="DG30" s="968">
        <v>10.952080520401466</v>
      </c>
      <c r="DH30" s="973">
        <v>137.23724099999987</v>
      </c>
      <c r="DI30" s="973">
        <v>174</v>
      </c>
      <c r="DJ30" s="973"/>
      <c r="DK30" s="955">
        <v>71.000950579156125</v>
      </c>
      <c r="DL30" s="975">
        <v>8.3498265280405697</v>
      </c>
      <c r="DM30" s="975">
        <v>54.611281298576799</v>
      </c>
      <c r="DN30" s="975">
        <v>87.390619859735438</v>
      </c>
      <c r="DO30" s="968">
        <v>11.760161603374145</v>
      </c>
      <c r="DP30" s="973">
        <v>131.89958900000008</v>
      </c>
      <c r="DQ30" s="973">
        <v>180</v>
      </c>
      <c r="DR30" s="973"/>
      <c r="DS30" s="955">
        <v>63.040626569111758</v>
      </c>
      <c r="DT30" s="975">
        <v>8.5283488237964384</v>
      </c>
      <c r="DU30" s="975">
        <v>46.300294060140686</v>
      </c>
      <c r="DV30" s="975">
        <v>79.78095907808283</v>
      </c>
      <c r="DW30" s="968">
        <v>13.528337657695655</v>
      </c>
      <c r="DX30" s="973">
        <v>126.10439699999982</v>
      </c>
      <c r="DY30" s="973">
        <v>173</v>
      </c>
      <c r="DZ30" s="973"/>
      <c r="EA30" s="1003">
        <v>-11.1</v>
      </c>
      <c r="EB30" s="968">
        <v>-8</v>
      </c>
      <c r="EC30" s="968"/>
      <c r="ED30" s="968" t="s">
        <v>229</v>
      </c>
      <c r="EE30" s="968" t="s">
        <v>229</v>
      </c>
      <c r="EF30" s="968"/>
      <c r="EG30" s="992"/>
      <c r="EH30" s="2335"/>
      <c r="EI30" s="2335"/>
    </row>
    <row r="31" spans="1:139" s="11" customFormat="1" ht="20.25" customHeight="1">
      <c r="A31" s="1013" t="s">
        <v>35</v>
      </c>
      <c r="B31" s="1013"/>
      <c r="C31" s="914">
        <v>44.828944989239176</v>
      </c>
      <c r="D31" s="914"/>
      <c r="E31" s="914">
        <v>33.965509252663637</v>
      </c>
      <c r="F31" s="914">
        <v>55.692380725814708</v>
      </c>
      <c r="G31" s="914">
        <v>12.328073660731565</v>
      </c>
      <c r="H31" s="914"/>
      <c r="I31" s="923">
        <v>244</v>
      </c>
      <c r="J31" s="914"/>
      <c r="K31" s="914">
        <v>48.720919020671566</v>
      </c>
      <c r="L31" s="914">
        <v>5.5241440141220695</v>
      </c>
      <c r="M31" s="914">
        <v>37.861818120975812</v>
      </c>
      <c r="N31" s="914">
        <v>59.58001992036732</v>
      </c>
      <c r="O31" s="914">
        <v>11.338341158503715</v>
      </c>
      <c r="P31" s="915">
        <v>222.73910299999974</v>
      </c>
      <c r="Q31" s="911">
        <v>210</v>
      </c>
      <c r="R31" s="911"/>
      <c r="S31" s="975">
        <v>58.167204136930181</v>
      </c>
      <c r="T31" s="914">
        <v>5.48718174465278</v>
      </c>
      <c r="U31" s="914">
        <v>47.380992751154338</v>
      </c>
      <c r="V31" s="914">
        <v>68.953415522706024</v>
      </c>
      <c r="W31" s="914">
        <v>9.4334631104763442</v>
      </c>
      <c r="X31" s="915">
        <v>158.69777199999996</v>
      </c>
      <c r="Y31" s="911">
        <v>170</v>
      </c>
      <c r="Z31" s="911"/>
      <c r="AA31" s="997">
        <v>55.2</v>
      </c>
      <c r="AB31" s="910">
        <v>5.9260000000000002</v>
      </c>
      <c r="AC31" s="910">
        <v>43.56</v>
      </c>
      <c r="AD31" s="910">
        <v>66.849999999999994</v>
      </c>
      <c r="AE31" s="910">
        <v>10.7</v>
      </c>
      <c r="AF31" s="911">
        <v>173.48599999999999</v>
      </c>
      <c r="AG31" s="967">
        <v>179</v>
      </c>
      <c r="AH31" s="911"/>
      <c r="AI31" s="975">
        <v>71.557529962180411</v>
      </c>
      <c r="AJ31" s="975">
        <v>5.8539552232394492</v>
      </c>
      <c r="AK31" s="975">
        <v>60.050829999294209</v>
      </c>
      <c r="AL31" s="975">
        <v>83.064229925066613</v>
      </c>
      <c r="AM31" s="975">
        <v>8.1807675954345846</v>
      </c>
      <c r="AN31" s="973">
        <v>119.42288400000001</v>
      </c>
      <c r="AO31" s="973">
        <v>154</v>
      </c>
      <c r="AP31" s="973"/>
      <c r="AQ31" s="955">
        <v>68.12960356157312</v>
      </c>
      <c r="AR31" s="975">
        <v>6.4378002574667095</v>
      </c>
      <c r="AS31" s="975">
        <v>55.476943302613478</v>
      </c>
      <c r="AT31" s="975">
        <v>80.782263820532748</v>
      </c>
      <c r="AU31" s="975">
        <v>9.4493434878840219</v>
      </c>
      <c r="AV31" s="973">
        <v>149.11253799999983</v>
      </c>
      <c r="AW31" s="973">
        <v>190</v>
      </c>
      <c r="AX31" s="992"/>
      <c r="AY31" s="955">
        <v>74.423403521153617</v>
      </c>
      <c r="AZ31" s="975">
        <v>4.2114446886405501</v>
      </c>
      <c r="BA31" s="975">
        <v>66.156996198673227</v>
      </c>
      <c r="BB31" s="975">
        <v>82.689810843634021</v>
      </c>
      <c r="BC31" s="968">
        <v>5.6587638960149356</v>
      </c>
      <c r="BD31" s="973">
        <v>148.26504000000017</v>
      </c>
      <c r="BE31" s="973">
        <v>262</v>
      </c>
      <c r="BF31" s="1054"/>
      <c r="BG31" s="955">
        <v>79.547672941556087</v>
      </c>
      <c r="BH31" s="975">
        <v>3.2183809604666789</v>
      </c>
      <c r="BI31" s="975">
        <v>73.230437825756155</v>
      </c>
      <c r="BJ31" s="975">
        <v>85.864908057356004</v>
      </c>
      <c r="BK31" s="968">
        <v>4.0458518036489055</v>
      </c>
      <c r="BL31" s="973">
        <v>152.24656299999995</v>
      </c>
      <c r="BM31" s="973">
        <v>195</v>
      </c>
      <c r="BN31" s="968"/>
      <c r="BO31" s="955">
        <v>85.24404401765571</v>
      </c>
      <c r="BP31" s="975">
        <v>3.1282512866530352</v>
      </c>
      <c r="BQ31" s="975">
        <v>79.103631517858958</v>
      </c>
      <c r="BR31" s="975">
        <v>91.384456517452463</v>
      </c>
      <c r="BS31" s="968">
        <v>3.6697593629006069</v>
      </c>
      <c r="BT31" s="973">
        <v>158.62253200000006</v>
      </c>
      <c r="BU31" s="973">
        <v>214</v>
      </c>
      <c r="BV31" s="992"/>
      <c r="BW31" s="955">
        <v>83.726927931444195</v>
      </c>
      <c r="BX31" s="975">
        <v>2.3324547699979887</v>
      </c>
      <c r="BY31" s="975">
        <v>79.148567859197598</v>
      </c>
      <c r="BZ31" s="975">
        <v>88.305288003690791</v>
      </c>
      <c r="CA31" s="968">
        <v>2.7857880703658542</v>
      </c>
      <c r="CB31" s="973">
        <v>95.061264000000165</v>
      </c>
      <c r="CC31" s="973">
        <v>234</v>
      </c>
      <c r="CD31" s="992"/>
      <c r="CE31" s="955">
        <v>82.771624223049372</v>
      </c>
      <c r="CF31" s="975">
        <v>2.9182362087619405</v>
      </c>
      <c r="CG31" s="975">
        <v>77.043363091787057</v>
      </c>
      <c r="CH31" s="975">
        <v>88.499885354311687</v>
      </c>
      <c r="CI31" s="968">
        <v>3.5256481145011778</v>
      </c>
      <c r="CJ31" s="973">
        <v>83.122235000000032</v>
      </c>
      <c r="CK31" s="973">
        <v>202</v>
      </c>
      <c r="CL31" s="992"/>
      <c r="CM31" s="955">
        <v>87.178953631411773</v>
      </c>
      <c r="CN31" s="975">
        <v>3.5276186736552932</v>
      </c>
      <c r="CO31" s="975">
        <v>80.254339110028724</v>
      </c>
      <c r="CP31" s="975">
        <v>94.103568152794821</v>
      </c>
      <c r="CQ31" s="968">
        <v>4.0464108901442977</v>
      </c>
      <c r="CR31" s="973">
        <v>84.634192000000084</v>
      </c>
      <c r="CS31" s="973">
        <v>173</v>
      </c>
      <c r="CT31" s="973"/>
      <c r="CU31" s="955">
        <v>92.729646429368245</v>
      </c>
      <c r="CV31" s="975">
        <v>1.8597173354338774</v>
      </c>
      <c r="CW31" s="975">
        <v>89.079259614284652</v>
      </c>
      <c r="CX31" s="975">
        <v>96.380033244451852</v>
      </c>
      <c r="CY31" s="968">
        <v>2.0055261796457033</v>
      </c>
      <c r="CZ31" s="973">
        <v>118.27631099999995</v>
      </c>
      <c r="DA31" s="973">
        <v>274</v>
      </c>
      <c r="DB31" s="973"/>
      <c r="DC31" s="955">
        <v>92.017110753014649</v>
      </c>
      <c r="DD31" s="975">
        <v>1.8206260793544871</v>
      </c>
      <c r="DE31" s="975">
        <v>88.443435524119167</v>
      </c>
      <c r="DF31" s="975">
        <v>95.59078598191013</v>
      </c>
      <c r="DG31" s="968">
        <v>1.9785734027677453</v>
      </c>
      <c r="DH31" s="973">
        <v>116.51176300000004</v>
      </c>
      <c r="DI31" s="973">
        <v>275</v>
      </c>
      <c r="DJ31" s="973"/>
      <c r="DK31" s="955">
        <v>97.349550159331415</v>
      </c>
      <c r="DL31" s="975">
        <v>1.0718227490450802</v>
      </c>
      <c r="DM31" s="975">
        <v>95.245695627113648</v>
      </c>
      <c r="DN31" s="975">
        <v>99.453404691549167</v>
      </c>
      <c r="DO31" s="968">
        <v>1.1010043161892731</v>
      </c>
      <c r="DP31" s="973">
        <v>102.29621999999986</v>
      </c>
      <c r="DQ31" s="973">
        <v>255</v>
      </c>
      <c r="DR31" s="973"/>
      <c r="DS31" s="955">
        <v>94.579133965041237</v>
      </c>
      <c r="DT31" s="975">
        <v>1.5037451300262386</v>
      </c>
      <c r="DU31" s="975">
        <v>91.62742619540299</v>
      </c>
      <c r="DV31" s="975">
        <v>97.530841734679484</v>
      </c>
      <c r="DW31" s="968">
        <v>1.589933283362543</v>
      </c>
      <c r="DX31" s="973">
        <v>100.04242799999992</v>
      </c>
      <c r="DY31" s="973">
        <v>222</v>
      </c>
      <c r="DZ31" s="973"/>
      <c r="EA31" s="1003">
        <v>11.8</v>
      </c>
      <c r="EB31" s="968">
        <v>-2.7</v>
      </c>
      <c r="EC31" s="968"/>
      <c r="ED31" s="968" t="s">
        <v>232</v>
      </c>
      <c r="EE31" s="968" t="s">
        <v>229</v>
      </c>
      <c r="EF31" s="968"/>
      <c r="EG31" s="992"/>
      <c r="EH31" s="2335"/>
      <c r="EI31" s="2335"/>
    </row>
    <row r="32" spans="1:139" s="11" customFormat="1" ht="20.25" customHeight="1">
      <c r="A32" s="1013" t="s">
        <v>36</v>
      </c>
      <c r="B32" s="1013"/>
      <c r="C32" s="914">
        <v>49.960340275995421</v>
      </c>
      <c r="D32" s="914"/>
      <c r="E32" s="914">
        <v>36.360510263601462</v>
      </c>
      <c r="F32" s="914">
        <v>63.560170288389372</v>
      </c>
      <c r="G32" s="914">
        <v>13.848241597589336</v>
      </c>
      <c r="H32" s="914"/>
      <c r="I32" s="923">
        <v>233</v>
      </c>
      <c r="J32" s="914"/>
      <c r="K32" s="914">
        <v>62.56757177505424</v>
      </c>
      <c r="L32" s="914">
        <v>7.1160471174855227</v>
      </c>
      <c r="M32" s="914">
        <v>48.579183083843546</v>
      </c>
      <c r="N32" s="914">
        <v>76.555960466264935</v>
      </c>
      <c r="O32" s="914">
        <v>11.373379077374869</v>
      </c>
      <c r="P32" s="915">
        <v>142.66718599999965</v>
      </c>
      <c r="Q32" s="911">
        <v>225</v>
      </c>
      <c r="R32" s="911"/>
      <c r="S32" s="975">
        <v>58.582496475065049</v>
      </c>
      <c r="T32" s="914">
        <v>7.4589808868276517</v>
      </c>
      <c r="U32" s="914">
        <v>43.920298590661666</v>
      </c>
      <c r="V32" s="914">
        <v>73.244694359468426</v>
      </c>
      <c r="W32" s="914">
        <v>12.732439441194657</v>
      </c>
      <c r="X32" s="915">
        <v>88.40375899999998</v>
      </c>
      <c r="Y32" s="911">
        <v>146</v>
      </c>
      <c r="Z32" s="911"/>
      <c r="AA32" s="997">
        <v>67.100000000000009</v>
      </c>
      <c r="AB32" s="910">
        <v>5.3969999999999994</v>
      </c>
      <c r="AC32" s="910">
        <v>56.489999999999995</v>
      </c>
      <c r="AD32" s="910">
        <v>77.710000000000008</v>
      </c>
      <c r="AE32" s="910">
        <v>8</v>
      </c>
      <c r="AF32" s="911">
        <v>97.757000000000005</v>
      </c>
      <c r="AG32" s="967">
        <v>157</v>
      </c>
      <c r="AH32" s="911"/>
      <c r="AI32" s="975">
        <v>76.964368186403775</v>
      </c>
      <c r="AJ32" s="975">
        <v>4.0914215580055044</v>
      </c>
      <c r="AK32" s="975">
        <v>68.922154248251815</v>
      </c>
      <c r="AL32" s="975">
        <v>85.006582124555734</v>
      </c>
      <c r="AM32" s="975">
        <v>5.3159944717486534</v>
      </c>
      <c r="AN32" s="973">
        <v>109.51320199999986</v>
      </c>
      <c r="AO32" s="973">
        <v>174</v>
      </c>
      <c r="AP32" s="973"/>
      <c r="AQ32" s="955">
        <v>77.177552108084285</v>
      </c>
      <c r="AR32" s="975">
        <v>5.5499607257035448</v>
      </c>
      <c r="AS32" s="975">
        <v>66.26982513543534</v>
      </c>
      <c r="AT32" s="975">
        <v>88.085279080733244</v>
      </c>
      <c r="AU32" s="975">
        <v>7.1911593126600231</v>
      </c>
      <c r="AV32" s="973">
        <v>111.39269600000027</v>
      </c>
      <c r="AW32" s="973">
        <v>160</v>
      </c>
      <c r="AX32" s="992"/>
      <c r="AY32" s="955">
        <v>77.775566433695161</v>
      </c>
      <c r="AZ32" s="975">
        <v>3.8333830602587158</v>
      </c>
      <c r="BA32" s="975">
        <v>70.251234965050386</v>
      </c>
      <c r="BB32" s="975">
        <v>85.299897902339936</v>
      </c>
      <c r="BC32" s="968">
        <v>4.9287754959994183</v>
      </c>
      <c r="BD32" s="973">
        <v>138.64870800000006</v>
      </c>
      <c r="BE32" s="973">
        <v>259</v>
      </c>
      <c r="BF32" s="1054"/>
      <c r="BG32" s="955">
        <v>83.800585753875907</v>
      </c>
      <c r="BH32" s="975">
        <v>3.6599281110351587</v>
      </c>
      <c r="BI32" s="975">
        <v>76.616654868023915</v>
      </c>
      <c r="BJ32" s="975">
        <v>90.984516639727914</v>
      </c>
      <c r="BK32" s="968">
        <v>4.3674254518750555</v>
      </c>
      <c r="BL32" s="973">
        <v>121.28950899999997</v>
      </c>
      <c r="BM32" s="973">
        <v>231</v>
      </c>
      <c r="BN32" s="968"/>
      <c r="BO32" s="955">
        <v>86.724795804829739</v>
      </c>
      <c r="BP32" s="975">
        <v>3.5210684350931958</v>
      </c>
      <c r="BQ32" s="975">
        <v>79.813326536445459</v>
      </c>
      <c r="BR32" s="975">
        <v>93.636265073214034</v>
      </c>
      <c r="BS32" s="968">
        <v>4.0600481124420309</v>
      </c>
      <c r="BT32" s="973">
        <v>115.08548399999982</v>
      </c>
      <c r="BU32" s="973">
        <v>272</v>
      </c>
      <c r="BV32" s="992"/>
      <c r="BW32" s="955">
        <v>79.024434827354085</v>
      </c>
      <c r="BX32" s="975">
        <v>5.4492599730543487</v>
      </c>
      <c r="BY32" s="975">
        <v>68.328118395055114</v>
      </c>
      <c r="BZ32" s="975">
        <v>89.720751259653056</v>
      </c>
      <c r="CA32" s="968">
        <v>6.8956645940707233</v>
      </c>
      <c r="CB32" s="973">
        <v>124.23947000000005</v>
      </c>
      <c r="CC32" s="973">
        <v>264</v>
      </c>
      <c r="CD32" s="992"/>
      <c r="CE32" s="955">
        <v>81.385024923365677</v>
      </c>
      <c r="CF32" s="975">
        <v>4.565296971195874</v>
      </c>
      <c r="CG32" s="975">
        <v>72.423717022979659</v>
      </c>
      <c r="CH32" s="975">
        <v>90.346332823751695</v>
      </c>
      <c r="CI32" s="968">
        <v>5.6095049125986991</v>
      </c>
      <c r="CJ32" s="973">
        <v>109.70127500000009</v>
      </c>
      <c r="CK32" s="973">
        <v>250</v>
      </c>
      <c r="CL32" s="992"/>
      <c r="CM32" s="955">
        <v>85.251691265288727</v>
      </c>
      <c r="CN32" s="975">
        <v>3.3130001312285802</v>
      </c>
      <c r="CO32" s="975">
        <v>78.748366801854644</v>
      </c>
      <c r="CP32" s="975">
        <v>91.755015728722796</v>
      </c>
      <c r="CQ32" s="968">
        <v>3.8861400660299963</v>
      </c>
      <c r="CR32" s="973">
        <v>101.97380100000022</v>
      </c>
      <c r="CS32" s="973">
        <v>235</v>
      </c>
      <c r="CT32" s="973"/>
      <c r="CU32" s="955">
        <v>82.505948438468096</v>
      </c>
      <c r="CV32" s="975">
        <v>3.738628590748093</v>
      </c>
      <c r="CW32" s="975">
        <v>75.167499603189896</v>
      </c>
      <c r="CX32" s="975">
        <v>89.844397273746296</v>
      </c>
      <c r="CY32" s="968">
        <v>4.5313442988129706</v>
      </c>
      <c r="CZ32" s="973">
        <v>91.405080999999981</v>
      </c>
      <c r="DA32" s="973">
        <v>246</v>
      </c>
      <c r="DB32" s="973"/>
      <c r="DC32" s="955">
        <v>82.805796167005283</v>
      </c>
      <c r="DD32" s="975">
        <v>4.418611504747731</v>
      </c>
      <c r="DE32" s="975">
        <v>74.132580584908268</v>
      </c>
      <c r="DF32" s="975">
        <v>91.479011749102298</v>
      </c>
      <c r="DG32" s="968">
        <v>5.3361137858467531</v>
      </c>
      <c r="DH32" s="973">
        <v>88.205602000000056</v>
      </c>
      <c r="DI32" s="973">
        <v>254</v>
      </c>
      <c r="DJ32" s="973"/>
      <c r="DK32" s="955">
        <v>84.476492030586172</v>
      </c>
      <c r="DL32" s="975">
        <v>3.7347670341392338</v>
      </c>
      <c r="DM32" s="975">
        <v>77.145609607581335</v>
      </c>
      <c r="DN32" s="975">
        <v>91.807374453591009</v>
      </c>
      <c r="DO32" s="968">
        <v>4.4210725899780465</v>
      </c>
      <c r="DP32" s="973">
        <v>95.297660999999934</v>
      </c>
      <c r="DQ32" s="973">
        <v>257</v>
      </c>
      <c r="DR32" s="973"/>
      <c r="DS32" s="955">
        <v>88.345640858283161</v>
      </c>
      <c r="DT32" s="975">
        <v>2.2548015633922383</v>
      </c>
      <c r="DU32" s="975">
        <v>83.919681192138668</v>
      </c>
      <c r="DV32" s="975">
        <v>92.771600524427654</v>
      </c>
      <c r="DW32" s="968">
        <v>2.5522499372767085</v>
      </c>
      <c r="DX32" s="973">
        <v>84.578472999999917</v>
      </c>
      <c r="DY32" s="973">
        <v>251</v>
      </c>
      <c r="DZ32" s="973"/>
      <c r="EA32" s="1003">
        <v>6.9</v>
      </c>
      <c r="EB32" s="968">
        <v>3.8</v>
      </c>
      <c r="EC32" s="968"/>
      <c r="ED32" s="968" t="s">
        <v>229</v>
      </c>
      <c r="EE32" s="968" t="s">
        <v>229</v>
      </c>
      <c r="EF32" s="968"/>
      <c r="EG32" s="992"/>
      <c r="EH32" s="2335"/>
      <c r="EI32" s="2335"/>
    </row>
    <row r="33" spans="1:139" s="18" customFormat="1" ht="20.25" customHeight="1">
      <c r="A33" s="1013" t="s">
        <v>37</v>
      </c>
      <c r="B33" s="1013"/>
      <c r="C33" s="914">
        <v>75.37578303943981</v>
      </c>
      <c r="D33" s="914"/>
      <c r="E33" s="914">
        <v>66.032550948270924</v>
      </c>
      <c r="F33" s="914">
        <v>84.71901513060871</v>
      </c>
      <c r="G33" s="914">
        <v>6.3059691178508652</v>
      </c>
      <c r="H33" s="914"/>
      <c r="I33" s="923">
        <v>34</v>
      </c>
      <c r="J33" s="914"/>
      <c r="K33" s="914">
        <v>74.232564043412808</v>
      </c>
      <c r="L33" s="914">
        <v>6.801348566320077</v>
      </c>
      <c r="M33" s="914">
        <v>60.862794872503798</v>
      </c>
      <c r="N33" s="914">
        <v>87.602333214321817</v>
      </c>
      <c r="O33" s="914">
        <v>9.1622169515019056</v>
      </c>
      <c r="P33" s="915">
        <v>10.225837</v>
      </c>
      <c r="Q33" s="911">
        <v>32</v>
      </c>
      <c r="R33" s="911"/>
      <c r="S33" s="1766">
        <v>54.693173433256092</v>
      </c>
      <c r="T33" s="914">
        <v>12.649469725834464</v>
      </c>
      <c r="U33" s="914">
        <v>29.827976556228599</v>
      </c>
      <c r="V33" s="914">
        <v>79.558370310283593</v>
      </c>
      <c r="W33" s="914">
        <v>23.128059558056243</v>
      </c>
      <c r="X33" s="915">
        <v>7.8807549999999988</v>
      </c>
      <c r="Y33" s="911">
        <v>25</v>
      </c>
      <c r="Z33" s="911"/>
      <c r="AA33" s="997">
        <v>73.56</v>
      </c>
      <c r="AB33" s="910">
        <v>7.9870000000000001</v>
      </c>
      <c r="AC33" s="910">
        <v>57.86</v>
      </c>
      <c r="AD33" s="910">
        <v>89.25</v>
      </c>
      <c r="AE33" s="910">
        <v>10.9</v>
      </c>
      <c r="AF33" s="911">
        <v>11.811999999999999</v>
      </c>
      <c r="AG33" s="967">
        <v>38</v>
      </c>
      <c r="AH33" s="911"/>
      <c r="AI33" s="975" t="s">
        <v>91</v>
      </c>
      <c r="AJ33" s="975">
        <v>12.569563970240536</v>
      </c>
      <c r="AK33" s="975">
        <v>56.7936513469704</v>
      </c>
      <c r="AL33" s="975">
        <v>100</v>
      </c>
      <c r="AM33" s="975">
        <v>15.422637501227673</v>
      </c>
      <c r="AN33" s="973">
        <v>10.307888999999998</v>
      </c>
      <c r="AO33" s="973">
        <v>45</v>
      </c>
      <c r="AP33" s="973"/>
      <c r="AQ33" s="955">
        <v>74.260999386278286</v>
      </c>
      <c r="AR33" s="975">
        <v>10.822671023454456</v>
      </c>
      <c r="AS33" s="975">
        <v>52.990445147594812</v>
      </c>
      <c r="AT33" s="975">
        <v>95.531553624961774</v>
      </c>
      <c r="AU33" s="975">
        <v>14.573828945068351</v>
      </c>
      <c r="AV33" s="973">
        <v>11.254287000000005</v>
      </c>
      <c r="AW33" s="973">
        <v>50</v>
      </c>
      <c r="AX33" s="992"/>
      <c r="AY33" s="955">
        <v>80.140238274541858</v>
      </c>
      <c r="AZ33" s="975">
        <v>8.1307885557132735</v>
      </c>
      <c r="BA33" s="975">
        <v>64.180771862510184</v>
      </c>
      <c r="BB33" s="975">
        <v>96.099704686573546</v>
      </c>
      <c r="BC33" s="968">
        <v>10.145700500489003</v>
      </c>
      <c r="BD33" s="973">
        <v>12.901755999999986</v>
      </c>
      <c r="BE33" s="973">
        <v>74</v>
      </c>
      <c r="BF33" s="1054"/>
      <c r="BG33" s="955">
        <v>87.551521287427633</v>
      </c>
      <c r="BH33" s="975">
        <v>5.6913955032413739</v>
      </c>
      <c r="BI33" s="975">
        <v>76.380101877287714</v>
      </c>
      <c r="BJ33" s="975">
        <v>98.722940697567552</v>
      </c>
      <c r="BK33" s="968">
        <v>6.5006243404461053</v>
      </c>
      <c r="BL33" s="973">
        <v>11.777655999999997</v>
      </c>
      <c r="BM33" s="973">
        <v>59</v>
      </c>
      <c r="BN33" s="968"/>
      <c r="BO33" s="955">
        <v>89.996140836542807</v>
      </c>
      <c r="BP33" s="975">
        <v>3.9197928642208257</v>
      </c>
      <c r="BQ33" s="975">
        <v>82.302019458644281</v>
      </c>
      <c r="BR33" s="975">
        <v>97.690262214441333</v>
      </c>
      <c r="BS33" s="968">
        <v>4.3555121672830666</v>
      </c>
      <c r="BT33" s="973">
        <v>12.694460999999993</v>
      </c>
      <c r="BU33" s="973">
        <v>65</v>
      </c>
      <c r="BV33" s="992"/>
      <c r="BW33" s="955">
        <v>75.286244714930433</v>
      </c>
      <c r="BX33" s="975">
        <v>10.916215271217524</v>
      </c>
      <c r="BY33" s="975">
        <v>53.858877813477534</v>
      </c>
      <c r="BZ33" s="975">
        <v>96.713611616383346</v>
      </c>
      <c r="CA33" s="968">
        <v>14.499614521286738</v>
      </c>
      <c r="CB33" s="973">
        <v>8.7136980000000026</v>
      </c>
      <c r="CC33" s="973">
        <v>71</v>
      </c>
      <c r="CD33" s="992"/>
      <c r="CE33" s="955">
        <v>82.692246223895054</v>
      </c>
      <c r="CF33" s="975">
        <v>9.6818506838333516</v>
      </c>
      <c r="CG33" s="975">
        <v>63.68755812346982</v>
      </c>
      <c r="CH33" s="975">
        <v>100</v>
      </c>
      <c r="CI33" s="968">
        <v>11.70829325112183</v>
      </c>
      <c r="CJ33" s="973">
        <v>7.6649750000000019</v>
      </c>
      <c r="CK33" s="973">
        <v>50</v>
      </c>
      <c r="CL33" s="992"/>
      <c r="CM33" s="955">
        <v>85.357388343031019</v>
      </c>
      <c r="CN33" s="975">
        <v>7.2722945842706315</v>
      </c>
      <c r="CO33" s="975">
        <v>71.082082154724887</v>
      </c>
      <c r="CP33" s="975">
        <v>99.632694531337137</v>
      </c>
      <c r="CQ33" s="968">
        <v>8.5198185247245526</v>
      </c>
      <c r="CR33" s="973">
        <v>8.182024000000002</v>
      </c>
      <c r="CS33" s="973">
        <v>33</v>
      </c>
      <c r="CT33" s="973"/>
      <c r="CU33" s="955">
        <v>95.52333945783451</v>
      </c>
      <c r="CV33" s="975">
        <v>2.9866385385728087</v>
      </c>
      <c r="CW33" s="975">
        <v>89.660950730849194</v>
      </c>
      <c r="CX33" s="975">
        <v>100</v>
      </c>
      <c r="CY33" s="968">
        <v>3.126606079230676</v>
      </c>
      <c r="CZ33" s="973">
        <v>9.0048150000000042</v>
      </c>
      <c r="DA33" s="973">
        <v>78</v>
      </c>
      <c r="DB33" s="973"/>
      <c r="DC33" s="955">
        <v>97.178157426468957</v>
      </c>
      <c r="DD33" s="975">
        <v>1.6469805535056183</v>
      </c>
      <c r="DE33" s="975">
        <v>93.945327976600581</v>
      </c>
      <c r="DF33" s="975">
        <v>100</v>
      </c>
      <c r="DG33" s="968">
        <v>1.6948052907381235</v>
      </c>
      <c r="DH33" s="973">
        <v>10.235368999999999</v>
      </c>
      <c r="DI33" s="973">
        <v>87</v>
      </c>
      <c r="DJ33" s="973"/>
      <c r="DK33" s="955">
        <v>96.464827494194267</v>
      </c>
      <c r="DL33" s="975">
        <v>2.0591626786913513</v>
      </c>
      <c r="DM33" s="975">
        <v>92.422947679646455</v>
      </c>
      <c r="DN33" s="975">
        <v>100</v>
      </c>
      <c r="DO33" s="968">
        <v>2.1346253677956164</v>
      </c>
      <c r="DP33" s="973">
        <v>11.167884999999993</v>
      </c>
      <c r="DQ33" s="973">
        <v>77</v>
      </c>
      <c r="DR33" s="973"/>
      <c r="DS33" s="955">
        <v>94.045283402960507</v>
      </c>
      <c r="DT33" s="975">
        <v>5.7295758319944854</v>
      </c>
      <c r="DU33" s="975">
        <v>82.798674411625271</v>
      </c>
      <c r="DV33" s="975">
        <v>100</v>
      </c>
      <c r="DW33" s="968">
        <v>6.0923585156787574</v>
      </c>
      <c r="DX33" s="973">
        <v>11.200129999999998</v>
      </c>
      <c r="DY33" s="973">
        <v>67</v>
      </c>
      <c r="DZ33" s="973"/>
      <c r="EA33" s="1003">
        <v>11.3</v>
      </c>
      <c r="EB33" s="968">
        <v>-2.5</v>
      </c>
      <c r="EC33" s="968"/>
      <c r="ED33" s="968" t="s">
        <v>229</v>
      </c>
      <c r="EE33" s="968" t="s">
        <v>229</v>
      </c>
      <c r="EF33" s="968"/>
      <c r="EG33" s="992"/>
      <c r="EH33" s="2335"/>
      <c r="EI33" s="2335"/>
    </row>
    <row r="34" spans="1:139" s="16" customFormat="1" ht="20.25" customHeight="1">
      <c r="A34" s="1013" t="s">
        <v>38</v>
      </c>
      <c r="B34" s="1013"/>
      <c r="C34" s="914">
        <v>94.476766842727315</v>
      </c>
      <c r="D34" s="914"/>
      <c r="E34" s="914">
        <v>87.502530085835048</v>
      </c>
      <c r="F34" s="914">
        <v>101.45100359961958</v>
      </c>
      <c r="G34" s="914">
        <v>3.7554173048840385</v>
      </c>
      <c r="H34" s="914"/>
      <c r="I34" s="923">
        <v>49</v>
      </c>
      <c r="J34" s="914"/>
      <c r="K34" s="914">
        <v>66.692805453040421</v>
      </c>
      <c r="L34" s="914">
        <v>17.581405910798448</v>
      </c>
      <c r="M34" s="914">
        <v>32.132109668173278</v>
      </c>
      <c r="N34" s="914">
        <v>101.25350123790756</v>
      </c>
      <c r="O34" s="914">
        <v>26.361772894945656</v>
      </c>
      <c r="P34" s="915">
        <v>6.3315870000000025</v>
      </c>
      <c r="Q34" s="911">
        <v>32</v>
      </c>
      <c r="R34" s="911"/>
      <c r="S34" s="975">
        <v>71.77537431914719</v>
      </c>
      <c r="T34" s="914">
        <v>8.7582151687494871</v>
      </c>
      <c r="U34" s="914">
        <v>54.559257819215546</v>
      </c>
      <c r="V34" s="914">
        <v>88.991490819078834</v>
      </c>
      <c r="W34" s="914">
        <v>12.202256347429591</v>
      </c>
      <c r="X34" s="915">
        <v>7.8379639999999942</v>
      </c>
      <c r="Y34" s="911">
        <v>35</v>
      </c>
      <c r="Z34" s="911"/>
      <c r="AA34" s="997">
        <v>88.75</v>
      </c>
      <c r="AB34" s="910">
        <v>4.6920000000000002</v>
      </c>
      <c r="AC34" s="910">
        <v>79.53</v>
      </c>
      <c r="AD34" s="910">
        <v>97.98</v>
      </c>
      <c r="AE34" s="910">
        <v>5.3</v>
      </c>
      <c r="AF34" s="911">
        <v>6.3819999999999997</v>
      </c>
      <c r="AG34" s="967">
        <v>29</v>
      </c>
      <c r="AH34" s="911"/>
      <c r="AI34" s="975">
        <v>96.809760747530802</v>
      </c>
      <c r="AJ34" s="975">
        <v>3.4623174141368911</v>
      </c>
      <c r="AK34" s="975">
        <v>90.004131708451368</v>
      </c>
      <c r="AL34" s="975">
        <v>100</v>
      </c>
      <c r="AM34" s="975">
        <v>3.5764135634693215</v>
      </c>
      <c r="AN34" s="973">
        <v>6.139038000000002</v>
      </c>
      <c r="AO34" s="973">
        <v>27</v>
      </c>
      <c r="AP34" s="973"/>
      <c r="AQ34" s="955">
        <v>95.711556669999396</v>
      </c>
      <c r="AR34" s="975">
        <v>4.5622870701085168</v>
      </c>
      <c r="AS34" s="975">
        <v>86.744973987509894</v>
      </c>
      <c r="AT34" s="975">
        <v>100</v>
      </c>
      <c r="AU34" s="975">
        <v>4.7667044909097758</v>
      </c>
      <c r="AV34" s="973">
        <v>5.2849479999999982</v>
      </c>
      <c r="AW34" s="973">
        <v>21</v>
      </c>
      <c r="AX34" s="992"/>
      <c r="AY34" s="955">
        <v>91.201551678858223</v>
      </c>
      <c r="AZ34" s="975">
        <v>4.0505557823477147</v>
      </c>
      <c r="BA34" s="975">
        <v>83.250944119027508</v>
      </c>
      <c r="BB34" s="975">
        <v>99.152159238688924</v>
      </c>
      <c r="BC34" s="968">
        <v>4.4413233193780073</v>
      </c>
      <c r="BD34" s="973">
        <v>11.556515000000008</v>
      </c>
      <c r="BE34" s="973">
        <v>87</v>
      </c>
      <c r="BF34" s="1054"/>
      <c r="BG34" s="955">
        <v>90.228664319894989</v>
      </c>
      <c r="BH34" s="975">
        <v>4.7412001379661444</v>
      </c>
      <c r="BI34" s="975">
        <v>80.922346525169999</v>
      </c>
      <c r="BJ34" s="975">
        <v>99.534982114619979</v>
      </c>
      <c r="BK34" s="968">
        <v>5.254649588025357</v>
      </c>
      <c r="BL34" s="973">
        <v>11.410568999999988</v>
      </c>
      <c r="BM34" s="973">
        <v>67</v>
      </c>
      <c r="BN34" s="968"/>
      <c r="BO34" s="955">
        <v>84.573668470090837</v>
      </c>
      <c r="BP34" s="975">
        <v>9.974022134277714</v>
      </c>
      <c r="BQ34" s="975">
        <v>64.995762293603676</v>
      </c>
      <c r="BR34" s="975">
        <v>100</v>
      </c>
      <c r="BS34" s="968">
        <v>11.793294904554118</v>
      </c>
      <c r="BT34" s="973">
        <v>9.1999060000000092</v>
      </c>
      <c r="BU34" s="973">
        <v>77</v>
      </c>
      <c r="BV34" s="992"/>
      <c r="BW34" s="955">
        <v>89.145964237405835</v>
      </c>
      <c r="BX34" s="975">
        <v>7.5665013220964177</v>
      </c>
      <c r="BY34" s="975">
        <v>74.293728736300196</v>
      </c>
      <c r="BZ34" s="975">
        <v>100</v>
      </c>
      <c r="CA34" s="968">
        <v>8.4877665375248679</v>
      </c>
      <c r="CB34" s="973">
        <v>9.4541239999999913</v>
      </c>
      <c r="CC34" s="973">
        <v>79</v>
      </c>
      <c r="CD34" s="992"/>
      <c r="CE34" s="955">
        <v>92.484652295975877</v>
      </c>
      <c r="CF34" s="975">
        <v>3.690291050843761</v>
      </c>
      <c r="CG34" s="975">
        <v>85.240910090967162</v>
      </c>
      <c r="CH34" s="975">
        <v>99.728394500984592</v>
      </c>
      <c r="CI34" s="968">
        <v>3.9901658915620213</v>
      </c>
      <c r="CJ34" s="973">
        <v>9.4584180000000018</v>
      </c>
      <c r="CK34" s="973">
        <v>74</v>
      </c>
      <c r="CL34" s="992"/>
      <c r="CM34" s="955">
        <v>100</v>
      </c>
      <c r="CN34" s="975">
        <v>0</v>
      </c>
      <c r="CO34" s="975">
        <v>100</v>
      </c>
      <c r="CP34" s="975">
        <v>100</v>
      </c>
      <c r="CQ34" s="968">
        <v>0</v>
      </c>
      <c r="CR34" s="973">
        <v>6.4841090000000028</v>
      </c>
      <c r="CS34" s="973">
        <v>52</v>
      </c>
      <c r="CT34" s="973"/>
      <c r="CU34" s="955">
        <v>95.956074483161871</v>
      </c>
      <c r="CV34" s="975">
        <v>2.8631067278714983</v>
      </c>
      <c r="CW34" s="975">
        <v>90.33616287053988</v>
      </c>
      <c r="CX34" s="975">
        <v>100</v>
      </c>
      <c r="CY34" s="968">
        <v>2.9837680869009588</v>
      </c>
      <c r="CZ34" s="973">
        <v>4.7819129999999994</v>
      </c>
      <c r="DA34" s="973">
        <v>77</v>
      </c>
      <c r="DB34" s="973"/>
      <c r="DC34" s="955">
        <v>94.63856069931343</v>
      </c>
      <c r="DD34" s="975">
        <v>1.8555654241580923</v>
      </c>
      <c r="DE34" s="975">
        <v>90.996303638896165</v>
      </c>
      <c r="DF34" s="975">
        <v>98.280817759730709</v>
      </c>
      <c r="DG34" s="968">
        <v>1.9606864373747326</v>
      </c>
      <c r="DH34" s="973">
        <v>5.3341460000000049</v>
      </c>
      <c r="DI34" s="973">
        <v>74</v>
      </c>
      <c r="DJ34" s="973"/>
      <c r="DK34" s="955">
        <v>91.382907008127745</v>
      </c>
      <c r="DL34" s="975">
        <v>3.9158430809080254</v>
      </c>
      <c r="DM34" s="975">
        <v>83.696594863174951</v>
      </c>
      <c r="DN34" s="975">
        <v>99.069219153080539</v>
      </c>
      <c r="DO34" s="968">
        <v>4.2850935794368459</v>
      </c>
      <c r="DP34" s="973">
        <v>5.6206310000000013</v>
      </c>
      <c r="DQ34" s="973">
        <v>81</v>
      </c>
      <c r="DR34" s="973"/>
      <c r="DS34" s="955">
        <v>96.96255831898246</v>
      </c>
      <c r="DT34" s="975">
        <v>2.0362539486596476</v>
      </c>
      <c r="DU34" s="975">
        <v>92.965586703779053</v>
      </c>
      <c r="DV34" s="975">
        <v>100</v>
      </c>
      <c r="DW34" s="968">
        <v>2.1000414840137398</v>
      </c>
      <c r="DX34" s="973">
        <v>4.6965839999999961</v>
      </c>
      <c r="DY34" s="973">
        <v>64</v>
      </c>
      <c r="DZ34" s="973"/>
      <c r="EA34" s="1003">
        <v>4.5</v>
      </c>
      <c r="EB34" s="968">
        <v>5.6</v>
      </c>
      <c r="EC34" s="968"/>
      <c r="ED34" s="968" t="s">
        <v>229</v>
      </c>
      <c r="EE34" s="968" t="s">
        <v>229</v>
      </c>
      <c r="EF34" s="968"/>
      <c r="EG34" s="992"/>
      <c r="EH34" s="2335"/>
      <c r="EI34" s="2335"/>
    </row>
    <row r="35" spans="1:139" ht="20.25" customHeight="1">
      <c r="A35" s="1012" t="s">
        <v>39</v>
      </c>
      <c r="B35" s="1012"/>
      <c r="C35" s="852">
        <v>20.300810584286264</v>
      </c>
      <c r="D35" s="852"/>
      <c r="E35" s="852">
        <v>7.0353109568727046</v>
      </c>
      <c r="F35" s="852">
        <v>33.566310211699822</v>
      </c>
      <c r="G35" s="852">
        <v>33.242736868558566</v>
      </c>
      <c r="H35" s="852"/>
      <c r="I35" s="861">
        <v>192</v>
      </c>
      <c r="J35" s="852"/>
      <c r="K35" s="852">
        <v>28.07766583075092</v>
      </c>
      <c r="L35" s="852">
        <v>8.1913568148538083</v>
      </c>
      <c r="M35" s="852">
        <v>11.975484220258544</v>
      </c>
      <c r="N35" s="852">
        <v>44.179847441243297</v>
      </c>
      <c r="O35" s="852">
        <v>29.17392373080585</v>
      </c>
      <c r="P35" s="853">
        <v>60.348185999999934</v>
      </c>
      <c r="Q35" s="849">
        <v>173</v>
      </c>
      <c r="R35" s="849"/>
      <c r="S35" s="1770">
        <v>42.613436546148861</v>
      </c>
      <c r="T35" s="852">
        <v>8.8501483201964479</v>
      </c>
      <c r="U35" s="852">
        <v>25.216606074817633</v>
      </c>
      <c r="V35" s="852">
        <v>60.010267017480082</v>
      </c>
      <c r="W35" s="852">
        <v>20.768445442347854</v>
      </c>
      <c r="X35" s="853">
        <v>38.728523999999929</v>
      </c>
      <c r="Y35" s="849">
        <v>107</v>
      </c>
      <c r="Z35" s="849"/>
      <c r="AA35" s="1771">
        <v>38.440000000000005</v>
      </c>
      <c r="AB35" s="848">
        <v>9.0039999999999996</v>
      </c>
      <c r="AC35" s="848">
        <v>20.74</v>
      </c>
      <c r="AD35" s="848">
        <v>56.14</v>
      </c>
      <c r="AE35" s="848">
        <v>23.400000000000002</v>
      </c>
      <c r="AF35" s="849">
        <v>33.180999999999997</v>
      </c>
      <c r="AG35" s="962">
        <v>108</v>
      </c>
      <c r="AH35" s="849"/>
      <c r="AI35" s="966" t="s">
        <v>258</v>
      </c>
      <c r="AJ35" s="966">
        <v>12.886695622582531</v>
      </c>
      <c r="AK35" s="966">
        <v>17.318026485787581</v>
      </c>
      <c r="AL35" s="966">
        <v>67.978933304285391</v>
      </c>
      <c r="AM35" s="966">
        <v>30.216072540682298</v>
      </c>
      <c r="AN35" s="992">
        <v>44.762204999999952</v>
      </c>
      <c r="AO35" s="992">
        <v>125</v>
      </c>
      <c r="AP35" s="992"/>
      <c r="AQ35" s="976" t="s">
        <v>93</v>
      </c>
      <c r="AR35" s="977">
        <v>11.446624079980531</v>
      </c>
      <c r="AS35" s="977">
        <v>21.620429938399656</v>
      </c>
      <c r="AT35" s="977">
        <v>66.614135801840376</v>
      </c>
      <c r="AU35" s="977">
        <v>25.945895429868276</v>
      </c>
      <c r="AV35" s="993">
        <v>48.851532999999961</v>
      </c>
      <c r="AW35" s="993">
        <v>126</v>
      </c>
      <c r="AX35" s="992"/>
      <c r="AY35" s="955" t="s">
        <v>259</v>
      </c>
      <c r="AZ35" s="975">
        <v>8.1531880528290799</v>
      </c>
      <c r="BA35" s="975">
        <v>33.608771150242617</v>
      </c>
      <c r="BB35" s="975">
        <v>65.615637394149957</v>
      </c>
      <c r="BC35" s="1028">
        <v>16.433835529856307</v>
      </c>
      <c r="BD35" s="973">
        <v>53.242076999999917</v>
      </c>
      <c r="BE35" s="973">
        <v>204</v>
      </c>
      <c r="BF35" s="1082"/>
      <c r="BG35" s="955">
        <v>49.394471333211122</v>
      </c>
      <c r="BH35" s="975">
        <v>7.2434871057667465</v>
      </c>
      <c r="BI35" s="975">
        <v>35.176511536817586</v>
      </c>
      <c r="BJ35" s="975">
        <v>63.612431129604666</v>
      </c>
      <c r="BK35" s="1028">
        <v>14.664570568845178</v>
      </c>
      <c r="BL35" s="973">
        <v>58.852126999999925</v>
      </c>
      <c r="BM35" s="973">
        <v>183</v>
      </c>
      <c r="BN35" s="1028"/>
      <c r="BO35" s="955" t="s">
        <v>260</v>
      </c>
      <c r="BP35" s="975">
        <v>6.9322774949624106</v>
      </c>
      <c r="BQ35" s="975">
        <v>30.603210811044917</v>
      </c>
      <c r="BR35" s="975">
        <v>57.817804193451892</v>
      </c>
      <c r="BS35" s="1028">
        <v>15.680158149303891</v>
      </c>
      <c r="BT35" s="973">
        <v>54.999578999999898</v>
      </c>
      <c r="BU35" s="973">
        <v>187</v>
      </c>
      <c r="BV35" s="1031"/>
      <c r="BW35" s="955">
        <v>68.399416635199302</v>
      </c>
      <c r="BX35" s="975">
        <v>7.1805306730835152</v>
      </c>
      <c r="BY35" s="975">
        <v>54.304800373373183</v>
      </c>
      <c r="BZ35" s="975">
        <v>82.494032897025406</v>
      </c>
      <c r="CA35" s="1028">
        <v>10.497941395290079</v>
      </c>
      <c r="CB35" s="973">
        <v>50.825143999999923</v>
      </c>
      <c r="CC35" s="973">
        <v>204</v>
      </c>
      <c r="CD35" s="1031"/>
      <c r="CE35" s="955">
        <v>73.974316654885556</v>
      </c>
      <c r="CF35" s="975">
        <v>6.6372242208712624</v>
      </c>
      <c r="CG35" s="975">
        <v>60.945983509769952</v>
      </c>
      <c r="CH35" s="975">
        <v>87.002649800001151</v>
      </c>
      <c r="CI35" s="1028">
        <v>8.9723359687607385</v>
      </c>
      <c r="CJ35" s="973">
        <v>43.809013000000022</v>
      </c>
      <c r="CK35" s="973">
        <v>163</v>
      </c>
      <c r="CL35" s="1031"/>
      <c r="CM35" s="955">
        <v>66.146339288520878</v>
      </c>
      <c r="CN35" s="975">
        <v>8.0497945576265906</v>
      </c>
      <c r="CO35" s="975">
        <v>50.344822898958256</v>
      </c>
      <c r="CP35" s="975">
        <v>81.947855678083499</v>
      </c>
      <c r="CQ35" s="1028">
        <v>12.169675063217843</v>
      </c>
      <c r="CR35" s="973">
        <v>46.382978000000008</v>
      </c>
      <c r="CS35" s="973">
        <v>150</v>
      </c>
      <c r="CT35" s="973"/>
      <c r="CU35" s="955">
        <v>62.378668961908545</v>
      </c>
      <c r="CV35" s="975">
        <v>7.9685760726233275</v>
      </c>
      <c r="CW35" s="975">
        <v>46.737375268365362</v>
      </c>
      <c r="CX35" s="975">
        <v>78.019962655451735</v>
      </c>
      <c r="CY35" s="1028">
        <v>12.774520850211356</v>
      </c>
      <c r="CZ35" s="973">
        <v>45.408722999999966</v>
      </c>
      <c r="DA35" s="973">
        <v>184</v>
      </c>
      <c r="DB35" s="973"/>
      <c r="DC35" s="955">
        <v>62.885385766824221</v>
      </c>
      <c r="DD35" s="975">
        <v>6.9420284064601727</v>
      </c>
      <c r="DE35" s="975">
        <v>49.258999088208988</v>
      </c>
      <c r="DF35" s="975">
        <v>76.511772445439448</v>
      </c>
      <c r="DG35" s="1028">
        <v>11.039175989475293</v>
      </c>
      <c r="DH35" s="973">
        <v>46.05605999999996</v>
      </c>
      <c r="DI35" s="973">
        <v>191</v>
      </c>
      <c r="DJ35" s="973"/>
      <c r="DK35" s="955">
        <v>59.949405110052155</v>
      </c>
      <c r="DL35" s="975">
        <v>7.8206580380522066</v>
      </c>
      <c r="DM35" s="975">
        <v>44.598427653247541</v>
      </c>
      <c r="DN35" s="975">
        <v>75.300382566856769</v>
      </c>
      <c r="DO35" s="1028">
        <v>13.04543059884486</v>
      </c>
      <c r="DP35" s="973">
        <v>47.188559999999967</v>
      </c>
      <c r="DQ35" s="973">
        <v>189</v>
      </c>
      <c r="DR35" s="973"/>
      <c r="DS35" s="955">
        <v>58.465781808891734</v>
      </c>
      <c r="DT35" s="975">
        <v>7.6952675098697592</v>
      </c>
      <c r="DU35" s="975">
        <v>43.360708186521293</v>
      </c>
      <c r="DV35" s="975">
        <v>73.570855431262189</v>
      </c>
      <c r="DW35" s="1028">
        <v>13.162002237519774</v>
      </c>
      <c r="DX35" s="973">
        <v>41.114855999999925</v>
      </c>
      <c r="DY35" s="973">
        <v>174</v>
      </c>
      <c r="DZ35" s="973"/>
      <c r="EA35" s="1003">
        <v>-15.5</v>
      </c>
      <c r="EB35" s="968">
        <v>-1.4</v>
      </c>
      <c r="EC35" s="968"/>
      <c r="ED35" s="968" t="s">
        <v>229</v>
      </c>
      <c r="EE35" s="968" t="s">
        <v>229</v>
      </c>
      <c r="EF35" s="968"/>
      <c r="EG35" s="1031"/>
      <c r="EH35" s="2335"/>
      <c r="EI35" s="2335"/>
    </row>
    <row r="36" spans="1:139" ht="4.5" customHeight="1">
      <c r="A36" s="1013"/>
      <c r="B36" s="1013"/>
      <c r="C36" s="914"/>
      <c r="D36" s="914"/>
      <c r="E36" s="914"/>
      <c r="F36" s="914"/>
      <c r="G36" s="914"/>
      <c r="H36" s="914"/>
      <c r="I36" s="923"/>
      <c r="J36" s="914"/>
      <c r="K36" s="914"/>
      <c r="L36" s="914"/>
      <c r="M36" s="914"/>
      <c r="N36" s="914"/>
      <c r="O36" s="914"/>
      <c r="P36" s="915"/>
      <c r="Q36" s="911"/>
      <c r="R36" s="911"/>
      <c r="S36" s="1766"/>
      <c r="T36" s="914"/>
      <c r="U36" s="914"/>
      <c r="V36" s="914"/>
      <c r="W36" s="914"/>
      <c r="X36" s="915"/>
      <c r="Y36" s="911"/>
      <c r="Z36" s="911"/>
      <c r="AA36" s="1767"/>
      <c r="AB36" s="910"/>
      <c r="AC36" s="910"/>
      <c r="AD36" s="910"/>
      <c r="AE36" s="910"/>
      <c r="AF36" s="911"/>
      <c r="AG36" s="911"/>
      <c r="AH36" s="911"/>
      <c r="AI36" s="975"/>
      <c r="AJ36" s="975"/>
      <c r="AK36" s="975"/>
      <c r="AL36" s="975"/>
      <c r="AM36" s="975"/>
      <c r="AN36" s="973"/>
      <c r="AO36" s="973"/>
      <c r="AP36" s="973"/>
      <c r="AQ36" s="975"/>
      <c r="AR36" s="975"/>
      <c r="AS36" s="975"/>
      <c r="AT36" s="975"/>
      <c r="AU36" s="975"/>
      <c r="AV36" s="973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969"/>
      <c r="BH36" s="969"/>
      <c r="BI36" s="969"/>
      <c r="BJ36" s="969"/>
      <c r="BK36" s="969"/>
      <c r="BL36" s="1083"/>
      <c r="BM36" s="1083"/>
      <c r="BN36" s="969"/>
      <c r="BO36" s="969"/>
      <c r="BP36" s="969"/>
      <c r="BQ36" s="969"/>
      <c r="BR36" s="969"/>
      <c r="BS36" s="969"/>
      <c r="BT36" s="1083"/>
      <c r="BU36" s="1083"/>
      <c r="BV36" s="1083"/>
      <c r="BW36" s="969"/>
      <c r="BX36" s="969"/>
      <c r="BY36" s="969"/>
      <c r="BZ36" s="969"/>
      <c r="CA36" s="969"/>
      <c r="CB36" s="1083"/>
      <c r="CC36" s="1083"/>
      <c r="CD36" s="1083"/>
      <c r="CE36" s="969"/>
      <c r="CF36" s="969"/>
      <c r="CG36" s="969"/>
      <c r="CH36" s="969"/>
      <c r="CI36" s="969"/>
      <c r="CJ36" s="1083"/>
      <c r="CK36" s="1083"/>
      <c r="CL36" s="1083"/>
      <c r="CM36" s="969"/>
      <c r="CN36" s="969"/>
      <c r="CO36" s="969"/>
      <c r="CP36" s="969"/>
      <c r="CQ36" s="969"/>
      <c r="CR36" s="1083"/>
      <c r="CS36" s="1083"/>
      <c r="CT36" s="1083"/>
      <c r="CU36" s="969"/>
      <c r="CV36" s="969"/>
      <c r="CW36" s="969"/>
      <c r="CX36" s="969"/>
      <c r="CY36" s="969"/>
      <c r="CZ36" s="1083"/>
      <c r="DA36" s="1083"/>
      <c r="DB36" s="1083"/>
      <c r="DC36" s="969"/>
      <c r="DD36" s="969"/>
      <c r="DE36" s="969"/>
      <c r="DF36" s="969"/>
      <c r="DG36" s="969"/>
      <c r="DH36" s="1083"/>
      <c r="DI36" s="1083"/>
      <c r="DJ36" s="1083"/>
      <c r="DK36" s="969"/>
      <c r="DL36" s="969"/>
      <c r="DM36" s="969"/>
      <c r="DN36" s="969"/>
      <c r="DO36" s="969"/>
      <c r="DP36" s="1083"/>
      <c r="DQ36" s="1083"/>
      <c r="DR36" s="1083"/>
      <c r="DS36" s="969"/>
      <c r="DT36" s="969"/>
      <c r="DU36" s="969"/>
      <c r="DV36" s="969"/>
      <c r="DW36" s="969"/>
      <c r="DX36" s="1083"/>
      <c r="DY36" s="1083"/>
      <c r="DZ36" s="1083"/>
      <c r="EA36" s="968"/>
      <c r="EB36" s="968"/>
      <c r="EC36" s="968"/>
      <c r="ED36" s="968"/>
      <c r="EE36" s="968"/>
      <c r="EF36" s="968"/>
      <c r="EG36" s="1083"/>
      <c r="EH36" s="2335"/>
      <c r="EI36" s="2335"/>
    </row>
    <row r="37" spans="1:139" ht="4.5" customHeight="1" thickBot="1">
      <c r="A37" s="84"/>
      <c r="B37" s="84"/>
      <c r="C37" s="85"/>
      <c r="D37" s="85"/>
      <c r="E37" s="85"/>
      <c r="F37" s="85"/>
      <c r="G37" s="85"/>
      <c r="H37" s="85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117"/>
      <c r="AJ37" s="117"/>
      <c r="AK37" s="117"/>
      <c r="AL37" s="117"/>
      <c r="AM37" s="117"/>
      <c r="AN37" s="117"/>
      <c r="AO37" s="118"/>
      <c r="AP37" s="86"/>
      <c r="AQ37" s="117"/>
      <c r="AR37" s="117"/>
      <c r="AS37" s="117"/>
      <c r="AT37" s="117"/>
      <c r="AU37" s="117"/>
      <c r="AV37" s="117"/>
      <c r="AW37" s="118"/>
      <c r="AX37" s="742"/>
      <c r="AY37" s="117"/>
      <c r="AZ37" s="117"/>
      <c r="BA37" s="117"/>
      <c r="BB37" s="117"/>
      <c r="BC37" s="117"/>
      <c r="BD37" s="117"/>
      <c r="BE37" s="117"/>
      <c r="BF37" s="117"/>
      <c r="BG37" s="686"/>
      <c r="BH37" s="686"/>
      <c r="BI37" s="686"/>
      <c r="BJ37" s="686"/>
      <c r="BK37" s="686"/>
      <c r="BL37" s="686"/>
      <c r="BM37" s="687"/>
      <c r="BN37" s="687"/>
      <c r="BO37" s="686"/>
      <c r="BP37" s="686"/>
      <c r="BQ37" s="686"/>
      <c r="BR37" s="686"/>
      <c r="BS37" s="686"/>
      <c r="BT37" s="686"/>
      <c r="BU37" s="687"/>
      <c r="BV37" s="687"/>
      <c r="BW37" s="687"/>
      <c r="BX37" s="687"/>
      <c r="BY37" s="687"/>
      <c r="BZ37" s="687"/>
      <c r="CA37" s="687"/>
      <c r="CB37" s="687"/>
      <c r="CC37" s="687"/>
      <c r="CD37" s="687"/>
      <c r="CE37" s="687"/>
      <c r="CF37" s="687"/>
      <c r="CG37" s="687"/>
      <c r="CH37" s="687"/>
      <c r="CI37" s="687"/>
      <c r="CJ37" s="687"/>
      <c r="CK37" s="687"/>
      <c r="CL37" s="687"/>
      <c r="CM37" s="687"/>
      <c r="CN37" s="687"/>
      <c r="CO37" s="687"/>
      <c r="CP37" s="687"/>
      <c r="CQ37" s="687"/>
      <c r="CR37" s="687"/>
      <c r="CS37" s="687"/>
      <c r="CT37" s="687"/>
      <c r="CU37" s="687"/>
      <c r="CV37" s="687"/>
      <c r="CW37" s="687"/>
      <c r="CX37" s="687"/>
      <c r="CY37" s="687"/>
      <c r="CZ37" s="687"/>
      <c r="DA37" s="687"/>
      <c r="DB37" s="687"/>
      <c r="DC37" s="687"/>
      <c r="DD37" s="687"/>
      <c r="DE37" s="687"/>
      <c r="DF37" s="687"/>
      <c r="DG37" s="687"/>
      <c r="DH37" s="687"/>
      <c r="DI37" s="687"/>
      <c r="DJ37" s="687"/>
      <c r="DK37" s="687"/>
      <c r="DL37" s="687"/>
      <c r="DM37" s="687"/>
      <c r="DN37" s="687"/>
      <c r="DO37" s="687"/>
      <c r="DP37" s="687"/>
      <c r="DQ37" s="687"/>
      <c r="DR37" s="687"/>
      <c r="DS37" s="687"/>
      <c r="DT37" s="687"/>
      <c r="DU37" s="687"/>
      <c r="DV37" s="687"/>
      <c r="DW37" s="687"/>
      <c r="DX37" s="687"/>
      <c r="DY37" s="687"/>
      <c r="DZ37" s="687"/>
      <c r="EA37" s="687"/>
      <c r="EB37" s="687"/>
      <c r="EC37" s="687"/>
      <c r="ED37" s="687"/>
      <c r="EE37" s="687"/>
      <c r="EF37" s="687"/>
      <c r="EG37" s="687"/>
    </row>
    <row r="38" spans="1:139" ht="110.1" customHeight="1" thickTop="1">
      <c r="A38" s="3486" t="s">
        <v>414</v>
      </c>
      <c r="B38" s="3487"/>
      <c r="C38" s="3487"/>
      <c r="D38" s="3487"/>
      <c r="E38" s="3487"/>
      <c r="F38" s="3487"/>
      <c r="G38" s="3487"/>
      <c r="H38" s="3487"/>
      <c r="I38" s="3487"/>
      <c r="J38" s="3487"/>
      <c r="K38" s="3487"/>
      <c r="L38" s="3487"/>
      <c r="M38" s="3487"/>
      <c r="N38" s="3487"/>
      <c r="O38" s="3487"/>
      <c r="P38" s="3487"/>
      <c r="Q38" s="3487"/>
      <c r="R38" s="3487"/>
      <c r="S38" s="3487"/>
      <c r="T38" s="3487"/>
      <c r="U38" s="3487"/>
      <c r="V38" s="3487"/>
      <c r="W38" s="3487"/>
      <c r="X38" s="3487"/>
      <c r="Y38" s="3487"/>
      <c r="Z38" s="3487"/>
      <c r="AA38" s="3487"/>
      <c r="AB38" s="3487"/>
      <c r="AC38" s="3487"/>
      <c r="AD38" s="3487"/>
      <c r="AE38" s="3487"/>
      <c r="AF38" s="3487"/>
      <c r="AG38" s="3487"/>
      <c r="AH38" s="3487"/>
      <c r="AI38" s="3487"/>
      <c r="AJ38" s="3487"/>
      <c r="AK38" s="3487"/>
      <c r="AL38" s="3487"/>
      <c r="AM38" s="3487"/>
      <c r="AN38" s="3487"/>
      <c r="AO38" s="3487"/>
      <c r="AP38" s="3487"/>
      <c r="AQ38" s="3487"/>
      <c r="AR38" s="3487"/>
      <c r="AS38" s="3487"/>
      <c r="AT38" s="3487"/>
      <c r="AU38" s="3487"/>
      <c r="AV38" s="3487"/>
      <c r="AW38" s="3487"/>
      <c r="AX38" s="3487"/>
      <c r="AY38" s="3487"/>
      <c r="AZ38" s="3487"/>
      <c r="BA38" s="3487"/>
      <c r="BB38" s="3487"/>
      <c r="BC38" s="3487"/>
      <c r="BD38" s="3487"/>
      <c r="BE38" s="3487"/>
      <c r="BF38" s="3487"/>
      <c r="BG38" s="3487"/>
      <c r="BH38" s="3487"/>
      <c r="BI38" s="3487"/>
      <c r="BJ38" s="3487"/>
      <c r="BK38" s="3487"/>
      <c r="BL38" s="3487"/>
      <c r="BM38" s="3487"/>
      <c r="BN38" s="3487"/>
      <c r="BO38" s="3487"/>
      <c r="BP38" s="3487"/>
      <c r="BQ38" s="3487"/>
      <c r="BR38" s="3487"/>
      <c r="BS38" s="3487"/>
      <c r="BT38" s="3487"/>
      <c r="BU38" s="3487"/>
      <c r="BV38" s="3487"/>
      <c r="BW38" s="3487"/>
      <c r="BX38" s="3487"/>
      <c r="BY38" s="3487"/>
      <c r="BZ38" s="3487"/>
      <c r="CA38" s="3487"/>
      <c r="CB38" s="3487"/>
      <c r="CC38" s="3487"/>
      <c r="CD38" s="3487"/>
      <c r="CE38" s="3487"/>
      <c r="CF38" s="3487"/>
      <c r="CG38" s="3487"/>
      <c r="CH38" s="3487"/>
      <c r="CI38" s="3487"/>
      <c r="CJ38" s="3487"/>
      <c r="CK38" s="3487"/>
      <c r="CL38" s="3487"/>
      <c r="CM38" s="3487"/>
      <c r="CN38" s="3487"/>
      <c r="CO38" s="3487"/>
      <c r="CP38" s="3487"/>
      <c r="CQ38" s="3487"/>
      <c r="CR38" s="3487"/>
      <c r="CS38" s="3487"/>
      <c r="CT38" s="3487"/>
      <c r="CU38" s="3487"/>
      <c r="CV38" s="3487"/>
      <c r="CW38" s="3487"/>
      <c r="CX38" s="3487"/>
      <c r="CY38" s="3487"/>
      <c r="CZ38" s="3487"/>
      <c r="DA38" s="3487"/>
      <c r="DB38" s="3487"/>
      <c r="DC38" s="3487"/>
      <c r="DD38" s="3487"/>
      <c r="DE38" s="3487"/>
      <c r="DF38" s="3487"/>
      <c r="DG38" s="3487"/>
      <c r="DH38" s="3487"/>
      <c r="DI38" s="3487"/>
      <c r="DJ38" s="3487"/>
      <c r="DK38" s="3487"/>
      <c r="DL38" s="3487"/>
      <c r="DM38" s="3487"/>
      <c r="DN38" s="3487"/>
      <c r="DO38" s="3487"/>
      <c r="DP38" s="3487"/>
      <c r="DQ38" s="3487"/>
      <c r="DR38" s="3487"/>
      <c r="DS38" s="3487"/>
      <c r="DT38" s="3487"/>
      <c r="DU38" s="3487"/>
      <c r="DV38" s="3487"/>
      <c r="DW38" s="3487"/>
      <c r="DX38" s="3487"/>
      <c r="DY38" s="3487"/>
      <c r="DZ38" s="3487"/>
      <c r="EA38" s="3487"/>
      <c r="EB38" s="3487"/>
      <c r="EC38" s="3487"/>
      <c r="ED38" s="3487"/>
      <c r="EE38" s="3487"/>
      <c r="EF38" s="3487"/>
      <c r="EG38" s="3487"/>
    </row>
    <row r="39" spans="1:139" ht="20.25" customHeight="1">
      <c r="A39" s="16"/>
      <c r="B39" s="16"/>
      <c r="AI39" s="16"/>
      <c r="AJ39" s="16"/>
      <c r="AK39" s="16"/>
      <c r="AL39" s="16"/>
      <c r="AM39" s="16"/>
      <c r="AN39" s="16"/>
      <c r="AO39" s="17"/>
      <c r="AQ39" s="16"/>
      <c r="AR39" s="16"/>
      <c r="AS39" s="16"/>
      <c r="AT39" s="16"/>
      <c r="AU39" s="16"/>
      <c r="AV39" s="16"/>
      <c r="AW39" s="17"/>
      <c r="AX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  <c r="EF39" s="689"/>
      <c r="EG39" s="689"/>
    </row>
    <row r="40" spans="1:139" ht="20.25" customHeight="1">
      <c r="AI40" s="16"/>
      <c r="AJ40" s="16"/>
      <c r="AK40" s="16"/>
      <c r="AL40" s="16"/>
      <c r="AM40" s="16"/>
      <c r="AN40" s="16"/>
      <c r="AO40" s="17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  <c r="EF40" s="689"/>
      <c r="EG40" s="689"/>
    </row>
    <row r="41" spans="1:139" ht="20.25" customHeight="1">
      <c r="AI41" s="16"/>
      <c r="AJ41" s="16"/>
      <c r="AK41" s="16"/>
      <c r="AL41" s="16"/>
      <c r="AM41" s="16"/>
      <c r="AN41" s="16"/>
      <c r="AO41" s="17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9"/>
      <c r="CE41" s="689"/>
      <c r="CF41" s="689"/>
      <c r="CG41" s="689"/>
      <c r="CH41" s="689"/>
      <c r="CI41" s="689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A41" s="689"/>
      <c r="EB41" s="689"/>
      <c r="EC41" s="689"/>
      <c r="ED41" s="689"/>
      <c r="EE41" s="689"/>
      <c r="EF41" s="689"/>
      <c r="EG41" s="689"/>
    </row>
    <row r="42" spans="1:139" ht="20.25" customHeight="1"/>
    <row r="47" spans="1:139" ht="13.5" customHeight="1"/>
    <row r="48" spans="1:139" ht="13.5" customHeight="1"/>
    <row r="54" ht="13.5" customHeight="1"/>
    <row r="55" ht="13.5" customHeight="1"/>
  </sheetData>
  <mergeCells count="118">
    <mergeCell ref="A38:EG38"/>
    <mergeCell ref="CV5:CV6"/>
    <mergeCell ref="CW5:CX5"/>
    <mergeCell ref="CY5:CY6"/>
    <mergeCell ref="CZ5:CZ6"/>
    <mergeCell ref="DA5:DA6"/>
    <mergeCell ref="DC5:DC6"/>
    <mergeCell ref="CN5:CN6"/>
    <mergeCell ref="CO5:CP5"/>
    <mergeCell ref="CQ5:CQ6"/>
    <mergeCell ref="CR5:CR6"/>
    <mergeCell ref="CS5:CS6"/>
    <mergeCell ref="CU5:CU6"/>
    <mergeCell ref="CF5:CF6"/>
    <mergeCell ref="CG5:CH5"/>
    <mergeCell ref="CI5:CI6"/>
    <mergeCell ref="CJ5:CJ6"/>
    <mergeCell ref="CK5:CK6"/>
    <mergeCell ref="CM5:CM6"/>
    <mergeCell ref="CC5:CC6"/>
    <mergeCell ref="CE5:CE6"/>
    <mergeCell ref="BP5:BP6"/>
    <mergeCell ref="BQ5:BR5"/>
    <mergeCell ref="BS5:BS6"/>
    <mergeCell ref="BT5:BT6"/>
    <mergeCell ref="BU5:BU6"/>
    <mergeCell ref="BW5:BW6"/>
    <mergeCell ref="DD5:DD6"/>
    <mergeCell ref="EA4:EB5"/>
    <mergeCell ref="DS5:DS6"/>
    <mergeCell ref="DT5:DT6"/>
    <mergeCell ref="DU5:DV5"/>
    <mergeCell ref="DW5:DW6"/>
    <mergeCell ref="DX5:DX6"/>
    <mergeCell ref="DY5:DY6"/>
    <mergeCell ref="DK4:DQ4"/>
    <mergeCell ref="DK5:DK6"/>
    <mergeCell ref="DL5:DL6"/>
    <mergeCell ref="DM5:DN5"/>
    <mergeCell ref="DO5:DO6"/>
    <mergeCell ref="DP5:DP6"/>
    <mergeCell ref="DQ5:DQ6"/>
    <mergeCell ref="DE5:DF5"/>
    <mergeCell ref="DG5:DG6"/>
    <mergeCell ref="DH5:DH6"/>
    <mergeCell ref="DI5:DI6"/>
    <mergeCell ref="ED4:EE5"/>
    <mergeCell ref="BW4:CC4"/>
    <mergeCell ref="CE4:CK4"/>
    <mergeCell ref="CM4:CS4"/>
    <mergeCell ref="CU4:DA4"/>
    <mergeCell ref="AB5:AB6"/>
    <mergeCell ref="AC5:AD5"/>
    <mergeCell ref="AE5:AE6"/>
    <mergeCell ref="AF5:AF6"/>
    <mergeCell ref="AG5:AG6"/>
    <mergeCell ref="AI5:AI6"/>
    <mergeCell ref="AR5:AR6"/>
    <mergeCell ref="AS5:AT5"/>
    <mergeCell ref="AU5:AU6"/>
    <mergeCell ref="AV5:AV6"/>
    <mergeCell ref="AW5:AW6"/>
    <mergeCell ref="AY5:AY6"/>
    <mergeCell ref="AJ5:AJ6"/>
    <mergeCell ref="AK5:AL5"/>
    <mergeCell ref="AM5:AM6"/>
    <mergeCell ref="AN5:AN6"/>
    <mergeCell ref="AO5:AO6"/>
    <mergeCell ref="AQ5:AQ6"/>
    <mergeCell ref="DS4:DY4"/>
    <mergeCell ref="S5:S6"/>
    <mergeCell ref="DC4:DI4"/>
    <mergeCell ref="T5:T6"/>
    <mergeCell ref="U5:V5"/>
    <mergeCell ref="W5:W6"/>
    <mergeCell ref="X5:X6"/>
    <mergeCell ref="Y5:Y6"/>
    <mergeCell ref="AA5:AA6"/>
    <mergeCell ref="BH5:BH6"/>
    <mergeCell ref="BI5:BJ5"/>
    <mergeCell ref="BK5:BK6"/>
    <mergeCell ref="BL5:BL6"/>
    <mergeCell ref="BM5:BM6"/>
    <mergeCell ref="BO5:BO6"/>
    <mergeCell ref="AZ5:AZ6"/>
    <mergeCell ref="BA5:BB5"/>
    <mergeCell ref="BC5:BC6"/>
    <mergeCell ref="BD5:BD6"/>
    <mergeCell ref="BE5:BE6"/>
    <mergeCell ref="BG5:BG6"/>
    <mergeCell ref="BX5:BX6"/>
    <mergeCell ref="BY5:BZ5"/>
    <mergeCell ref="CA5:CA6"/>
    <mergeCell ref="CB5:CB6"/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C5:C6"/>
    <mergeCell ref="D5:D6"/>
    <mergeCell ref="E5:F5"/>
    <mergeCell ref="G5:G6"/>
    <mergeCell ref="H5:H6"/>
    <mergeCell ref="I5:I6"/>
    <mergeCell ref="K5:K6"/>
    <mergeCell ref="BG4:BM4"/>
    <mergeCell ref="BO4:BU4"/>
    <mergeCell ref="L5:L6"/>
    <mergeCell ref="M5:N5"/>
    <mergeCell ref="O5:O6"/>
    <mergeCell ref="P5:P6"/>
    <mergeCell ref="Q5:Q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F0"/>
  </sheetPr>
  <dimension ref="A1:EH128"/>
  <sheetViews>
    <sheetView showGridLines="0" view="pageBreakPreview" zoomScale="60" zoomScaleNormal="8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5703125" style="1142" customWidth="1"/>
    <col min="2" max="2" width="0.5703125" style="1142" customWidth="1"/>
    <col min="3" max="3" width="11.85546875" style="2" hidden="1" customWidth="1"/>
    <col min="4" max="6" width="8.7109375" style="2" hidden="1" customWidth="1"/>
    <col min="7" max="7" width="11.7109375" style="2" hidden="1" customWidth="1"/>
    <col min="8" max="8" width="8.7109375" style="2" hidden="1" customWidth="1"/>
    <col min="9" max="9" width="11.28515625" style="2" hidden="1" customWidth="1"/>
    <col min="10" max="10" width="1.7109375" style="1" hidden="1" customWidth="1"/>
    <col min="11" max="11" width="11.85546875" style="1" hidden="1" customWidth="1"/>
    <col min="12" max="14" width="8.7109375" style="1" hidden="1" customWidth="1"/>
    <col min="15" max="15" width="11.7109375" style="1" hidden="1" customWidth="1"/>
    <col min="16" max="16" width="8.7109375" style="1" hidden="1" customWidth="1"/>
    <col min="17" max="17" width="11.28515625" style="1" hidden="1" customWidth="1"/>
    <col min="18" max="18" width="1.7109375" style="1" hidden="1" customWidth="1"/>
    <col min="19" max="19" width="11.85546875" style="1" hidden="1" customWidth="1"/>
    <col min="20" max="22" width="8.7109375" style="1" hidden="1" customWidth="1"/>
    <col min="23" max="23" width="11.7109375" style="1" hidden="1" customWidth="1"/>
    <col min="24" max="24" width="8.7109375" style="1" hidden="1" customWidth="1"/>
    <col min="25" max="25" width="11.28515625" style="1" hidden="1" customWidth="1"/>
    <col min="26" max="26" width="1.7109375" style="1" hidden="1" customWidth="1"/>
    <col min="27" max="27" width="11.85546875" style="1" hidden="1" customWidth="1"/>
    <col min="28" max="30" width="9.28515625" style="1" hidden="1" customWidth="1"/>
    <col min="31" max="31" width="11.7109375" style="1" hidden="1" customWidth="1"/>
    <col min="32" max="32" width="9.28515625" style="1" hidden="1" customWidth="1"/>
    <col min="33" max="33" width="11.28515625" style="1" hidden="1" customWidth="1"/>
    <col min="34" max="34" width="0.28515625" style="1" hidden="1" customWidth="1"/>
    <col min="35" max="35" width="11" style="2" hidden="1" customWidth="1"/>
    <col min="36" max="36" width="11.42578125" style="2" hidden="1" customWidth="1"/>
    <col min="37" max="37" width="10.7109375" style="2" hidden="1" customWidth="1"/>
    <col min="38" max="38" width="12.28515625" style="2" hidden="1" customWidth="1"/>
    <col min="39" max="39" width="11.5703125" style="2" hidden="1" customWidth="1"/>
    <col min="40" max="40" width="18" style="2" hidden="1" customWidth="1"/>
    <col min="41" max="41" width="11.28515625" style="10" hidden="1" customWidth="1"/>
    <col min="42" max="42" width="1.28515625" style="1" hidden="1" customWidth="1"/>
    <col min="43" max="43" width="10.7109375" style="1" hidden="1" customWidth="1"/>
    <col min="44" max="46" width="4.7109375" style="1" hidden="1" customWidth="1"/>
    <col min="47" max="47" width="11.5703125" style="1" hidden="1" customWidth="1"/>
    <col min="48" max="48" width="9.85546875" style="1" hidden="1" customWidth="1"/>
    <col min="49" max="49" width="11.28515625" style="1" hidden="1" customWidth="1"/>
    <col min="50" max="50" width="1.28515625" style="1" hidden="1" customWidth="1"/>
    <col min="51" max="52" width="10.7109375" style="2" hidden="1" customWidth="1"/>
    <col min="53" max="54" width="9.5703125" style="2" hidden="1" customWidth="1"/>
    <col min="55" max="55" width="11.5703125" style="2" hidden="1" customWidth="1"/>
    <col min="56" max="56" width="18" style="2" hidden="1" customWidth="1"/>
    <col min="57" max="57" width="11.28515625" style="2" hidden="1" customWidth="1"/>
    <col min="58" max="58" width="1.28515625" style="2" hidden="1" customWidth="1"/>
    <col min="59" max="59" width="10.7109375" style="2" hidden="1" customWidth="1"/>
    <col min="60" max="62" width="8.85546875" style="2" hidden="1" customWidth="1"/>
    <col min="63" max="63" width="11.5703125" style="2" hidden="1" customWidth="1"/>
    <col min="64" max="64" width="14.85546875" style="2" hidden="1" customWidth="1"/>
    <col min="65" max="65" width="11.28515625" style="2" hidden="1" customWidth="1"/>
    <col min="66" max="66" width="1.28515625" style="2" hidden="1" customWidth="1"/>
    <col min="67" max="68" width="10.7109375" style="2" hidden="1" customWidth="1"/>
    <col min="69" max="69" width="11.42578125" style="2" hidden="1" customWidth="1"/>
    <col min="70" max="70" width="9.5703125" style="2" hidden="1" customWidth="1"/>
    <col min="71" max="71" width="11.5703125" style="2" hidden="1" customWidth="1"/>
    <col min="72" max="72" width="18" style="2" hidden="1" customWidth="1"/>
    <col min="73" max="73" width="11.28515625" style="2" hidden="1" customWidth="1"/>
    <col min="74" max="74" width="1.28515625" style="2" hidden="1" customWidth="1"/>
    <col min="75" max="75" width="12.7109375" style="2" hidden="1" customWidth="1"/>
    <col min="76" max="76" width="7.42578125" style="2" hidden="1" customWidth="1"/>
    <col min="77" max="78" width="11.28515625" style="2" hidden="1" customWidth="1"/>
    <col min="79" max="79" width="11.5703125" style="2" hidden="1" customWidth="1"/>
    <col min="80" max="80" width="9.140625" style="2" hidden="1" customWidth="1"/>
    <col min="81" max="81" width="11.28515625" style="2" hidden="1" customWidth="1"/>
    <col min="82" max="82" width="1.28515625" style="2" customWidth="1"/>
    <col min="83" max="83" width="12.7109375" style="2" customWidth="1"/>
    <col min="84" max="89" width="11.28515625" style="2" hidden="1" customWidth="1"/>
    <col min="90" max="90" width="1.42578125" style="2" customWidth="1"/>
    <col min="91" max="91" width="12.7109375" style="2" customWidth="1"/>
    <col min="92" max="93" width="11.28515625" style="2" hidden="1" customWidth="1"/>
    <col min="94" max="94" width="12.5703125" style="2" hidden="1" customWidth="1"/>
    <col min="95" max="97" width="11.28515625" style="2" hidden="1" customWidth="1"/>
    <col min="98" max="98" width="1.2851562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3.5703125" style="629" hidden="1" customWidth="1"/>
    <col min="106" max="106" width="1.28515625" style="630" customWidth="1"/>
    <col min="107" max="107" width="12.7109375" style="629" customWidth="1"/>
    <col min="108" max="108" width="4.140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2.2851562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5" width="10.7109375" style="629" customWidth="1"/>
    <col min="126" max="126" width="11.5703125" style="629" customWidth="1"/>
    <col min="127" max="127" width="15.5703125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9.425781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53.25" customHeight="1">
      <c r="A1" s="3482" t="s">
        <v>440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3.75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3.75" customHeight="1" thickBot="1">
      <c r="A3" s="1"/>
      <c r="B3" s="1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35.25" customHeight="1">
      <c r="A5" s="3518"/>
      <c r="B5" s="1233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77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77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77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563" t="s">
        <v>0</v>
      </c>
      <c r="CF5" s="3481" t="s">
        <v>47</v>
      </c>
      <c r="CG5" s="3565" t="s">
        <v>1</v>
      </c>
      <c r="CH5" s="3565"/>
      <c r="CI5" s="3563" t="s">
        <v>2</v>
      </c>
      <c r="CJ5" s="3481" t="s">
        <v>48</v>
      </c>
      <c r="CK5" s="3564" t="s">
        <v>40</v>
      </c>
      <c r="CL5" s="3547"/>
      <c r="CM5" s="3563" t="s">
        <v>0</v>
      </c>
      <c r="CN5" s="3481" t="s">
        <v>47</v>
      </c>
      <c r="CO5" s="3565" t="s">
        <v>1</v>
      </c>
      <c r="CP5" s="3565"/>
      <c r="CQ5" s="3563" t="s">
        <v>2</v>
      </c>
      <c r="CR5" s="3481" t="s">
        <v>48</v>
      </c>
      <c r="CS5" s="3564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38" s="3" customFormat="1" ht="42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77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77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77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4.95" customHeight="1">
      <c r="A8" s="1660" t="s">
        <v>5</v>
      </c>
      <c r="B8" s="1236"/>
      <c r="C8" s="1237">
        <v>81.320484726817085</v>
      </c>
      <c r="D8" s="1237">
        <v>0.7295626629015366</v>
      </c>
      <c r="E8" s="1237">
        <v>79.888962408697822</v>
      </c>
      <c r="F8" s="1237">
        <v>82.752007044936349</v>
      </c>
      <c r="G8" s="1237">
        <v>0.89714500024487487</v>
      </c>
      <c r="H8" s="1238">
        <v>7737.4048730000659</v>
      </c>
      <c r="I8" s="834">
        <v>8446</v>
      </c>
      <c r="J8" s="1237"/>
      <c r="K8" s="1237">
        <v>83.697043493747287</v>
      </c>
      <c r="L8" s="1237">
        <v>0.72358112840602029</v>
      </c>
      <c r="M8" s="1237">
        <v>82.277253487953644</v>
      </c>
      <c r="N8" s="1237">
        <v>85.116833499540945</v>
      </c>
      <c r="O8" s="1237">
        <v>0.8645241196125123</v>
      </c>
      <c r="P8" s="1238">
        <v>7050.9894850000192</v>
      </c>
      <c r="Q8" s="842">
        <v>7665</v>
      </c>
      <c r="R8" s="1237"/>
      <c r="S8" s="1237">
        <v>84.294783465301776</v>
      </c>
      <c r="T8" s="1237">
        <v>0.73458731187504445</v>
      </c>
      <c r="U8" s="1237">
        <v>82.853392905819888</v>
      </c>
      <c r="V8" s="1237">
        <v>85.736174024783679</v>
      </c>
      <c r="W8" s="1237">
        <v>0.87145049987277357</v>
      </c>
      <c r="X8" s="1238">
        <v>7052.9093409999805</v>
      </c>
      <c r="Y8" s="834">
        <v>7561</v>
      </c>
      <c r="Z8" s="1237"/>
      <c r="AA8" s="1774">
        <v>86.001194519796513</v>
      </c>
      <c r="AB8" s="832">
        <v>0.65093193445897912</v>
      </c>
      <c r="AC8" s="832">
        <v>84.72424906150718</v>
      </c>
      <c r="AD8" s="832">
        <v>87.278139978085832</v>
      </c>
      <c r="AE8" s="832">
        <v>0.75688708522431269</v>
      </c>
      <c r="AF8" s="833">
        <v>7404.0983029999661</v>
      </c>
      <c r="AG8" s="952">
        <v>8000</v>
      </c>
      <c r="AH8" s="842"/>
      <c r="AI8" s="961">
        <v>88.024828497698564</v>
      </c>
      <c r="AJ8" s="961">
        <v>0.60834387308630178</v>
      </c>
      <c r="AK8" s="961">
        <v>86.83141524650658</v>
      </c>
      <c r="AL8" s="961">
        <v>89.218241748890563</v>
      </c>
      <c r="AM8" s="961">
        <v>0.69110486605742949</v>
      </c>
      <c r="AN8" s="1038">
        <v>6943.1268090000267</v>
      </c>
      <c r="AO8" s="1011">
        <v>7539</v>
      </c>
      <c r="AP8" s="1242"/>
      <c r="AQ8" s="961">
        <v>89.228617070028335</v>
      </c>
      <c r="AR8" s="961">
        <v>0.64696794638320287</v>
      </c>
      <c r="AS8" s="961">
        <v>87.959541117907847</v>
      </c>
      <c r="AT8" s="961">
        <v>90.497693022148823</v>
      </c>
      <c r="AU8" s="961">
        <v>0.72506777268042821</v>
      </c>
      <c r="AV8" s="1038">
        <v>7702.5073139999267</v>
      </c>
      <c r="AW8" s="1011">
        <v>8135</v>
      </c>
      <c r="AX8" s="1242"/>
      <c r="AY8" s="961">
        <v>90.673559052738611</v>
      </c>
      <c r="AZ8" s="961">
        <v>0.46856603920755402</v>
      </c>
      <c r="BA8" s="961">
        <v>89.754834709090275</v>
      </c>
      <c r="BB8" s="961">
        <v>91.592283396386946</v>
      </c>
      <c r="BC8" s="961">
        <v>0.51676149486425382</v>
      </c>
      <c r="BD8" s="1038">
        <v>11138.346458999931</v>
      </c>
      <c r="BE8" s="1011">
        <v>20215</v>
      </c>
      <c r="BF8" s="1775"/>
      <c r="BG8" s="961">
        <v>91.860156605501047</v>
      </c>
      <c r="BH8" s="961">
        <v>0.46077506768262766</v>
      </c>
      <c r="BI8" s="961">
        <v>90.956707036358466</v>
      </c>
      <c r="BJ8" s="961">
        <v>92.763606174643641</v>
      </c>
      <c r="BK8" s="961">
        <v>0.50160492286275304</v>
      </c>
      <c r="BL8" s="1038">
        <v>10445.694380000115</v>
      </c>
      <c r="BM8" s="1011">
        <v>18087</v>
      </c>
      <c r="BN8" s="1775"/>
      <c r="BO8" s="961">
        <v>92.985251661393249</v>
      </c>
      <c r="BP8" s="961">
        <v>0.42668073710661336</v>
      </c>
      <c r="BQ8" s="961">
        <v>92.148650919384195</v>
      </c>
      <c r="BR8" s="961">
        <v>93.821852403402318</v>
      </c>
      <c r="BS8" s="961">
        <v>0.45886926096664843</v>
      </c>
      <c r="BT8" s="1038">
        <v>9747.0521820001522</v>
      </c>
      <c r="BU8" s="1011">
        <v>18513</v>
      </c>
      <c r="BV8" s="1776"/>
      <c r="BW8" s="961">
        <v>92.74008071648133</v>
      </c>
      <c r="BX8" s="961">
        <v>0.32561611897410092</v>
      </c>
      <c r="BY8" s="961">
        <v>92.101626662431372</v>
      </c>
      <c r="BZ8" s="961">
        <v>93.378534770531303</v>
      </c>
      <c r="CA8" s="961">
        <v>0.35110614144228797</v>
      </c>
      <c r="CB8" s="1038">
        <v>9175.7202110000762</v>
      </c>
      <c r="CC8" s="1011">
        <v>19813</v>
      </c>
      <c r="CD8" s="1777"/>
      <c r="CE8" s="961">
        <v>92.406174536005963</v>
      </c>
      <c r="CF8" s="961">
        <v>0.37434761308734538</v>
      </c>
      <c r="CG8" s="961">
        <v>91.672168772946577</v>
      </c>
      <c r="CH8" s="961">
        <v>93.140180299065349</v>
      </c>
      <c r="CI8" s="961">
        <v>0.40511103826885642</v>
      </c>
      <c r="CJ8" s="1038">
        <v>8480.5836670000353</v>
      </c>
      <c r="CK8" s="1011">
        <v>18386</v>
      </c>
      <c r="CL8" s="1011"/>
      <c r="CM8" s="961">
        <v>94.313914093295253</v>
      </c>
      <c r="CN8" s="961">
        <v>0.31714788866793681</v>
      </c>
      <c r="CO8" s="961">
        <v>93.692049877957956</v>
      </c>
      <c r="CP8" s="961">
        <v>94.935778308632564</v>
      </c>
      <c r="CQ8" s="961">
        <v>0.33626839869482494</v>
      </c>
      <c r="CR8" s="1038">
        <v>8340.8231739999355</v>
      </c>
      <c r="CS8" s="1011">
        <v>15112</v>
      </c>
      <c r="CT8" s="1778"/>
      <c r="CU8" s="974">
        <v>93.176142804943694</v>
      </c>
      <c r="CV8" s="961">
        <v>0.37247087394801992</v>
      </c>
      <c r="CW8" s="961">
        <v>92.445819342080114</v>
      </c>
      <c r="CX8" s="961">
        <v>93.906466267807275</v>
      </c>
      <c r="CY8" s="961">
        <v>0.3997491876517747</v>
      </c>
      <c r="CZ8" s="991">
        <v>8338.479085000019</v>
      </c>
      <c r="DA8" s="991">
        <v>19168</v>
      </c>
      <c r="DB8" s="1158"/>
      <c r="DC8" s="974">
        <v>93.297126182000639</v>
      </c>
      <c r="DD8" s="961">
        <v>0.33988488888959856</v>
      </c>
      <c r="DE8" s="961">
        <v>92.630694898634346</v>
      </c>
      <c r="DF8" s="961">
        <v>93.963557465366947</v>
      </c>
      <c r="DG8" s="961">
        <v>0.36430370666140716</v>
      </c>
      <c r="DH8" s="991">
        <v>8188.7047840000932</v>
      </c>
      <c r="DI8" s="991">
        <v>18889</v>
      </c>
      <c r="DJ8" s="1158"/>
      <c r="DK8" s="1055">
        <v>93.336593399864682</v>
      </c>
      <c r="DL8" s="1239">
        <v>0.38996251959391942</v>
      </c>
      <c r="DM8" s="1239">
        <v>92.571972212308182</v>
      </c>
      <c r="DN8" s="1239">
        <v>94.101214587421183</v>
      </c>
      <c r="DO8" s="1239">
        <v>0.41780239174069189</v>
      </c>
      <c r="DP8" s="991">
        <v>7775.0028790000097</v>
      </c>
      <c r="DQ8" s="991">
        <v>18417</v>
      </c>
      <c r="DR8" s="1158"/>
      <c r="DS8" s="1055">
        <v>93.547732638514262</v>
      </c>
      <c r="DT8" s="1239">
        <v>0.35438184527122391</v>
      </c>
      <c r="DU8" s="1239">
        <v>92.852875517568307</v>
      </c>
      <c r="DV8" s="1239">
        <v>94.242589759460202</v>
      </c>
      <c r="DW8" s="1239">
        <v>0.37882462276303469</v>
      </c>
      <c r="DX8" s="991">
        <v>6987.4438200000332</v>
      </c>
      <c r="DY8" s="991">
        <v>17594</v>
      </c>
      <c r="DZ8" s="1158"/>
      <c r="EA8" s="1159">
        <v>1.1000000000000001</v>
      </c>
      <c r="EB8" s="1160">
        <v>0.2</v>
      </c>
      <c r="EC8" s="1161"/>
      <c r="ED8" s="1161" t="s">
        <v>230</v>
      </c>
      <c r="EE8" s="1161" t="s">
        <v>229</v>
      </c>
      <c r="EG8" s="1144"/>
      <c r="EH8" s="1144"/>
    </row>
    <row r="9" spans="1:138" s="3" customFormat="1" ht="5.0999999999999996" customHeight="1">
      <c r="A9" s="1667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245"/>
      <c r="T9" s="1245"/>
      <c r="U9" s="1245"/>
      <c r="V9" s="1245"/>
      <c r="W9" s="1245"/>
      <c r="X9" s="1246"/>
      <c r="Y9" s="854"/>
      <c r="Z9" s="1245"/>
      <c r="AA9" s="1779"/>
      <c r="AB9" s="852"/>
      <c r="AC9" s="852"/>
      <c r="AD9" s="852"/>
      <c r="AE9" s="852"/>
      <c r="AF9" s="853"/>
      <c r="AG9" s="953"/>
      <c r="AH9" s="861"/>
      <c r="AI9" s="966"/>
      <c r="AJ9" s="966"/>
      <c r="AK9" s="966"/>
      <c r="AL9" s="966"/>
      <c r="AM9" s="966"/>
      <c r="AN9" s="1043"/>
      <c r="AO9" s="1007"/>
      <c r="AP9" s="1056"/>
      <c r="AQ9" s="966"/>
      <c r="AR9" s="966"/>
      <c r="AS9" s="966"/>
      <c r="AT9" s="966"/>
      <c r="AU9" s="966"/>
      <c r="AV9" s="1043"/>
      <c r="AW9" s="1007"/>
      <c r="AX9" s="1007"/>
      <c r="AY9" s="966"/>
      <c r="AZ9" s="966"/>
      <c r="BA9" s="966"/>
      <c r="BB9" s="966"/>
      <c r="BC9" s="966"/>
      <c r="BD9" s="1043"/>
      <c r="BE9" s="1007"/>
      <c r="BF9" s="1780"/>
      <c r="BG9" s="966"/>
      <c r="BH9" s="966"/>
      <c r="BI9" s="966"/>
      <c r="BJ9" s="966"/>
      <c r="BK9" s="966"/>
      <c r="BL9" s="1043"/>
      <c r="BM9" s="1007"/>
      <c r="BN9" s="1780"/>
      <c r="BO9" s="966"/>
      <c r="BP9" s="966"/>
      <c r="BQ9" s="966"/>
      <c r="BR9" s="966"/>
      <c r="BS9" s="966"/>
      <c r="BT9" s="1043"/>
      <c r="BU9" s="1007"/>
      <c r="BV9" s="1781"/>
      <c r="BW9" s="966"/>
      <c r="BX9" s="966"/>
      <c r="BY9" s="966"/>
      <c r="BZ9" s="966"/>
      <c r="CA9" s="966"/>
      <c r="CB9" s="1043"/>
      <c r="CC9" s="1007"/>
      <c r="CD9" s="1210"/>
      <c r="CE9" s="956"/>
      <c r="CF9" s="966"/>
      <c r="CG9" s="966"/>
      <c r="CH9" s="966"/>
      <c r="CI9" s="966"/>
      <c r="CJ9" s="1043"/>
      <c r="CK9" s="1007"/>
      <c r="CL9" s="1056"/>
      <c r="CM9" s="966"/>
      <c r="CN9" s="966"/>
      <c r="CO9" s="966"/>
      <c r="CP9" s="966"/>
      <c r="CQ9" s="966"/>
      <c r="CR9" s="1043"/>
      <c r="CS9" s="1007"/>
      <c r="CT9" s="1782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1070"/>
      <c r="DL9" s="995"/>
      <c r="DM9" s="1278"/>
      <c r="DN9" s="1278"/>
      <c r="DO9" s="1278"/>
      <c r="DP9" s="1278"/>
      <c r="DQ9" s="1041"/>
      <c r="DR9" s="1162"/>
      <c r="DS9" s="1070"/>
      <c r="DT9" s="995"/>
      <c r="DU9" s="1278"/>
      <c r="DV9" s="1278"/>
      <c r="DW9" s="1278"/>
      <c r="DX9" s="1278"/>
      <c r="DY9" s="1041"/>
      <c r="DZ9" s="1162"/>
      <c r="EA9" s="1670"/>
      <c r="EB9" s="1163"/>
      <c r="EC9" s="1163"/>
      <c r="ED9" s="1163"/>
      <c r="EE9" s="1163"/>
      <c r="EG9" s="1144"/>
      <c r="EH9" s="1144"/>
    </row>
    <row r="10" spans="1:138" s="3" customFormat="1" ht="24" customHeight="1">
      <c r="A10" s="1671" t="s">
        <v>6</v>
      </c>
      <c r="B10" s="1251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1252"/>
      <c r="T10" s="1252"/>
      <c r="U10" s="1252"/>
      <c r="V10" s="1252"/>
      <c r="W10" s="1252"/>
      <c r="X10" s="1253"/>
      <c r="Y10" s="869"/>
      <c r="Z10" s="1252"/>
      <c r="AA10" s="1783"/>
      <c r="AB10" s="867"/>
      <c r="AC10" s="867"/>
      <c r="AD10" s="867"/>
      <c r="AE10" s="867"/>
      <c r="AF10" s="868"/>
      <c r="AG10" s="1784"/>
      <c r="AH10" s="876"/>
      <c r="AI10" s="1001"/>
      <c r="AJ10" s="1001"/>
      <c r="AK10" s="1001"/>
      <c r="AL10" s="1001"/>
      <c r="AM10" s="1001"/>
      <c r="AN10" s="1254"/>
      <c r="AO10" s="1008"/>
      <c r="AP10" s="1058"/>
      <c r="AQ10" s="1001"/>
      <c r="AR10" s="1001"/>
      <c r="AS10" s="1001"/>
      <c r="AT10" s="1001"/>
      <c r="AU10" s="1001"/>
      <c r="AV10" s="1254"/>
      <c r="AW10" s="1008"/>
      <c r="AX10" s="1008"/>
      <c r="AY10" s="1001"/>
      <c r="AZ10" s="1001"/>
      <c r="BA10" s="1001"/>
      <c r="BB10" s="1001"/>
      <c r="BC10" s="1001"/>
      <c r="BD10" s="1254"/>
      <c r="BE10" s="1008"/>
      <c r="BF10" s="1785"/>
      <c r="BG10" s="1001"/>
      <c r="BH10" s="1001"/>
      <c r="BI10" s="1001"/>
      <c r="BJ10" s="1001"/>
      <c r="BK10" s="1001"/>
      <c r="BL10" s="1254"/>
      <c r="BM10" s="1008"/>
      <c r="BN10" s="1785"/>
      <c r="BO10" s="1001"/>
      <c r="BP10" s="1001"/>
      <c r="BQ10" s="1001"/>
      <c r="BR10" s="1001"/>
      <c r="BS10" s="1001"/>
      <c r="BT10" s="1254"/>
      <c r="BU10" s="1008"/>
      <c r="BV10" s="1786"/>
      <c r="BW10" s="1001"/>
      <c r="BX10" s="1001"/>
      <c r="BY10" s="1001"/>
      <c r="BZ10" s="1001"/>
      <c r="CA10" s="1001"/>
      <c r="CB10" s="1254"/>
      <c r="CC10" s="1008"/>
      <c r="CD10" s="1211"/>
      <c r="CE10" s="1030"/>
      <c r="CF10" s="1001"/>
      <c r="CG10" s="1001"/>
      <c r="CH10" s="1001"/>
      <c r="CI10" s="1001"/>
      <c r="CJ10" s="1254"/>
      <c r="CK10" s="1008"/>
      <c r="CL10" s="1058"/>
      <c r="CM10" s="1001"/>
      <c r="CN10" s="1001"/>
      <c r="CO10" s="1001"/>
      <c r="CP10" s="1001"/>
      <c r="CQ10" s="1001"/>
      <c r="CR10" s="1254"/>
      <c r="CS10" s="1008"/>
      <c r="CT10" s="1787"/>
      <c r="CU10" s="1030"/>
      <c r="CV10" s="1001"/>
      <c r="CW10" s="1001"/>
      <c r="CX10" s="1001"/>
      <c r="CY10" s="1001"/>
      <c r="CZ10" s="864"/>
      <c r="DA10" s="864"/>
      <c r="DB10" s="1423"/>
      <c r="DC10" s="1030"/>
      <c r="DD10" s="1001"/>
      <c r="DE10" s="1001"/>
      <c r="DF10" s="1001"/>
      <c r="DG10" s="1001"/>
      <c r="DH10" s="864"/>
      <c r="DI10" s="864"/>
      <c r="DJ10" s="1423"/>
      <c r="DK10" s="862"/>
      <c r="DL10" s="863"/>
      <c r="DM10" s="863"/>
      <c r="DN10" s="863"/>
      <c r="DO10" s="863"/>
      <c r="DP10" s="863"/>
      <c r="DQ10" s="864"/>
      <c r="DR10" s="1423"/>
      <c r="DS10" s="862"/>
      <c r="DT10" s="863"/>
      <c r="DU10" s="863"/>
      <c r="DV10" s="863"/>
      <c r="DW10" s="863"/>
      <c r="DX10" s="863"/>
      <c r="DY10" s="864"/>
      <c r="DZ10" s="1423"/>
      <c r="EA10" s="1170"/>
      <c r="EB10" s="1171"/>
      <c r="EC10" s="1676"/>
      <c r="ED10" s="1676"/>
      <c r="EE10" s="1676"/>
      <c r="EG10" s="1144"/>
      <c r="EH10" s="1144"/>
    </row>
    <row r="11" spans="1:138" s="3" customFormat="1" ht="24" customHeight="1">
      <c r="A11" s="1788" t="s">
        <v>7</v>
      </c>
      <c r="B11" s="1149"/>
      <c r="C11" s="1150">
        <v>93.140164833569344</v>
      </c>
      <c r="D11" s="1150">
        <v>0.55811115698625702</v>
      </c>
      <c r="E11" s="1150">
        <v>92.045058658536078</v>
      </c>
      <c r="F11" s="1150">
        <v>94.235271008602624</v>
      </c>
      <c r="G11" s="1150">
        <v>0.59921641537089476</v>
      </c>
      <c r="H11" s="1151">
        <v>5165.994668999987</v>
      </c>
      <c r="I11" s="916">
        <v>4849</v>
      </c>
      <c r="J11" s="1150"/>
      <c r="K11" s="1150">
        <v>94.79029691520816</v>
      </c>
      <c r="L11" s="1150">
        <v>0.51723950210102398</v>
      </c>
      <c r="M11" s="1150">
        <v>93.775384493013746</v>
      </c>
      <c r="N11" s="1150">
        <v>95.805209337402573</v>
      </c>
      <c r="O11" s="1150">
        <v>0.54566713992224869</v>
      </c>
      <c r="P11" s="1151">
        <v>4666.0662430000039</v>
      </c>
      <c r="Q11" s="923">
        <v>4318</v>
      </c>
      <c r="R11" s="1150"/>
      <c r="S11" s="1150">
        <v>94.833965199963728</v>
      </c>
      <c r="T11" s="1150">
        <v>0.48686420465021063</v>
      </c>
      <c r="U11" s="1150">
        <v>93.87865130195857</v>
      </c>
      <c r="V11" s="1150">
        <v>95.789279097968873</v>
      </c>
      <c r="W11" s="1150">
        <v>0.51338589884291463</v>
      </c>
      <c r="X11" s="1151">
        <v>4749.7694749999655</v>
      </c>
      <c r="Y11" s="916">
        <v>4273</v>
      </c>
      <c r="Z11" s="1150"/>
      <c r="AA11" s="1789">
        <v>95.24223023485699</v>
      </c>
      <c r="AB11" s="1790">
        <v>0.45608738871551541</v>
      </c>
      <c r="AC11" s="1790">
        <v>94.347514998482268</v>
      </c>
      <c r="AD11" s="1790">
        <v>96.136945471231698</v>
      </c>
      <c r="AE11" s="1790">
        <v>0.47887096678737306</v>
      </c>
      <c r="AF11" s="1791">
        <v>4954.2366199999979</v>
      </c>
      <c r="AG11" s="1792">
        <v>4748</v>
      </c>
      <c r="AH11" s="923"/>
      <c r="AI11" s="1179">
        <v>96.391919181898899</v>
      </c>
      <c r="AJ11" s="1179">
        <v>0.45385726549872263</v>
      </c>
      <c r="AK11" s="1179">
        <v>95.501568676603199</v>
      </c>
      <c r="AL11" s="1179">
        <v>97.282269687194599</v>
      </c>
      <c r="AM11" s="1179">
        <v>0.47084576108735765</v>
      </c>
      <c r="AN11" s="1141">
        <v>4850.354297000009</v>
      </c>
      <c r="AO11" s="1036">
        <v>4436</v>
      </c>
      <c r="AP11" s="1793"/>
      <c r="AQ11" s="1179">
        <v>96.031012692795187</v>
      </c>
      <c r="AR11" s="1179">
        <v>0.44776100172245498</v>
      </c>
      <c r="AS11" s="1179">
        <v>95.152696042395362</v>
      </c>
      <c r="AT11" s="1179">
        <v>96.909329343195012</v>
      </c>
      <c r="AU11" s="1179">
        <v>0.46626708306706077</v>
      </c>
      <c r="AV11" s="1141">
        <v>5524.8115709999784</v>
      </c>
      <c r="AW11" s="1036">
        <v>4971</v>
      </c>
      <c r="AX11" s="1036"/>
      <c r="AY11" s="1179">
        <v>96.656546359024858</v>
      </c>
      <c r="AZ11" s="1179">
        <v>0.22542245400322664</v>
      </c>
      <c r="BA11" s="1179">
        <v>96.214557228852385</v>
      </c>
      <c r="BB11" s="1179">
        <v>97.098535489197346</v>
      </c>
      <c r="BC11" s="1179">
        <v>0.23322005854203462</v>
      </c>
      <c r="BD11" s="1141">
        <v>8294.1928549999993</v>
      </c>
      <c r="BE11" s="1036">
        <v>14086</v>
      </c>
      <c r="BF11" s="1794"/>
      <c r="BG11" s="1179">
        <v>97.330020154160422</v>
      </c>
      <c r="BH11" s="1179">
        <v>0.28288076233328296</v>
      </c>
      <c r="BI11" s="1179">
        <v>96.775370997177902</v>
      </c>
      <c r="BJ11" s="1179">
        <v>97.884669311142943</v>
      </c>
      <c r="BK11" s="1179">
        <v>0.29064081347690041</v>
      </c>
      <c r="BL11" s="1141">
        <v>7766.4192980000144</v>
      </c>
      <c r="BM11" s="1036">
        <v>12799</v>
      </c>
      <c r="BN11" s="1794"/>
      <c r="BO11" s="1179">
        <v>97.66910783126032</v>
      </c>
      <c r="BP11" s="1179">
        <v>0.19006661273667622</v>
      </c>
      <c r="BQ11" s="1179">
        <v>97.296440739877369</v>
      </c>
      <c r="BR11" s="1179">
        <v>98.04177492264327</v>
      </c>
      <c r="BS11" s="1179">
        <v>0.19460258924966123</v>
      </c>
      <c r="BT11" s="1141">
        <v>7283.9914380000555</v>
      </c>
      <c r="BU11" s="1036">
        <v>13389</v>
      </c>
      <c r="BV11" s="1795"/>
      <c r="BW11" s="1179">
        <v>97.355481632550109</v>
      </c>
      <c r="BX11" s="1179">
        <v>0.20087476242100868</v>
      </c>
      <c r="BY11" s="1179">
        <v>96.961615054850938</v>
      </c>
      <c r="BZ11" s="1179">
        <v>97.749348210249281</v>
      </c>
      <c r="CA11" s="1179">
        <v>0.20633122968789017</v>
      </c>
      <c r="CB11" s="1141">
        <v>6890.7545979998795</v>
      </c>
      <c r="CC11" s="1036">
        <v>13916</v>
      </c>
      <c r="CD11" s="1212"/>
      <c r="CE11" s="1185">
        <v>96.312947626090434</v>
      </c>
      <c r="CF11" s="1179">
        <v>0.33943511739004895</v>
      </c>
      <c r="CG11" s="1179">
        <v>95.647396882239676</v>
      </c>
      <c r="CH11" s="1179">
        <v>96.978498369941178</v>
      </c>
      <c r="CI11" s="1179">
        <v>0.3524293729518238</v>
      </c>
      <c r="CJ11" s="1141">
        <v>6346.1375720000487</v>
      </c>
      <c r="CK11" s="1036">
        <v>13230</v>
      </c>
      <c r="CL11" s="1169"/>
      <c r="CM11" s="1179">
        <v>97.582865004502324</v>
      </c>
      <c r="CN11" s="1179">
        <v>0.22771485037928768</v>
      </c>
      <c r="CO11" s="1179">
        <v>97.136361269772948</v>
      </c>
      <c r="CP11" s="1179">
        <v>98.029368739231685</v>
      </c>
      <c r="CQ11" s="1179">
        <v>0.23335536455993711</v>
      </c>
      <c r="CR11" s="1141">
        <v>6345.2236339999627</v>
      </c>
      <c r="CS11" s="1036">
        <v>10529</v>
      </c>
      <c r="CT11" s="1796"/>
      <c r="CU11" s="955">
        <v>96.935668116347955</v>
      </c>
      <c r="CV11" s="975">
        <v>0.32153721962598042</v>
      </c>
      <c r="CW11" s="975">
        <v>96.305212979849031</v>
      </c>
      <c r="CX11" s="975">
        <v>97.566123252846864</v>
      </c>
      <c r="CY11" s="975">
        <v>0.33170165933147777</v>
      </c>
      <c r="CZ11" s="973">
        <v>6361.9671889999918</v>
      </c>
      <c r="DA11" s="973">
        <v>13239</v>
      </c>
      <c r="DB11" s="1713"/>
      <c r="DC11" s="955">
        <v>97.139458322365613</v>
      </c>
      <c r="DD11" s="975">
        <v>0.25989510789132625</v>
      </c>
      <c r="DE11" s="975">
        <v>96.629867469831723</v>
      </c>
      <c r="DF11" s="975">
        <v>97.649049174899503</v>
      </c>
      <c r="DG11" s="975">
        <v>0.26754844259975397</v>
      </c>
      <c r="DH11" s="973">
        <v>6197.5811220000805</v>
      </c>
      <c r="DI11" s="973">
        <v>13048</v>
      </c>
      <c r="DJ11" s="1713"/>
      <c r="DK11" s="1005">
        <v>97.120134373763563</v>
      </c>
      <c r="DL11" s="997">
        <v>0.37635960339970992</v>
      </c>
      <c r="DM11" s="997">
        <v>96.382185180083496</v>
      </c>
      <c r="DN11" s="997">
        <v>97.858083567443614</v>
      </c>
      <c r="DO11" s="997">
        <v>0.38751964855330895</v>
      </c>
      <c r="DP11" s="973">
        <v>5843.5883419999827</v>
      </c>
      <c r="DQ11" s="973">
        <v>13029</v>
      </c>
      <c r="DR11" s="1713"/>
      <c r="DS11" s="1005">
        <v>97.838251168860012</v>
      </c>
      <c r="DT11" s="997">
        <v>0.18401545856498869</v>
      </c>
      <c r="DU11" s="997">
        <v>97.477441343373172</v>
      </c>
      <c r="DV11" s="997">
        <v>98.199060994346851</v>
      </c>
      <c r="DW11" s="997">
        <v>0.18808130395482497</v>
      </c>
      <c r="DX11" s="973">
        <v>5199.9798209999935</v>
      </c>
      <c r="DY11" s="973">
        <v>12473</v>
      </c>
      <c r="DZ11" s="1713"/>
      <c r="EA11" s="1725">
        <v>1.5</v>
      </c>
      <c r="EB11" s="1726">
        <v>0.7</v>
      </c>
      <c r="EC11" s="1727"/>
      <c r="ED11" s="1727" t="s">
        <v>232</v>
      </c>
      <c r="EE11" s="1727" t="s">
        <v>231</v>
      </c>
      <c r="EF11" s="1680"/>
      <c r="EG11" s="1144"/>
      <c r="EH11" s="1144"/>
    </row>
    <row r="12" spans="1:138" s="3" customFormat="1" ht="24" customHeight="1">
      <c r="A12" s="1681" t="s">
        <v>8</v>
      </c>
      <c r="B12" s="1263"/>
      <c r="C12" s="1245">
        <v>57.574602282320484</v>
      </c>
      <c r="D12" s="1245">
        <v>1.6975742445140978</v>
      </c>
      <c r="E12" s="1245">
        <v>54.243681524915502</v>
      </c>
      <c r="F12" s="1245">
        <v>60.905523039725473</v>
      </c>
      <c r="G12" s="1245">
        <v>2.9484775877216514</v>
      </c>
      <c r="H12" s="1246">
        <v>2571.4102039999748</v>
      </c>
      <c r="I12" s="854">
        <v>3597</v>
      </c>
      <c r="J12" s="1245"/>
      <c r="K12" s="1245">
        <v>61.993260997369838</v>
      </c>
      <c r="L12" s="1245">
        <v>1.6742066526149482</v>
      </c>
      <c r="M12" s="1245">
        <v>58.708181025408294</v>
      </c>
      <c r="N12" s="1245">
        <v>65.278340969331381</v>
      </c>
      <c r="O12" s="1245">
        <v>2.7006268514991962</v>
      </c>
      <c r="P12" s="1246">
        <v>2384.9232420000126</v>
      </c>
      <c r="Q12" s="861">
        <v>3347</v>
      </c>
      <c r="R12" s="1245"/>
      <c r="S12" s="1245">
        <v>62.559810077986754</v>
      </c>
      <c r="T12" s="1245">
        <v>1.8475629528119955</v>
      </c>
      <c r="U12" s="1245">
        <v>58.934563963356489</v>
      </c>
      <c r="V12" s="1245">
        <v>66.185056192617026</v>
      </c>
      <c r="W12" s="1245">
        <v>2.9532745551957915</v>
      </c>
      <c r="X12" s="1246">
        <v>2303.1398660000064</v>
      </c>
      <c r="Y12" s="854">
        <v>3288</v>
      </c>
      <c r="Z12" s="1245"/>
      <c r="AA12" s="1779">
        <v>67.313495592150872</v>
      </c>
      <c r="AB12" s="852">
        <v>1.6362833908077177</v>
      </c>
      <c r="AC12" s="852">
        <v>64.103567589305527</v>
      </c>
      <c r="AD12" s="852">
        <v>70.523423594996231</v>
      </c>
      <c r="AE12" s="852">
        <v>2.4308400216234163</v>
      </c>
      <c r="AF12" s="853">
        <v>2449.8616830000037</v>
      </c>
      <c r="AG12" s="953">
        <v>3252</v>
      </c>
      <c r="AH12" s="861"/>
      <c r="AI12" s="966">
        <v>68.632680511812865</v>
      </c>
      <c r="AJ12" s="966">
        <v>1.6602693061946183</v>
      </c>
      <c r="AK12" s="966">
        <v>65.375661779121714</v>
      </c>
      <c r="AL12" s="966">
        <v>71.88969924450403</v>
      </c>
      <c r="AM12" s="966">
        <v>2.4190652234672041</v>
      </c>
      <c r="AN12" s="1043">
        <v>2092.7725119999973</v>
      </c>
      <c r="AO12" s="1007">
        <v>3103</v>
      </c>
      <c r="AP12" s="1056"/>
      <c r="AQ12" s="966">
        <v>71.970947274796075</v>
      </c>
      <c r="AR12" s="966">
        <v>1.8460784879505019</v>
      </c>
      <c r="AS12" s="966">
        <v>68.349726427794039</v>
      </c>
      <c r="AT12" s="966">
        <v>75.592168121798096</v>
      </c>
      <c r="AU12" s="966">
        <v>2.5650329165488017</v>
      </c>
      <c r="AV12" s="1043">
        <v>2177.6957430000016</v>
      </c>
      <c r="AW12" s="1007">
        <v>3164</v>
      </c>
      <c r="AX12" s="1007"/>
      <c r="AY12" s="966">
        <v>73.225819768348245</v>
      </c>
      <c r="AZ12" s="966">
        <v>1.4655590736243607</v>
      </c>
      <c r="BA12" s="966">
        <v>70.352276478120629</v>
      </c>
      <c r="BB12" s="966">
        <v>76.099363058575861</v>
      </c>
      <c r="BC12" s="966">
        <v>2.0014239215903546</v>
      </c>
      <c r="BD12" s="1043">
        <v>2844.1536039999764</v>
      </c>
      <c r="BE12" s="1007">
        <v>6129</v>
      </c>
      <c r="BF12" s="1780"/>
      <c r="BG12" s="966">
        <v>76.004653709536456</v>
      </c>
      <c r="BH12" s="966">
        <v>1.4202938924476862</v>
      </c>
      <c r="BI12" s="966">
        <v>73.219859142327934</v>
      </c>
      <c r="BJ12" s="966">
        <v>78.789448276744992</v>
      </c>
      <c r="BK12" s="966">
        <v>1.8686933274843394</v>
      </c>
      <c r="BL12" s="1043">
        <v>2679.2750820000074</v>
      </c>
      <c r="BM12" s="1007">
        <v>5288</v>
      </c>
      <c r="BN12" s="1780"/>
      <c r="BO12" s="966">
        <v>79.133718230377667</v>
      </c>
      <c r="BP12" s="966">
        <v>1.4182026501242331</v>
      </c>
      <c r="BQ12" s="966">
        <v>76.353022299600994</v>
      </c>
      <c r="BR12" s="966">
        <v>81.914414161154355</v>
      </c>
      <c r="BS12" s="966">
        <v>1.7921597541966841</v>
      </c>
      <c r="BT12" s="1043">
        <v>2463.0607439999931</v>
      </c>
      <c r="BU12" s="1007">
        <v>5124</v>
      </c>
      <c r="BV12" s="1781"/>
      <c r="BW12" s="966">
        <v>78.821448898540524</v>
      </c>
      <c r="BX12" s="966">
        <v>1.1496330351552346</v>
      </c>
      <c r="BY12" s="966">
        <v>76.567297985259103</v>
      </c>
      <c r="BZ12" s="966">
        <v>81.075599811821945</v>
      </c>
      <c r="CA12" s="966">
        <v>1.458528168690542</v>
      </c>
      <c r="CB12" s="1043">
        <v>2284.965612999973</v>
      </c>
      <c r="CC12" s="1007">
        <v>5897</v>
      </c>
      <c r="CD12" s="1210"/>
      <c r="CE12" s="956">
        <v>80.790552314229643</v>
      </c>
      <c r="CF12" s="966">
        <v>1.114086117350394</v>
      </c>
      <c r="CG12" s="966">
        <v>78.606097005604909</v>
      </c>
      <c r="CH12" s="966">
        <v>82.975007622854378</v>
      </c>
      <c r="CI12" s="966">
        <v>1.3789806919715411</v>
      </c>
      <c r="CJ12" s="1043">
        <v>2134.4460949999866</v>
      </c>
      <c r="CK12" s="1007">
        <v>5156</v>
      </c>
      <c r="CL12" s="1056"/>
      <c r="CM12" s="966">
        <v>83.919932653421839</v>
      </c>
      <c r="CN12" s="966">
        <v>1.0910844208064119</v>
      </c>
      <c r="CO12" s="966">
        <v>81.780532135696959</v>
      </c>
      <c r="CP12" s="966">
        <v>86.059333171146719</v>
      </c>
      <c r="CQ12" s="966">
        <v>1.3001493045906574</v>
      </c>
      <c r="CR12" s="1043">
        <v>1995.5995400000047</v>
      </c>
      <c r="CS12" s="1007">
        <v>4583</v>
      </c>
      <c r="CT12" s="1782"/>
      <c r="CU12" s="956">
        <v>81.075038467666175</v>
      </c>
      <c r="CV12" s="966">
        <v>1.1733320269286454</v>
      </c>
      <c r="CW12" s="966">
        <v>78.774423925883625</v>
      </c>
      <c r="CX12" s="966">
        <v>83.375653009448712</v>
      </c>
      <c r="CY12" s="966">
        <v>1.4472173545703417</v>
      </c>
      <c r="CZ12" s="992">
        <v>1976.5118959999754</v>
      </c>
      <c r="DA12" s="992">
        <v>5929</v>
      </c>
      <c r="DB12" s="1136"/>
      <c r="DC12" s="956">
        <v>81.337464613988288</v>
      </c>
      <c r="DD12" s="966">
        <v>1.1423453301327584</v>
      </c>
      <c r="DE12" s="966">
        <v>79.09760432806911</v>
      </c>
      <c r="DF12" s="966">
        <v>83.577324899907467</v>
      </c>
      <c r="DG12" s="966">
        <v>1.4044516085596057</v>
      </c>
      <c r="DH12" s="992">
        <v>1991.1236620000063</v>
      </c>
      <c r="DI12" s="992">
        <v>5841</v>
      </c>
      <c r="DJ12" s="1136"/>
      <c r="DK12" s="1006">
        <v>81.889306707646455</v>
      </c>
      <c r="DL12" s="995">
        <v>1.1002500220282561</v>
      </c>
      <c r="DM12" s="995">
        <v>79.731985333970954</v>
      </c>
      <c r="DN12" s="995">
        <v>84.046628081321956</v>
      </c>
      <c r="DO12" s="995">
        <v>1.3435820454021741</v>
      </c>
      <c r="DP12" s="992">
        <v>1931.4145370000003</v>
      </c>
      <c r="DQ12" s="992">
        <v>5388</v>
      </c>
      <c r="DR12" s="1136"/>
      <c r="DS12" s="1006">
        <v>81.06602123515006</v>
      </c>
      <c r="DT12" s="995">
        <v>1.2261434753068861</v>
      </c>
      <c r="DU12" s="995">
        <v>78.66185032039472</v>
      </c>
      <c r="DV12" s="995">
        <v>83.470192149905387</v>
      </c>
      <c r="DW12" s="995">
        <v>1.5125245529815554</v>
      </c>
      <c r="DX12" s="992">
        <v>1787.4639989999914</v>
      </c>
      <c r="DY12" s="992">
        <v>5121</v>
      </c>
      <c r="DZ12" s="1136"/>
      <c r="EA12" s="1689">
        <v>0.3</v>
      </c>
      <c r="EB12" s="1690">
        <v>-0.8</v>
      </c>
      <c r="EC12" s="1691"/>
      <c r="ED12" s="1691" t="s">
        <v>229</v>
      </c>
      <c r="EE12" s="1691" t="s">
        <v>229</v>
      </c>
      <c r="EG12" s="1144"/>
      <c r="EH12" s="1144"/>
    </row>
    <row r="13" spans="1:138" s="3" customFormat="1" ht="5.0999999999999996" customHeight="1">
      <c r="A13" s="1797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1245"/>
      <c r="T13" s="1245"/>
      <c r="U13" s="1245"/>
      <c r="V13" s="1245"/>
      <c r="W13" s="1245"/>
      <c r="X13" s="1246"/>
      <c r="Y13" s="854"/>
      <c r="Z13" s="1245"/>
      <c r="AA13" s="1779"/>
      <c r="AB13" s="852"/>
      <c r="AC13" s="852"/>
      <c r="AD13" s="852"/>
      <c r="AE13" s="852"/>
      <c r="AF13" s="853"/>
      <c r="AG13" s="953"/>
      <c r="AH13" s="861"/>
      <c r="AI13" s="966"/>
      <c r="AJ13" s="966"/>
      <c r="AK13" s="966"/>
      <c r="AL13" s="966"/>
      <c r="AM13" s="966"/>
      <c r="AN13" s="1043"/>
      <c r="AO13" s="1007"/>
      <c r="AP13" s="1056"/>
      <c r="AQ13" s="966"/>
      <c r="AR13" s="966"/>
      <c r="AS13" s="966"/>
      <c r="AT13" s="966"/>
      <c r="AU13" s="966"/>
      <c r="AV13" s="1043"/>
      <c r="AW13" s="1007"/>
      <c r="AX13" s="1007"/>
      <c r="AY13" s="966"/>
      <c r="AZ13" s="966"/>
      <c r="BA13" s="966"/>
      <c r="BB13" s="966"/>
      <c r="BC13" s="966"/>
      <c r="BD13" s="1043"/>
      <c r="BE13" s="1007"/>
      <c r="BF13" s="1780"/>
      <c r="BG13" s="966"/>
      <c r="BH13" s="966"/>
      <c r="BI13" s="966"/>
      <c r="BJ13" s="966"/>
      <c r="BK13" s="966"/>
      <c r="BL13" s="1043"/>
      <c r="BM13" s="1007"/>
      <c r="BN13" s="1780"/>
      <c r="BO13" s="966"/>
      <c r="BP13" s="966"/>
      <c r="BQ13" s="966"/>
      <c r="BR13" s="966"/>
      <c r="BS13" s="966"/>
      <c r="BT13" s="1043"/>
      <c r="BU13" s="1007"/>
      <c r="BV13" s="1781"/>
      <c r="BW13" s="1029"/>
      <c r="BX13" s="1029"/>
      <c r="BY13" s="1029"/>
      <c r="BZ13" s="1029"/>
      <c r="CA13" s="1029"/>
      <c r="CB13" s="1059"/>
      <c r="CC13" s="1060"/>
      <c r="CD13" s="1210"/>
      <c r="CE13" s="1027"/>
      <c r="CF13" s="1029"/>
      <c r="CG13" s="1029"/>
      <c r="CH13" s="1029"/>
      <c r="CI13" s="1029"/>
      <c r="CJ13" s="1059"/>
      <c r="CK13" s="1060"/>
      <c r="CL13" s="1257"/>
      <c r="CM13" s="1029"/>
      <c r="CN13" s="1029"/>
      <c r="CO13" s="1029"/>
      <c r="CP13" s="1029"/>
      <c r="CQ13" s="1029"/>
      <c r="CR13" s="1059"/>
      <c r="CS13" s="1060"/>
      <c r="CT13" s="1782"/>
      <c r="CU13" s="1798"/>
      <c r="CV13" s="1033"/>
      <c r="CW13" s="1033"/>
      <c r="CX13" s="1033"/>
      <c r="CY13" s="1033"/>
      <c r="CZ13" s="1131"/>
      <c r="DA13" s="1131"/>
      <c r="DB13" s="1135"/>
      <c r="DC13" s="1798"/>
      <c r="DD13" s="1033"/>
      <c r="DE13" s="1033"/>
      <c r="DF13" s="1033"/>
      <c r="DG13" s="1033"/>
      <c r="DH13" s="1131"/>
      <c r="DI13" s="1131"/>
      <c r="DJ13" s="1135"/>
      <c r="DK13" s="3074"/>
      <c r="DL13" s="2333"/>
      <c r="DM13" s="2333"/>
      <c r="DN13" s="2333"/>
      <c r="DO13" s="2333"/>
      <c r="DP13" s="1131"/>
      <c r="DQ13" s="1131"/>
      <c r="DR13" s="1135"/>
      <c r="DS13" s="3074"/>
      <c r="DT13" s="2333"/>
      <c r="DU13" s="2333"/>
      <c r="DV13" s="2333"/>
      <c r="DW13" s="2333"/>
      <c r="DX13" s="1131"/>
      <c r="DY13" s="1131"/>
      <c r="DZ13" s="1135"/>
      <c r="EA13" s="1248"/>
      <c r="EB13" s="1249"/>
      <c r="EC13" s="1264"/>
      <c r="ED13" s="1264"/>
      <c r="EE13" s="1264"/>
      <c r="EG13" s="1144"/>
      <c r="EH13" s="1144"/>
    </row>
    <row r="14" spans="1:138" s="3" customFormat="1" ht="24.95" customHeight="1">
      <c r="A14" s="1499" t="s">
        <v>54</v>
      </c>
      <c r="B14" s="1267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1252"/>
      <c r="T14" s="1252"/>
      <c r="U14" s="1252"/>
      <c r="V14" s="1252"/>
      <c r="W14" s="1252"/>
      <c r="X14" s="1253"/>
      <c r="Y14" s="869"/>
      <c r="Z14" s="1252"/>
      <c r="AA14" s="1783"/>
      <c r="AB14" s="867"/>
      <c r="AC14" s="865"/>
      <c r="AD14" s="865"/>
      <c r="AE14" s="865"/>
      <c r="AF14" s="868"/>
      <c r="AG14" s="1799"/>
      <c r="AH14" s="876"/>
      <c r="AI14" s="1001"/>
      <c r="AJ14" s="1001"/>
      <c r="AK14" s="1057"/>
      <c r="AL14" s="1057"/>
      <c r="AM14" s="1057"/>
      <c r="AN14" s="1254"/>
      <c r="AO14" s="1057"/>
      <c r="AP14" s="1058"/>
      <c r="AQ14" s="1001"/>
      <c r="AR14" s="1001"/>
      <c r="AS14" s="1057"/>
      <c r="AT14" s="1057"/>
      <c r="AU14" s="1057"/>
      <c r="AV14" s="1254"/>
      <c r="AW14" s="1057"/>
      <c r="AX14" s="1008"/>
      <c r="AY14" s="1001"/>
      <c r="AZ14" s="1001"/>
      <c r="BA14" s="1057"/>
      <c r="BB14" s="1057"/>
      <c r="BC14" s="1057"/>
      <c r="BD14" s="1254"/>
      <c r="BE14" s="1057"/>
      <c r="BF14" s="1785"/>
      <c r="BG14" s="1001"/>
      <c r="BH14" s="1001"/>
      <c r="BI14" s="1057"/>
      <c r="BJ14" s="1057"/>
      <c r="BK14" s="1057"/>
      <c r="BL14" s="1254"/>
      <c r="BM14" s="1057"/>
      <c r="BN14" s="1785"/>
      <c r="BO14" s="1001"/>
      <c r="BP14" s="1001"/>
      <c r="BQ14" s="1057"/>
      <c r="BR14" s="1057"/>
      <c r="BS14" s="1057"/>
      <c r="BT14" s="1254"/>
      <c r="BU14" s="1057"/>
      <c r="BV14" s="1786"/>
      <c r="BW14" s="1034"/>
      <c r="BX14" s="1034"/>
      <c r="BY14" s="1067"/>
      <c r="BZ14" s="1067"/>
      <c r="CA14" s="1067"/>
      <c r="CB14" s="1068"/>
      <c r="CC14" s="1067"/>
      <c r="CD14" s="1134"/>
      <c r="CE14" s="1268"/>
      <c r="CF14" s="1034"/>
      <c r="CG14" s="1067"/>
      <c r="CH14" s="1067"/>
      <c r="CI14" s="1067"/>
      <c r="CJ14" s="1068"/>
      <c r="CK14" s="1067"/>
      <c r="CL14" s="1549"/>
      <c r="CM14" s="1034"/>
      <c r="CN14" s="1034"/>
      <c r="CO14" s="1067"/>
      <c r="CP14" s="1067"/>
      <c r="CQ14" s="1067"/>
      <c r="CR14" s="1068"/>
      <c r="CS14" s="1067"/>
      <c r="CT14" s="1800"/>
      <c r="CU14" s="1001"/>
      <c r="CV14" s="1057"/>
      <c r="CW14" s="1057"/>
      <c r="CX14" s="1057"/>
      <c r="CY14" s="1057"/>
      <c r="CZ14" s="1001"/>
      <c r="DA14" s="1057"/>
      <c r="DB14" s="1057"/>
      <c r="DC14" s="1001"/>
      <c r="DD14" s="1057"/>
      <c r="DE14" s="1057"/>
      <c r="DF14" s="1057"/>
      <c r="DG14" s="1057"/>
      <c r="DH14" s="1001"/>
      <c r="DI14" s="1057"/>
      <c r="DJ14" s="1057"/>
      <c r="DK14" s="863"/>
      <c r="DL14" s="863"/>
      <c r="DM14" s="863"/>
      <c r="DN14" s="863"/>
      <c r="DO14" s="863"/>
      <c r="DP14" s="864"/>
      <c r="DQ14" s="864"/>
      <c r="DR14" s="1057"/>
      <c r="DS14" s="863"/>
      <c r="DT14" s="863"/>
      <c r="DU14" s="863"/>
      <c r="DV14" s="863"/>
      <c r="DW14" s="863"/>
      <c r="DX14" s="864"/>
      <c r="DY14" s="864"/>
      <c r="DZ14" s="1057"/>
      <c r="EA14" s="1057"/>
      <c r="EB14" s="1057"/>
      <c r="EC14" s="1001"/>
      <c r="ED14" s="1057"/>
      <c r="EE14" s="1057"/>
      <c r="EG14" s="1144"/>
      <c r="EH14" s="1144"/>
    </row>
    <row r="15" spans="1:138" s="3" customFormat="1" ht="24" customHeight="1">
      <c r="A15" s="1801" t="s">
        <v>49</v>
      </c>
      <c r="B15" s="1164"/>
      <c r="C15" s="1504">
        <v>95.153434686980219</v>
      </c>
      <c r="D15" s="1504">
        <v>0.56347044802367252</v>
      </c>
      <c r="E15" s="1504">
        <v>94.047812698680346</v>
      </c>
      <c r="F15" s="1504">
        <v>96.259056675280092</v>
      </c>
      <c r="G15" s="1504">
        <v>0.59217037186023069</v>
      </c>
      <c r="H15" s="1505">
        <v>3714.4299389999883</v>
      </c>
      <c r="I15" s="1506">
        <v>2698</v>
      </c>
      <c r="J15" s="1504"/>
      <c r="K15" s="1504">
        <v>95.544054660168499</v>
      </c>
      <c r="L15" s="1504">
        <v>0.58576720876899468</v>
      </c>
      <c r="M15" s="1504">
        <v>94.394679149831546</v>
      </c>
      <c r="N15" s="1504">
        <v>96.693430170505451</v>
      </c>
      <c r="O15" s="1504">
        <v>0.6130859851536069</v>
      </c>
      <c r="P15" s="1505">
        <v>3375.6247109999995</v>
      </c>
      <c r="Q15" s="1507">
        <v>2475</v>
      </c>
      <c r="R15" s="1504"/>
      <c r="S15" s="1504">
        <v>95.848593152189309</v>
      </c>
      <c r="T15" s="1504">
        <v>0.5909215062605333</v>
      </c>
      <c r="U15" s="1504">
        <v>94.689100377471149</v>
      </c>
      <c r="V15" s="1504">
        <v>97.008085926907469</v>
      </c>
      <c r="W15" s="1504">
        <v>0.61651557610476604</v>
      </c>
      <c r="X15" s="1505">
        <v>3489.7435329999817</v>
      </c>
      <c r="Y15" s="1506">
        <v>2438</v>
      </c>
      <c r="Z15" s="1504"/>
      <c r="AA15" s="1508">
        <v>95.53020283996841</v>
      </c>
      <c r="AB15" s="1802">
        <v>0.59912440457770688</v>
      </c>
      <c r="AC15" s="1802">
        <v>94.354889190605576</v>
      </c>
      <c r="AD15" s="1802">
        <v>96.705516489331259</v>
      </c>
      <c r="AE15" s="1802">
        <v>0.62715705270861433</v>
      </c>
      <c r="AF15" s="1803">
        <v>3582.9758100000167</v>
      </c>
      <c r="AG15" s="1804">
        <v>2658</v>
      </c>
      <c r="AH15" s="1507"/>
      <c r="AI15" s="1509">
        <v>96.658838178703192</v>
      </c>
      <c r="AJ15" s="1509">
        <v>0.59158305626030683</v>
      </c>
      <c r="AK15" s="1509">
        <v>95.498305312743753</v>
      </c>
      <c r="AL15" s="1509">
        <v>97.819371044662617</v>
      </c>
      <c r="AM15" s="1509">
        <v>0.61203203701516262</v>
      </c>
      <c r="AN15" s="1510">
        <v>3689.1019230000102</v>
      </c>
      <c r="AO15" s="1511">
        <v>2661</v>
      </c>
      <c r="AP15" s="1805"/>
      <c r="AQ15" s="1509">
        <v>96.408315960252651</v>
      </c>
      <c r="AR15" s="1509">
        <v>0.60177404604210782</v>
      </c>
      <c r="AS15" s="1509">
        <v>95.227891219410935</v>
      </c>
      <c r="AT15" s="1509">
        <v>97.588740701094352</v>
      </c>
      <c r="AU15" s="1509">
        <v>0.62419308961916531</v>
      </c>
      <c r="AV15" s="1510">
        <v>4132.7783390000168</v>
      </c>
      <c r="AW15" s="1511">
        <v>3075</v>
      </c>
      <c r="AX15" s="1511"/>
      <c r="AY15" s="1509">
        <v>96.719452207666052</v>
      </c>
      <c r="AZ15" s="1509">
        <v>0.3596783516044374</v>
      </c>
      <c r="BA15" s="1509">
        <v>96.014225559014449</v>
      </c>
      <c r="BB15" s="1509">
        <v>97.424678856317669</v>
      </c>
      <c r="BC15" s="1509">
        <v>0.37187798668686944</v>
      </c>
      <c r="BD15" s="1510">
        <v>6215.2707689999643</v>
      </c>
      <c r="BE15" s="1511">
        <v>8520</v>
      </c>
      <c r="BF15" s="1794"/>
      <c r="BG15" s="1509">
        <v>97.388038281663214</v>
      </c>
      <c r="BH15" s="1509">
        <v>0.42069348795504125</v>
      </c>
      <c r="BI15" s="1509">
        <v>96.563177352564793</v>
      </c>
      <c r="BJ15" s="1509">
        <v>98.212899210761634</v>
      </c>
      <c r="BK15" s="1509">
        <v>0.43197655007519736</v>
      </c>
      <c r="BL15" s="1510">
        <v>5778.8376429999917</v>
      </c>
      <c r="BM15" s="1511">
        <v>7714</v>
      </c>
      <c r="BN15" s="1794"/>
      <c r="BO15" s="1509">
        <v>97.942650285383664</v>
      </c>
      <c r="BP15" s="1509">
        <v>0.23734535224979955</v>
      </c>
      <c r="BQ15" s="1509">
        <v>97.477282902850604</v>
      </c>
      <c r="BR15" s="1509">
        <v>98.408017667916738</v>
      </c>
      <c r="BS15" s="1509">
        <v>0.24233094730255572</v>
      </c>
      <c r="BT15" s="1510">
        <v>5532.1806590000233</v>
      </c>
      <c r="BU15" s="1511">
        <v>7897</v>
      </c>
      <c r="BV15" s="1806"/>
      <c r="BW15" s="1807">
        <v>96.916955190206252</v>
      </c>
      <c r="BX15" s="1807">
        <v>0.3196684571741672</v>
      </c>
      <c r="BY15" s="1807">
        <v>96.290163055106277</v>
      </c>
      <c r="BZ15" s="1807">
        <v>97.543747325306228</v>
      </c>
      <c r="CA15" s="1807">
        <v>0.32983749494275344</v>
      </c>
      <c r="CB15" s="1808">
        <v>5137.5184199999676</v>
      </c>
      <c r="CC15" s="1809">
        <v>8470</v>
      </c>
      <c r="CD15" s="1512"/>
      <c r="CE15" s="2355">
        <v>95.647609057319784</v>
      </c>
      <c r="CF15" s="1807">
        <v>0.45549302708537875</v>
      </c>
      <c r="CG15" s="1807">
        <v>94.754496625917611</v>
      </c>
      <c r="CH15" s="1807">
        <v>96.540721488721942</v>
      </c>
      <c r="CI15" s="1807">
        <v>0.47621998246961983</v>
      </c>
      <c r="CJ15" s="1808">
        <v>4768.0282110000417</v>
      </c>
      <c r="CK15" s="1809">
        <v>7908</v>
      </c>
      <c r="CL15" s="2356"/>
      <c r="CM15" s="1807">
        <v>97.299047892717866</v>
      </c>
      <c r="CN15" s="1807">
        <v>0.30296643918695709</v>
      </c>
      <c r="CO15" s="1807">
        <v>96.704990691927861</v>
      </c>
      <c r="CP15" s="1807">
        <v>97.893105093507856</v>
      </c>
      <c r="CQ15" s="1807">
        <v>0.31137657124970902</v>
      </c>
      <c r="CR15" s="1808">
        <v>4800.6754969999583</v>
      </c>
      <c r="CS15" s="1809">
        <v>6349</v>
      </c>
      <c r="CT15" s="1810"/>
      <c r="CU15" s="1811">
        <v>96.526867443524097</v>
      </c>
      <c r="CV15" s="1509">
        <v>0.42697937501909544</v>
      </c>
      <c r="CW15" s="1509">
        <v>95.689666262046515</v>
      </c>
      <c r="CX15" s="1509">
        <v>97.364068625001693</v>
      </c>
      <c r="CY15" s="1509">
        <v>0.44234251698773125</v>
      </c>
      <c r="CZ15" s="1513">
        <v>4720.064187999983</v>
      </c>
      <c r="DA15" s="1513">
        <v>8067</v>
      </c>
      <c r="DB15" s="1812"/>
      <c r="DC15" s="1811">
        <v>96.777593113043991</v>
      </c>
      <c r="DD15" s="1509">
        <v>0.3543585804767459</v>
      </c>
      <c r="DE15" s="1509">
        <v>96.082782454263324</v>
      </c>
      <c r="DF15" s="1509">
        <v>97.472403771824659</v>
      </c>
      <c r="DG15" s="1509">
        <v>0.36615767046699194</v>
      </c>
      <c r="DH15" s="1513">
        <v>4527.361476000071</v>
      </c>
      <c r="DI15" s="1513">
        <v>7813</v>
      </c>
      <c r="DJ15" s="1812"/>
      <c r="DK15" s="1616">
        <v>96.529125925948478</v>
      </c>
      <c r="DL15" s="1615">
        <v>0.55725875551634152</v>
      </c>
      <c r="DM15" s="1615">
        <v>95.436477709748459</v>
      </c>
      <c r="DN15" s="1615">
        <v>97.621774142148496</v>
      </c>
      <c r="DO15" s="1615">
        <v>0.57729597172964964</v>
      </c>
      <c r="DP15" s="1513">
        <v>4287.0128049999712</v>
      </c>
      <c r="DQ15" s="1513">
        <v>7732</v>
      </c>
      <c r="DR15" s="1812"/>
      <c r="DS15" s="1616">
        <v>97.166730100339521</v>
      </c>
      <c r="DT15" s="1615">
        <v>0.37692983376732103</v>
      </c>
      <c r="DU15" s="1615">
        <v>96.427661825299239</v>
      </c>
      <c r="DV15" s="1615">
        <v>97.905798375379788</v>
      </c>
      <c r="DW15" s="1615">
        <v>0.38792067344252845</v>
      </c>
      <c r="DX15" s="1513">
        <v>3737.0477840000062</v>
      </c>
      <c r="DY15" s="1513">
        <v>7378</v>
      </c>
      <c r="DZ15" s="1812"/>
      <c r="EA15" s="1813">
        <v>1.6</v>
      </c>
      <c r="EB15" s="1814">
        <v>0.7</v>
      </c>
      <c r="EC15" s="1698"/>
      <c r="ED15" s="1698" t="s">
        <v>232</v>
      </c>
      <c r="EE15" s="1698" t="s">
        <v>229</v>
      </c>
      <c r="EF15" s="1680"/>
      <c r="EG15" s="1144"/>
      <c r="EH15" s="1144"/>
    </row>
    <row r="16" spans="1:138" s="3" customFormat="1" ht="24" customHeight="1">
      <c r="A16" s="1699" t="s">
        <v>239</v>
      </c>
      <c r="B16" s="1298"/>
      <c r="C16" s="1302">
        <v>96.488566335192246</v>
      </c>
      <c r="D16" s="1302">
        <v>0.47949151067065604</v>
      </c>
      <c r="E16" s="1302">
        <v>95.547724878004786</v>
      </c>
      <c r="F16" s="1302">
        <v>97.42940779237972</v>
      </c>
      <c r="G16" s="1302">
        <v>0.49694127385512948</v>
      </c>
      <c r="H16" s="1408">
        <v>3442.9357219999956</v>
      </c>
      <c r="I16" s="1409">
        <v>2403</v>
      </c>
      <c r="J16" s="1302"/>
      <c r="K16" s="1302">
        <v>97.135711557521674</v>
      </c>
      <c r="L16" s="1302">
        <v>0.44087321214569308</v>
      </c>
      <c r="M16" s="1302">
        <v>96.270642865355114</v>
      </c>
      <c r="N16" s="1302">
        <v>98.000780249688233</v>
      </c>
      <c r="O16" s="1302">
        <v>0.45387345712150101</v>
      </c>
      <c r="P16" s="1408">
        <v>3100.4461939999956</v>
      </c>
      <c r="Q16" s="1410">
        <v>2148</v>
      </c>
      <c r="R16" s="1302"/>
      <c r="S16" s="1302">
        <v>96.781255956923772</v>
      </c>
      <c r="T16" s="1302">
        <v>0.51962559470766634</v>
      </c>
      <c r="U16" s="1302">
        <v>95.761658402529591</v>
      </c>
      <c r="V16" s="1302">
        <v>97.800853511317953</v>
      </c>
      <c r="W16" s="1302">
        <v>0.53690726532722999</v>
      </c>
      <c r="X16" s="1408">
        <v>3207.4336019999919</v>
      </c>
      <c r="Y16" s="1409">
        <v>2179</v>
      </c>
      <c r="Z16" s="1302"/>
      <c r="AA16" s="1815">
        <v>96.79590731967312</v>
      </c>
      <c r="AB16" s="1816">
        <v>0.51957625767819449</v>
      </c>
      <c r="AC16" s="1816">
        <v>95.776644771080271</v>
      </c>
      <c r="AD16" s="1816">
        <v>97.815169868265968</v>
      </c>
      <c r="AE16" s="1816">
        <v>0.536775027029055</v>
      </c>
      <c r="AF16" s="1817">
        <v>3299.4350210000116</v>
      </c>
      <c r="AG16" s="1818">
        <v>2384</v>
      </c>
      <c r="AH16" s="1410"/>
      <c r="AI16" s="969">
        <v>98.231953706563729</v>
      </c>
      <c r="AJ16" s="969">
        <v>0.323718095367234</v>
      </c>
      <c r="AK16" s="969">
        <v>97.596902575528361</v>
      </c>
      <c r="AL16" s="969">
        <v>98.867004837599083</v>
      </c>
      <c r="AM16" s="969">
        <v>0.32954459638890765</v>
      </c>
      <c r="AN16" s="1417">
        <v>3361.342190000008</v>
      </c>
      <c r="AO16" s="1415">
        <v>2326</v>
      </c>
      <c r="AP16" s="1418"/>
      <c r="AQ16" s="969">
        <v>97.416725910529578</v>
      </c>
      <c r="AR16" s="969">
        <v>0.47308892093604382</v>
      </c>
      <c r="AS16" s="969">
        <v>96.488726654722385</v>
      </c>
      <c r="AT16" s="969">
        <v>98.344725166336772</v>
      </c>
      <c r="AU16" s="969">
        <v>0.48563418295390337</v>
      </c>
      <c r="AV16" s="1417">
        <v>3758.3738170000088</v>
      </c>
      <c r="AW16" s="1415">
        <v>2699</v>
      </c>
      <c r="AX16" s="1415"/>
      <c r="AY16" s="969">
        <v>97.75895825830213</v>
      </c>
      <c r="AZ16" s="969">
        <v>0.24150569900726698</v>
      </c>
      <c r="BA16" s="969">
        <v>97.285434472448955</v>
      </c>
      <c r="BB16" s="969">
        <v>98.232482044155304</v>
      </c>
      <c r="BC16" s="969">
        <v>0.24704201365275619</v>
      </c>
      <c r="BD16" s="1417">
        <v>5741.4324599999627</v>
      </c>
      <c r="BE16" s="1415">
        <v>7760</v>
      </c>
      <c r="BF16" s="1819"/>
      <c r="BG16" s="969">
        <v>98.19717664534798</v>
      </c>
      <c r="BH16" s="969">
        <v>0.36364162280432871</v>
      </c>
      <c r="BI16" s="969">
        <v>97.484178285655545</v>
      </c>
      <c r="BJ16" s="969">
        <v>98.910175005040429</v>
      </c>
      <c r="BK16" s="969">
        <v>0.37031779856326041</v>
      </c>
      <c r="BL16" s="1417">
        <v>5354.0932199999907</v>
      </c>
      <c r="BM16" s="1415">
        <v>7044</v>
      </c>
      <c r="BN16" s="1819"/>
      <c r="BO16" s="969">
        <v>98.477589991586171</v>
      </c>
      <c r="BP16" s="969">
        <v>0.1936984250039652</v>
      </c>
      <c r="BQ16" s="969">
        <v>98.097801939322068</v>
      </c>
      <c r="BR16" s="969">
        <v>98.857378043850289</v>
      </c>
      <c r="BS16" s="969">
        <v>0.19669289735920079</v>
      </c>
      <c r="BT16" s="1417">
        <v>5116.1795160000265</v>
      </c>
      <c r="BU16" s="1415">
        <v>7231</v>
      </c>
      <c r="BV16" s="1820"/>
      <c r="BW16" s="969">
        <v>97.544567601896986</v>
      </c>
      <c r="BX16" s="969">
        <v>0.25861388970672339</v>
      </c>
      <c r="BY16" s="969">
        <v>97.037488631613812</v>
      </c>
      <c r="BZ16" s="969">
        <v>98.051646572180175</v>
      </c>
      <c r="CA16" s="969">
        <v>0.26512382602605744</v>
      </c>
      <c r="CB16" s="1417">
        <v>4773.0802969999668</v>
      </c>
      <c r="CC16" s="1415">
        <v>7806</v>
      </c>
      <c r="CD16" s="1500"/>
      <c r="CE16" s="1189">
        <v>95.921878489590412</v>
      </c>
      <c r="CF16" s="969">
        <v>0.46935345422471675</v>
      </c>
      <c r="CG16" s="969">
        <v>95.001589089394329</v>
      </c>
      <c r="CH16" s="969">
        <v>96.842167889786495</v>
      </c>
      <c r="CI16" s="969">
        <v>0.48930803025886493</v>
      </c>
      <c r="CJ16" s="1417">
        <v>4422.551205000047</v>
      </c>
      <c r="CK16" s="1415">
        <v>7310</v>
      </c>
      <c r="CL16" s="1418"/>
      <c r="CM16" s="969">
        <v>97.541875440664171</v>
      </c>
      <c r="CN16" s="969">
        <v>0.29987151491394393</v>
      </c>
      <c r="CO16" s="969">
        <v>96.953886773587726</v>
      </c>
      <c r="CP16" s="969">
        <v>98.129864107740616</v>
      </c>
      <c r="CQ16" s="969">
        <v>0.30742849013228085</v>
      </c>
      <c r="CR16" s="1417">
        <v>4492.5037089999832</v>
      </c>
      <c r="CS16" s="1415">
        <v>5844</v>
      </c>
      <c r="CT16" s="1821"/>
      <c r="CU16" s="1189">
        <v>96.815076132750377</v>
      </c>
      <c r="CV16" s="969">
        <v>0.4413523956017717</v>
      </c>
      <c r="CW16" s="969">
        <v>95.949693004983985</v>
      </c>
      <c r="CX16" s="969">
        <v>97.68045926051677</v>
      </c>
      <c r="CY16" s="969">
        <v>0.45587155764521686</v>
      </c>
      <c r="CZ16" s="1083">
        <v>4416.2556740000055</v>
      </c>
      <c r="DA16" s="1083">
        <v>7415</v>
      </c>
      <c r="DB16" s="1190"/>
      <c r="DC16" s="1189">
        <v>97.166880473345401</v>
      </c>
      <c r="DD16" s="969">
        <v>0.33868377355069135</v>
      </c>
      <c r="DE16" s="969">
        <v>96.502804283903387</v>
      </c>
      <c r="DF16" s="969">
        <v>97.830956662787401</v>
      </c>
      <c r="DG16" s="969">
        <v>0.34855886275323855</v>
      </c>
      <c r="DH16" s="1083">
        <v>4210.5115890000388</v>
      </c>
      <c r="DI16" s="1083">
        <v>7137</v>
      </c>
      <c r="DJ16" s="1190"/>
      <c r="DK16" s="1416">
        <v>97.057802355319126</v>
      </c>
      <c r="DL16" s="1414">
        <v>0.53211830199128374</v>
      </c>
      <c r="DM16" s="1414">
        <v>96.014448423734081</v>
      </c>
      <c r="DN16" s="1414">
        <v>98.101156286904171</v>
      </c>
      <c r="DO16" s="1414">
        <v>0.54824886725051802</v>
      </c>
      <c r="DP16" s="1083">
        <v>3967.7022109999643</v>
      </c>
      <c r="DQ16" s="1083">
        <v>7092</v>
      </c>
      <c r="DR16" s="1190"/>
      <c r="DS16" s="1416">
        <v>98.269575715122713</v>
      </c>
      <c r="DT16" s="1414">
        <v>0.1884720226789364</v>
      </c>
      <c r="DU16" s="1414">
        <v>97.900027644855982</v>
      </c>
      <c r="DV16" s="1414">
        <v>98.639123785389444</v>
      </c>
      <c r="DW16" s="1414">
        <v>0.19179081756219735</v>
      </c>
      <c r="DX16" s="1083">
        <v>3428.2868380000114</v>
      </c>
      <c r="DY16" s="1083">
        <v>6761</v>
      </c>
      <c r="DZ16" s="1190"/>
      <c r="EA16" s="1705">
        <v>3.3</v>
      </c>
      <c r="EB16" s="1706">
        <v>1.2</v>
      </c>
      <c r="EC16" s="1707"/>
      <c r="ED16" s="1707" t="s">
        <v>232</v>
      </c>
      <c r="EE16" s="1707" t="s">
        <v>230</v>
      </c>
      <c r="EF16" s="1708"/>
      <c r="EG16" s="1144"/>
      <c r="EH16" s="1144"/>
    </row>
    <row r="17" spans="1:138" s="3" customFormat="1" ht="24" customHeight="1">
      <c r="A17" s="1822" t="s">
        <v>252</v>
      </c>
      <c r="B17" s="1321"/>
      <c r="C17" s="1322">
        <v>78.222052147799374</v>
      </c>
      <c r="D17" s="1322">
        <v>3.475772434863373</v>
      </c>
      <c r="E17" s="1322">
        <v>71.402013148787702</v>
      </c>
      <c r="F17" s="1322">
        <v>85.042091146811032</v>
      </c>
      <c r="G17" s="1322">
        <v>4.4434687398586199</v>
      </c>
      <c r="H17" s="1323">
        <v>271.4942170000005</v>
      </c>
      <c r="I17" s="1324">
        <v>295</v>
      </c>
      <c r="J17" s="1322"/>
      <c r="K17" s="1322">
        <v>77.610799465134122</v>
      </c>
      <c r="L17" s="1322">
        <v>4.9028566092845756</v>
      </c>
      <c r="M17" s="1322">
        <v>67.990555735124076</v>
      </c>
      <c r="N17" s="1322">
        <v>87.231043195144181</v>
      </c>
      <c r="O17" s="1322">
        <v>6.3172350279514049</v>
      </c>
      <c r="P17" s="1323">
        <v>275.17851699999983</v>
      </c>
      <c r="Q17" s="1194">
        <v>327</v>
      </c>
      <c r="R17" s="1322"/>
      <c r="S17" s="1322">
        <v>85.252246050104347</v>
      </c>
      <c r="T17" s="1322">
        <v>4.1606712867710272</v>
      </c>
      <c r="U17" s="1322">
        <v>77.088271234705886</v>
      </c>
      <c r="V17" s="1322">
        <v>93.416220865502822</v>
      </c>
      <c r="W17" s="1322">
        <v>4.8804242463309677</v>
      </c>
      <c r="X17" s="1323">
        <v>282.30993100000012</v>
      </c>
      <c r="Y17" s="1324">
        <v>259</v>
      </c>
      <c r="Z17" s="1322"/>
      <c r="AA17" s="1823">
        <v>80.80177628341167</v>
      </c>
      <c r="AB17" s="1824">
        <v>4.3189110961609511</v>
      </c>
      <c r="AC17" s="1824">
        <v>72.329286892363612</v>
      </c>
      <c r="AD17" s="1824">
        <v>89.274265674459741</v>
      </c>
      <c r="AE17" s="1824">
        <v>5.3450694957650438</v>
      </c>
      <c r="AF17" s="1825">
        <v>283.54078899999956</v>
      </c>
      <c r="AG17" s="1826">
        <v>274</v>
      </c>
      <c r="AH17" s="1194"/>
      <c r="AI17" s="1200">
        <v>80.525741092179842</v>
      </c>
      <c r="AJ17" s="1200">
        <v>5.4309644083713238</v>
      </c>
      <c r="AK17" s="1200">
        <v>69.871594353065902</v>
      </c>
      <c r="AL17" s="1200">
        <v>91.179887831293797</v>
      </c>
      <c r="AM17" s="1200">
        <v>6.7443830192812042</v>
      </c>
      <c r="AN17" s="1328">
        <v>327.75973300000055</v>
      </c>
      <c r="AO17" s="1326">
        <v>335</v>
      </c>
      <c r="AP17" s="1329"/>
      <c r="AQ17" s="1200">
        <v>86.285624242540607</v>
      </c>
      <c r="AR17" s="1200">
        <v>4.2470840063079303</v>
      </c>
      <c r="AS17" s="1200">
        <v>77.954651728100259</v>
      </c>
      <c r="AT17" s="1200">
        <v>94.616596756980954</v>
      </c>
      <c r="AU17" s="1200">
        <v>4.9221223623181825</v>
      </c>
      <c r="AV17" s="1328">
        <v>374.40452199999993</v>
      </c>
      <c r="AW17" s="1326">
        <v>376</v>
      </c>
      <c r="AX17" s="1326"/>
      <c r="AY17" s="1200">
        <v>84.123902907141073</v>
      </c>
      <c r="AZ17" s="1200">
        <v>3.1617467884031401</v>
      </c>
      <c r="BA17" s="1200">
        <v>77.924619348583363</v>
      </c>
      <c r="BB17" s="1200">
        <v>90.323186465698797</v>
      </c>
      <c r="BC17" s="1200">
        <v>3.7584404421810853</v>
      </c>
      <c r="BD17" s="1328">
        <v>473.838309000001</v>
      </c>
      <c r="BE17" s="1326">
        <v>760</v>
      </c>
      <c r="BF17" s="1827"/>
      <c r="BG17" s="1200">
        <v>87.188487699107569</v>
      </c>
      <c r="BH17" s="1200">
        <v>3.1134252249668841</v>
      </c>
      <c r="BI17" s="1200">
        <v>81.083941521727496</v>
      </c>
      <c r="BJ17" s="1200">
        <v>93.293033876487655</v>
      </c>
      <c r="BK17" s="1200">
        <v>3.5709132101378929</v>
      </c>
      <c r="BL17" s="1328">
        <v>424.74442299999862</v>
      </c>
      <c r="BM17" s="1326">
        <v>670</v>
      </c>
      <c r="BN17" s="1827"/>
      <c r="BO17" s="1200">
        <v>91.363707863658433</v>
      </c>
      <c r="BP17" s="1200">
        <v>1.8360477077716291</v>
      </c>
      <c r="BQ17" s="1200">
        <v>87.763735469539597</v>
      </c>
      <c r="BR17" s="1200">
        <v>94.963680257777284</v>
      </c>
      <c r="BS17" s="1200">
        <v>2.0096028835777475</v>
      </c>
      <c r="BT17" s="1328">
        <v>416.00114300000035</v>
      </c>
      <c r="BU17" s="1326">
        <v>666</v>
      </c>
      <c r="BV17" s="1828"/>
      <c r="BW17" s="1200">
        <v>88.697056537084677</v>
      </c>
      <c r="BX17" s="1200">
        <v>2.8726942606580002</v>
      </c>
      <c r="BY17" s="1200">
        <v>83.064401426081929</v>
      </c>
      <c r="BZ17" s="1200">
        <v>94.329711648087425</v>
      </c>
      <c r="CA17" s="1200">
        <v>3.2387706794496753</v>
      </c>
      <c r="CB17" s="1328">
        <v>364.43812300000081</v>
      </c>
      <c r="CC17" s="1326">
        <v>664</v>
      </c>
      <c r="CD17" s="1503"/>
      <c r="CE17" s="1213">
        <v>92.136606625564937</v>
      </c>
      <c r="CF17" s="1200">
        <v>1.8491089959509797</v>
      </c>
      <c r="CG17" s="1200">
        <v>88.510947980755731</v>
      </c>
      <c r="CH17" s="1200">
        <v>95.762265270374158</v>
      </c>
      <c r="CI17" s="1200">
        <v>2.0069210964818751</v>
      </c>
      <c r="CJ17" s="1328">
        <v>345.4770060000011</v>
      </c>
      <c r="CK17" s="1326">
        <v>598</v>
      </c>
      <c r="CL17" s="1329"/>
      <c r="CM17" s="1200">
        <v>93.759127295585003</v>
      </c>
      <c r="CN17" s="1200">
        <v>1.7638307771814192</v>
      </c>
      <c r="CO17" s="1200">
        <v>90.300604374790282</v>
      </c>
      <c r="CP17" s="1200">
        <v>97.217650216379738</v>
      </c>
      <c r="CQ17" s="1200">
        <v>1.8812363425917633</v>
      </c>
      <c r="CR17" s="1328">
        <v>308.17178799999982</v>
      </c>
      <c r="CS17" s="1326">
        <v>505</v>
      </c>
      <c r="CT17" s="1829"/>
      <c r="CU17" s="1213">
        <v>92.337375706330761</v>
      </c>
      <c r="CV17" s="1200">
        <v>1.6694202800549074</v>
      </c>
      <c r="CW17" s="1200">
        <v>89.064054528271271</v>
      </c>
      <c r="CX17" s="1200">
        <v>95.610696884390251</v>
      </c>
      <c r="CY17" s="1200">
        <v>1.8079572516380815</v>
      </c>
      <c r="CZ17" s="1198">
        <v>303.80851400000068</v>
      </c>
      <c r="DA17" s="1198">
        <v>652</v>
      </c>
      <c r="DB17" s="1330"/>
      <c r="DC17" s="1213">
        <v>91.604484302688178</v>
      </c>
      <c r="DD17" s="1200">
        <v>2.3052280295621834</v>
      </c>
      <c r="DE17" s="1200">
        <v>87.084494963909151</v>
      </c>
      <c r="DF17" s="1200">
        <v>96.124473641467191</v>
      </c>
      <c r="DG17" s="1200">
        <v>2.5165012904226733</v>
      </c>
      <c r="DH17" s="1198">
        <v>316.84988699999917</v>
      </c>
      <c r="DI17" s="1198">
        <v>676</v>
      </c>
      <c r="DJ17" s="1330"/>
      <c r="DK17" s="1327">
        <v>89.959877435197228</v>
      </c>
      <c r="DL17" s="1197">
        <v>3.4654487980749451</v>
      </c>
      <c r="DM17" s="1197">
        <v>83.164979355864901</v>
      </c>
      <c r="DN17" s="1197">
        <v>96.754775514529541</v>
      </c>
      <c r="DO17" s="1197">
        <v>3.8522160065983733</v>
      </c>
      <c r="DP17" s="1198">
        <v>319.31059399999987</v>
      </c>
      <c r="DQ17" s="1198">
        <v>640</v>
      </c>
      <c r="DR17" s="1330"/>
      <c r="DS17" s="1327">
        <v>84.921427854415214</v>
      </c>
      <c r="DT17" s="1197">
        <v>3.7102408751761038</v>
      </c>
      <c r="DU17" s="1197">
        <v>77.646542509857781</v>
      </c>
      <c r="DV17" s="1197">
        <v>92.196313198972632</v>
      </c>
      <c r="DW17" s="1197">
        <v>4.3690278989853351</v>
      </c>
      <c r="DX17" s="1198">
        <v>308.76094600000079</v>
      </c>
      <c r="DY17" s="1198">
        <v>617</v>
      </c>
      <c r="DZ17" s="1330"/>
      <c r="EA17" s="1729">
        <v>-11.6</v>
      </c>
      <c r="EB17" s="1730">
        <v>-5.0999999999999996</v>
      </c>
      <c r="EC17" s="1731"/>
      <c r="ED17" s="1731" t="s">
        <v>232</v>
      </c>
      <c r="EE17" s="1731" t="s">
        <v>229</v>
      </c>
      <c r="EF17" s="1732"/>
      <c r="EG17" s="1144"/>
      <c r="EH17" s="1144"/>
    </row>
    <row r="18" spans="1:138" s="3" customFormat="1" ht="24" customHeight="1">
      <c r="A18" s="1830" t="s">
        <v>11</v>
      </c>
      <c r="B18" s="1336"/>
      <c r="C18" s="1514">
        <v>69.444141194151925</v>
      </c>
      <c r="D18" s="1514">
        <v>1.5006102199251117</v>
      </c>
      <c r="E18" s="1514">
        <v>66.49969635088479</v>
      </c>
      <c r="F18" s="1514">
        <v>72.388586037419046</v>
      </c>
      <c r="G18" s="1514">
        <v>2.1608881528676491</v>
      </c>
      <c r="H18" s="1515">
        <v>2848.6553120000158</v>
      </c>
      <c r="I18" s="1831">
        <v>3438</v>
      </c>
      <c r="J18" s="1337"/>
      <c r="K18" s="1514">
        <v>75.551817534089068</v>
      </c>
      <c r="L18" s="1514">
        <v>1.4556404806038685</v>
      </c>
      <c r="M18" s="1514">
        <v>72.695601796480219</v>
      </c>
      <c r="N18" s="1514">
        <v>78.408033271697917</v>
      </c>
      <c r="O18" s="1514">
        <v>1.9266783091579258</v>
      </c>
      <c r="P18" s="1515">
        <v>2641.4805799999967</v>
      </c>
      <c r="Q18" s="1516">
        <v>3202</v>
      </c>
      <c r="R18" s="1337"/>
      <c r="S18" s="1514">
        <v>76.192587414106825</v>
      </c>
      <c r="T18" s="1514">
        <v>1.4942951601301842</v>
      </c>
      <c r="U18" s="1514">
        <v>73.260515348509387</v>
      </c>
      <c r="V18" s="1514">
        <v>79.124659479704263</v>
      </c>
      <c r="W18" s="1514">
        <v>1.9612080529680502</v>
      </c>
      <c r="X18" s="1515">
        <v>2492.9438210000103</v>
      </c>
      <c r="Y18" s="1831">
        <v>2997</v>
      </c>
      <c r="Z18" s="1337"/>
      <c r="AA18" s="1832">
        <v>78.252639290348299</v>
      </c>
      <c r="AB18" s="1833">
        <v>1.4141567520192315</v>
      </c>
      <c r="AC18" s="1833">
        <v>75.478461306130896</v>
      </c>
      <c r="AD18" s="1833">
        <v>81.026817274565687</v>
      </c>
      <c r="AE18" s="1833">
        <v>1.8071681221794318</v>
      </c>
      <c r="AF18" s="1834">
        <v>2610.8383659999968</v>
      </c>
      <c r="AG18" s="1835">
        <v>3127</v>
      </c>
      <c r="AH18" s="1516"/>
      <c r="AI18" s="1517">
        <v>80.263966750885601</v>
      </c>
      <c r="AJ18" s="1517">
        <v>1.4039513372286221</v>
      </c>
      <c r="AK18" s="1517">
        <v>77.509777543099091</v>
      </c>
      <c r="AL18" s="1517">
        <v>83.018155958672125</v>
      </c>
      <c r="AM18" s="1517">
        <v>1.7491676452847771</v>
      </c>
      <c r="AN18" s="1518">
        <v>2145.0385629999969</v>
      </c>
      <c r="AO18" s="1519">
        <v>2828</v>
      </c>
      <c r="AP18" s="1836"/>
      <c r="AQ18" s="1517">
        <v>83.151116128023901</v>
      </c>
      <c r="AR18" s="1517">
        <v>1.4582081250580727</v>
      </c>
      <c r="AS18" s="1517">
        <v>80.290731969823582</v>
      </c>
      <c r="AT18" s="1517">
        <v>86.011500286224233</v>
      </c>
      <c r="AU18" s="1517">
        <v>1.7536843676432889</v>
      </c>
      <c r="AV18" s="1518">
        <v>2372.6568480000115</v>
      </c>
      <c r="AW18" s="1519">
        <v>3018</v>
      </c>
      <c r="AX18" s="1519"/>
      <c r="AY18" s="1517">
        <v>86.804687286793751</v>
      </c>
      <c r="AZ18" s="1517">
        <v>0.94340670725758902</v>
      </c>
      <c r="BA18" s="1517">
        <v>84.954935842185236</v>
      </c>
      <c r="BB18" s="1517">
        <v>88.65443873140228</v>
      </c>
      <c r="BC18" s="1517">
        <v>1.0868153975840849</v>
      </c>
      <c r="BD18" s="1518">
        <v>3011.0956340000116</v>
      </c>
      <c r="BE18" s="1519">
        <v>6618</v>
      </c>
      <c r="BF18" s="1837"/>
      <c r="BG18" s="1517">
        <v>88.454943188067645</v>
      </c>
      <c r="BH18" s="1517">
        <v>0.95284994842417126</v>
      </c>
      <c r="BI18" s="1517">
        <v>86.586673970093599</v>
      </c>
      <c r="BJ18" s="1517">
        <v>90.323212406041691</v>
      </c>
      <c r="BK18" s="1517">
        <v>1.0772150363584296</v>
      </c>
      <c r="BL18" s="1518">
        <v>2858.6357639999928</v>
      </c>
      <c r="BM18" s="1519">
        <v>5851</v>
      </c>
      <c r="BN18" s="1837"/>
      <c r="BO18" s="1517">
        <v>90.243575064412596</v>
      </c>
      <c r="BP18" s="1517">
        <v>0.86141925082209303</v>
      </c>
      <c r="BQ18" s="1517">
        <v>88.554574550103965</v>
      </c>
      <c r="BR18" s="1517">
        <v>91.932575578721227</v>
      </c>
      <c r="BS18" s="1517">
        <v>0.95454911910043805</v>
      </c>
      <c r="BT18" s="1518">
        <v>2595.1622820000257</v>
      </c>
      <c r="BU18" s="1519">
        <v>5806</v>
      </c>
      <c r="BV18" s="1838"/>
      <c r="BW18" s="1517">
        <v>89.485149480738883</v>
      </c>
      <c r="BX18" s="1517">
        <v>0.69912005890837892</v>
      </c>
      <c r="BY18" s="1517">
        <v>88.114344996968214</v>
      </c>
      <c r="BZ18" s="1517">
        <v>90.855953964509553</v>
      </c>
      <c r="CA18" s="1517">
        <v>0.78126936476634046</v>
      </c>
      <c r="CB18" s="1518">
        <v>2501.9425480000186</v>
      </c>
      <c r="CC18" s="1519">
        <v>6650</v>
      </c>
      <c r="CD18" s="1520"/>
      <c r="CE18" s="1840">
        <v>90.746043191089015</v>
      </c>
      <c r="CF18" s="1517">
        <v>0.75428989433349747</v>
      </c>
      <c r="CG18" s="1517">
        <v>89.267061864369396</v>
      </c>
      <c r="CH18" s="1517">
        <v>92.225024517808635</v>
      </c>
      <c r="CI18" s="1517">
        <v>0.83120967902164844</v>
      </c>
      <c r="CJ18" s="1518">
        <v>2278.531123000007</v>
      </c>
      <c r="CK18" s="1519">
        <v>5988</v>
      </c>
      <c r="CL18" s="1836"/>
      <c r="CM18" s="1517">
        <v>92.175347290804467</v>
      </c>
      <c r="CN18" s="1517">
        <v>0.74788094771640579</v>
      </c>
      <c r="CO18" s="1517">
        <v>90.708900830540202</v>
      </c>
      <c r="CP18" s="1517">
        <v>93.641793751068732</v>
      </c>
      <c r="CQ18" s="1517">
        <v>0.81136764839834286</v>
      </c>
      <c r="CR18" s="1518">
        <v>2158.9969839999985</v>
      </c>
      <c r="CS18" s="1519">
        <v>4978</v>
      </c>
      <c r="CT18" s="1839"/>
      <c r="CU18" s="1840">
        <v>90.129915095628704</v>
      </c>
      <c r="CV18" s="1517">
        <v>0.89547699818891791</v>
      </c>
      <c r="CW18" s="1517">
        <v>88.374105694211508</v>
      </c>
      <c r="CX18" s="1517">
        <v>91.885724497045899</v>
      </c>
      <c r="CY18" s="1517">
        <v>0.99354026600247913</v>
      </c>
      <c r="CZ18" s="1521">
        <v>2199.2549719999738</v>
      </c>
      <c r="DA18" s="1521">
        <v>6332</v>
      </c>
      <c r="DB18" s="1841"/>
      <c r="DC18" s="1840">
        <v>91.150334526663073</v>
      </c>
      <c r="DD18" s="1517">
        <v>0.77022838616939038</v>
      </c>
      <c r="DE18" s="1517">
        <v>89.640104714572942</v>
      </c>
      <c r="DF18" s="1517">
        <v>92.660564338753218</v>
      </c>
      <c r="DG18" s="1517">
        <v>0.84500884189743153</v>
      </c>
      <c r="DH18" s="1521">
        <v>2232.5637459999839</v>
      </c>
      <c r="DI18" s="1521">
        <v>6281</v>
      </c>
      <c r="DJ18" s="1841"/>
      <c r="DK18" s="3075">
        <v>92.072499375728725</v>
      </c>
      <c r="DL18" s="1634">
        <v>0.66724237422809041</v>
      </c>
      <c r="DM18" s="1634">
        <v>90.764200165072324</v>
      </c>
      <c r="DN18" s="1634">
        <v>93.380798586385112</v>
      </c>
      <c r="DO18" s="1634">
        <v>0.72469236607253695</v>
      </c>
      <c r="DP18" s="1521">
        <v>2065.265065999994</v>
      </c>
      <c r="DQ18" s="1521">
        <v>5923</v>
      </c>
      <c r="DR18" s="1841"/>
      <c r="DS18" s="3075">
        <v>92.579364645215918</v>
      </c>
      <c r="DT18" s="1634">
        <v>0.8273825858641618</v>
      </c>
      <c r="DU18" s="1634">
        <v>90.9570674276641</v>
      </c>
      <c r="DV18" s="1634">
        <v>94.201661862767722</v>
      </c>
      <c r="DW18" s="1634">
        <v>0.89370086847632879</v>
      </c>
      <c r="DX18" s="1521">
        <v>1927.9643609999912</v>
      </c>
      <c r="DY18" s="1521">
        <v>5598</v>
      </c>
      <c r="DZ18" s="1841"/>
      <c r="EA18" s="1842">
        <v>1.9</v>
      </c>
      <c r="EB18" s="1843">
        <v>0.5</v>
      </c>
      <c r="EC18" s="1844"/>
      <c r="ED18" s="1844" t="s">
        <v>231</v>
      </c>
      <c r="EE18" s="1844" t="s">
        <v>229</v>
      </c>
      <c r="EF18" s="1738"/>
      <c r="EG18" s="1144"/>
      <c r="EH18" s="1144"/>
    </row>
    <row r="19" spans="1:138" s="3" customFormat="1" ht="24" customHeight="1">
      <c r="A19" s="1845" t="s">
        <v>50</v>
      </c>
      <c r="B19" s="1351"/>
      <c r="C19" s="1355">
        <v>87.37886342578301</v>
      </c>
      <c r="D19" s="1355">
        <v>1.5845283585840937</v>
      </c>
      <c r="E19" s="1355">
        <v>84.269757348472481</v>
      </c>
      <c r="F19" s="1355">
        <v>90.487969503093524</v>
      </c>
      <c r="G19" s="1355">
        <v>1.8134000563304931</v>
      </c>
      <c r="H19" s="1522">
        <v>1121.9492409999987</v>
      </c>
      <c r="I19" s="1846">
        <v>1271</v>
      </c>
      <c r="J19" s="1355"/>
      <c r="K19" s="1355">
        <v>92.863935216763124</v>
      </c>
      <c r="L19" s="1355">
        <v>1.231753772773833</v>
      </c>
      <c r="M19" s="1355">
        <v>90.447023515326933</v>
      </c>
      <c r="N19" s="1355">
        <v>95.28084691819933</v>
      </c>
      <c r="O19" s="1355">
        <v>1.3264070383175897</v>
      </c>
      <c r="P19" s="1522">
        <v>1069.5389030000001</v>
      </c>
      <c r="Q19" s="1202">
        <v>1184</v>
      </c>
      <c r="R19" s="1355"/>
      <c r="S19" s="1355">
        <v>92.128448393573194</v>
      </c>
      <c r="T19" s="1355">
        <v>1.1691385001756645</v>
      </c>
      <c r="U19" s="1355">
        <v>89.8343913500632</v>
      </c>
      <c r="V19" s="1355">
        <v>94.422505437083188</v>
      </c>
      <c r="W19" s="1355">
        <v>1.2690309242820403</v>
      </c>
      <c r="X19" s="1522">
        <v>1047.5009009999999</v>
      </c>
      <c r="Y19" s="1846">
        <v>1077</v>
      </c>
      <c r="Z19" s="1355"/>
      <c r="AA19" s="1847">
        <v>93.304255229919804</v>
      </c>
      <c r="AB19" s="1848">
        <v>0.96074175173752741</v>
      </c>
      <c r="AC19" s="1848">
        <v>91.419550007261108</v>
      </c>
      <c r="AD19" s="1848">
        <v>95.188960452578513</v>
      </c>
      <c r="AE19" s="1848">
        <v>1.0296869626900436</v>
      </c>
      <c r="AF19" s="1849">
        <v>1014.9100710000034</v>
      </c>
      <c r="AG19" s="1850">
        <v>1184</v>
      </c>
      <c r="AH19" s="1202"/>
      <c r="AI19" s="1208">
        <v>91.49868132690014</v>
      </c>
      <c r="AJ19" s="1208">
        <v>1.7705648220273522</v>
      </c>
      <c r="AK19" s="1208">
        <v>88.02529133452316</v>
      </c>
      <c r="AL19" s="1208">
        <v>94.972071319277134</v>
      </c>
      <c r="AM19" s="1208">
        <v>1.9350714090639198</v>
      </c>
      <c r="AN19" s="1523">
        <v>918.27914000000044</v>
      </c>
      <c r="AO19" s="1524">
        <v>1056</v>
      </c>
      <c r="AP19" s="1851"/>
      <c r="AQ19" s="1208">
        <v>93.100204168403579</v>
      </c>
      <c r="AR19" s="1208">
        <v>1.2349279404436631</v>
      </c>
      <c r="AS19" s="1208">
        <v>90.677800770244389</v>
      </c>
      <c r="AT19" s="1208">
        <v>95.522607566562769</v>
      </c>
      <c r="AU19" s="1208">
        <v>1.3264503031699837</v>
      </c>
      <c r="AV19" s="1523">
        <v>1138.8010879999945</v>
      </c>
      <c r="AW19" s="1524">
        <v>1209</v>
      </c>
      <c r="AX19" s="1524"/>
      <c r="AY19" s="1208">
        <v>94.964072438909923</v>
      </c>
      <c r="AZ19" s="1208">
        <v>0.58194837687081336</v>
      </c>
      <c r="BA19" s="1208">
        <v>93.823037673603281</v>
      </c>
      <c r="BB19" s="1208">
        <v>96.105107204216552</v>
      </c>
      <c r="BC19" s="1208">
        <v>0.6128089938910094</v>
      </c>
      <c r="BD19" s="1523">
        <v>1481.5105279999993</v>
      </c>
      <c r="BE19" s="1524">
        <v>3253</v>
      </c>
      <c r="BF19" s="1852"/>
      <c r="BG19" s="1208">
        <v>96.192771378567599</v>
      </c>
      <c r="BH19" s="1208">
        <v>0.51361900256201409</v>
      </c>
      <c r="BI19" s="1208">
        <v>95.185709800991717</v>
      </c>
      <c r="BJ19" s="1208">
        <v>97.199832956143482</v>
      </c>
      <c r="BK19" s="1208">
        <v>0.53394760874563163</v>
      </c>
      <c r="BL19" s="1523">
        <v>1390.2721970000057</v>
      </c>
      <c r="BM19" s="1524">
        <v>2963</v>
      </c>
      <c r="BN19" s="1852"/>
      <c r="BO19" s="1208">
        <v>96.598744946668702</v>
      </c>
      <c r="BP19" s="1208">
        <v>0.49779081273482367</v>
      </c>
      <c r="BQ19" s="1208">
        <v>95.622717375976691</v>
      </c>
      <c r="BR19" s="1208">
        <v>97.574772517360714</v>
      </c>
      <c r="BS19" s="1208">
        <v>0.51531809549870389</v>
      </c>
      <c r="BT19" s="1523">
        <v>1283.6844139999953</v>
      </c>
      <c r="BU19" s="1524">
        <v>3115</v>
      </c>
      <c r="BV19" s="1853"/>
      <c r="BW19" s="1208">
        <v>97.266829064520238</v>
      </c>
      <c r="BX19" s="1208">
        <v>0.38516089009068116</v>
      </c>
      <c r="BY19" s="1208">
        <v>96.511622189275073</v>
      </c>
      <c r="BZ19" s="1208">
        <v>98.022035939765402</v>
      </c>
      <c r="CA19" s="1208">
        <v>0.39598380434011216</v>
      </c>
      <c r="CB19" s="1523">
        <v>1275.102649000009</v>
      </c>
      <c r="CC19" s="1524">
        <v>3242</v>
      </c>
      <c r="CD19" s="1525"/>
      <c r="CE19" s="1855">
        <v>98.06996682985644</v>
      </c>
      <c r="CF19" s="1208">
        <v>0.31997665586621221</v>
      </c>
      <c r="CG19" s="1208">
        <v>97.442569455760008</v>
      </c>
      <c r="CH19" s="1208">
        <v>98.697364203952887</v>
      </c>
      <c r="CI19" s="1208">
        <v>0.32627384938484394</v>
      </c>
      <c r="CJ19" s="1523">
        <v>1149.1032559999926</v>
      </c>
      <c r="CK19" s="1524">
        <v>3104</v>
      </c>
      <c r="CL19" s="1851"/>
      <c r="CM19" s="1208">
        <v>98.28461832938514</v>
      </c>
      <c r="CN19" s="1208">
        <v>0.35369141693686018</v>
      </c>
      <c r="CO19" s="1208">
        <v>97.591099490622597</v>
      </c>
      <c r="CP19" s="1208">
        <v>98.978137168147683</v>
      </c>
      <c r="CQ19" s="1208">
        <v>0.35986446602612843</v>
      </c>
      <c r="CR19" s="1523">
        <v>1100.6788939999988</v>
      </c>
      <c r="CS19" s="1524">
        <v>2383</v>
      </c>
      <c r="CT19" s="1854"/>
      <c r="CU19" s="1855">
        <v>98.090574610499942</v>
      </c>
      <c r="CV19" s="1208">
        <v>0.32102830145828998</v>
      </c>
      <c r="CW19" s="1208">
        <v>97.461117336933484</v>
      </c>
      <c r="CX19" s="1208">
        <v>98.720031884066387</v>
      </c>
      <c r="CY19" s="1208">
        <v>0.32727741960227652</v>
      </c>
      <c r="CZ19" s="1206">
        <v>1118.1440300000058</v>
      </c>
      <c r="DA19" s="1206">
        <v>2928</v>
      </c>
      <c r="DB19" s="1856"/>
      <c r="DC19" s="1855">
        <v>97.578924405698402</v>
      </c>
      <c r="DD19" s="1208">
        <v>0.52996840565259473</v>
      </c>
      <c r="DE19" s="1208">
        <v>96.539785755326193</v>
      </c>
      <c r="DF19" s="1208">
        <v>98.618063056070625</v>
      </c>
      <c r="DG19" s="1208">
        <v>0.54311769562982148</v>
      </c>
      <c r="DH19" s="1206">
        <v>1176.0892169999934</v>
      </c>
      <c r="DI19" s="1206">
        <v>3043</v>
      </c>
      <c r="DJ19" s="1856"/>
      <c r="DK19" s="3076">
        <v>98.149014472678275</v>
      </c>
      <c r="DL19" s="1205">
        <v>0.47255000833719646</v>
      </c>
      <c r="DM19" s="1205">
        <v>97.222459405460853</v>
      </c>
      <c r="DN19" s="1205">
        <v>99.075569539895696</v>
      </c>
      <c r="DO19" s="1205">
        <v>0.48146179651018312</v>
      </c>
      <c r="DP19" s="1206">
        <v>1093.183696000001</v>
      </c>
      <c r="DQ19" s="1206">
        <v>3047</v>
      </c>
      <c r="DR19" s="1856"/>
      <c r="DS19" s="3076">
        <v>97.661638889117782</v>
      </c>
      <c r="DT19" s="1205">
        <v>0.55752844590405737</v>
      </c>
      <c r="DU19" s="1205">
        <v>96.568460398357729</v>
      </c>
      <c r="DV19" s="1205">
        <v>98.754817379877849</v>
      </c>
      <c r="DW19" s="1205">
        <v>0.57087762630838002</v>
      </c>
      <c r="DX19" s="1206">
        <v>1034.4489089999981</v>
      </c>
      <c r="DY19" s="1206">
        <v>2899</v>
      </c>
      <c r="DZ19" s="1856"/>
      <c r="EA19" s="1369">
        <v>-0.4</v>
      </c>
      <c r="EB19" s="1370">
        <v>-0.4</v>
      </c>
      <c r="EC19" s="1857"/>
      <c r="ED19" s="1857" t="s">
        <v>229</v>
      </c>
      <c r="EE19" s="1857" t="s">
        <v>229</v>
      </c>
      <c r="EF19" s="1858"/>
      <c r="EG19" s="1144"/>
      <c r="EH19" s="1144"/>
    </row>
    <row r="20" spans="1:138" s="3" customFormat="1" ht="24" customHeight="1">
      <c r="A20" s="1859" t="s">
        <v>51</v>
      </c>
      <c r="B20" s="1374"/>
      <c r="C20" s="1375">
        <v>57.790827214854268</v>
      </c>
      <c r="D20" s="1375">
        <v>2.1505100350232604</v>
      </c>
      <c r="E20" s="1375">
        <v>53.571171704754896</v>
      </c>
      <c r="F20" s="1375">
        <v>62.01048272495364</v>
      </c>
      <c r="G20" s="1375">
        <v>3.7211961459352572</v>
      </c>
      <c r="H20" s="1376">
        <v>1726.7060709999928</v>
      </c>
      <c r="I20" s="1377">
        <v>2167</v>
      </c>
      <c r="J20" s="1375"/>
      <c r="K20" s="1375">
        <v>63.772765152024228</v>
      </c>
      <c r="L20" s="1375">
        <v>2.1094622929666702</v>
      </c>
      <c r="M20" s="1375">
        <v>59.633639125133044</v>
      </c>
      <c r="N20" s="1375">
        <v>67.911891178915411</v>
      </c>
      <c r="O20" s="1375">
        <v>3.3077792501831218</v>
      </c>
      <c r="P20" s="1376">
        <v>1571.9416770000018</v>
      </c>
      <c r="Q20" s="1221">
        <v>2018</v>
      </c>
      <c r="R20" s="1375"/>
      <c r="S20" s="1375">
        <v>64.643996665050039</v>
      </c>
      <c r="T20" s="1375">
        <v>2.1632272561765404</v>
      </c>
      <c r="U20" s="1375">
        <v>60.399361215102097</v>
      </c>
      <c r="V20" s="1375">
        <v>68.888632114997989</v>
      </c>
      <c r="W20" s="1375">
        <v>3.3463699148819734</v>
      </c>
      <c r="X20" s="1376">
        <v>1445.4429199999995</v>
      </c>
      <c r="Y20" s="1377">
        <v>1920</v>
      </c>
      <c r="Z20" s="1375"/>
      <c r="AA20" s="1860">
        <v>68.680757740434359</v>
      </c>
      <c r="AB20" s="1861">
        <v>2.1057029199644721</v>
      </c>
      <c r="AC20" s="1861">
        <v>64.549960589746007</v>
      </c>
      <c r="AD20" s="1861">
        <v>72.811554891122711</v>
      </c>
      <c r="AE20" s="1861">
        <v>3.0659284918238221</v>
      </c>
      <c r="AF20" s="1862">
        <v>1595.9282950000004</v>
      </c>
      <c r="AG20" s="1863">
        <v>1943</v>
      </c>
      <c r="AH20" s="1221"/>
      <c r="AI20" s="1228">
        <v>71.854327627202508</v>
      </c>
      <c r="AJ20" s="1228">
        <v>2.0582867923266157</v>
      </c>
      <c r="AK20" s="1228">
        <v>67.816501586062188</v>
      </c>
      <c r="AL20" s="1228">
        <v>75.892153668342814</v>
      </c>
      <c r="AM20" s="1228">
        <v>2.8645272460212854</v>
      </c>
      <c r="AN20" s="1381">
        <v>1226.7594229999986</v>
      </c>
      <c r="AO20" s="1379">
        <v>1772</v>
      </c>
      <c r="AP20" s="1382"/>
      <c r="AQ20" s="1228">
        <v>73.968493124349976</v>
      </c>
      <c r="AR20" s="1228">
        <v>2.4641304054327278</v>
      </c>
      <c r="AS20" s="1228">
        <v>69.134917275800362</v>
      </c>
      <c r="AT20" s="1228">
        <v>78.80206897289959</v>
      </c>
      <c r="AU20" s="1228">
        <v>3.3313243265483683</v>
      </c>
      <c r="AV20" s="1381">
        <v>1233.8557600000024</v>
      </c>
      <c r="AW20" s="1379">
        <v>1809</v>
      </c>
      <c r="AX20" s="1379"/>
      <c r="AY20" s="1228">
        <v>78.901750106345517</v>
      </c>
      <c r="AZ20" s="1228">
        <v>1.6355719895492398</v>
      </c>
      <c r="BA20" s="1228">
        <v>75.694859984454666</v>
      </c>
      <c r="BB20" s="1228">
        <v>82.108640228236368</v>
      </c>
      <c r="BC20" s="1228">
        <v>2.0729223209178245</v>
      </c>
      <c r="BD20" s="1381">
        <v>1529.5851060000009</v>
      </c>
      <c r="BE20" s="1379">
        <v>3365</v>
      </c>
      <c r="BF20" s="1864"/>
      <c r="BG20" s="1228">
        <v>81.128632701903626</v>
      </c>
      <c r="BH20" s="1228">
        <v>1.6718670804999471</v>
      </c>
      <c r="BI20" s="1228">
        <v>77.850574274962597</v>
      </c>
      <c r="BJ20" s="1228">
        <v>84.406691128844656</v>
      </c>
      <c r="BK20" s="1228">
        <v>2.060760824902597</v>
      </c>
      <c r="BL20" s="1381">
        <v>1468.3635670000033</v>
      </c>
      <c r="BM20" s="1379">
        <v>2888</v>
      </c>
      <c r="BN20" s="1864"/>
      <c r="BO20" s="1228">
        <v>84.023086922577576</v>
      </c>
      <c r="BP20" s="1228">
        <v>1.5569575295918325</v>
      </c>
      <c r="BQ20" s="1228">
        <v>80.970331756347363</v>
      </c>
      <c r="BR20" s="1228">
        <v>87.075842088807775</v>
      </c>
      <c r="BS20" s="1228">
        <v>1.8530115788610326</v>
      </c>
      <c r="BT20" s="1381">
        <v>1311.4778679999918</v>
      </c>
      <c r="BU20" s="1379">
        <v>2691</v>
      </c>
      <c r="BV20" s="1865"/>
      <c r="BW20" s="1228">
        <v>81.3973457998855</v>
      </c>
      <c r="BX20" s="1228">
        <v>1.2887267703541969</v>
      </c>
      <c r="BY20" s="1228">
        <v>78.870465884702952</v>
      </c>
      <c r="BZ20" s="1228">
        <v>83.924225715068062</v>
      </c>
      <c r="CA20" s="1228">
        <v>1.5832540455588291</v>
      </c>
      <c r="CB20" s="1381">
        <v>1226.8398989999944</v>
      </c>
      <c r="CC20" s="1379">
        <v>3408</v>
      </c>
      <c r="CD20" s="1866"/>
      <c r="CE20" s="1227">
        <v>83.294531903027504</v>
      </c>
      <c r="CF20" s="1228">
        <v>1.4223521008189122</v>
      </c>
      <c r="CG20" s="1228">
        <v>80.505641036352955</v>
      </c>
      <c r="CH20" s="1228">
        <v>86.08342276970204</v>
      </c>
      <c r="CI20" s="1228">
        <v>1.7076176170541806</v>
      </c>
      <c r="CJ20" s="1381">
        <v>1129.4278670000062</v>
      </c>
      <c r="CK20" s="1379">
        <v>2884</v>
      </c>
      <c r="CL20" s="1382"/>
      <c r="CM20" s="2357">
        <v>85.821543313126142</v>
      </c>
      <c r="CN20" s="1228">
        <v>1.4162134060126821</v>
      </c>
      <c r="CO20" s="1228">
        <v>83.044629229985702</v>
      </c>
      <c r="CP20" s="1228">
        <v>88.598457396266568</v>
      </c>
      <c r="CQ20" s="1228">
        <v>1.6501840346141581</v>
      </c>
      <c r="CR20" s="1381">
        <v>1058.3180899999973</v>
      </c>
      <c r="CS20" s="1379">
        <v>2595</v>
      </c>
      <c r="CT20" s="2358"/>
      <c r="CU20" s="1228">
        <v>81.896565893789386</v>
      </c>
      <c r="CV20" s="1228">
        <v>1.6753447842362903</v>
      </c>
      <c r="CW20" s="1228">
        <v>78.611628225120484</v>
      </c>
      <c r="CX20" s="1228">
        <v>85.181503562458289</v>
      </c>
      <c r="CY20" s="1228">
        <v>2.0456838036518206</v>
      </c>
      <c r="CZ20" s="1225">
        <v>1081.1109420000016</v>
      </c>
      <c r="DA20" s="1225">
        <v>3404</v>
      </c>
      <c r="DB20" s="2346"/>
      <c r="DC20" s="1228">
        <v>83.993895796043432</v>
      </c>
      <c r="DD20" s="1228">
        <v>1.4464957272189392</v>
      </c>
      <c r="DE20" s="1228">
        <v>81.157670840518861</v>
      </c>
      <c r="DF20" s="1228">
        <v>86.830120751568018</v>
      </c>
      <c r="DG20" s="1228">
        <v>1.7221438695156663</v>
      </c>
      <c r="DH20" s="1225">
        <v>1056.4745290000051</v>
      </c>
      <c r="DI20" s="1225">
        <v>3238</v>
      </c>
      <c r="DJ20" s="2346"/>
      <c r="DK20" s="1224">
        <v>85.238969346773914</v>
      </c>
      <c r="DL20" s="1224">
        <v>1.2432738425346446</v>
      </c>
      <c r="DM20" s="1224">
        <v>82.801213218501118</v>
      </c>
      <c r="DN20" s="1224">
        <v>87.676725475046709</v>
      </c>
      <c r="DO20" s="1224">
        <v>1.4585744666581886</v>
      </c>
      <c r="DP20" s="1225">
        <v>972.08136999999533</v>
      </c>
      <c r="DQ20" s="1225">
        <v>2876</v>
      </c>
      <c r="DR20" s="1383"/>
      <c r="DS20" s="1224">
        <v>86.695467466856869</v>
      </c>
      <c r="DT20" s="1224">
        <v>1.6064902535676753</v>
      </c>
      <c r="DU20" s="1224">
        <v>83.545528475011992</v>
      </c>
      <c r="DV20" s="1224">
        <v>89.845406458701731</v>
      </c>
      <c r="DW20" s="1224">
        <v>1.853026808099081</v>
      </c>
      <c r="DX20" s="1225">
        <v>893.51545200000112</v>
      </c>
      <c r="DY20" s="1225">
        <v>2699</v>
      </c>
      <c r="DZ20" s="1383"/>
      <c r="EA20" s="1384">
        <v>3.4</v>
      </c>
      <c r="EB20" s="1385">
        <v>1.5</v>
      </c>
      <c r="EC20" s="1386"/>
      <c r="ED20" s="1386" t="s">
        <v>229</v>
      </c>
      <c r="EE20" s="1386" t="s">
        <v>229</v>
      </c>
      <c r="EF20" s="1867"/>
      <c r="EG20" s="1144"/>
      <c r="EH20" s="1144"/>
    </row>
    <row r="21" spans="1:138" s="3" customFormat="1" ht="24" customHeight="1">
      <c r="A21" s="1801" t="s">
        <v>12</v>
      </c>
      <c r="B21" s="1164"/>
      <c r="C21" s="1504">
        <v>66.375733692713595</v>
      </c>
      <c r="D21" s="1504">
        <v>1.8986975337010179</v>
      </c>
      <c r="E21" s="1504">
        <v>62.650175857775636</v>
      </c>
      <c r="F21" s="1504">
        <v>70.10129152765154</v>
      </c>
      <c r="G21" s="1504">
        <v>2.8605296364647912</v>
      </c>
      <c r="H21" s="1505">
        <v>1174.3196219999954</v>
      </c>
      <c r="I21" s="1506">
        <v>2310</v>
      </c>
      <c r="J21" s="1139"/>
      <c r="K21" s="1504">
        <v>65.82694976377627</v>
      </c>
      <c r="L21" s="1504">
        <v>2.0859603590597322</v>
      </c>
      <c r="M21" s="1504">
        <v>61.73393855327258</v>
      </c>
      <c r="N21" s="1504">
        <v>69.919960974279974</v>
      </c>
      <c r="O21" s="1504">
        <v>3.1688546507856108</v>
      </c>
      <c r="P21" s="1505">
        <v>1033.8841939999977</v>
      </c>
      <c r="Q21" s="1507">
        <v>1988</v>
      </c>
      <c r="R21" s="1139"/>
      <c r="S21" s="1504">
        <v>65.493531670453237</v>
      </c>
      <c r="T21" s="1504">
        <v>2.3195540024255177</v>
      </c>
      <c r="U21" s="1504">
        <v>60.94215542523802</v>
      </c>
      <c r="V21" s="1504">
        <v>70.044907915668446</v>
      </c>
      <c r="W21" s="1504">
        <v>3.5416535698470537</v>
      </c>
      <c r="X21" s="1505">
        <v>1070.2219869999985</v>
      </c>
      <c r="Y21" s="1506">
        <v>2126</v>
      </c>
      <c r="Z21" s="1139"/>
      <c r="AA21" s="1508">
        <v>74.506388696941173</v>
      </c>
      <c r="AB21" s="1802">
        <v>1.7265432071578632</v>
      </c>
      <c r="AC21" s="1802">
        <v>71.119396309245602</v>
      </c>
      <c r="AD21" s="1802">
        <v>77.893381084636744</v>
      </c>
      <c r="AE21" s="1802">
        <v>2.3173089413589385</v>
      </c>
      <c r="AF21" s="1803">
        <v>1210.2841269999958</v>
      </c>
      <c r="AG21" s="1804">
        <v>2215</v>
      </c>
      <c r="AH21" s="1507"/>
      <c r="AI21" s="1509">
        <v>74.314655817446351</v>
      </c>
      <c r="AJ21" s="1509">
        <v>1.7402867655481029</v>
      </c>
      <c r="AK21" s="1509">
        <v>70.900663536497532</v>
      </c>
      <c r="AL21" s="1509">
        <v>77.728648098395169</v>
      </c>
      <c r="AM21" s="1509">
        <v>2.3417813705860531</v>
      </c>
      <c r="AN21" s="1510">
        <v>1108.9863229999969</v>
      </c>
      <c r="AO21" s="1511">
        <v>2050</v>
      </c>
      <c r="AP21" s="1805"/>
      <c r="AQ21" s="1509">
        <v>76.487296408330593</v>
      </c>
      <c r="AR21" s="1509">
        <v>1.9833174926453783</v>
      </c>
      <c r="AS21" s="1509">
        <v>72.59687100254807</v>
      </c>
      <c r="AT21" s="1509">
        <v>80.37772181411313</v>
      </c>
      <c r="AU21" s="1509">
        <v>2.5930024798593427</v>
      </c>
      <c r="AV21" s="1510">
        <v>1197.0721270000033</v>
      </c>
      <c r="AW21" s="1511">
        <v>2042</v>
      </c>
      <c r="AX21" s="1511"/>
      <c r="AY21" s="1509">
        <v>77.113103736266197</v>
      </c>
      <c r="AZ21" s="1509">
        <v>1.7322013520552884</v>
      </c>
      <c r="BA21" s="1509">
        <v>73.71675099818647</v>
      </c>
      <c r="BB21" s="1509">
        <v>80.509456474345924</v>
      </c>
      <c r="BC21" s="1509">
        <v>2.246312582592414</v>
      </c>
      <c r="BD21" s="1510">
        <v>1911.9800560000072</v>
      </c>
      <c r="BE21" s="1511">
        <v>5077</v>
      </c>
      <c r="BF21" s="1794"/>
      <c r="BG21" s="1509">
        <v>79.577108134780985</v>
      </c>
      <c r="BH21" s="1509">
        <v>1.5625161828620389</v>
      </c>
      <c r="BI21" s="1509">
        <v>76.513455886223653</v>
      </c>
      <c r="BJ21" s="1509">
        <v>82.640760383338318</v>
      </c>
      <c r="BK21" s="1509">
        <v>1.9635247114227639</v>
      </c>
      <c r="BL21" s="1510">
        <v>1808.2209729999872</v>
      </c>
      <c r="BM21" s="1511">
        <v>4522</v>
      </c>
      <c r="BN21" s="1794"/>
      <c r="BO21" s="1509">
        <v>80.445884361044023</v>
      </c>
      <c r="BP21" s="1509">
        <v>1.7297316027445719</v>
      </c>
      <c r="BQ21" s="1509">
        <v>77.054367902753441</v>
      </c>
      <c r="BR21" s="1509">
        <v>83.83740081933459</v>
      </c>
      <c r="BS21" s="1509">
        <v>2.1501803560036388</v>
      </c>
      <c r="BT21" s="1510">
        <v>1619.7092409999939</v>
      </c>
      <c r="BU21" s="1511">
        <v>4810</v>
      </c>
      <c r="BV21" s="1806"/>
      <c r="BW21" s="1187">
        <v>84.072846551459293</v>
      </c>
      <c r="BX21" s="1187">
        <v>1.1934484190092722</v>
      </c>
      <c r="BY21" s="1187">
        <v>81.732784321688072</v>
      </c>
      <c r="BZ21" s="1187">
        <v>86.412908781230499</v>
      </c>
      <c r="CA21" s="1187">
        <v>1.4195408719494069</v>
      </c>
      <c r="CB21" s="1192">
        <v>1536.2592430000027</v>
      </c>
      <c r="CC21" s="1281">
        <v>4693</v>
      </c>
      <c r="CD21" s="1868"/>
      <c r="CE21" s="1186">
        <v>84.266430993678938</v>
      </c>
      <c r="CF21" s="1187">
        <v>1.1404013045868218</v>
      </c>
      <c r="CG21" s="1187">
        <v>82.03037792294154</v>
      </c>
      <c r="CH21" s="1187">
        <v>86.502484064416336</v>
      </c>
      <c r="CI21" s="1187">
        <v>1.3533281178982965</v>
      </c>
      <c r="CJ21" s="1192">
        <v>1434.0243330000028</v>
      </c>
      <c r="CK21" s="1281">
        <v>4490</v>
      </c>
      <c r="CL21" s="1283"/>
      <c r="CM21" s="2359">
        <v>87.281010689830595</v>
      </c>
      <c r="CN21" s="1187">
        <v>1.0878423147406697</v>
      </c>
      <c r="CO21" s="1187">
        <v>85.147967300173249</v>
      </c>
      <c r="CP21" s="1187">
        <v>89.41405407948794</v>
      </c>
      <c r="CQ21" s="1187">
        <v>1.2463676877053143</v>
      </c>
      <c r="CR21" s="1192">
        <v>1381.1506930000016</v>
      </c>
      <c r="CS21" s="1281">
        <v>3785</v>
      </c>
      <c r="CT21" s="2360"/>
      <c r="CU21" s="1869">
        <v>86.752480626874657</v>
      </c>
      <c r="CV21" s="1509">
        <v>0.95313887757198723</v>
      </c>
      <c r="CW21" s="1509">
        <v>84.88361051018623</v>
      </c>
      <c r="CX21" s="1509">
        <v>88.621350743563085</v>
      </c>
      <c r="CY21" s="1509">
        <v>1.0986877501191805</v>
      </c>
      <c r="CZ21" s="1513">
        <v>1419.1599249999931</v>
      </c>
      <c r="DA21" s="1513">
        <v>4769</v>
      </c>
      <c r="DB21" s="2347"/>
      <c r="DC21" s="1869">
        <v>85.623106358515386</v>
      </c>
      <c r="DD21" s="1509">
        <v>1.0733194679086673</v>
      </c>
      <c r="DE21" s="1509">
        <v>83.518588935580638</v>
      </c>
      <c r="DF21" s="1509">
        <v>87.727623781450134</v>
      </c>
      <c r="DG21" s="1509">
        <v>1.2535395100179327</v>
      </c>
      <c r="DH21" s="1513">
        <v>1428.779562000009</v>
      </c>
      <c r="DI21" s="1513">
        <v>4795</v>
      </c>
      <c r="DJ21" s="2347"/>
      <c r="DK21" s="1280">
        <v>85.551716822003996</v>
      </c>
      <c r="DL21" s="1615">
        <v>0.98642495675412212</v>
      </c>
      <c r="DM21" s="1615">
        <v>83.61757858057986</v>
      </c>
      <c r="DN21" s="1615">
        <v>87.485855063428133</v>
      </c>
      <c r="DO21" s="1615">
        <v>1.1530159690499775</v>
      </c>
      <c r="DP21" s="1513">
        <v>1422.7250080000026</v>
      </c>
      <c r="DQ21" s="1513">
        <v>4762</v>
      </c>
      <c r="DR21" s="1812"/>
      <c r="DS21" s="1280">
        <v>84.732617509331618</v>
      </c>
      <c r="DT21" s="1615">
        <v>1.0568670051233811</v>
      </c>
      <c r="DU21" s="1615">
        <v>82.660356827239539</v>
      </c>
      <c r="DV21" s="1615">
        <v>86.804878191423711</v>
      </c>
      <c r="DW21" s="1615">
        <v>1.2472965384398613</v>
      </c>
      <c r="DX21" s="1513">
        <v>1322.4316749999971</v>
      </c>
      <c r="DY21" s="1513">
        <v>4618</v>
      </c>
      <c r="DZ21" s="1812"/>
      <c r="EA21" s="1813">
        <v>0.4</v>
      </c>
      <c r="EB21" s="1814">
        <v>-0.9</v>
      </c>
      <c r="EC21" s="1870"/>
      <c r="ED21" s="1870" t="s">
        <v>229</v>
      </c>
      <c r="EE21" s="1870" t="s">
        <v>229</v>
      </c>
      <c r="EG21" s="1144"/>
      <c r="EH21" s="1144"/>
    </row>
    <row r="22" spans="1:138" s="3" customFormat="1" ht="24" customHeight="1">
      <c r="A22" s="1871" t="s">
        <v>52</v>
      </c>
      <c r="B22" s="1149"/>
      <c r="C22" s="1150">
        <v>84.715008245100549</v>
      </c>
      <c r="D22" s="1150">
        <v>2.0511418890456499</v>
      </c>
      <c r="E22" s="1150">
        <v>80.690329432563175</v>
      </c>
      <c r="F22" s="1150">
        <v>88.739687057637923</v>
      </c>
      <c r="G22" s="1150">
        <v>2.421226098581271</v>
      </c>
      <c r="H22" s="1151">
        <v>601.10970599999882</v>
      </c>
      <c r="I22" s="916">
        <v>1175</v>
      </c>
      <c r="J22" s="1150"/>
      <c r="K22" s="1150">
        <v>84.28493269123355</v>
      </c>
      <c r="L22" s="1150">
        <v>2.6841000807618447</v>
      </c>
      <c r="M22" s="1150">
        <v>79.018268982617258</v>
      </c>
      <c r="N22" s="1150">
        <v>89.551596399849842</v>
      </c>
      <c r="O22" s="1150">
        <v>3.1845550504200819</v>
      </c>
      <c r="P22" s="1151">
        <v>496.08114600000016</v>
      </c>
      <c r="Q22" s="923">
        <v>986</v>
      </c>
      <c r="R22" s="1150"/>
      <c r="S22" s="1150">
        <v>87.939192786075054</v>
      </c>
      <c r="T22" s="1150">
        <v>1.8907980635820325</v>
      </c>
      <c r="U22" s="1150">
        <v>84.229111717866544</v>
      </c>
      <c r="V22" s="1150">
        <v>91.64927385428355</v>
      </c>
      <c r="W22" s="1150">
        <v>2.1501198767899488</v>
      </c>
      <c r="X22" s="1151">
        <v>494.83497200000011</v>
      </c>
      <c r="Y22" s="916">
        <v>1017</v>
      </c>
      <c r="Z22" s="1150"/>
      <c r="AA22" s="1872">
        <v>90.304852418674386</v>
      </c>
      <c r="AB22" s="914">
        <v>1.5694206803250954</v>
      </c>
      <c r="AC22" s="914">
        <v>87.226090256617994</v>
      </c>
      <c r="AD22" s="914">
        <v>93.383614580730779</v>
      </c>
      <c r="AE22" s="914">
        <v>1.7379140082626952</v>
      </c>
      <c r="AF22" s="915">
        <v>639.89152799999886</v>
      </c>
      <c r="AG22" s="1486">
        <v>1180</v>
      </c>
      <c r="AH22" s="923"/>
      <c r="AI22" s="975">
        <v>93.427963133589287</v>
      </c>
      <c r="AJ22" s="975">
        <v>0.93832689908668054</v>
      </c>
      <c r="AK22" s="975">
        <v>91.587208578704391</v>
      </c>
      <c r="AL22" s="975">
        <v>95.268717688474183</v>
      </c>
      <c r="AM22" s="975">
        <v>1.0043319661641352</v>
      </c>
      <c r="AN22" s="1045">
        <v>570.73296700000151</v>
      </c>
      <c r="AO22" s="1073">
        <v>1054</v>
      </c>
      <c r="AP22" s="1793"/>
      <c r="AQ22" s="975">
        <v>93.050912197662925</v>
      </c>
      <c r="AR22" s="975">
        <v>1.2167544150792302</v>
      </c>
      <c r="AS22" s="975">
        <v>90.664157526978087</v>
      </c>
      <c r="AT22" s="975">
        <v>95.437666868347776</v>
      </c>
      <c r="AU22" s="975">
        <v>1.3076222321115412</v>
      </c>
      <c r="AV22" s="1045">
        <v>627.6366660000017</v>
      </c>
      <c r="AW22" s="1073">
        <v>1063</v>
      </c>
      <c r="AX22" s="1073"/>
      <c r="AY22" s="975">
        <v>93.08874611976978</v>
      </c>
      <c r="AZ22" s="975">
        <v>0.7897073687189986</v>
      </c>
      <c r="BA22" s="975">
        <v>91.540355235044913</v>
      </c>
      <c r="BB22" s="975">
        <v>94.637137004494647</v>
      </c>
      <c r="BC22" s="975">
        <v>0.84833817366381303</v>
      </c>
      <c r="BD22" s="1045">
        <v>1071.2498669999959</v>
      </c>
      <c r="BE22" s="1073">
        <v>3073</v>
      </c>
      <c r="BF22" s="1873"/>
      <c r="BG22" s="975">
        <v>94.334335295185809</v>
      </c>
      <c r="BH22" s="975">
        <v>0.67113764821638777</v>
      </c>
      <c r="BI22" s="975">
        <v>93.018424210486884</v>
      </c>
      <c r="BJ22" s="975">
        <v>95.650246379884734</v>
      </c>
      <c r="BK22" s="975">
        <v>0.7114457807078417</v>
      </c>
      <c r="BL22" s="1045">
        <v>1022.0538810000015</v>
      </c>
      <c r="BM22" s="1073">
        <v>2792</v>
      </c>
      <c r="BN22" s="1873"/>
      <c r="BO22" s="975">
        <v>94.544748855387951</v>
      </c>
      <c r="BP22" s="975">
        <v>0.74437253750647514</v>
      </c>
      <c r="BQ22" s="975">
        <v>93.08524397726292</v>
      </c>
      <c r="BR22" s="975">
        <v>96.004253733512982</v>
      </c>
      <c r="BS22" s="975">
        <v>0.78732298358001784</v>
      </c>
      <c r="BT22" s="1045">
        <v>884.12750799999594</v>
      </c>
      <c r="BU22" s="1073">
        <v>3043</v>
      </c>
      <c r="BV22" s="1874"/>
      <c r="BW22" s="1028">
        <v>96.418491421071323</v>
      </c>
      <c r="BX22" s="1028">
        <v>0.46486267037894452</v>
      </c>
      <c r="BY22" s="1028">
        <v>95.507008729689161</v>
      </c>
      <c r="BZ22" s="1028">
        <v>97.329974112453471</v>
      </c>
      <c r="CA22" s="1028">
        <v>0.48213020503383786</v>
      </c>
      <c r="CB22" s="1401">
        <v>842.57165200000588</v>
      </c>
      <c r="CC22" s="1402">
        <v>2868</v>
      </c>
      <c r="CD22" s="1212"/>
      <c r="CE22" s="1400">
        <v>95.939184527937442</v>
      </c>
      <c r="CF22" s="1028">
        <v>0.56171461315956395</v>
      </c>
      <c r="CG22" s="1028">
        <v>94.837797077237724</v>
      </c>
      <c r="CH22" s="1028">
        <v>97.040571978637175</v>
      </c>
      <c r="CI22" s="1028">
        <v>0.58549029358905269</v>
      </c>
      <c r="CJ22" s="1401">
        <v>774.4831110000033</v>
      </c>
      <c r="CK22" s="1402">
        <v>2816</v>
      </c>
      <c r="CL22" s="1567"/>
      <c r="CM22" s="1028">
        <v>96.800647968900648</v>
      </c>
      <c r="CN22" s="1028">
        <v>0.50570168566652118</v>
      </c>
      <c r="CO22" s="1028">
        <v>95.809067090741223</v>
      </c>
      <c r="CP22" s="1028">
        <v>97.792228847060088</v>
      </c>
      <c r="CQ22" s="1028">
        <v>0.52241559976849439</v>
      </c>
      <c r="CR22" s="1401">
        <v>752.04103099999963</v>
      </c>
      <c r="CS22" s="1402">
        <v>2302</v>
      </c>
      <c r="CT22" s="1796"/>
      <c r="CU22" s="955">
        <v>96.01878002734739</v>
      </c>
      <c r="CV22" s="975">
        <v>0.60903307469241852</v>
      </c>
      <c r="CW22" s="975">
        <v>94.824616469286482</v>
      </c>
      <c r="CX22" s="975">
        <v>97.212943585408283</v>
      </c>
      <c r="CY22" s="975">
        <v>0.63428537054830114</v>
      </c>
      <c r="CZ22" s="973">
        <v>827.56748500000299</v>
      </c>
      <c r="DA22" s="973">
        <v>2896</v>
      </c>
      <c r="DB22" s="2348"/>
      <c r="DC22" s="975">
        <v>96.359769106899037</v>
      </c>
      <c r="DD22" s="975">
        <v>0.5398061185184363</v>
      </c>
      <c r="DE22" s="975">
        <v>95.301341103499126</v>
      </c>
      <c r="DF22" s="975">
        <v>97.418197110298948</v>
      </c>
      <c r="DG22" s="975">
        <v>0.56019864256792617</v>
      </c>
      <c r="DH22" s="973">
        <v>810.98031599999763</v>
      </c>
      <c r="DI22" s="973">
        <v>2868</v>
      </c>
      <c r="DJ22" s="2348"/>
      <c r="DK22" s="997">
        <v>95.999095237259667</v>
      </c>
      <c r="DL22" s="997">
        <v>0.43028627600695518</v>
      </c>
      <c r="DM22" s="997">
        <v>95.155409019178222</v>
      </c>
      <c r="DN22" s="997">
        <v>96.842781455341111</v>
      </c>
      <c r="DO22" s="997">
        <v>0.44821909513158642</v>
      </c>
      <c r="DP22" s="973">
        <v>782.70243500000163</v>
      </c>
      <c r="DQ22" s="973">
        <v>2890</v>
      </c>
      <c r="DR22" s="1713"/>
      <c r="DS22" s="997">
        <v>96.08034231550829</v>
      </c>
      <c r="DT22" s="997">
        <v>0.57315362053208929</v>
      </c>
      <c r="DU22" s="997">
        <v>94.95652663494522</v>
      </c>
      <c r="DV22" s="997">
        <v>97.204157996071345</v>
      </c>
      <c r="DW22" s="997">
        <v>0.59653578111740013</v>
      </c>
      <c r="DX22" s="973">
        <v>737.24407400000155</v>
      </c>
      <c r="DY22" s="973">
        <v>2813</v>
      </c>
      <c r="DZ22" s="1713"/>
      <c r="EA22" s="1725">
        <v>0.2</v>
      </c>
      <c r="EB22" s="1726">
        <v>0.1</v>
      </c>
      <c r="EC22" s="1727"/>
      <c r="ED22" s="1727" t="s">
        <v>229</v>
      </c>
      <c r="EE22" s="1727" t="s">
        <v>229</v>
      </c>
      <c r="EF22" s="1680"/>
      <c r="EG22" s="1144"/>
      <c r="EH22" s="1144"/>
    </row>
    <row r="23" spans="1:138" s="3" customFormat="1" ht="24" customHeight="1">
      <c r="A23" s="1709" t="s">
        <v>53</v>
      </c>
      <c r="B23" s="1263"/>
      <c r="C23" s="1245">
        <v>47.143833429427424</v>
      </c>
      <c r="D23" s="1245">
        <v>2.8459655722141979</v>
      </c>
      <c r="E23" s="1245">
        <v>41.559579409326162</v>
      </c>
      <c r="F23" s="1245">
        <v>52.728087449528694</v>
      </c>
      <c r="G23" s="1245">
        <v>6.0367716521705921</v>
      </c>
      <c r="H23" s="1246">
        <v>573.20991599999763</v>
      </c>
      <c r="I23" s="854">
        <v>1135</v>
      </c>
      <c r="J23" s="1245"/>
      <c r="K23" s="1245">
        <v>48.800907688422171</v>
      </c>
      <c r="L23" s="1245">
        <v>3.0005775460315545</v>
      </c>
      <c r="M23" s="1245">
        <v>42.913261031786384</v>
      </c>
      <c r="N23" s="1245">
        <v>54.688554345057952</v>
      </c>
      <c r="O23" s="1245">
        <v>6.1486101143635699</v>
      </c>
      <c r="P23" s="1246">
        <v>537.80304799999806</v>
      </c>
      <c r="Q23" s="861">
        <v>1002</v>
      </c>
      <c r="R23" s="1245"/>
      <c r="S23" s="1245">
        <v>46.190179665420835</v>
      </c>
      <c r="T23" s="1245">
        <v>3.5945237512498553</v>
      </c>
      <c r="U23" s="1245">
        <v>39.137086701345389</v>
      </c>
      <c r="V23" s="1245">
        <v>53.243272629496275</v>
      </c>
      <c r="W23" s="1245">
        <v>7.7820085942224839</v>
      </c>
      <c r="X23" s="1246">
        <v>575.38701499999729</v>
      </c>
      <c r="Y23" s="854">
        <v>1109</v>
      </c>
      <c r="Z23" s="1245"/>
      <c r="AA23" s="1779">
        <v>56.782976596791279</v>
      </c>
      <c r="AB23" s="852">
        <v>3.0938253113161771</v>
      </c>
      <c r="AC23" s="852">
        <v>50.713761106066698</v>
      </c>
      <c r="AD23" s="852">
        <v>62.85219208751586</v>
      </c>
      <c r="AE23" s="852">
        <v>5.4485085086064418</v>
      </c>
      <c r="AF23" s="853">
        <v>570.39259900000013</v>
      </c>
      <c r="AG23" s="953">
        <v>1035</v>
      </c>
      <c r="AH23" s="861"/>
      <c r="AI23" s="966">
        <v>54.048001699779512</v>
      </c>
      <c r="AJ23" s="966">
        <v>3.0413585499918501</v>
      </c>
      <c r="AK23" s="966">
        <v>48.081643270340038</v>
      </c>
      <c r="AL23" s="966">
        <v>60.014360129218979</v>
      </c>
      <c r="AM23" s="966">
        <v>5.6271433805928428</v>
      </c>
      <c r="AN23" s="1043">
        <v>538.25335599999948</v>
      </c>
      <c r="AO23" s="1007">
        <v>996</v>
      </c>
      <c r="AP23" s="1056"/>
      <c r="AQ23" s="966">
        <v>58.230736529420355</v>
      </c>
      <c r="AR23" s="966">
        <v>3.5418434096563987</v>
      </c>
      <c r="AS23" s="966">
        <v>51.283146123281362</v>
      </c>
      <c r="AT23" s="966">
        <v>65.178326935559355</v>
      </c>
      <c r="AU23" s="966">
        <v>6.0824293504632667</v>
      </c>
      <c r="AV23" s="1043">
        <v>569.43546100000003</v>
      </c>
      <c r="AW23" s="1007">
        <v>979</v>
      </c>
      <c r="AX23" s="1007"/>
      <c r="AY23" s="966">
        <v>56.757102485825051</v>
      </c>
      <c r="AZ23" s="966">
        <v>2.8724644455924428</v>
      </c>
      <c r="BA23" s="966">
        <v>51.125019083252354</v>
      </c>
      <c r="BB23" s="966">
        <v>62.389185888397748</v>
      </c>
      <c r="BC23" s="966">
        <v>5.0609779565647033</v>
      </c>
      <c r="BD23" s="1043">
        <v>840.73018899999954</v>
      </c>
      <c r="BE23" s="1007">
        <v>2004</v>
      </c>
      <c r="BF23" s="1780"/>
      <c r="BG23" s="966">
        <v>60.392024651166601</v>
      </c>
      <c r="BH23" s="966">
        <v>2.774618681266301</v>
      </c>
      <c r="BI23" s="966">
        <v>54.951782268408998</v>
      </c>
      <c r="BJ23" s="966">
        <v>65.832267033924197</v>
      </c>
      <c r="BK23" s="966">
        <v>4.5943461860947954</v>
      </c>
      <c r="BL23" s="1043">
        <v>786.16709200000059</v>
      </c>
      <c r="BM23" s="1007">
        <v>1730</v>
      </c>
      <c r="BN23" s="1780"/>
      <c r="BO23" s="966">
        <v>63.49984917311717</v>
      </c>
      <c r="BP23" s="966">
        <v>3.0228385502157726</v>
      </c>
      <c r="BQ23" s="966">
        <v>57.572914221159813</v>
      </c>
      <c r="BR23" s="966">
        <v>69.426784125074533</v>
      </c>
      <c r="BS23" s="966">
        <v>4.7603869766284408</v>
      </c>
      <c r="BT23" s="1043">
        <v>735.58173300000078</v>
      </c>
      <c r="BU23" s="1007">
        <v>1767</v>
      </c>
      <c r="BV23" s="1781"/>
      <c r="BW23" s="966">
        <v>69.077493415908634</v>
      </c>
      <c r="BX23" s="966">
        <v>2.5021952981728468</v>
      </c>
      <c r="BY23" s="966">
        <v>64.171296704343916</v>
      </c>
      <c r="BZ23" s="966">
        <v>73.983690127473352</v>
      </c>
      <c r="CA23" s="966">
        <v>3.6223018155962619</v>
      </c>
      <c r="CB23" s="1043">
        <v>693.68759100000159</v>
      </c>
      <c r="CC23" s="1007">
        <v>1825</v>
      </c>
      <c r="CD23" s="1210"/>
      <c r="CE23" s="956">
        <v>70.559402274934527</v>
      </c>
      <c r="CF23" s="966">
        <v>2.3501287119198704</v>
      </c>
      <c r="CG23" s="966">
        <v>65.951364295864963</v>
      </c>
      <c r="CH23" s="966">
        <v>75.167440254004092</v>
      </c>
      <c r="CI23" s="966">
        <v>3.3307094960393799</v>
      </c>
      <c r="CJ23" s="1043">
        <v>659.54122200000268</v>
      </c>
      <c r="CK23" s="1007">
        <v>1674</v>
      </c>
      <c r="CL23" s="1056"/>
      <c r="CM23" s="966">
        <v>75.901185730000748</v>
      </c>
      <c r="CN23" s="966">
        <v>2.2840254990549802</v>
      </c>
      <c r="CO23" s="966">
        <v>71.422663956622728</v>
      </c>
      <c r="CP23" s="966">
        <v>80.379707503378768</v>
      </c>
      <c r="CQ23" s="966">
        <v>3.0092092463216877</v>
      </c>
      <c r="CR23" s="1043">
        <v>629.10966199999962</v>
      </c>
      <c r="CS23" s="1007">
        <v>1483</v>
      </c>
      <c r="CT23" s="1782"/>
      <c r="CU23" s="976">
        <v>73.790029500714681</v>
      </c>
      <c r="CV23" s="977">
        <v>2.1014072162373396</v>
      </c>
      <c r="CW23" s="977">
        <v>69.669688549537</v>
      </c>
      <c r="CX23" s="977">
        <v>77.910370451892362</v>
      </c>
      <c r="CY23" s="977">
        <v>2.8478199974387954</v>
      </c>
      <c r="CZ23" s="993">
        <v>591.59244000000365</v>
      </c>
      <c r="DA23" s="993">
        <v>1873</v>
      </c>
      <c r="DB23" s="2349"/>
      <c r="DC23" s="977">
        <v>71.529171791834827</v>
      </c>
      <c r="DD23" s="977">
        <v>2.3319195556903018</v>
      </c>
      <c r="DE23" s="977">
        <v>66.956846887121472</v>
      </c>
      <c r="DF23" s="977">
        <v>76.101496696548182</v>
      </c>
      <c r="DG23" s="977">
        <v>3.2600958424021544</v>
      </c>
      <c r="DH23" s="993">
        <v>617.79924600000186</v>
      </c>
      <c r="DI23" s="993">
        <v>1927</v>
      </c>
      <c r="DJ23" s="2349"/>
      <c r="DK23" s="999">
        <v>72.775310379560523</v>
      </c>
      <c r="DL23" s="999">
        <v>2.1397184207840003</v>
      </c>
      <c r="DM23" s="999">
        <v>68.579845539400793</v>
      </c>
      <c r="DN23" s="999">
        <v>76.970775219720238</v>
      </c>
      <c r="DO23" s="999">
        <v>2.9401707936720198</v>
      </c>
      <c r="DP23" s="993">
        <v>640.02257300000088</v>
      </c>
      <c r="DQ23" s="993">
        <v>1872</v>
      </c>
      <c r="DR23" s="1875"/>
      <c r="DS23" s="999">
        <v>70.436274161591214</v>
      </c>
      <c r="DT23" s="999">
        <v>2.2084353182728145</v>
      </c>
      <c r="DU23" s="999">
        <v>66.106066427964393</v>
      </c>
      <c r="DV23" s="999">
        <v>74.766481895218035</v>
      </c>
      <c r="DW23" s="999">
        <v>3.1353664636013217</v>
      </c>
      <c r="DX23" s="993">
        <v>585.18760100000225</v>
      </c>
      <c r="DY23" s="993">
        <v>1805</v>
      </c>
      <c r="DZ23" s="1875"/>
      <c r="EA23" s="1876">
        <v>-0.2</v>
      </c>
      <c r="EB23" s="1877">
        <v>-2.4</v>
      </c>
      <c r="EC23" s="1878"/>
      <c r="ED23" s="1878" t="s">
        <v>229</v>
      </c>
      <c r="EE23" s="1878" t="s">
        <v>229</v>
      </c>
      <c r="EF23" s="1879"/>
      <c r="EG23" s="1144"/>
      <c r="EH23" s="1144"/>
    </row>
    <row r="24" spans="1:138" s="3" customFormat="1" ht="5.0999999999999996" customHeight="1">
      <c r="A24" s="1483"/>
      <c r="B24" s="1263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1245"/>
      <c r="T24" s="1245"/>
      <c r="U24" s="1245"/>
      <c r="V24" s="1245"/>
      <c r="W24" s="1245"/>
      <c r="X24" s="1246"/>
      <c r="Y24" s="854"/>
      <c r="Z24" s="1245"/>
      <c r="AA24" s="1779"/>
      <c r="AB24" s="852"/>
      <c r="AC24" s="852"/>
      <c r="AD24" s="852"/>
      <c r="AE24" s="852"/>
      <c r="AF24" s="853"/>
      <c r="AG24" s="953"/>
      <c r="AH24" s="861"/>
      <c r="AI24" s="966"/>
      <c r="AJ24" s="966"/>
      <c r="AK24" s="966"/>
      <c r="AL24" s="966"/>
      <c r="AM24" s="966"/>
      <c r="AN24" s="1043"/>
      <c r="AO24" s="1007"/>
      <c r="AP24" s="1056"/>
      <c r="AQ24" s="966"/>
      <c r="AR24" s="966"/>
      <c r="AS24" s="966"/>
      <c r="AT24" s="966"/>
      <c r="AU24" s="966"/>
      <c r="AV24" s="1043"/>
      <c r="AW24" s="1007"/>
      <c r="AX24" s="1007"/>
      <c r="AY24" s="966"/>
      <c r="AZ24" s="966"/>
      <c r="BA24" s="966"/>
      <c r="BB24" s="966"/>
      <c r="BC24" s="966"/>
      <c r="BD24" s="1043"/>
      <c r="BE24" s="1007"/>
      <c r="BF24" s="1780"/>
      <c r="BG24" s="966"/>
      <c r="BH24" s="966"/>
      <c r="BI24" s="966"/>
      <c r="BJ24" s="966"/>
      <c r="BK24" s="966"/>
      <c r="BL24" s="1043"/>
      <c r="BM24" s="1007"/>
      <c r="BN24" s="1780"/>
      <c r="BO24" s="966"/>
      <c r="BP24" s="966"/>
      <c r="BQ24" s="966"/>
      <c r="BR24" s="966"/>
      <c r="BS24" s="966"/>
      <c r="BT24" s="1043"/>
      <c r="BU24" s="1007"/>
      <c r="BV24" s="1781"/>
      <c r="BW24" s="1029"/>
      <c r="BX24" s="1029"/>
      <c r="BY24" s="1029"/>
      <c r="BZ24" s="1029"/>
      <c r="CA24" s="1029"/>
      <c r="CB24" s="1059"/>
      <c r="CC24" s="1060"/>
      <c r="CD24" s="1210"/>
      <c r="CE24" s="1027"/>
      <c r="CF24" s="1029"/>
      <c r="CG24" s="1029"/>
      <c r="CH24" s="1029"/>
      <c r="CI24" s="1029"/>
      <c r="CJ24" s="1059"/>
      <c r="CK24" s="1060"/>
      <c r="CL24" s="1257"/>
      <c r="CM24" s="1029"/>
      <c r="CN24" s="1029"/>
      <c r="CO24" s="1029"/>
      <c r="CP24" s="1029"/>
      <c r="CQ24" s="1029"/>
      <c r="CR24" s="1059"/>
      <c r="CS24" s="1060"/>
      <c r="CT24" s="1782"/>
      <c r="CU24" s="1811"/>
      <c r="CV24" s="1509"/>
      <c r="CW24" s="1509"/>
      <c r="CX24" s="1509"/>
      <c r="CY24" s="1509"/>
      <c r="CZ24" s="1513"/>
      <c r="DA24" s="1513"/>
      <c r="DB24" s="1812"/>
      <c r="DC24" s="1811"/>
      <c r="DD24" s="1509"/>
      <c r="DE24" s="1509"/>
      <c r="DF24" s="1509"/>
      <c r="DG24" s="1509"/>
      <c r="DH24" s="1513"/>
      <c r="DI24" s="1513"/>
      <c r="DJ24" s="1812"/>
      <c r="DK24" s="1616"/>
      <c r="DL24" s="1615"/>
      <c r="DM24" s="1615"/>
      <c r="DN24" s="1615"/>
      <c r="DO24" s="1615"/>
      <c r="DP24" s="1513"/>
      <c r="DQ24" s="1513"/>
      <c r="DR24" s="1812"/>
      <c r="DS24" s="1616"/>
      <c r="DT24" s="1615"/>
      <c r="DU24" s="1615"/>
      <c r="DV24" s="1615"/>
      <c r="DW24" s="1615"/>
      <c r="DX24" s="1513"/>
      <c r="DY24" s="1513"/>
      <c r="DZ24" s="1812"/>
      <c r="EA24" s="1813"/>
      <c r="EB24" s="1814"/>
      <c r="EC24" s="1870"/>
      <c r="ED24" s="1870"/>
      <c r="EE24" s="1870"/>
      <c r="EG24" s="1144"/>
      <c r="EH24" s="1144"/>
    </row>
    <row r="25" spans="1:138" s="3" customFormat="1" ht="24" customHeight="1">
      <c r="A25" s="1499" t="s">
        <v>238</v>
      </c>
      <c r="B25" s="1267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1252"/>
      <c r="T25" s="1252"/>
      <c r="U25" s="1252"/>
      <c r="V25" s="1252"/>
      <c r="W25" s="1252"/>
      <c r="X25" s="1253"/>
      <c r="Y25" s="869"/>
      <c r="Z25" s="1252"/>
      <c r="AA25" s="1783"/>
      <c r="AB25" s="867"/>
      <c r="AC25" s="867"/>
      <c r="AD25" s="867"/>
      <c r="AE25" s="867"/>
      <c r="AF25" s="868"/>
      <c r="AG25" s="1784"/>
      <c r="AH25" s="876"/>
      <c r="AI25" s="1001"/>
      <c r="AJ25" s="1001"/>
      <c r="AK25" s="1001"/>
      <c r="AL25" s="1001"/>
      <c r="AM25" s="1001"/>
      <c r="AN25" s="1254"/>
      <c r="AO25" s="1008"/>
      <c r="AP25" s="1058"/>
      <c r="AQ25" s="1001"/>
      <c r="AR25" s="1001"/>
      <c r="AS25" s="1001"/>
      <c r="AT25" s="1001"/>
      <c r="AU25" s="1001"/>
      <c r="AV25" s="1254"/>
      <c r="AW25" s="1008"/>
      <c r="AX25" s="1008"/>
      <c r="AY25" s="1001"/>
      <c r="AZ25" s="1001"/>
      <c r="BA25" s="1001"/>
      <c r="BB25" s="1001"/>
      <c r="BC25" s="1001"/>
      <c r="BD25" s="1254"/>
      <c r="BE25" s="1008"/>
      <c r="BF25" s="1785"/>
      <c r="BG25" s="1001"/>
      <c r="BH25" s="1001"/>
      <c r="BI25" s="1001"/>
      <c r="BJ25" s="1001"/>
      <c r="BK25" s="1001"/>
      <c r="BL25" s="1254"/>
      <c r="BM25" s="1008"/>
      <c r="BN25" s="1785"/>
      <c r="BO25" s="1001"/>
      <c r="BP25" s="1001"/>
      <c r="BQ25" s="1001"/>
      <c r="BR25" s="1001"/>
      <c r="BS25" s="1001"/>
      <c r="BT25" s="1254"/>
      <c r="BU25" s="1008"/>
      <c r="BV25" s="1786"/>
      <c r="BW25" s="1034"/>
      <c r="BX25" s="1034"/>
      <c r="BY25" s="1034"/>
      <c r="BZ25" s="1034"/>
      <c r="CA25" s="1034"/>
      <c r="CB25" s="1068"/>
      <c r="CC25" s="1080"/>
      <c r="CD25" s="1211"/>
      <c r="CE25" s="1268"/>
      <c r="CF25" s="1034"/>
      <c r="CG25" s="1034"/>
      <c r="CH25" s="1034"/>
      <c r="CI25" s="1034"/>
      <c r="CJ25" s="1068"/>
      <c r="CK25" s="1080"/>
      <c r="CL25" s="1556"/>
      <c r="CM25" s="1034"/>
      <c r="CN25" s="1034"/>
      <c r="CO25" s="1034"/>
      <c r="CP25" s="1034"/>
      <c r="CQ25" s="1034"/>
      <c r="CR25" s="1068"/>
      <c r="CS25" s="1080"/>
      <c r="CT25" s="1787"/>
      <c r="CU25" s="1001"/>
      <c r="CV25" s="1001"/>
      <c r="CW25" s="1001"/>
      <c r="CX25" s="1001"/>
      <c r="CY25" s="1001"/>
      <c r="CZ25" s="1001"/>
      <c r="DA25" s="1001"/>
      <c r="DB25" s="1001"/>
      <c r="DC25" s="1001"/>
      <c r="DD25" s="1001"/>
      <c r="DE25" s="1001"/>
      <c r="DF25" s="1001"/>
      <c r="DG25" s="1001"/>
      <c r="DH25" s="1001"/>
      <c r="DI25" s="1001"/>
      <c r="DJ25" s="1001"/>
      <c r="DK25" s="863"/>
      <c r="DL25" s="863"/>
      <c r="DM25" s="863"/>
      <c r="DN25" s="863"/>
      <c r="DO25" s="863"/>
      <c r="DP25" s="864"/>
      <c r="DQ25" s="864"/>
      <c r="DR25" s="1001"/>
      <c r="DS25" s="863"/>
      <c r="DT25" s="863"/>
      <c r="DU25" s="863"/>
      <c r="DV25" s="863"/>
      <c r="DW25" s="863"/>
      <c r="DX25" s="864"/>
      <c r="DY25" s="864"/>
      <c r="DZ25" s="1001"/>
      <c r="EA25" s="1001"/>
      <c r="EB25" s="1001"/>
      <c r="EC25" s="1001"/>
      <c r="ED25" s="1001"/>
      <c r="EE25" s="1001"/>
      <c r="EG25" s="1144"/>
      <c r="EH25" s="1144"/>
    </row>
    <row r="26" spans="1:138" s="3" customFormat="1" ht="24" customHeight="1">
      <c r="A26" s="1712" t="s">
        <v>84</v>
      </c>
      <c r="B26" s="1164"/>
      <c r="C26" s="1139">
        <v>60.476873001815875</v>
      </c>
      <c r="D26" s="1139">
        <v>1.5239541777800281</v>
      </c>
      <c r="E26" s="1139">
        <v>57.486623461623012</v>
      </c>
      <c r="F26" s="1139">
        <v>63.467122542008745</v>
      </c>
      <c r="G26" s="1139">
        <v>2.5198957917917975</v>
      </c>
      <c r="H26" s="1138">
        <v>2526.9890209999912</v>
      </c>
      <c r="I26" s="1165">
        <v>3225</v>
      </c>
      <c r="J26" s="1139"/>
      <c r="K26" s="1139">
        <v>65.118651137341431</v>
      </c>
      <c r="L26" s="1139">
        <v>1.5646173371136358</v>
      </c>
      <c r="M26" s="1139">
        <v>62.048604157234287</v>
      </c>
      <c r="N26" s="1139">
        <v>68.188698117448581</v>
      </c>
      <c r="O26" s="1139">
        <v>2.4027176696484527</v>
      </c>
      <c r="P26" s="1138">
        <v>2333.6289580000084</v>
      </c>
      <c r="Q26" s="1140">
        <v>2894</v>
      </c>
      <c r="R26" s="1139"/>
      <c r="S26" s="1139">
        <v>64.393928029711105</v>
      </c>
      <c r="T26" s="1139">
        <v>1.6109253788379105</v>
      </c>
      <c r="U26" s="1139">
        <v>61.233006794684755</v>
      </c>
      <c r="V26" s="1139">
        <v>67.554849264737442</v>
      </c>
      <c r="W26" s="1139">
        <v>2.5016727945135386</v>
      </c>
      <c r="X26" s="1138">
        <v>2222.6842620000066</v>
      </c>
      <c r="Y26" s="1165">
        <v>2829</v>
      </c>
      <c r="Z26" s="1139"/>
      <c r="AA26" s="1789">
        <v>66.559355558738801</v>
      </c>
      <c r="AB26" s="1790">
        <v>1.4988178399424932</v>
      </c>
      <c r="AC26" s="1790">
        <v>63.619096320868827</v>
      </c>
      <c r="AD26" s="1790">
        <v>69.499614796608768</v>
      </c>
      <c r="AE26" s="1790">
        <v>2.2518514900880953</v>
      </c>
      <c r="AF26" s="1791">
        <v>2202.3846170000065</v>
      </c>
      <c r="AG26" s="1792">
        <v>2705</v>
      </c>
      <c r="AH26" s="1140"/>
      <c r="AI26" s="1179">
        <v>70.442012916185931</v>
      </c>
      <c r="AJ26" s="1179">
        <v>1.6325024171225408</v>
      </c>
      <c r="AK26" s="1179">
        <v>67.239465634312353</v>
      </c>
      <c r="AL26" s="1179">
        <v>73.644560198059523</v>
      </c>
      <c r="AM26" s="1179">
        <v>2.3175124468191197</v>
      </c>
      <c r="AN26" s="1141">
        <v>1901.4001609999937</v>
      </c>
      <c r="AO26" s="1036">
        <v>2432</v>
      </c>
      <c r="AP26" s="1169"/>
      <c r="AQ26" s="1179">
        <v>71.485265804426803</v>
      </c>
      <c r="AR26" s="1179">
        <v>1.7397084711586766</v>
      </c>
      <c r="AS26" s="1179">
        <v>68.072697690673479</v>
      </c>
      <c r="AT26" s="1179">
        <v>74.897833918180126</v>
      </c>
      <c r="AU26" s="1179">
        <v>2.433660211767644</v>
      </c>
      <c r="AV26" s="1141">
        <v>1874.4096590000029</v>
      </c>
      <c r="AW26" s="1036">
        <v>2381</v>
      </c>
      <c r="AX26" s="1036"/>
      <c r="AY26" s="1179">
        <v>75.565253643777481</v>
      </c>
      <c r="AZ26" s="1179">
        <v>1.2464022959682635</v>
      </c>
      <c r="BA26" s="1179">
        <v>73.121414279700161</v>
      </c>
      <c r="BB26" s="1179">
        <v>78.009093007854815</v>
      </c>
      <c r="BC26" s="1179">
        <v>1.6494383805603756</v>
      </c>
      <c r="BD26" s="1141">
        <v>2577.8175709999814</v>
      </c>
      <c r="BE26" s="1036">
        <v>5015</v>
      </c>
      <c r="BF26" s="1794"/>
      <c r="BG26" s="1179">
        <v>76.169078774246898</v>
      </c>
      <c r="BH26" s="1179">
        <v>1.3493712590356259</v>
      </c>
      <c r="BI26" s="1179">
        <v>73.523343429406538</v>
      </c>
      <c r="BJ26" s="1179">
        <v>78.814814119087259</v>
      </c>
      <c r="BK26" s="1179">
        <v>1.771547300755663</v>
      </c>
      <c r="BL26" s="1141">
        <v>2304.3460880000021</v>
      </c>
      <c r="BM26" s="1036">
        <v>4276</v>
      </c>
      <c r="BN26" s="1794"/>
      <c r="BO26" s="1179">
        <v>79.064588477494297</v>
      </c>
      <c r="BP26" s="1179">
        <v>1.367617675272687</v>
      </c>
      <c r="BQ26" s="1179">
        <v>76.383075434096796</v>
      </c>
      <c r="BR26" s="1179">
        <v>81.746101520891784</v>
      </c>
      <c r="BS26" s="1179">
        <v>1.7297474148771153</v>
      </c>
      <c r="BT26" s="1141">
        <v>1958.9662259999961</v>
      </c>
      <c r="BU26" s="1036">
        <v>3929</v>
      </c>
      <c r="BV26" s="1795"/>
      <c r="BW26" s="1028">
        <v>79.518444880715393</v>
      </c>
      <c r="BX26" s="1028">
        <v>1.1115654284374685</v>
      </c>
      <c r="BY26" s="1028">
        <v>77.338935290208511</v>
      </c>
      <c r="BZ26" s="1028">
        <v>81.697954471222261</v>
      </c>
      <c r="CA26" s="1028">
        <v>1.3978711858675223</v>
      </c>
      <c r="CB26" s="1401">
        <v>1788.7541539999988</v>
      </c>
      <c r="CC26" s="1402">
        <v>4218</v>
      </c>
      <c r="CD26" s="1212"/>
      <c r="CE26" s="1400">
        <v>79.701461796486058</v>
      </c>
      <c r="CF26" s="1028">
        <v>1.1449745192623288</v>
      </c>
      <c r="CG26" s="1028">
        <v>77.456441750108439</v>
      </c>
      <c r="CH26" s="1028">
        <v>81.946481842863676</v>
      </c>
      <c r="CI26" s="1028">
        <v>1.436579070765311</v>
      </c>
      <c r="CJ26" s="1401">
        <v>1584.6202409999976</v>
      </c>
      <c r="CK26" s="1402">
        <v>3533</v>
      </c>
      <c r="CL26" s="1567"/>
      <c r="CM26" s="1028">
        <v>83.800937158012516</v>
      </c>
      <c r="CN26" s="1028">
        <v>1.13812624625963</v>
      </c>
      <c r="CO26" s="1028">
        <v>81.56929693471568</v>
      </c>
      <c r="CP26" s="1028">
        <v>86.032577381309352</v>
      </c>
      <c r="CQ26" s="1028">
        <v>1.3581306902494581</v>
      </c>
      <c r="CR26" s="1401">
        <v>1449.9008510000003</v>
      </c>
      <c r="CS26" s="1402">
        <v>3003</v>
      </c>
      <c r="CT26" s="1402"/>
      <c r="CU26" s="1185">
        <v>80.619623832235391</v>
      </c>
      <c r="CV26" s="975">
        <v>1.2213688734520844</v>
      </c>
      <c r="CW26" s="1179">
        <v>78.224820889286903</v>
      </c>
      <c r="CX26" s="1179">
        <v>83.014426775183864</v>
      </c>
      <c r="CY26" s="1179">
        <v>1.514977142530062</v>
      </c>
      <c r="CZ26" s="1031">
        <v>1397.7322609999942</v>
      </c>
      <c r="DA26" s="1031">
        <v>3514</v>
      </c>
      <c r="DB26" s="1403"/>
      <c r="DC26" s="1185">
        <v>80.341124822216074</v>
      </c>
      <c r="DD26" s="975">
        <v>1.2829880396719771</v>
      </c>
      <c r="DE26" s="1179">
        <v>77.825498521159986</v>
      </c>
      <c r="DF26" s="1179">
        <v>82.856751123272147</v>
      </c>
      <c r="DG26" s="1179">
        <v>1.5969256623068873</v>
      </c>
      <c r="DH26" s="1031">
        <v>1358.0577250000033</v>
      </c>
      <c r="DI26" s="1031">
        <v>3378</v>
      </c>
      <c r="DJ26" s="1403"/>
      <c r="DK26" s="1291">
        <v>81.125922924638004</v>
      </c>
      <c r="DL26" s="997">
        <v>1.1919801692690575</v>
      </c>
      <c r="DM26" s="1178">
        <v>78.788741152606704</v>
      </c>
      <c r="DN26" s="1178">
        <v>83.463104696669305</v>
      </c>
      <c r="DO26" s="1178">
        <v>1.4692962819989714</v>
      </c>
      <c r="DP26" s="1031">
        <v>1198.8828279999946</v>
      </c>
      <c r="DQ26" s="1031">
        <v>3033</v>
      </c>
      <c r="DR26" s="1403"/>
      <c r="DS26" s="1291">
        <v>78.478225720849991</v>
      </c>
      <c r="DT26" s="997">
        <v>1.4165049013170048</v>
      </c>
      <c r="DU26" s="1178">
        <v>75.700802072689754</v>
      </c>
      <c r="DV26" s="1178">
        <v>81.255649369010229</v>
      </c>
      <c r="DW26" s="1178">
        <v>1.8049655026039528</v>
      </c>
      <c r="DX26" s="1031">
        <v>1038.2777930000013</v>
      </c>
      <c r="DY26" s="1031">
        <v>2666</v>
      </c>
      <c r="DZ26" s="1403"/>
      <c r="EA26" s="1696">
        <v>-1.2</v>
      </c>
      <c r="EB26" s="1697">
        <v>-2.6</v>
      </c>
      <c r="EC26" s="1698"/>
      <c r="ED26" s="1698" t="s">
        <v>229</v>
      </c>
      <c r="EE26" s="1698" t="s">
        <v>229</v>
      </c>
      <c r="EF26" s="1680"/>
      <c r="EG26" s="1144"/>
      <c r="EH26" s="1144"/>
    </row>
    <row r="27" spans="1:138" s="3" customFormat="1" ht="24" customHeight="1">
      <c r="A27" s="1717" t="s">
        <v>55</v>
      </c>
      <c r="B27" s="1298"/>
      <c r="C27" s="1302">
        <v>89.006891298433843</v>
      </c>
      <c r="D27" s="1302">
        <v>0.71745673595489767</v>
      </c>
      <c r="E27" s="1302">
        <v>87.599122806389929</v>
      </c>
      <c r="F27" s="1302">
        <v>90.414659790477756</v>
      </c>
      <c r="G27" s="1302">
        <v>0.80606874983344345</v>
      </c>
      <c r="H27" s="1408">
        <v>3372.7774559999957</v>
      </c>
      <c r="I27" s="1409">
        <v>3538</v>
      </c>
      <c r="J27" s="1302"/>
      <c r="K27" s="1302">
        <v>90.554915790048966</v>
      </c>
      <c r="L27" s="1302">
        <v>0.71205042215298142</v>
      </c>
      <c r="M27" s="1302">
        <v>89.15775100325996</v>
      </c>
      <c r="N27" s="1302">
        <v>91.952080576837986</v>
      </c>
      <c r="O27" s="1302">
        <v>0.78631890487741818</v>
      </c>
      <c r="P27" s="1408">
        <v>3136.9505809999928</v>
      </c>
      <c r="Q27" s="1410">
        <v>3228</v>
      </c>
      <c r="R27" s="1302"/>
      <c r="S27" s="1302">
        <v>91.766809286891529</v>
      </c>
      <c r="T27" s="1302">
        <v>0.6206619113135341</v>
      </c>
      <c r="U27" s="1302">
        <v>90.548960564029983</v>
      </c>
      <c r="V27" s="1302">
        <v>92.984658009753062</v>
      </c>
      <c r="W27" s="1302">
        <v>0.67634683622174596</v>
      </c>
      <c r="X27" s="1408">
        <v>3175.6169279999872</v>
      </c>
      <c r="Y27" s="1409">
        <v>3191</v>
      </c>
      <c r="Z27" s="1302"/>
      <c r="AA27" s="1815">
        <v>92.292095688022158</v>
      </c>
      <c r="AB27" s="1816">
        <v>0.60028151217368431</v>
      </c>
      <c r="AC27" s="1816">
        <v>91.114512118854776</v>
      </c>
      <c r="AD27" s="1816">
        <v>93.46967925718954</v>
      </c>
      <c r="AE27" s="1816">
        <v>0.65041486781580371</v>
      </c>
      <c r="AF27" s="1817">
        <v>3401.4924860000151</v>
      </c>
      <c r="AG27" s="1818">
        <v>3536</v>
      </c>
      <c r="AH27" s="1410"/>
      <c r="AI27" s="969">
        <v>92.861397666030982</v>
      </c>
      <c r="AJ27" s="969">
        <v>0.521246833912408</v>
      </c>
      <c r="AK27" s="969">
        <v>91.838846266643927</v>
      </c>
      <c r="AL27" s="969">
        <v>93.883949065418022</v>
      </c>
      <c r="AM27" s="969">
        <v>0.56131702409545137</v>
      </c>
      <c r="AN27" s="1417">
        <v>3256.7804890000016</v>
      </c>
      <c r="AO27" s="1415">
        <v>3382</v>
      </c>
      <c r="AP27" s="1418"/>
      <c r="AQ27" s="969">
        <v>93.118519211883438</v>
      </c>
      <c r="AR27" s="969">
        <v>0.58313572725025864</v>
      </c>
      <c r="AS27" s="969">
        <v>91.974654925541699</v>
      </c>
      <c r="AT27" s="969">
        <v>94.262383498225162</v>
      </c>
      <c r="AU27" s="969">
        <v>0.62622959663198885</v>
      </c>
      <c r="AV27" s="1417">
        <v>3710.4820730000297</v>
      </c>
      <c r="AW27" s="1415">
        <v>3805</v>
      </c>
      <c r="AX27" s="1415"/>
      <c r="AY27" s="969">
        <v>93.267927083893781</v>
      </c>
      <c r="AZ27" s="969">
        <v>0.47381747352030917</v>
      </c>
      <c r="BA27" s="969">
        <v>92.338906175538455</v>
      </c>
      <c r="BB27" s="969">
        <v>94.196947992249108</v>
      </c>
      <c r="BC27" s="969">
        <v>0.50801758796902818</v>
      </c>
      <c r="BD27" s="1417">
        <v>5189.9801049999851</v>
      </c>
      <c r="BE27" s="1415">
        <v>9503</v>
      </c>
      <c r="BF27" s="1819"/>
      <c r="BG27" s="969">
        <v>95.145450538567417</v>
      </c>
      <c r="BH27" s="969">
        <v>0.33899415369035352</v>
      </c>
      <c r="BI27" s="969">
        <v>94.480778893823924</v>
      </c>
      <c r="BJ27" s="969">
        <v>95.810122183310924</v>
      </c>
      <c r="BK27" s="969">
        <v>0.35629044980237018</v>
      </c>
      <c r="BL27" s="1417">
        <v>4889.3632639999987</v>
      </c>
      <c r="BM27" s="1415">
        <v>8477</v>
      </c>
      <c r="BN27" s="1819"/>
      <c r="BO27" s="969">
        <v>95.115081130460737</v>
      </c>
      <c r="BP27" s="969">
        <v>0.3599274628661997</v>
      </c>
      <c r="BQ27" s="969">
        <v>94.409364756796407</v>
      </c>
      <c r="BR27" s="969">
        <v>95.820797504125082</v>
      </c>
      <c r="BS27" s="969">
        <v>0.37841261195216747</v>
      </c>
      <c r="BT27" s="1417">
        <v>4533.5099500000224</v>
      </c>
      <c r="BU27" s="1415">
        <v>8663</v>
      </c>
      <c r="BV27" s="1820"/>
      <c r="BW27" s="969">
        <v>94.286276400506324</v>
      </c>
      <c r="BX27" s="969">
        <v>0.36644002612318449</v>
      </c>
      <c r="BY27" s="969">
        <v>93.567776588575555</v>
      </c>
      <c r="BZ27" s="969">
        <v>95.004776212437108</v>
      </c>
      <c r="CA27" s="969">
        <v>0.3886461955148508</v>
      </c>
      <c r="CB27" s="1417">
        <v>4043.7088700000004</v>
      </c>
      <c r="CC27" s="1415">
        <v>8946</v>
      </c>
      <c r="CD27" s="1500"/>
      <c r="CE27" s="1189">
        <v>94.271002853160439</v>
      </c>
      <c r="CF27" s="969">
        <v>0.45009482296660475</v>
      </c>
      <c r="CG27" s="969">
        <v>93.388475003560927</v>
      </c>
      <c r="CH27" s="969">
        <v>95.153530702759952</v>
      </c>
      <c r="CI27" s="969">
        <v>0.47744779342984928</v>
      </c>
      <c r="CJ27" s="1417">
        <v>3873.7418139999959</v>
      </c>
      <c r="CK27" s="1415">
        <v>8576</v>
      </c>
      <c r="CL27" s="1418"/>
      <c r="CM27" s="969">
        <v>95.286298233543349</v>
      </c>
      <c r="CN27" s="969">
        <v>0.34376456389108107</v>
      </c>
      <c r="CO27" s="969">
        <v>94.612243988116134</v>
      </c>
      <c r="CP27" s="969">
        <v>95.960352478970549</v>
      </c>
      <c r="CQ27" s="969">
        <v>0.36077019494295631</v>
      </c>
      <c r="CR27" s="1417">
        <v>3926.2854369999977</v>
      </c>
      <c r="CS27" s="1415">
        <v>7222</v>
      </c>
      <c r="CT27" s="1415"/>
      <c r="CU27" s="1189">
        <v>94.42677905417807</v>
      </c>
      <c r="CV27" s="969">
        <v>0.41581089252229664</v>
      </c>
      <c r="CW27" s="969">
        <v>93.61147651064104</v>
      </c>
      <c r="CX27" s="969">
        <v>95.242081597715085</v>
      </c>
      <c r="CY27" s="969">
        <v>0.44035272269926956</v>
      </c>
      <c r="CZ27" s="1083">
        <v>3874.6554120000346</v>
      </c>
      <c r="DA27" s="1083">
        <v>9131</v>
      </c>
      <c r="DB27" s="2350"/>
      <c r="DC27" s="969">
        <v>94.219123419951117</v>
      </c>
      <c r="DD27" s="969">
        <v>0.37015126048714475</v>
      </c>
      <c r="DE27" s="969">
        <v>93.493347171492402</v>
      </c>
      <c r="DF27" s="969">
        <v>94.944899668409818</v>
      </c>
      <c r="DG27" s="969">
        <v>0.39286213568058348</v>
      </c>
      <c r="DH27" s="1083">
        <v>3918.9096820000091</v>
      </c>
      <c r="DI27" s="1083">
        <v>9293</v>
      </c>
      <c r="DJ27" s="2350"/>
      <c r="DK27" s="1414">
        <v>93.283339967017554</v>
      </c>
      <c r="DL27" s="1414">
        <v>0.62069427425399815</v>
      </c>
      <c r="DM27" s="1414">
        <v>92.066310203275577</v>
      </c>
      <c r="DN27" s="1414">
        <v>94.50036973075953</v>
      </c>
      <c r="DO27" s="1414">
        <v>0.66538598904526658</v>
      </c>
      <c r="DP27" s="1083">
        <v>3690.6993919999959</v>
      </c>
      <c r="DQ27" s="1083">
        <v>8971</v>
      </c>
      <c r="DR27" s="1190"/>
      <c r="DS27" s="1414">
        <v>94.126259823149553</v>
      </c>
      <c r="DT27" s="1414">
        <v>0.38614515865034132</v>
      </c>
      <c r="DU27" s="1414">
        <v>93.369122523969793</v>
      </c>
      <c r="DV27" s="1414">
        <v>94.883397122329299</v>
      </c>
      <c r="DW27" s="1414">
        <v>0.41024168959422752</v>
      </c>
      <c r="DX27" s="1083">
        <v>3262.4314189999945</v>
      </c>
      <c r="DY27" s="1083">
        <v>8493</v>
      </c>
      <c r="DZ27" s="1190"/>
      <c r="EA27" s="1705">
        <v>-0.2</v>
      </c>
      <c r="EB27" s="1706">
        <v>0.8</v>
      </c>
      <c r="EC27" s="1707"/>
      <c r="ED27" s="1707" t="s">
        <v>229</v>
      </c>
      <c r="EE27" s="1707" t="s">
        <v>229</v>
      </c>
      <c r="EF27" s="1708"/>
      <c r="EG27" s="1144"/>
      <c r="EH27" s="1144"/>
    </row>
    <row r="28" spans="1:138" s="3" customFormat="1" ht="24" customHeight="1">
      <c r="A28" s="1718" t="s">
        <v>4</v>
      </c>
      <c r="B28" s="1263"/>
      <c r="C28" s="1245">
        <v>95.875600272339952</v>
      </c>
      <c r="D28" s="1245">
        <v>0.63422245717465642</v>
      </c>
      <c r="E28" s="1245">
        <v>94.631151168424537</v>
      </c>
      <c r="F28" s="1245">
        <v>97.120049376255366</v>
      </c>
      <c r="G28" s="1245">
        <v>0.66150559200997161</v>
      </c>
      <c r="H28" s="1246">
        <v>1837.6383959999978</v>
      </c>
      <c r="I28" s="854">
        <v>1683</v>
      </c>
      <c r="J28" s="1245"/>
      <c r="K28" s="1245">
        <v>97.517677796239383</v>
      </c>
      <c r="L28" s="1245">
        <v>0.42631412738995833</v>
      </c>
      <c r="M28" s="1245">
        <v>96.681176519968858</v>
      </c>
      <c r="N28" s="1245">
        <v>98.354179072509922</v>
      </c>
      <c r="O28" s="1245">
        <v>0.43716599597534556</v>
      </c>
      <c r="P28" s="1246">
        <v>1580.4099459999964</v>
      </c>
      <c r="Q28" s="861">
        <v>1543</v>
      </c>
      <c r="R28" s="1245"/>
      <c r="S28" s="1245">
        <v>96.68746174332135</v>
      </c>
      <c r="T28" s="1245">
        <v>0.71823995715419175</v>
      </c>
      <c r="U28" s="1245">
        <v>95.278147592438174</v>
      </c>
      <c r="V28" s="1245">
        <v>98.096775894204512</v>
      </c>
      <c r="W28" s="1245">
        <v>0.7428470498697356</v>
      </c>
      <c r="X28" s="1246">
        <v>1654.6081510000026</v>
      </c>
      <c r="Y28" s="854">
        <v>1541</v>
      </c>
      <c r="Z28" s="1245"/>
      <c r="AA28" s="1779">
        <v>97.899706769368109</v>
      </c>
      <c r="AB28" s="852">
        <v>0.47882144337912302</v>
      </c>
      <c r="AC28" s="852">
        <v>96.960393708989997</v>
      </c>
      <c r="AD28" s="852">
        <v>98.839019829746221</v>
      </c>
      <c r="AE28" s="852">
        <v>0.48909384836782954</v>
      </c>
      <c r="AF28" s="853">
        <v>1800.2212000000011</v>
      </c>
      <c r="AG28" s="953">
        <v>1759</v>
      </c>
      <c r="AH28" s="861"/>
      <c r="AI28" s="966">
        <v>97.930070841985497</v>
      </c>
      <c r="AJ28" s="966">
        <v>0.39918439855355042</v>
      </c>
      <c r="AK28" s="966">
        <v>97.146974353339957</v>
      </c>
      <c r="AL28" s="966">
        <v>98.713167330631038</v>
      </c>
      <c r="AM28" s="966">
        <v>0.40762188275923145</v>
      </c>
      <c r="AN28" s="1043">
        <v>1784.9461589999971</v>
      </c>
      <c r="AO28" s="1007">
        <v>1725</v>
      </c>
      <c r="AP28" s="1056"/>
      <c r="AQ28" s="966">
        <v>98.118283821732902</v>
      </c>
      <c r="AR28" s="966">
        <v>0.40508906375359993</v>
      </c>
      <c r="AS28" s="966">
        <v>97.323671365040639</v>
      </c>
      <c r="AT28" s="966">
        <v>98.912896278425151</v>
      </c>
      <c r="AU28" s="966">
        <v>0.41285787722254674</v>
      </c>
      <c r="AV28" s="1043">
        <v>2117.6155820000013</v>
      </c>
      <c r="AW28" s="1007">
        <v>1949</v>
      </c>
      <c r="AX28" s="1007"/>
      <c r="AY28" s="966">
        <v>98.233674133414823</v>
      </c>
      <c r="AZ28" s="966">
        <v>0.22546643612295003</v>
      </c>
      <c r="BA28" s="966">
        <v>97.791598766851536</v>
      </c>
      <c r="BB28" s="966">
        <v>98.67574949997811</v>
      </c>
      <c r="BC28" s="966">
        <v>0.229520516372762</v>
      </c>
      <c r="BD28" s="1043">
        <v>3370.5487830000061</v>
      </c>
      <c r="BE28" s="1007">
        <v>5697</v>
      </c>
      <c r="BF28" s="1780"/>
      <c r="BG28" s="966">
        <v>98.03936043828557</v>
      </c>
      <c r="BH28" s="966">
        <v>0.56795050912058587</v>
      </c>
      <c r="BI28" s="966">
        <v>96.925770145000143</v>
      </c>
      <c r="BJ28" s="966">
        <v>99.152950731570996</v>
      </c>
      <c r="BK28" s="966">
        <v>0.57930866397083747</v>
      </c>
      <c r="BL28" s="1043">
        <v>3251.9850280000055</v>
      </c>
      <c r="BM28" s="1007">
        <v>5334</v>
      </c>
      <c r="BN28" s="1780"/>
      <c r="BO28" s="966">
        <v>98.397479213763944</v>
      </c>
      <c r="BP28" s="966">
        <v>0.25764084299586143</v>
      </c>
      <c r="BQ28" s="966">
        <v>97.892318090522707</v>
      </c>
      <c r="BR28" s="966">
        <v>98.902640337005181</v>
      </c>
      <c r="BS28" s="966">
        <v>0.26183683266534574</v>
      </c>
      <c r="BT28" s="1043">
        <v>3254.5760060000116</v>
      </c>
      <c r="BU28" s="1007">
        <v>5921</v>
      </c>
      <c r="BV28" s="1781"/>
      <c r="BW28" s="966">
        <v>97.943955216269714</v>
      </c>
      <c r="BX28" s="966">
        <v>0.24096834610742804</v>
      </c>
      <c r="BY28" s="966">
        <v>97.471474867462916</v>
      </c>
      <c r="BZ28" s="966">
        <v>98.416435565076526</v>
      </c>
      <c r="CA28" s="966">
        <v>0.24602676660886996</v>
      </c>
      <c r="CB28" s="1043">
        <v>3343.2571869999979</v>
      </c>
      <c r="CC28" s="1007">
        <v>6649</v>
      </c>
      <c r="CD28" s="1210"/>
      <c r="CE28" s="956">
        <v>96.677297965136688</v>
      </c>
      <c r="CF28" s="966">
        <v>0.50572566600833291</v>
      </c>
      <c r="CG28" s="966">
        <v>95.685691393063919</v>
      </c>
      <c r="CH28" s="966">
        <v>97.668904537209457</v>
      </c>
      <c r="CI28" s="966">
        <v>0.52310695132450369</v>
      </c>
      <c r="CJ28" s="1043">
        <v>3022.2216119999907</v>
      </c>
      <c r="CK28" s="1007">
        <v>6277</v>
      </c>
      <c r="CL28" s="1056"/>
      <c r="CM28" s="966">
        <v>98.167646255211508</v>
      </c>
      <c r="CN28" s="966">
        <v>0.32696111546674023</v>
      </c>
      <c r="CO28" s="966">
        <v>97.526540245111519</v>
      </c>
      <c r="CP28" s="966">
        <v>98.808752265311483</v>
      </c>
      <c r="CQ28" s="966">
        <v>0.3330640266312615</v>
      </c>
      <c r="CR28" s="1043">
        <v>2964.6368859999907</v>
      </c>
      <c r="CS28" s="1066">
        <v>4887</v>
      </c>
      <c r="CT28" s="1526"/>
      <c r="CU28" s="966">
        <v>97.319811546440434</v>
      </c>
      <c r="CV28" s="966">
        <v>0.48434690332688429</v>
      </c>
      <c r="CW28" s="966">
        <v>96.370126799508242</v>
      </c>
      <c r="CX28" s="966">
        <v>98.26949629337264</v>
      </c>
      <c r="CY28" s="966">
        <v>0.49768582124283794</v>
      </c>
      <c r="CZ28" s="992">
        <v>3066.0914119999907</v>
      </c>
      <c r="DA28" s="992">
        <v>6523</v>
      </c>
      <c r="DB28" s="2351"/>
      <c r="DC28" s="966">
        <v>98.098992565839723</v>
      </c>
      <c r="DD28" s="966">
        <v>0.2615999809739788</v>
      </c>
      <c r="DE28" s="966">
        <v>97.586058873439768</v>
      </c>
      <c r="DF28" s="966">
        <v>98.611926258239663</v>
      </c>
      <c r="DG28" s="966">
        <v>0.26666938582310562</v>
      </c>
      <c r="DH28" s="992">
        <v>2911.7373770000108</v>
      </c>
      <c r="DI28" s="992">
        <v>6218</v>
      </c>
      <c r="DJ28" s="2351"/>
      <c r="DK28" s="995">
        <v>98.478202654332677</v>
      </c>
      <c r="DL28" s="995">
        <v>0.21029641232069834</v>
      </c>
      <c r="DM28" s="995">
        <v>98.065862789735007</v>
      </c>
      <c r="DN28" s="995">
        <v>98.89054251893036</v>
      </c>
      <c r="DO28" s="995">
        <v>0.21354615199351026</v>
      </c>
      <c r="DP28" s="992">
        <v>2885.4206590000058</v>
      </c>
      <c r="DQ28" s="992">
        <v>6413</v>
      </c>
      <c r="DR28" s="1136"/>
      <c r="DS28" s="995">
        <v>98.668792634244383</v>
      </c>
      <c r="DT28" s="995">
        <v>0.18289003233817741</v>
      </c>
      <c r="DU28" s="995">
        <v>98.310189497498044</v>
      </c>
      <c r="DV28" s="995">
        <v>99.027395770990722</v>
      </c>
      <c r="DW28" s="995">
        <v>0.18535752536887015</v>
      </c>
      <c r="DX28" s="992">
        <v>2686.7346080000025</v>
      </c>
      <c r="DY28" s="992">
        <v>6435</v>
      </c>
      <c r="DZ28" s="1136"/>
      <c r="EA28" s="1689">
        <v>2</v>
      </c>
      <c r="EB28" s="1690">
        <v>0.2</v>
      </c>
      <c r="EC28" s="1691"/>
      <c r="ED28" s="1691" t="s">
        <v>232</v>
      </c>
      <c r="EE28" s="1691" t="s">
        <v>229</v>
      </c>
      <c r="EG28" s="1144"/>
      <c r="EH28" s="1144"/>
    </row>
    <row r="29" spans="1:138" s="3" customFormat="1" ht="5.25" customHeight="1">
      <c r="A29" s="1483"/>
      <c r="B29" s="1263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1245"/>
      <c r="T29" s="1245"/>
      <c r="U29" s="1245"/>
      <c r="V29" s="1245"/>
      <c r="W29" s="1245"/>
      <c r="X29" s="1246"/>
      <c r="Y29" s="854"/>
      <c r="Z29" s="1245"/>
      <c r="AA29" s="1779"/>
      <c r="AB29" s="852"/>
      <c r="AC29" s="852"/>
      <c r="AD29" s="852"/>
      <c r="AE29" s="852"/>
      <c r="AF29" s="853"/>
      <c r="AG29" s="953"/>
      <c r="AH29" s="861"/>
      <c r="AI29" s="966"/>
      <c r="AJ29" s="966"/>
      <c r="AK29" s="966"/>
      <c r="AL29" s="966"/>
      <c r="AM29" s="966"/>
      <c r="AN29" s="1043"/>
      <c r="AO29" s="1007"/>
      <c r="AP29" s="1056"/>
      <c r="AQ29" s="966"/>
      <c r="AR29" s="966"/>
      <c r="AS29" s="966"/>
      <c r="AT29" s="966"/>
      <c r="AU29" s="966"/>
      <c r="AV29" s="1043"/>
      <c r="AW29" s="1007"/>
      <c r="AX29" s="1007"/>
      <c r="AY29" s="966"/>
      <c r="AZ29" s="966"/>
      <c r="BA29" s="966"/>
      <c r="BB29" s="966"/>
      <c r="BC29" s="966"/>
      <c r="BD29" s="1043"/>
      <c r="BE29" s="1007"/>
      <c r="BF29" s="1780"/>
      <c r="BG29" s="966"/>
      <c r="BH29" s="966"/>
      <c r="BI29" s="966"/>
      <c r="BJ29" s="966"/>
      <c r="BK29" s="966"/>
      <c r="BL29" s="1043"/>
      <c r="BM29" s="1007"/>
      <c r="BN29" s="1780"/>
      <c r="BO29" s="966"/>
      <c r="BP29" s="966"/>
      <c r="BQ29" s="966"/>
      <c r="BR29" s="966"/>
      <c r="BS29" s="966"/>
      <c r="BT29" s="1043"/>
      <c r="BU29" s="1007"/>
      <c r="BV29" s="1781"/>
      <c r="BW29" s="1029"/>
      <c r="BX29" s="1029"/>
      <c r="BY29" s="1029"/>
      <c r="BZ29" s="1029"/>
      <c r="CA29" s="1029"/>
      <c r="CB29" s="1059"/>
      <c r="CC29" s="1060"/>
      <c r="CD29" s="1210"/>
      <c r="CE29" s="1027"/>
      <c r="CF29" s="1029"/>
      <c r="CG29" s="1029"/>
      <c r="CH29" s="1029"/>
      <c r="CI29" s="1029"/>
      <c r="CJ29" s="1059"/>
      <c r="CK29" s="1060"/>
      <c r="CL29" s="1257"/>
      <c r="CM29" s="1029"/>
      <c r="CN29" s="1029"/>
      <c r="CO29" s="1029"/>
      <c r="CP29" s="1029"/>
      <c r="CQ29" s="1029"/>
      <c r="CR29" s="1059"/>
      <c r="CS29" s="1060"/>
      <c r="CT29" s="1527"/>
      <c r="CU29" s="966"/>
      <c r="CV29" s="966"/>
      <c r="CW29" s="966"/>
      <c r="CX29" s="966"/>
      <c r="CY29" s="966"/>
      <c r="CZ29" s="992"/>
      <c r="DA29" s="992"/>
      <c r="DB29" s="2351"/>
      <c r="DC29" s="966"/>
      <c r="DD29" s="966"/>
      <c r="DE29" s="966"/>
      <c r="DF29" s="966"/>
      <c r="DG29" s="966"/>
      <c r="DH29" s="992"/>
      <c r="DI29" s="992"/>
      <c r="DJ29" s="2351"/>
      <c r="DK29" s="995"/>
      <c r="DL29" s="995"/>
      <c r="DM29" s="995"/>
      <c r="DN29" s="995"/>
      <c r="DO29" s="995"/>
      <c r="DP29" s="992"/>
      <c r="DQ29" s="992"/>
      <c r="DR29" s="1136"/>
      <c r="DS29" s="995"/>
      <c r="DT29" s="995"/>
      <c r="DU29" s="995"/>
      <c r="DV29" s="995"/>
      <c r="DW29" s="995"/>
      <c r="DX29" s="992"/>
      <c r="DY29" s="992"/>
      <c r="DZ29" s="1136"/>
      <c r="EA29" s="1689"/>
      <c r="EB29" s="1690"/>
      <c r="EC29" s="1691"/>
      <c r="ED29" s="1691"/>
      <c r="EE29" s="1691"/>
      <c r="EG29" s="1144"/>
      <c r="EH29" s="1144"/>
    </row>
    <row r="30" spans="1:138" s="3" customFormat="1" ht="24" customHeight="1">
      <c r="A30" s="1499" t="s">
        <v>83</v>
      </c>
      <c r="B30" s="1267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1252"/>
      <c r="T30" s="1252"/>
      <c r="U30" s="1252"/>
      <c r="V30" s="1252"/>
      <c r="W30" s="1252"/>
      <c r="X30" s="1253"/>
      <c r="Y30" s="869"/>
      <c r="Z30" s="1252"/>
      <c r="AA30" s="1783"/>
      <c r="AB30" s="867"/>
      <c r="AC30" s="867"/>
      <c r="AD30" s="867"/>
      <c r="AE30" s="867"/>
      <c r="AF30" s="868"/>
      <c r="AG30" s="1784"/>
      <c r="AH30" s="876"/>
      <c r="AI30" s="1001"/>
      <c r="AJ30" s="1001"/>
      <c r="AK30" s="1001"/>
      <c r="AL30" s="1001"/>
      <c r="AM30" s="1001"/>
      <c r="AN30" s="1254"/>
      <c r="AO30" s="1008"/>
      <c r="AP30" s="1058"/>
      <c r="AQ30" s="1001"/>
      <c r="AR30" s="1001"/>
      <c r="AS30" s="1001"/>
      <c r="AT30" s="1001"/>
      <c r="AU30" s="1001"/>
      <c r="AV30" s="1254"/>
      <c r="AW30" s="1008"/>
      <c r="AX30" s="1008"/>
      <c r="AY30" s="1001"/>
      <c r="AZ30" s="1001"/>
      <c r="BA30" s="1001"/>
      <c r="BB30" s="1001"/>
      <c r="BC30" s="1001"/>
      <c r="BD30" s="1254"/>
      <c r="BE30" s="1008"/>
      <c r="BF30" s="1785"/>
      <c r="BG30" s="1001"/>
      <c r="BH30" s="1001"/>
      <c r="BI30" s="1001"/>
      <c r="BJ30" s="1001"/>
      <c r="BK30" s="1001"/>
      <c r="BL30" s="1254"/>
      <c r="BM30" s="1008"/>
      <c r="BN30" s="1785"/>
      <c r="BO30" s="1001"/>
      <c r="BP30" s="1001"/>
      <c r="BQ30" s="1001"/>
      <c r="BR30" s="1001"/>
      <c r="BS30" s="1001"/>
      <c r="BT30" s="1254"/>
      <c r="BU30" s="1008"/>
      <c r="BV30" s="1786"/>
      <c r="BW30" s="1034"/>
      <c r="BX30" s="1034"/>
      <c r="BY30" s="1034"/>
      <c r="BZ30" s="1034"/>
      <c r="CA30" s="1034"/>
      <c r="CB30" s="1068"/>
      <c r="CC30" s="1080"/>
      <c r="CD30" s="1211"/>
      <c r="CE30" s="1268"/>
      <c r="CF30" s="1034"/>
      <c r="CG30" s="1034"/>
      <c r="CH30" s="1034"/>
      <c r="CI30" s="1034"/>
      <c r="CJ30" s="1068"/>
      <c r="CK30" s="1080"/>
      <c r="CL30" s="1556"/>
      <c r="CM30" s="1034"/>
      <c r="CN30" s="1034"/>
      <c r="CO30" s="1034"/>
      <c r="CP30" s="1034"/>
      <c r="CQ30" s="1034"/>
      <c r="CR30" s="1068"/>
      <c r="CS30" s="1080"/>
      <c r="CT30" s="1528"/>
      <c r="CU30" s="1001"/>
      <c r="CV30" s="1001"/>
      <c r="CW30" s="1001"/>
      <c r="CX30" s="1001"/>
      <c r="CY30" s="1001"/>
      <c r="CZ30" s="1001"/>
      <c r="DA30" s="1001"/>
      <c r="DB30" s="1923"/>
      <c r="DC30" s="1001"/>
      <c r="DD30" s="1001"/>
      <c r="DE30" s="1001"/>
      <c r="DF30" s="1001"/>
      <c r="DG30" s="1001"/>
      <c r="DH30" s="1001"/>
      <c r="DI30" s="1001"/>
      <c r="DJ30" s="1923"/>
      <c r="DK30" s="863"/>
      <c r="DL30" s="863"/>
      <c r="DM30" s="863"/>
      <c r="DN30" s="863"/>
      <c r="DO30" s="863"/>
      <c r="DP30" s="864"/>
      <c r="DQ30" s="864"/>
      <c r="DR30" s="1001"/>
      <c r="DS30" s="863"/>
      <c r="DT30" s="863"/>
      <c r="DU30" s="863"/>
      <c r="DV30" s="863"/>
      <c r="DW30" s="863"/>
      <c r="DX30" s="864"/>
      <c r="DY30" s="864"/>
      <c r="DZ30" s="1001"/>
      <c r="EA30" s="1001"/>
      <c r="EB30" s="1001"/>
      <c r="EC30" s="1001"/>
      <c r="ED30" s="1001"/>
      <c r="EE30" s="1001"/>
      <c r="EG30" s="1144"/>
      <c r="EH30" s="1144"/>
    </row>
    <row r="31" spans="1:138" s="3" customFormat="1" ht="24" customHeight="1">
      <c r="A31" s="1712" t="s">
        <v>13</v>
      </c>
      <c r="B31" s="1164"/>
      <c r="C31" s="1139">
        <v>49.974233879274969</v>
      </c>
      <c r="D31" s="1139">
        <v>1.9129783501894944</v>
      </c>
      <c r="E31" s="1139">
        <v>46.220654726136722</v>
      </c>
      <c r="F31" s="1139">
        <v>53.727813032413216</v>
      </c>
      <c r="G31" s="1139">
        <v>3.8279293181577594</v>
      </c>
      <c r="H31" s="1138">
        <v>1712.702523999988</v>
      </c>
      <c r="I31" s="1165">
        <v>2337</v>
      </c>
      <c r="J31" s="1139"/>
      <c r="K31" s="1139">
        <v>54.709689146098498</v>
      </c>
      <c r="L31" s="1139">
        <v>1.8766249656314147</v>
      </c>
      <c r="M31" s="1139">
        <v>51.027429802635801</v>
      </c>
      <c r="N31" s="1139">
        <v>58.391948489561187</v>
      </c>
      <c r="O31" s="1139">
        <v>3.4301510297746631</v>
      </c>
      <c r="P31" s="1138">
        <v>1602.8539710000057</v>
      </c>
      <c r="Q31" s="1140">
        <v>2223</v>
      </c>
      <c r="R31" s="1139"/>
      <c r="S31" s="1139">
        <v>54.309979139496448</v>
      </c>
      <c r="T31" s="1139">
        <v>2.0308523956443829</v>
      </c>
      <c r="U31" s="1139">
        <v>50.325086638003135</v>
      </c>
      <c r="V31" s="1139">
        <v>58.294871640989754</v>
      </c>
      <c r="W31" s="1139">
        <v>3.7393724465039684</v>
      </c>
      <c r="X31" s="1138">
        <v>1573.0713259999986</v>
      </c>
      <c r="Y31" s="1165">
        <v>2232</v>
      </c>
      <c r="Z31" s="1139"/>
      <c r="AA31" s="1789">
        <v>57.820418569188639</v>
      </c>
      <c r="AB31" s="1790">
        <v>1.8020063233577606</v>
      </c>
      <c r="AC31" s="1790">
        <v>54.285388762527106</v>
      </c>
      <c r="AD31" s="1790">
        <v>61.355448375850166</v>
      </c>
      <c r="AE31" s="1790">
        <v>3.1165570363373574</v>
      </c>
      <c r="AF31" s="1791">
        <v>1604.0283379999962</v>
      </c>
      <c r="AG31" s="1792">
        <v>2162</v>
      </c>
      <c r="AH31" s="1140"/>
      <c r="AI31" s="1179">
        <v>63.494543088543644</v>
      </c>
      <c r="AJ31" s="1179">
        <v>1.7908695114893611</v>
      </c>
      <c r="AK31" s="1179">
        <v>59.981320549908943</v>
      </c>
      <c r="AL31" s="1179">
        <v>67.007765627178344</v>
      </c>
      <c r="AM31" s="1179">
        <v>2.8205093294269075</v>
      </c>
      <c r="AN31" s="1141">
        <v>1597.5890520000009</v>
      </c>
      <c r="AO31" s="1036">
        <v>2327</v>
      </c>
      <c r="AP31" s="1169"/>
      <c r="AQ31" s="1179">
        <v>66.311037151561422</v>
      </c>
      <c r="AR31" s="1179">
        <v>2.0173511487060138</v>
      </c>
      <c r="AS31" s="1179">
        <v>62.353852187271009</v>
      </c>
      <c r="AT31" s="1179">
        <v>70.268222115851842</v>
      </c>
      <c r="AU31" s="1179">
        <v>3.0422554605730685</v>
      </c>
      <c r="AV31" s="1141">
        <v>1670.8749080000043</v>
      </c>
      <c r="AW31" s="1036">
        <v>2441</v>
      </c>
      <c r="AX31" s="1036"/>
      <c r="AY31" s="1179">
        <v>68.645323304710743</v>
      </c>
      <c r="AZ31" s="1179">
        <v>1.5375362368754772</v>
      </c>
      <c r="BA31" s="1179">
        <v>65.630653328952548</v>
      </c>
      <c r="BB31" s="1179">
        <v>71.659993280468953</v>
      </c>
      <c r="BC31" s="1179">
        <v>2.2398266376435942</v>
      </c>
      <c r="BD31" s="1141">
        <v>2393.136724999978</v>
      </c>
      <c r="BE31" s="1036">
        <v>5122</v>
      </c>
      <c r="BF31" s="1794"/>
      <c r="BG31" s="1179">
        <v>71.903340331036674</v>
      </c>
      <c r="BH31" s="1179">
        <v>1.5504636203943309</v>
      </c>
      <c r="BI31" s="1179">
        <v>68.86331974819268</v>
      </c>
      <c r="BJ31" s="1179">
        <v>74.943360913880667</v>
      </c>
      <c r="BK31" s="1179">
        <v>2.156316540032956</v>
      </c>
      <c r="BL31" s="1141">
        <v>2162.8890130000104</v>
      </c>
      <c r="BM31" s="1036">
        <v>4318</v>
      </c>
      <c r="BN31" s="1794"/>
      <c r="BO31" s="1179">
        <v>76.098800008952495</v>
      </c>
      <c r="BP31" s="1179">
        <v>1.4576139347801593</v>
      </c>
      <c r="BQ31" s="1179">
        <v>73.240829649969228</v>
      </c>
      <c r="BR31" s="1179">
        <v>78.956770367935761</v>
      </c>
      <c r="BS31" s="1179">
        <v>1.9154230219250254</v>
      </c>
      <c r="BT31" s="1141">
        <v>2188.8459959999927</v>
      </c>
      <c r="BU31" s="1036">
        <v>4770</v>
      </c>
      <c r="BV31" s="1795"/>
      <c r="BW31" s="1028">
        <v>77.301456408984777</v>
      </c>
      <c r="BX31" s="1028">
        <v>1.116792916656667</v>
      </c>
      <c r="BY31" s="1028">
        <v>75.111696984849999</v>
      </c>
      <c r="BZ31" s="1028">
        <v>79.49121583311954</v>
      </c>
      <c r="CA31" s="1028">
        <v>1.4447242892138601</v>
      </c>
      <c r="CB31" s="1401">
        <v>2171.4154699999963</v>
      </c>
      <c r="CC31" s="1402">
        <v>5591</v>
      </c>
      <c r="CD31" s="1212"/>
      <c r="CE31" s="1400">
        <v>78.415456335984572</v>
      </c>
      <c r="CF31" s="1028">
        <v>1.1205063309228813</v>
      </c>
      <c r="CG31" s="1028">
        <v>76.218412530472122</v>
      </c>
      <c r="CH31" s="1028">
        <v>80.612500141497037</v>
      </c>
      <c r="CI31" s="1028">
        <v>1.4289355482698183</v>
      </c>
      <c r="CJ31" s="1401">
        <v>1967.1979199999985</v>
      </c>
      <c r="CK31" s="1402">
        <v>4845</v>
      </c>
      <c r="CL31" s="1567"/>
      <c r="CM31" s="1028">
        <v>82.139756289062845</v>
      </c>
      <c r="CN31" s="1028">
        <v>1.1166393771018113</v>
      </c>
      <c r="CO31" s="1028">
        <v>79.950247561848172</v>
      </c>
      <c r="CP31" s="1028">
        <v>84.329265016277517</v>
      </c>
      <c r="CQ31" s="1028">
        <v>1.3594383859287089</v>
      </c>
      <c r="CR31" s="1401">
        <v>1833.3130460000043</v>
      </c>
      <c r="CS31" s="1402">
        <v>4303</v>
      </c>
      <c r="CT31" s="1529"/>
      <c r="CU31" s="1179">
        <v>80.051759492536547</v>
      </c>
      <c r="CV31" s="1179">
        <v>1.1426938039862993</v>
      </c>
      <c r="CW31" s="1179">
        <v>77.811218944830557</v>
      </c>
      <c r="CX31" s="1179">
        <v>82.292300040242537</v>
      </c>
      <c r="CY31" s="1179">
        <v>1.4274437079585189</v>
      </c>
      <c r="CZ31" s="1031">
        <v>1916.6312329999832</v>
      </c>
      <c r="DA31" s="1031">
        <v>5581</v>
      </c>
      <c r="DB31" s="2352"/>
      <c r="DC31" s="1179">
        <v>80.91632914142474</v>
      </c>
      <c r="DD31" s="1179">
        <v>1.0797915034274443</v>
      </c>
      <c r="DE31" s="1179">
        <v>78.799121637001335</v>
      </c>
      <c r="DF31" s="1179">
        <v>83.033536645848145</v>
      </c>
      <c r="DG31" s="1179">
        <v>1.3344543862589164</v>
      </c>
      <c r="DH31" s="1031">
        <v>1996.5321600000093</v>
      </c>
      <c r="DI31" s="1031">
        <v>5605</v>
      </c>
      <c r="DJ31" s="2352"/>
      <c r="DK31" s="1178">
        <v>80.60967025407129</v>
      </c>
      <c r="DL31" s="1178">
        <v>1.0640980031731873</v>
      </c>
      <c r="DM31" s="1178">
        <v>78.523234153212044</v>
      </c>
      <c r="DN31" s="1178">
        <v>82.696106354930535</v>
      </c>
      <c r="DO31" s="1178">
        <v>1.3200624687078955</v>
      </c>
      <c r="DP31" s="1031">
        <v>1889.814752000002</v>
      </c>
      <c r="DQ31" s="1031">
        <v>5261</v>
      </c>
      <c r="DR31" s="1403"/>
      <c r="DS31" s="1178">
        <v>80.533071969023652</v>
      </c>
      <c r="DT31" s="1178">
        <v>1.1617607496444471</v>
      </c>
      <c r="DU31" s="1178">
        <v>78.255140013711099</v>
      </c>
      <c r="DV31" s="1178">
        <v>82.811003924336205</v>
      </c>
      <c r="DW31" s="1178">
        <v>1.4425883941088307</v>
      </c>
      <c r="DX31" s="1031">
        <v>1802.1435299999957</v>
      </c>
      <c r="DY31" s="1031">
        <v>5122</v>
      </c>
      <c r="DZ31" s="1403"/>
      <c r="EA31" s="1696">
        <v>2.1</v>
      </c>
      <c r="EB31" s="1697">
        <v>-0.1</v>
      </c>
      <c r="EC31" s="1698"/>
      <c r="ED31" s="1698" t="s">
        <v>229</v>
      </c>
      <c r="EE31" s="1698" t="s">
        <v>229</v>
      </c>
      <c r="EF31" s="1680"/>
      <c r="EG31" s="1144"/>
      <c r="EH31" s="1144"/>
    </row>
    <row r="32" spans="1:138" s="3" customFormat="1" ht="24" customHeight="1">
      <c r="A32" s="1712" t="s">
        <v>14</v>
      </c>
      <c r="B32" s="1164"/>
      <c r="C32" s="1139">
        <v>77.224408539581404</v>
      </c>
      <c r="D32" s="1139">
        <v>1.2543018434760864</v>
      </c>
      <c r="E32" s="1139">
        <v>74.763261370326546</v>
      </c>
      <c r="F32" s="1139">
        <v>79.685555708836262</v>
      </c>
      <c r="G32" s="1139">
        <v>1.6242297832986232</v>
      </c>
      <c r="H32" s="1138">
        <v>1763.5266319999996</v>
      </c>
      <c r="I32" s="1165">
        <v>2300</v>
      </c>
      <c r="J32" s="1139"/>
      <c r="K32" s="1139">
        <v>81.558694888260717</v>
      </c>
      <c r="L32" s="1139">
        <v>1.2576800872837988</v>
      </c>
      <c r="M32" s="1139">
        <v>79.090911320791477</v>
      </c>
      <c r="N32" s="1139">
        <v>84.026478455729958</v>
      </c>
      <c r="O32" s="1139">
        <v>1.5420551898321573</v>
      </c>
      <c r="P32" s="1138">
        <v>1615.9212550000013</v>
      </c>
      <c r="Q32" s="1140">
        <v>1942</v>
      </c>
      <c r="R32" s="1139"/>
      <c r="S32" s="1139">
        <v>83.799906221224731</v>
      </c>
      <c r="T32" s="1139">
        <v>1.2218842897289721</v>
      </c>
      <c r="U32" s="1139">
        <v>81.402352585974683</v>
      </c>
      <c r="V32" s="1139">
        <v>86.197459856474779</v>
      </c>
      <c r="W32" s="1139">
        <v>1.4580974428578717</v>
      </c>
      <c r="X32" s="1138">
        <v>1606.785747999998</v>
      </c>
      <c r="Y32" s="1165">
        <v>1999</v>
      </c>
      <c r="Z32" s="1139"/>
      <c r="AA32" s="1789">
        <v>85.201873098075467</v>
      </c>
      <c r="AB32" s="1790">
        <v>1.0590828355074458</v>
      </c>
      <c r="AC32" s="1790">
        <v>83.124250315783414</v>
      </c>
      <c r="AD32" s="1790">
        <v>87.27949588036752</v>
      </c>
      <c r="AE32" s="1790">
        <v>1.243027643639173</v>
      </c>
      <c r="AF32" s="1791">
        <v>1754.0379990000031</v>
      </c>
      <c r="AG32" s="1792">
        <v>2160</v>
      </c>
      <c r="AH32" s="1140"/>
      <c r="AI32" s="1179">
        <v>90.828693743504346</v>
      </c>
      <c r="AJ32" s="1179">
        <v>0.84218626004647423</v>
      </c>
      <c r="AK32" s="1179">
        <v>89.176542243050747</v>
      </c>
      <c r="AL32" s="1179">
        <v>92.48084524395793</v>
      </c>
      <c r="AM32" s="1179">
        <v>0.92722489483859138</v>
      </c>
      <c r="AN32" s="1141">
        <v>1625.6790889999977</v>
      </c>
      <c r="AO32" s="1036">
        <v>2088</v>
      </c>
      <c r="AP32" s="1169"/>
      <c r="AQ32" s="1179">
        <v>90.9049237244148</v>
      </c>
      <c r="AR32" s="1179">
        <v>1.0410379272980865</v>
      </c>
      <c r="AS32" s="1179">
        <v>88.862850069660908</v>
      </c>
      <c r="AT32" s="1179">
        <v>92.946997379168678</v>
      </c>
      <c r="AU32" s="1179">
        <v>1.1451942146215011</v>
      </c>
      <c r="AV32" s="1141">
        <v>1829.3754770000048</v>
      </c>
      <c r="AW32" s="1036">
        <v>2211</v>
      </c>
      <c r="AX32" s="1036"/>
      <c r="AY32" s="1179">
        <v>93.389025567165078</v>
      </c>
      <c r="AZ32" s="1179">
        <v>0.53882595304724856</v>
      </c>
      <c r="BA32" s="1179">
        <v>92.332541574233744</v>
      </c>
      <c r="BB32" s="1179">
        <v>94.445509560096426</v>
      </c>
      <c r="BC32" s="1179">
        <v>0.57696924212976897</v>
      </c>
      <c r="BD32" s="1141">
        <v>2489.2824449999962</v>
      </c>
      <c r="BE32" s="1036">
        <v>5294</v>
      </c>
      <c r="BF32" s="1794"/>
      <c r="BG32" s="1179">
        <v>94.253021042294222</v>
      </c>
      <c r="BH32" s="1179">
        <v>0.46770911966328493</v>
      </c>
      <c r="BI32" s="1179">
        <v>93.33597575863989</v>
      </c>
      <c r="BJ32" s="1179">
        <v>95.17006632594854</v>
      </c>
      <c r="BK32" s="1179">
        <v>0.49622719196810627</v>
      </c>
      <c r="BL32" s="1141">
        <v>2440.2526620000062</v>
      </c>
      <c r="BM32" s="1036">
        <v>4901</v>
      </c>
      <c r="BN32" s="1794"/>
      <c r="BO32" s="1179">
        <v>96.49944623294941</v>
      </c>
      <c r="BP32" s="1179">
        <v>0.3554124116810235</v>
      </c>
      <c r="BQ32" s="1179">
        <v>95.802582602901637</v>
      </c>
      <c r="BR32" s="1179">
        <v>97.196309862997182</v>
      </c>
      <c r="BS32" s="1179">
        <v>0.36830513081190003</v>
      </c>
      <c r="BT32" s="1141">
        <v>2334.4798120000005</v>
      </c>
      <c r="BU32" s="1036">
        <v>5071</v>
      </c>
      <c r="BV32" s="1795"/>
      <c r="BW32" s="1029">
        <v>96.455630684048572</v>
      </c>
      <c r="BX32" s="1029">
        <v>0.33375173765377103</v>
      </c>
      <c r="BY32" s="1029">
        <v>95.801224659486209</v>
      </c>
      <c r="BZ32" s="1029">
        <v>97.110036708610949</v>
      </c>
      <c r="CA32" s="1029">
        <v>0.34601581606678089</v>
      </c>
      <c r="CB32" s="1059">
        <v>2115.5417880000027</v>
      </c>
      <c r="CC32" s="1060">
        <v>5166</v>
      </c>
      <c r="CD32" s="1210"/>
      <c r="CE32" s="1027">
        <v>95.947877615844547</v>
      </c>
      <c r="CF32" s="1029">
        <v>0.59251084741016369</v>
      </c>
      <c r="CG32" s="1029">
        <v>94.786106146040112</v>
      </c>
      <c r="CH32" s="1029">
        <v>97.109649085648968</v>
      </c>
      <c r="CI32" s="1029">
        <v>0.61753408426860112</v>
      </c>
      <c r="CJ32" s="1059">
        <v>2093.5687759999864</v>
      </c>
      <c r="CK32" s="1060">
        <v>5062</v>
      </c>
      <c r="CL32" s="1257"/>
      <c r="CM32" s="1029">
        <v>97.094740886141466</v>
      </c>
      <c r="CN32" s="1029">
        <v>0.33959814248994824</v>
      </c>
      <c r="CO32" s="1029">
        <v>96.428856168142801</v>
      </c>
      <c r="CP32" s="1029">
        <v>97.760625604140117</v>
      </c>
      <c r="CQ32" s="1029">
        <v>0.34975956410263187</v>
      </c>
      <c r="CR32" s="1059">
        <v>2000.2527390000009</v>
      </c>
      <c r="CS32" s="1060">
        <v>4052</v>
      </c>
      <c r="CT32" s="1527"/>
      <c r="CU32" s="1029">
        <v>96.505856917233928</v>
      </c>
      <c r="CV32" s="1029">
        <v>0.39967819476612243</v>
      </c>
      <c r="CW32" s="1029">
        <v>95.722186612657595</v>
      </c>
      <c r="CX32" s="1029">
        <v>97.289527221810275</v>
      </c>
      <c r="CY32" s="1029">
        <v>0.41414915895612153</v>
      </c>
      <c r="CZ32" s="1061">
        <v>1911.4513749999833</v>
      </c>
      <c r="DA32" s="1061">
        <v>5072</v>
      </c>
      <c r="DB32" s="2353"/>
      <c r="DC32" s="1029">
        <v>95.923172135240037</v>
      </c>
      <c r="DD32" s="1029">
        <v>0.60784473763499314</v>
      </c>
      <c r="DE32" s="1029">
        <v>94.731337011551673</v>
      </c>
      <c r="DF32" s="1029">
        <v>97.115007258928387</v>
      </c>
      <c r="DG32" s="1029">
        <v>0.63367872861627828</v>
      </c>
      <c r="DH32" s="1061">
        <v>1952.6537209999913</v>
      </c>
      <c r="DI32" s="1061">
        <v>5115</v>
      </c>
      <c r="DJ32" s="2353"/>
      <c r="DK32" s="1180">
        <v>96.95050774789226</v>
      </c>
      <c r="DL32" s="1180">
        <v>0.60682958721426028</v>
      </c>
      <c r="DM32" s="1180">
        <v>95.760663246673616</v>
      </c>
      <c r="DN32" s="1180">
        <v>98.14035224911089</v>
      </c>
      <c r="DO32" s="1180">
        <v>0.62591687378496785</v>
      </c>
      <c r="DP32" s="1061">
        <v>1840.3615539999951</v>
      </c>
      <c r="DQ32" s="1061">
        <v>4897</v>
      </c>
      <c r="DR32" s="1166"/>
      <c r="DS32" s="1180">
        <v>96.788254761104298</v>
      </c>
      <c r="DT32" s="1180">
        <v>0.42048816932649885</v>
      </c>
      <c r="DU32" s="1180">
        <v>95.963779120975417</v>
      </c>
      <c r="DV32" s="1180">
        <v>97.612730401233165</v>
      </c>
      <c r="DW32" s="1180">
        <v>0.43444131766231397</v>
      </c>
      <c r="DX32" s="1061">
        <v>1643.5179029999965</v>
      </c>
      <c r="DY32" s="1061">
        <v>4704</v>
      </c>
      <c r="DZ32" s="1166"/>
      <c r="EA32" s="1880">
        <v>0.9</v>
      </c>
      <c r="EB32" s="1881">
        <v>-0.2</v>
      </c>
      <c r="EC32" s="1882"/>
      <c r="ED32" s="1882" t="s">
        <v>229</v>
      </c>
      <c r="EE32" s="1882" t="s">
        <v>229</v>
      </c>
      <c r="EG32" s="1144"/>
      <c r="EH32" s="1144"/>
    </row>
    <row r="33" spans="1:138" s="3" customFormat="1" ht="24" customHeight="1">
      <c r="A33" s="1883" t="s">
        <v>15</v>
      </c>
      <c r="B33" s="1149"/>
      <c r="C33" s="1150">
        <v>93.615164349465957</v>
      </c>
      <c r="D33" s="1150">
        <v>0.80850996358554106</v>
      </c>
      <c r="E33" s="1150">
        <v>92.02873440156894</v>
      </c>
      <c r="F33" s="1150">
        <v>95.201594297362973</v>
      </c>
      <c r="G33" s="1150">
        <v>0.86365277378285499</v>
      </c>
      <c r="H33" s="1151">
        <v>1737.2386239999983</v>
      </c>
      <c r="I33" s="916">
        <v>1907</v>
      </c>
      <c r="J33" s="1150"/>
      <c r="K33" s="1150">
        <v>94.294116612585782</v>
      </c>
      <c r="L33" s="1150">
        <v>0.64824287791775181</v>
      </c>
      <c r="M33" s="1150">
        <v>93.022153147449501</v>
      </c>
      <c r="N33" s="1150">
        <v>95.566080077722077</v>
      </c>
      <c r="O33" s="1150">
        <v>0.68746906085467108</v>
      </c>
      <c r="P33" s="1151">
        <v>1599.279775</v>
      </c>
      <c r="Q33" s="923">
        <v>1735</v>
      </c>
      <c r="R33" s="1150"/>
      <c r="S33" s="1150">
        <v>95.500301362409516</v>
      </c>
      <c r="T33" s="1150">
        <v>0.64608395394646101</v>
      </c>
      <c r="U33" s="1150">
        <v>94.232570084184601</v>
      </c>
      <c r="V33" s="1150">
        <v>96.768032640634445</v>
      </c>
      <c r="W33" s="1150">
        <v>0.67652556560493771</v>
      </c>
      <c r="X33" s="1151">
        <v>1619.6114199999995</v>
      </c>
      <c r="Y33" s="916">
        <v>1645</v>
      </c>
      <c r="Z33" s="1150"/>
      <c r="AA33" s="1872">
        <v>96.37548385468989</v>
      </c>
      <c r="AB33" s="914">
        <v>0.52562939223265714</v>
      </c>
      <c r="AC33" s="914">
        <v>95.344346757824709</v>
      </c>
      <c r="AD33" s="914">
        <v>97.406620951555084</v>
      </c>
      <c r="AE33" s="914">
        <v>0.54539740939217973</v>
      </c>
      <c r="AF33" s="915">
        <v>1706.7337410000018</v>
      </c>
      <c r="AG33" s="1486">
        <v>1762</v>
      </c>
      <c r="AH33" s="923"/>
      <c r="AI33" s="975">
        <v>96.263331747620427</v>
      </c>
      <c r="AJ33" s="975">
        <v>0.63946777901483631</v>
      </c>
      <c r="AK33" s="975">
        <v>95.008861447270505</v>
      </c>
      <c r="AL33" s="975">
        <v>97.517802047970363</v>
      </c>
      <c r="AM33" s="975">
        <v>0.66429009614104029</v>
      </c>
      <c r="AN33" s="1045">
        <v>1538.7338429999959</v>
      </c>
      <c r="AO33" s="1073">
        <v>1485</v>
      </c>
      <c r="AP33" s="1793"/>
      <c r="AQ33" s="975">
        <v>97.171451700269913</v>
      </c>
      <c r="AR33" s="975">
        <v>0.55161335435815972</v>
      </c>
      <c r="AS33" s="975">
        <v>96.089420902920608</v>
      </c>
      <c r="AT33" s="975">
        <v>98.253482497619231</v>
      </c>
      <c r="AU33" s="975">
        <v>0.56767017957047516</v>
      </c>
      <c r="AV33" s="1045">
        <v>1720.9064099999996</v>
      </c>
      <c r="AW33" s="1073">
        <v>1620</v>
      </c>
      <c r="AX33" s="1073"/>
      <c r="AY33" s="975">
        <v>97.477224305089138</v>
      </c>
      <c r="AZ33" s="975">
        <v>0.32244836561507656</v>
      </c>
      <c r="BA33" s="975">
        <v>96.844995039047589</v>
      </c>
      <c r="BB33" s="975">
        <v>98.109453571130686</v>
      </c>
      <c r="BC33" s="975">
        <v>0.33079354476268358</v>
      </c>
      <c r="BD33" s="1045">
        <v>2335.9278480000148</v>
      </c>
      <c r="BE33" s="1073">
        <v>4164</v>
      </c>
      <c r="BF33" s="1873"/>
      <c r="BG33" s="975">
        <v>97.721645285780241</v>
      </c>
      <c r="BH33" s="975">
        <v>0.35007381181468716</v>
      </c>
      <c r="BI33" s="975">
        <v>97.035249565537129</v>
      </c>
      <c r="BJ33" s="975">
        <v>98.408041006023339</v>
      </c>
      <c r="BK33" s="975">
        <v>0.3582356915818603</v>
      </c>
      <c r="BL33" s="1045">
        <v>2223.7564100000095</v>
      </c>
      <c r="BM33" s="1073">
        <v>3888</v>
      </c>
      <c r="BN33" s="1873"/>
      <c r="BO33" s="975">
        <v>98.086460482064524</v>
      </c>
      <c r="BP33" s="975">
        <v>0.27640130547782776</v>
      </c>
      <c r="BQ33" s="975">
        <v>97.544515376168533</v>
      </c>
      <c r="BR33" s="975">
        <v>98.628405587960515</v>
      </c>
      <c r="BS33" s="975">
        <v>0.28179353615106623</v>
      </c>
      <c r="BT33" s="1045">
        <v>2036.3833949999989</v>
      </c>
      <c r="BU33" s="1073">
        <v>3915</v>
      </c>
      <c r="BV33" s="1874"/>
      <c r="BW33" s="975">
        <v>97.546320675199368</v>
      </c>
      <c r="BX33" s="975">
        <v>0.36327752342425884</v>
      </c>
      <c r="BY33" s="975">
        <v>96.834021762276407</v>
      </c>
      <c r="BZ33" s="975">
        <v>98.258619588122343</v>
      </c>
      <c r="CA33" s="975">
        <v>0.37241540317432004</v>
      </c>
      <c r="CB33" s="1045">
        <v>1855.1958090000035</v>
      </c>
      <c r="CC33" s="1045">
        <v>3916</v>
      </c>
      <c r="CD33" s="1884"/>
      <c r="CE33" s="955">
        <v>95.783728880243245</v>
      </c>
      <c r="CF33" s="975">
        <v>0.74665251384560927</v>
      </c>
      <c r="CG33" s="975">
        <v>94.319722622408278</v>
      </c>
      <c r="CH33" s="975">
        <v>97.247735138078212</v>
      </c>
      <c r="CI33" s="975">
        <v>0.77951915484428058</v>
      </c>
      <c r="CJ33" s="1045">
        <v>1685.3223140000034</v>
      </c>
      <c r="CK33" s="1045">
        <v>3735</v>
      </c>
      <c r="CL33" s="1874"/>
      <c r="CM33" s="975">
        <v>97.124460527287212</v>
      </c>
      <c r="CN33" s="975">
        <v>0.43201865553450852</v>
      </c>
      <c r="CO33" s="975">
        <v>96.277357482195413</v>
      </c>
      <c r="CP33" s="975">
        <v>97.971563572379011</v>
      </c>
      <c r="CQ33" s="975">
        <v>0.44480932320147348</v>
      </c>
      <c r="CR33" s="1045">
        <v>1789.0040629999944</v>
      </c>
      <c r="CS33" s="1045">
        <v>3145</v>
      </c>
      <c r="CT33" s="1885"/>
      <c r="CU33" s="1029">
        <v>95.89681407621346</v>
      </c>
      <c r="CV33" s="1029">
        <v>0.93910319738380688</v>
      </c>
      <c r="CW33" s="1029">
        <v>94.055464464551434</v>
      </c>
      <c r="CX33" s="1029">
        <v>97.738163687875485</v>
      </c>
      <c r="CY33" s="1029">
        <v>0.9792850851514836</v>
      </c>
      <c r="CZ33" s="1061">
        <v>1779.151818999997</v>
      </c>
      <c r="DA33" s="1061">
        <v>3789</v>
      </c>
      <c r="DB33" s="2353"/>
      <c r="DC33" s="1029">
        <v>97.010103056854007</v>
      </c>
      <c r="DD33" s="1029">
        <v>0.44510948221297575</v>
      </c>
      <c r="DE33" s="1029">
        <v>96.137352036828361</v>
      </c>
      <c r="DF33" s="1029">
        <v>97.882854076879639</v>
      </c>
      <c r="DG33" s="1029">
        <v>0.45882796552861482</v>
      </c>
      <c r="DH33" s="1061">
        <v>1698.8129679999952</v>
      </c>
      <c r="DI33" s="1061">
        <v>3794</v>
      </c>
      <c r="DJ33" s="2353"/>
      <c r="DK33" s="1180">
        <v>96.081805795726268</v>
      </c>
      <c r="DL33" s="1180">
        <v>1.0606915423408425</v>
      </c>
      <c r="DM33" s="1180">
        <v>94.002048931963216</v>
      </c>
      <c r="DN33" s="1180">
        <v>98.161562659489334</v>
      </c>
      <c r="DO33" s="1180">
        <v>1.1039463023789486</v>
      </c>
      <c r="DP33" s="1061">
        <v>1563.476509999995</v>
      </c>
      <c r="DQ33" s="1061">
        <v>3667</v>
      </c>
      <c r="DR33" s="1166"/>
      <c r="DS33" s="1180">
        <v>98.527965949107212</v>
      </c>
      <c r="DT33" s="1180">
        <v>0.23301471938538557</v>
      </c>
      <c r="DU33" s="1180">
        <v>98.071080419527561</v>
      </c>
      <c r="DV33" s="1180">
        <v>98.984851478686863</v>
      </c>
      <c r="DW33" s="1180">
        <v>0.23649602134864425</v>
      </c>
      <c r="DX33" s="1061">
        <v>1414.1580479999996</v>
      </c>
      <c r="DY33" s="1061">
        <v>3559</v>
      </c>
      <c r="DZ33" s="1166"/>
      <c r="EA33" s="1880">
        <v>2.7</v>
      </c>
      <c r="EB33" s="1881">
        <v>2.4</v>
      </c>
      <c r="EC33" s="1882"/>
      <c r="ED33" s="1882" t="s">
        <v>232</v>
      </c>
      <c r="EE33" s="1882" t="s">
        <v>230</v>
      </c>
      <c r="EG33" s="1144"/>
      <c r="EH33" s="1144"/>
    </row>
    <row r="34" spans="1:138" s="3" customFormat="1" ht="24" customHeight="1">
      <c r="A34" s="1883" t="s">
        <v>42</v>
      </c>
      <c r="B34" s="1149"/>
      <c r="C34" s="1150">
        <v>97.089604397122088</v>
      </c>
      <c r="D34" s="1150">
        <v>0.60527926701542778</v>
      </c>
      <c r="E34" s="1150">
        <v>95.901946607753558</v>
      </c>
      <c r="F34" s="1150">
        <v>98.277262186490617</v>
      </c>
      <c r="G34" s="1150">
        <v>0.62342335286451056</v>
      </c>
      <c r="H34" s="1151">
        <v>1402.775689999999</v>
      </c>
      <c r="I34" s="916">
        <v>1183</v>
      </c>
      <c r="J34" s="1150"/>
      <c r="K34" s="1150">
        <v>97.934534406680982</v>
      </c>
      <c r="L34" s="1150">
        <v>0.5113062051374222</v>
      </c>
      <c r="M34" s="1150">
        <v>96.931264128538729</v>
      </c>
      <c r="N34" s="1150">
        <v>98.937804684823234</v>
      </c>
      <c r="O34" s="1150">
        <v>0.52208979011855228</v>
      </c>
      <c r="P34" s="1151">
        <v>1272.6178099999995</v>
      </c>
      <c r="Q34" s="923">
        <v>1121</v>
      </c>
      <c r="R34" s="1150"/>
      <c r="S34" s="1150">
        <v>97.499895136492555</v>
      </c>
      <c r="T34" s="1150">
        <v>0.56598833034172402</v>
      </c>
      <c r="U34" s="1150">
        <v>96.389325673961125</v>
      </c>
      <c r="V34" s="1150">
        <v>98.610464599023985</v>
      </c>
      <c r="W34" s="1150">
        <v>0.58050147597531543</v>
      </c>
      <c r="X34" s="1151">
        <v>1283.0011440000014</v>
      </c>
      <c r="Y34" s="916">
        <v>1082</v>
      </c>
      <c r="Z34" s="1150"/>
      <c r="AA34" s="1872">
        <v>98.203291603686509</v>
      </c>
      <c r="AB34" s="914">
        <v>0.46992605311292374</v>
      </c>
      <c r="AC34" s="914">
        <v>97.28142879824108</v>
      </c>
      <c r="AD34" s="914">
        <v>99.125154409131937</v>
      </c>
      <c r="AE34" s="914">
        <v>0.47852372913260155</v>
      </c>
      <c r="AF34" s="915">
        <v>1348.5656910000034</v>
      </c>
      <c r="AG34" s="1486">
        <v>1237</v>
      </c>
      <c r="AH34" s="923"/>
      <c r="AI34" s="975">
        <v>97.771390635464371</v>
      </c>
      <c r="AJ34" s="975">
        <v>0.56873660300422124</v>
      </c>
      <c r="AK34" s="975">
        <v>96.655676598566586</v>
      </c>
      <c r="AL34" s="975">
        <v>98.887104672362156</v>
      </c>
      <c r="AM34" s="975">
        <v>0.58170043333507093</v>
      </c>
      <c r="AN34" s="1045">
        <v>1229.0546040000004</v>
      </c>
      <c r="AO34" s="1073">
        <v>1018</v>
      </c>
      <c r="AP34" s="1793"/>
      <c r="AQ34" s="975">
        <v>98.298659966423671</v>
      </c>
      <c r="AR34" s="975">
        <v>0.5140173661116566</v>
      </c>
      <c r="AS34" s="975">
        <v>97.290376508253331</v>
      </c>
      <c r="AT34" s="975">
        <v>99.306943424594024</v>
      </c>
      <c r="AU34" s="975">
        <v>0.52291390980022712</v>
      </c>
      <c r="AV34" s="1045">
        <v>1408.5419450000024</v>
      </c>
      <c r="AW34" s="1073">
        <v>1117</v>
      </c>
      <c r="AX34" s="1073"/>
      <c r="AY34" s="975">
        <v>98.110901381190729</v>
      </c>
      <c r="AZ34" s="975">
        <v>0.31708368747149923</v>
      </c>
      <c r="BA34" s="975">
        <v>97.489190718705416</v>
      </c>
      <c r="BB34" s="975">
        <v>98.732612043676042</v>
      </c>
      <c r="BC34" s="975">
        <v>0.32318904730018994</v>
      </c>
      <c r="BD34" s="1045">
        <v>2037.1596600000005</v>
      </c>
      <c r="BE34" s="1073">
        <v>3218</v>
      </c>
      <c r="BF34" s="1873"/>
      <c r="BG34" s="975">
        <v>98.978877322394979</v>
      </c>
      <c r="BH34" s="975">
        <v>0.21848697882182661</v>
      </c>
      <c r="BI34" s="975">
        <v>98.550486159929122</v>
      </c>
      <c r="BJ34" s="975">
        <v>99.407268484860836</v>
      </c>
      <c r="BK34" s="975">
        <v>0.22074101538873658</v>
      </c>
      <c r="BL34" s="1045">
        <v>1921.5906600000008</v>
      </c>
      <c r="BM34" s="1073">
        <v>2999</v>
      </c>
      <c r="BN34" s="1873"/>
      <c r="BO34" s="975">
        <v>98.879171841910946</v>
      </c>
      <c r="BP34" s="975">
        <v>0.25712627164411367</v>
      </c>
      <c r="BQ34" s="975">
        <v>98.375019648150825</v>
      </c>
      <c r="BR34" s="975">
        <v>99.38332403567108</v>
      </c>
      <c r="BS34" s="975">
        <v>0.26004088308426554</v>
      </c>
      <c r="BT34" s="1045">
        <v>1762.5883019999969</v>
      </c>
      <c r="BU34" s="1073">
        <v>2870</v>
      </c>
      <c r="BV34" s="1874"/>
      <c r="BW34" s="1028">
        <v>97.821558517101352</v>
      </c>
      <c r="BX34" s="1028">
        <v>0.39673836201639529</v>
      </c>
      <c r="BY34" s="1028">
        <v>97.043651033821448</v>
      </c>
      <c r="BZ34" s="1028">
        <v>98.599466000381241</v>
      </c>
      <c r="CA34" s="1028">
        <v>0.405573544350182</v>
      </c>
      <c r="CB34" s="1401">
        <v>1597.4574149999999</v>
      </c>
      <c r="CC34" s="1402">
        <v>2965</v>
      </c>
      <c r="CD34" s="1212"/>
      <c r="CE34" s="1400">
        <v>97.26222008841151</v>
      </c>
      <c r="CF34" s="1028">
        <v>0.63153143869766393</v>
      </c>
      <c r="CG34" s="1028">
        <v>96.023938610577929</v>
      </c>
      <c r="CH34" s="1028">
        <v>98.500501566245092</v>
      </c>
      <c r="CI34" s="1028">
        <v>0.64930806445051426</v>
      </c>
      <c r="CJ34" s="1401">
        <v>1481.2518650000022</v>
      </c>
      <c r="CK34" s="1402">
        <v>2787</v>
      </c>
      <c r="CL34" s="1567"/>
      <c r="CM34" s="1028">
        <v>98.510937302653062</v>
      </c>
      <c r="CN34" s="1028">
        <v>0.32160524194601697</v>
      </c>
      <c r="CO34" s="1028">
        <v>97.880333100080165</v>
      </c>
      <c r="CP34" s="1028">
        <v>99.141541505225973</v>
      </c>
      <c r="CQ34" s="1028">
        <v>0.3264665333129011</v>
      </c>
      <c r="CR34" s="1401">
        <v>1470.609803000006</v>
      </c>
      <c r="CS34" s="1402">
        <v>2141</v>
      </c>
      <c r="CT34" s="1529"/>
      <c r="CU34" s="966">
        <v>97.660619391151727</v>
      </c>
      <c r="CV34" s="966">
        <v>0.41914662998079177</v>
      </c>
      <c r="CW34" s="966">
        <v>96.838776289675039</v>
      </c>
      <c r="CX34" s="966">
        <v>98.482462492628414</v>
      </c>
      <c r="CY34" s="966">
        <v>0.42918694617532538</v>
      </c>
      <c r="CZ34" s="992">
        <v>1500.0654390000061</v>
      </c>
      <c r="DA34" s="992">
        <v>2838</v>
      </c>
      <c r="DB34" s="2351"/>
      <c r="DC34" s="966">
        <v>98.290155448891383</v>
      </c>
      <c r="DD34" s="966">
        <v>0.30804179276755206</v>
      </c>
      <c r="DE34" s="966">
        <v>97.686160702448817</v>
      </c>
      <c r="DF34" s="966">
        <v>98.89415019533395</v>
      </c>
      <c r="DG34" s="966">
        <v>0.31340045334217287</v>
      </c>
      <c r="DH34" s="992">
        <v>1411.9513369999922</v>
      </c>
      <c r="DI34" s="992">
        <v>2645</v>
      </c>
      <c r="DJ34" s="2351"/>
      <c r="DK34" s="995">
        <v>98.253849171201708</v>
      </c>
      <c r="DL34" s="995">
        <v>0.34459217623549743</v>
      </c>
      <c r="DM34" s="995">
        <v>97.578188137699712</v>
      </c>
      <c r="DN34" s="995">
        <v>98.929510204703689</v>
      </c>
      <c r="DO34" s="995">
        <v>0.35071621024746347</v>
      </c>
      <c r="DP34" s="992">
        <v>1404.3040609999973</v>
      </c>
      <c r="DQ34" s="992">
        <v>2822</v>
      </c>
      <c r="DR34" s="1136"/>
      <c r="DS34" s="995">
        <v>98.301079829060996</v>
      </c>
      <c r="DT34" s="995">
        <v>0.32998853560736779</v>
      </c>
      <c r="DU34" s="995">
        <v>97.654052090882644</v>
      </c>
      <c r="DV34" s="995">
        <v>98.948107567239333</v>
      </c>
      <c r="DW34" s="995">
        <v>0.33569166908562531</v>
      </c>
      <c r="DX34" s="992">
        <v>1168.8349069999977</v>
      </c>
      <c r="DY34" s="992">
        <v>2610</v>
      </c>
      <c r="DZ34" s="1136"/>
      <c r="EA34" s="1689">
        <v>1</v>
      </c>
      <c r="EB34" s="1690">
        <v>0</v>
      </c>
      <c r="EC34" s="1691"/>
      <c r="ED34" s="1691" t="s">
        <v>229</v>
      </c>
      <c r="EE34" s="1691" t="s">
        <v>229</v>
      </c>
      <c r="EG34" s="1144"/>
      <c r="EH34" s="1144"/>
    </row>
    <row r="35" spans="1:138" s="3" customFormat="1" ht="24" customHeight="1">
      <c r="A35" s="1718" t="s">
        <v>16</v>
      </c>
      <c r="B35" s="1263"/>
      <c r="C35" s="1245">
        <v>96.867766593994943</v>
      </c>
      <c r="D35" s="1245">
        <v>0.82241911784828403</v>
      </c>
      <c r="E35" s="1245">
        <v>95.254044590506567</v>
      </c>
      <c r="F35" s="1245">
        <v>98.48148859748332</v>
      </c>
      <c r="G35" s="1245">
        <v>0.84901216035599991</v>
      </c>
      <c r="H35" s="1246">
        <v>1121.1614030000007</v>
      </c>
      <c r="I35" s="854">
        <v>719</v>
      </c>
      <c r="J35" s="1245"/>
      <c r="K35" s="1245">
        <v>99.16207723786745</v>
      </c>
      <c r="L35" s="1245">
        <v>0.37417776976533912</v>
      </c>
      <c r="M35" s="1245">
        <v>98.427876417742027</v>
      </c>
      <c r="N35" s="1245">
        <v>99.896278057992888</v>
      </c>
      <c r="O35" s="1245">
        <v>0.37733958403046669</v>
      </c>
      <c r="P35" s="1246">
        <v>960.31667400000015</v>
      </c>
      <c r="Q35" s="861">
        <v>644</v>
      </c>
      <c r="R35" s="1245"/>
      <c r="S35" s="1245">
        <v>97.559532866721568</v>
      </c>
      <c r="T35" s="1245">
        <v>1.0398241835868531</v>
      </c>
      <c r="U35" s="1245">
        <v>95.519213441768031</v>
      </c>
      <c r="V35" s="1245">
        <v>99.599852291675091</v>
      </c>
      <c r="W35" s="1245">
        <v>1.0658355498763836</v>
      </c>
      <c r="X35" s="1246">
        <v>970.43970300000046</v>
      </c>
      <c r="Y35" s="854">
        <v>603</v>
      </c>
      <c r="Z35" s="1245"/>
      <c r="AA35" s="1779">
        <v>98.560915533636845</v>
      </c>
      <c r="AB35" s="852">
        <v>0.69497568364339402</v>
      </c>
      <c r="AC35" s="852">
        <v>97.197568621509163</v>
      </c>
      <c r="AD35" s="852">
        <v>99.924262445764526</v>
      </c>
      <c r="AE35" s="852">
        <v>0.70512299919354215</v>
      </c>
      <c r="AF35" s="853">
        <v>990.73253400000021</v>
      </c>
      <c r="AG35" s="953">
        <v>679</v>
      </c>
      <c r="AH35" s="861"/>
      <c r="AI35" s="966">
        <v>98.502216886374015</v>
      </c>
      <c r="AJ35" s="966">
        <v>0.48797775170632673</v>
      </c>
      <c r="AK35" s="966">
        <v>97.544930816870718</v>
      </c>
      <c r="AL35" s="966">
        <v>99.459502955877326</v>
      </c>
      <c r="AM35" s="966">
        <v>0.49539773533140602</v>
      </c>
      <c r="AN35" s="1043">
        <v>952.07022099999904</v>
      </c>
      <c r="AO35" s="1007">
        <v>621</v>
      </c>
      <c r="AP35" s="1056"/>
      <c r="AQ35" s="966">
        <v>97.414051334753765</v>
      </c>
      <c r="AR35" s="966">
        <v>0.73825192487580815</v>
      </c>
      <c r="AS35" s="966">
        <v>95.965915040360557</v>
      </c>
      <c r="AT35" s="966">
        <v>98.862187629146973</v>
      </c>
      <c r="AU35" s="966">
        <v>0.75784952454023125</v>
      </c>
      <c r="AV35" s="1043">
        <v>1072.8085740000008</v>
      </c>
      <c r="AW35" s="1007">
        <v>746</v>
      </c>
      <c r="AX35" s="1007"/>
      <c r="AY35" s="966">
        <v>98.594090624857031</v>
      </c>
      <c r="AZ35" s="966">
        <v>0.31328736873677626</v>
      </c>
      <c r="BA35" s="966">
        <v>97.979823460504306</v>
      </c>
      <c r="BB35" s="966">
        <v>99.208357789209757</v>
      </c>
      <c r="BC35" s="966">
        <v>0.3177547120230671</v>
      </c>
      <c r="BD35" s="1043">
        <v>1882.8397809999972</v>
      </c>
      <c r="BE35" s="1007">
        <v>2417</v>
      </c>
      <c r="BF35" s="1780"/>
      <c r="BG35" s="966">
        <v>98.11243055412065</v>
      </c>
      <c r="BH35" s="966">
        <v>1.0209218274027361</v>
      </c>
      <c r="BI35" s="966">
        <v>96.110691636834943</v>
      </c>
      <c r="BJ35" s="966">
        <v>100</v>
      </c>
      <c r="BK35" s="966">
        <v>1.0405631800545156</v>
      </c>
      <c r="BL35" s="1043">
        <v>1697.2056350000003</v>
      </c>
      <c r="BM35" s="1007">
        <v>1981</v>
      </c>
      <c r="BN35" s="1780"/>
      <c r="BO35" s="966">
        <v>98.587236502891656</v>
      </c>
      <c r="BP35" s="966">
        <v>0.45513514307193137</v>
      </c>
      <c r="BQ35" s="966">
        <v>97.694844685556731</v>
      </c>
      <c r="BR35" s="966">
        <v>99.479628320226595</v>
      </c>
      <c r="BS35" s="966">
        <v>0.46165726844223065</v>
      </c>
      <c r="BT35" s="1043">
        <v>1424.7546770000008</v>
      </c>
      <c r="BU35" s="1007">
        <v>1887</v>
      </c>
      <c r="BV35" s="1781"/>
      <c r="BW35" s="966">
        <v>98.748887453571456</v>
      </c>
      <c r="BX35" s="966">
        <v>0.33262686840122091</v>
      </c>
      <c r="BY35" s="966">
        <v>98.096687024164595</v>
      </c>
      <c r="BZ35" s="966">
        <v>99.401087882978317</v>
      </c>
      <c r="CA35" s="966">
        <v>0.33684113004069172</v>
      </c>
      <c r="CB35" s="1043">
        <v>1436.1097289999966</v>
      </c>
      <c r="CC35" s="1007">
        <v>2175</v>
      </c>
      <c r="CD35" s="1210"/>
      <c r="CE35" s="956">
        <v>98.169158829680285</v>
      </c>
      <c r="CF35" s="966">
        <v>0.53564496604728451</v>
      </c>
      <c r="CG35" s="966">
        <v>97.118887695880588</v>
      </c>
      <c r="CH35" s="966">
        <v>99.219429963479982</v>
      </c>
      <c r="CI35" s="966">
        <v>0.54563467022938228</v>
      </c>
      <c r="CJ35" s="1043">
        <v>1253.2427920000043</v>
      </c>
      <c r="CK35" s="1007">
        <v>1957</v>
      </c>
      <c r="CL35" s="1056"/>
      <c r="CM35" s="966">
        <v>98.767448576735703</v>
      </c>
      <c r="CN35" s="966">
        <v>0.52945943113630212</v>
      </c>
      <c r="CO35" s="966">
        <v>97.729283463673113</v>
      </c>
      <c r="CP35" s="966">
        <v>99.805613689798307</v>
      </c>
      <c r="CQ35" s="966">
        <v>0.53606672923716103</v>
      </c>
      <c r="CR35" s="1043">
        <v>1247.643522999999</v>
      </c>
      <c r="CS35" s="1007">
        <v>1471</v>
      </c>
      <c r="CT35" s="1527"/>
      <c r="CU35" s="977">
        <v>99.042486762441101</v>
      </c>
      <c r="CV35" s="977">
        <v>0.25711369555279401</v>
      </c>
      <c r="CW35" s="977">
        <v>98.538350257765089</v>
      </c>
      <c r="CX35" s="977">
        <v>99.546623267117099</v>
      </c>
      <c r="CY35" s="977">
        <v>0.25959939411607819</v>
      </c>
      <c r="CZ35" s="1886">
        <v>1231.179218999999</v>
      </c>
      <c r="DA35" s="1886">
        <v>1888</v>
      </c>
      <c r="DB35" s="2354"/>
      <c r="DC35" s="977">
        <v>98.81943674704749</v>
      </c>
      <c r="DD35" s="977">
        <v>0.34054253032714982</v>
      </c>
      <c r="DE35" s="977">
        <v>98.151715989386972</v>
      </c>
      <c r="DF35" s="977">
        <v>99.487157504708023</v>
      </c>
      <c r="DG35" s="977">
        <v>0.34461087973902516</v>
      </c>
      <c r="DH35" s="1886">
        <v>1128.754598</v>
      </c>
      <c r="DI35" s="1886">
        <v>1730</v>
      </c>
      <c r="DJ35" s="2354"/>
      <c r="DK35" s="999">
        <v>99.096069528885366</v>
      </c>
      <c r="DL35" s="999">
        <v>0.35929962200169696</v>
      </c>
      <c r="DM35" s="999">
        <v>98.391570788981781</v>
      </c>
      <c r="DN35" s="999">
        <v>99.80056826878895</v>
      </c>
      <c r="DO35" s="999">
        <v>0.36257706658785821</v>
      </c>
      <c r="DP35" s="993">
        <v>1077.0460020000014</v>
      </c>
      <c r="DQ35" s="993">
        <v>1770</v>
      </c>
      <c r="DR35" s="1887"/>
      <c r="DS35" s="999">
        <v>99.315125429959906</v>
      </c>
      <c r="DT35" s="999">
        <v>0.27453898553249451</v>
      </c>
      <c r="DU35" s="999">
        <v>98.776820853639052</v>
      </c>
      <c r="DV35" s="999">
        <v>99.85343000628076</v>
      </c>
      <c r="DW35" s="999">
        <v>0.27643219936937791</v>
      </c>
      <c r="DX35" s="993">
        <v>958.78943200000128</v>
      </c>
      <c r="DY35" s="993">
        <v>1599</v>
      </c>
      <c r="DZ35" s="1887"/>
      <c r="EA35" s="1876">
        <v>1.1000000000000001</v>
      </c>
      <c r="EB35" s="1877">
        <v>0.2</v>
      </c>
      <c r="EC35" s="1878"/>
      <c r="ED35" s="1878" t="s">
        <v>231</v>
      </c>
      <c r="EE35" s="1878" t="s">
        <v>229</v>
      </c>
      <c r="EG35" s="1144"/>
      <c r="EH35" s="1144"/>
    </row>
    <row r="36" spans="1:138" s="3" customFormat="1" ht="7.5" customHeight="1">
      <c r="A36" s="1419"/>
      <c r="B36" s="1263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1245"/>
      <c r="T36" s="1245"/>
      <c r="U36" s="1245"/>
      <c r="V36" s="1245"/>
      <c r="W36" s="1245"/>
      <c r="X36" s="1246"/>
      <c r="Y36" s="854"/>
      <c r="Z36" s="1245"/>
      <c r="AA36" s="1779"/>
      <c r="AB36" s="852"/>
      <c r="AC36" s="852"/>
      <c r="AD36" s="852"/>
      <c r="AE36" s="852"/>
      <c r="AF36" s="853"/>
      <c r="AG36" s="953"/>
      <c r="AH36" s="861"/>
      <c r="AI36" s="966"/>
      <c r="AJ36" s="966"/>
      <c r="AK36" s="966"/>
      <c r="AL36" s="966"/>
      <c r="AM36" s="966"/>
      <c r="AN36" s="1043"/>
      <c r="AO36" s="1007"/>
      <c r="AP36" s="1056"/>
      <c r="AQ36" s="966"/>
      <c r="AR36" s="966"/>
      <c r="AS36" s="966"/>
      <c r="AT36" s="966"/>
      <c r="AU36" s="966"/>
      <c r="AV36" s="1043"/>
      <c r="AW36" s="1007"/>
      <c r="AX36" s="1007"/>
      <c r="AY36" s="966"/>
      <c r="AZ36" s="966"/>
      <c r="BA36" s="966"/>
      <c r="BB36" s="966"/>
      <c r="BC36" s="966"/>
      <c r="BD36" s="1043"/>
      <c r="BE36" s="1007"/>
      <c r="BF36" s="1780"/>
      <c r="BG36" s="966"/>
      <c r="BH36" s="966"/>
      <c r="BI36" s="966"/>
      <c r="BJ36" s="966"/>
      <c r="BK36" s="966"/>
      <c r="BL36" s="1043"/>
      <c r="BM36" s="1007"/>
      <c r="BN36" s="1780"/>
      <c r="BO36" s="966"/>
      <c r="BP36" s="966"/>
      <c r="BQ36" s="966"/>
      <c r="BR36" s="966"/>
      <c r="BS36" s="966"/>
      <c r="BT36" s="1043"/>
      <c r="BU36" s="1007"/>
      <c r="BV36" s="1781"/>
      <c r="BW36" s="966"/>
      <c r="BX36" s="966"/>
      <c r="BY36" s="966"/>
      <c r="BZ36" s="966"/>
      <c r="CA36" s="966"/>
      <c r="CB36" s="1043"/>
      <c r="CC36" s="1007"/>
      <c r="CD36" s="1210"/>
      <c r="CE36" s="966"/>
      <c r="CF36" s="966"/>
      <c r="CG36" s="966"/>
      <c r="CH36" s="966"/>
      <c r="CI36" s="966"/>
      <c r="CJ36" s="1043"/>
      <c r="CK36" s="1007"/>
      <c r="CL36" s="1007"/>
      <c r="CM36" s="966"/>
      <c r="CN36" s="966"/>
      <c r="CO36" s="966"/>
      <c r="CP36" s="966"/>
      <c r="CQ36" s="966"/>
      <c r="CR36" s="1043"/>
      <c r="CS36" s="1007"/>
      <c r="CT36" s="1527"/>
      <c r="CU36" s="966"/>
      <c r="CV36" s="966"/>
      <c r="CW36" s="966"/>
      <c r="CX36" s="966"/>
      <c r="CY36" s="966"/>
      <c r="CZ36" s="992"/>
      <c r="DA36" s="992"/>
      <c r="DB36" s="1136"/>
      <c r="DC36" s="1033"/>
      <c r="DD36" s="1033"/>
      <c r="DE36" s="1033"/>
      <c r="DF36" s="1033"/>
      <c r="DG36" s="1033"/>
      <c r="DH36" s="1131"/>
      <c r="DI36" s="1131"/>
      <c r="DJ36" s="1136"/>
      <c r="DK36" s="1033"/>
      <c r="DL36" s="1033"/>
      <c r="DM36" s="1033"/>
      <c r="DN36" s="1033"/>
      <c r="DO36" s="1033"/>
      <c r="DP36" s="1131"/>
      <c r="DQ36" s="1131"/>
      <c r="DR36" s="1135"/>
      <c r="DS36" s="1033"/>
      <c r="DT36" s="1033"/>
      <c r="DU36" s="1033"/>
      <c r="DV36" s="1033"/>
      <c r="DW36" s="1033"/>
      <c r="DX36" s="1131"/>
      <c r="DY36" s="1131"/>
      <c r="DZ36" s="1135"/>
      <c r="EA36" s="1248"/>
      <c r="EB36" s="1249"/>
      <c r="EC36" s="1264"/>
      <c r="ED36" s="1264"/>
      <c r="EE36" s="1264"/>
    </row>
    <row r="37" spans="1:138" s="1753" customFormat="1" ht="5.0999999999999996" customHeight="1" thickBot="1">
      <c r="A37" s="1752"/>
      <c r="B37" s="1888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7"/>
      <c r="AJ37" s="97"/>
      <c r="AK37" s="97"/>
      <c r="AL37" s="97"/>
      <c r="AM37" s="97"/>
      <c r="AN37" s="98"/>
      <c r="AO37" s="98"/>
      <c r="AP37" s="96"/>
      <c r="AQ37" s="1530"/>
      <c r="AR37" s="1530"/>
      <c r="AS37" s="1530"/>
      <c r="AT37" s="1530"/>
      <c r="AU37" s="1530"/>
      <c r="AV37" s="10"/>
      <c r="AW37" s="10"/>
      <c r="AX37" s="73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741"/>
      <c r="CU37" s="1746"/>
      <c r="CV37" s="1746"/>
      <c r="CW37" s="1746"/>
      <c r="CX37" s="1746"/>
      <c r="CY37" s="1746"/>
      <c r="CZ37" s="1747"/>
      <c r="DA37" s="1747"/>
      <c r="DB37" s="1748"/>
      <c r="DC37" s="1746"/>
      <c r="DD37" s="1746"/>
      <c r="DE37" s="1746"/>
      <c r="DF37" s="1746"/>
      <c r="DG37" s="1746"/>
      <c r="DH37" s="1747"/>
      <c r="DI37" s="1747"/>
      <c r="DJ37" s="1748"/>
      <c r="DK37" s="1746"/>
      <c r="DL37" s="1746"/>
      <c r="DM37" s="1746"/>
      <c r="DN37" s="1746"/>
      <c r="DO37" s="1746"/>
      <c r="DP37" s="1747"/>
      <c r="DQ37" s="1747"/>
      <c r="DR37" s="1748"/>
      <c r="DS37" s="1746"/>
      <c r="DT37" s="1746"/>
      <c r="DU37" s="1746"/>
      <c r="DV37" s="1746"/>
      <c r="DW37" s="1746"/>
      <c r="DX37" s="1747"/>
      <c r="DY37" s="1747"/>
      <c r="DZ37" s="1748"/>
      <c r="EA37" s="1749"/>
      <c r="EB37" s="1750"/>
      <c r="EC37" s="1751"/>
      <c r="ED37" s="1751"/>
      <c r="EE37" s="1751"/>
    </row>
    <row r="38" spans="1:138" ht="73.5" customHeight="1" thickTop="1">
      <c r="A38" s="3556" t="s">
        <v>413</v>
      </c>
      <c r="B38" s="3557"/>
      <c r="C38" s="3557"/>
      <c r="D38" s="3557"/>
      <c r="E38" s="3557"/>
      <c r="F38" s="3557"/>
      <c r="G38" s="3557"/>
      <c r="H38" s="3557"/>
      <c r="I38" s="3557"/>
      <c r="J38" s="3557"/>
      <c r="K38" s="3557"/>
      <c r="L38" s="3557"/>
      <c r="M38" s="3557"/>
      <c r="N38" s="3557"/>
      <c r="O38" s="3557"/>
      <c r="P38" s="3557"/>
      <c r="Q38" s="3557"/>
      <c r="R38" s="3557"/>
      <c r="S38" s="3557"/>
      <c r="T38" s="3557"/>
      <c r="U38" s="3557"/>
      <c r="V38" s="3557"/>
      <c r="W38" s="3557"/>
      <c r="X38" s="3557"/>
      <c r="Y38" s="3557"/>
      <c r="Z38" s="3557"/>
      <c r="AA38" s="3557"/>
      <c r="AB38" s="3557"/>
      <c r="AC38" s="3557"/>
      <c r="AD38" s="3557"/>
      <c r="AE38" s="3557"/>
      <c r="AF38" s="3557"/>
      <c r="AG38" s="3557"/>
      <c r="AH38" s="3557"/>
      <c r="AI38" s="3557"/>
      <c r="AJ38" s="3557"/>
      <c r="AK38" s="3557"/>
      <c r="AL38" s="3557"/>
      <c r="AM38" s="3557"/>
      <c r="AN38" s="3557"/>
      <c r="AO38" s="3557"/>
      <c r="AP38" s="3557"/>
      <c r="AQ38" s="3557"/>
      <c r="AR38" s="3557"/>
      <c r="AS38" s="3557"/>
      <c r="AT38" s="3557"/>
      <c r="AU38" s="3557"/>
      <c r="AV38" s="3557"/>
      <c r="AW38" s="3557"/>
      <c r="AX38" s="3557"/>
      <c r="AY38" s="3557"/>
      <c r="AZ38" s="3557"/>
      <c r="BA38" s="3557"/>
      <c r="BB38" s="3557"/>
      <c r="BC38" s="3557"/>
      <c r="BD38" s="3557"/>
      <c r="BE38" s="3557"/>
      <c r="BF38" s="3557"/>
      <c r="BG38" s="3557"/>
      <c r="BH38" s="3557"/>
      <c r="BI38" s="3557"/>
      <c r="BJ38" s="3557"/>
      <c r="BK38" s="3557"/>
      <c r="BL38" s="3557"/>
      <c r="BM38" s="3557"/>
      <c r="BN38" s="3557"/>
      <c r="BO38" s="3557"/>
      <c r="BP38" s="3557"/>
      <c r="BQ38" s="3557"/>
      <c r="BR38" s="3557"/>
      <c r="BS38" s="3557"/>
      <c r="BT38" s="3557"/>
      <c r="BU38" s="3557"/>
      <c r="BV38" s="3557"/>
      <c r="BW38" s="3557"/>
      <c r="BX38" s="3557"/>
      <c r="BY38" s="3557"/>
      <c r="BZ38" s="3557"/>
      <c r="CA38" s="3557"/>
      <c r="CB38" s="3557"/>
      <c r="CC38" s="3557"/>
      <c r="CD38" s="3557"/>
      <c r="CE38" s="3557"/>
      <c r="CF38" s="3557"/>
      <c r="CG38" s="3557"/>
      <c r="CH38" s="3557"/>
      <c r="CI38" s="3557"/>
      <c r="CJ38" s="3557"/>
      <c r="CK38" s="3557"/>
      <c r="CL38" s="3557"/>
      <c r="CM38" s="3557"/>
      <c r="CN38" s="3557"/>
      <c r="CO38" s="3557"/>
      <c r="CP38" s="3557"/>
      <c r="CQ38" s="3557"/>
      <c r="CR38" s="3557"/>
      <c r="CS38" s="3557"/>
      <c r="CT38" s="3557"/>
      <c r="CU38" s="3557"/>
      <c r="CV38" s="3557"/>
      <c r="CW38" s="3557"/>
      <c r="CX38" s="3557"/>
      <c r="CY38" s="3557"/>
      <c r="CZ38" s="3557"/>
      <c r="DA38" s="3557"/>
      <c r="DB38" s="3557"/>
      <c r="DC38" s="3557"/>
      <c r="DD38" s="3557"/>
      <c r="DE38" s="3557"/>
      <c r="DF38" s="3557"/>
      <c r="DG38" s="3557"/>
      <c r="DH38" s="3557"/>
      <c r="DI38" s="3557"/>
      <c r="DJ38" s="3557"/>
      <c r="DK38" s="3557"/>
      <c r="DL38" s="3557"/>
      <c r="DM38" s="3557"/>
      <c r="DN38" s="3557"/>
      <c r="DO38" s="3557"/>
      <c r="DP38" s="3557"/>
      <c r="DQ38" s="3557"/>
      <c r="DR38" s="3557"/>
      <c r="DS38" s="3557"/>
      <c r="DT38" s="3557"/>
      <c r="DU38" s="3557"/>
      <c r="DV38" s="3557"/>
      <c r="DW38" s="3557"/>
      <c r="DX38" s="3557"/>
      <c r="DY38" s="3557"/>
      <c r="DZ38" s="3557"/>
      <c r="EA38" s="3557"/>
      <c r="EB38" s="3557"/>
      <c r="EC38" s="3557"/>
      <c r="ED38" s="3557"/>
      <c r="EE38" s="3557"/>
      <c r="EF38" s="3557"/>
    </row>
    <row r="39" spans="1:138" ht="13.5" customHeight="1">
      <c r="A39" s="3527"/>
      <c r="B39" s="3527"/>
      <c r="C39" s="3527"/>
      <c r="D39" s="3527"/>
      <c r="E39" s="3527"/>
      <c r="F39" s="3527"/>
      <c r="G39" s="3527"/>
      <c r="H39" s="3527"/>
      <c r="I39" s="3527"/>
      <c r="J39" s="3527"/>
      <c r="K39" s="3527"/>
      <c r="L39" s="3527"/>
      <c r="M39" s="3527"/>
      <c r="N39" s="3527"/>
      <c r="O39" s="3527"/>
      <c r="P39" s="3527"/>
      <c r="Q39" s="352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P39" s="7"/>
      <c r="AQ39" s="7"/>
      <c r="AR39" s="7"/>
      <c r="AS39" s="7"/>
      <c r="AT39" s="7"/>
      <c r="AU39" s="7"/>
      <c r="AV39" s="7"/>
      <c r="AW39" s="7"/>
      <c r="AX39" s="7"/>
      <c r="CU39" s="977"/>
      <c r="CV39" s="977"/>
      <c r="CW39" s="977"/>
      <c r="CX39" s="977"/>
      <c r="CY39" s="977"/>
      <c r="CZ39" s="993"/>
      <c r="DA39" s="993"/>
      <c r="DB39" s="1136"/>
      <c r="DC39" s="977"/>
      <c r="DD39" s="977"/>
      <c r="DE39" s="977"/>
      <c r="DF39" s="977"/>
      <c r="DG39" s="977"/>
      <c r="DH39" s="993"/>
      <c r="DI39" s="993"/>
      <c r="DJ39" s="1136"/>
      <c r="DK39" s="977"/>
      <c r="DL39" s="977"/>
      <c r="DM39" s="977"/>
      <c r="DN39" s="977"/>
      <c r="DO39" s="977"/>
      <c r="DP39" s="993"/>
      <c r="DQ39" s="993"/>
      <c r="DR39" s="1136"/>
      <c r="DS39" s="977"/>
      <c r="DT39" s="977"/>
      <c r="DU39" s="977"/>
      <c r="DV39" s="977"/>
      <c r="DW39" s="977"/>
      <c r="DX39" s="993"/>
      <c r="DY39" s="993"/>
      <c r="DZ39" s="1136"/>
      <c r="EA39" s="1721"/>
      <c r="EB39" s="1721"/>
      <c r="EC39" s="1722"/>
      <c r="ED39" s="1722"/>
      <c r="EE39" s="1722"/>
    </row>
    <row r="40" spans="1:138" ht="14.25" customHeight="1">
      <c r="A40" s="1456"/>
      <c r="CU40" s="966"/>
      <c r="CV40" s="966"/>
      <c r="CW40" s="966"/>
      <c r="CX40" s="966"/>
      <c r="CY40" s="966"/>
      <c r="CZ40" s="992"/>
      <c r="DA40" s="992"/>
      <c r="DB40" s="1136"/>
      <c r="DC40" s="966"/>
      <c r="DD40" s="966"/>
      <c r="DE40" s="966"/>
      <c r="DF40" s="966"/>
      <c r="DG40" s="966"/>
      <c r="DH40" s="992"/>
      <c r="DI40" s="992"/>
      <c r="DJ40" s="1136"/>
      <c r="DK40" s="966"/>
      <c r="DL40" s="966"/>
      <c r="DM40" s="966"/>
      <c r="DN40" s="966"/>
      <c r="DO40" s="966"/>
      <c r="DP40" s="992"/>
      <c r="DQ40" s="992"/>
      <c r="DR40" s="1136"/>
      <c r="DS40" s="966"/>
      <c r="DT40" s="966"/>
      <c r="DU40" s="966"/>
      <c r="DV40" s="966"/>
      <c r="DW40" s="966"/>
      <c r="DX40" s="992"/>
      <c r="DY40" s="992"/>
      <c r="DZ40" s="1136"/>
      <c r="EA40" s="1690"/>
      <c r="EB40" s="1690"/>
      <c r="EC40" s="1691"/>
      <c r="ED40" s="1691"/>
      <c r="EE40" s="1691"/>
    </row>
    <row r="41" spans="1:138" ht="13.5" customHeight="1">
      <c r="A41" s="1457"/>
      <c r="CU41" s="1001"/>
      <c r="CV41" s="1001"/>
      <c r="CW41" s="1001"/>
      <c r="CX41" s="1001"/>
      <c r="CY41" s="1001"/>
      <c r="CZ41" s="864"/>
      <c r="DA41" s="864"/>
      <c r="DB41" s="1423"/>
      <c r="DC41" s="1001"/>
      <c r="DD41" s="1001"/>
      <c r="DE41" s="1001"/>
      <c r="DF41" s="1001"/>
      <c r="DG41" s="1001"/>
      <c r="DH41" s="864"/>
      <c r="DI41" s="864"/>
      <c r="DJ41" s="1423"/>
      <c r="DK41" s="1001"/>
      <c r="DL41" s="1001"/>
      <c r="DM41" s="1001"/>
      <c r="DN41" s="1001"/>
      <c r="DO41" s="1001"/>
      <c r="DP41" s="864"/>
      <c r="DQ41" s="864"/>
      <c r="DR41" s="1423"/>
      <c r="DS41" s="1001"/>
      <c r="DT41" s="1001"/>
      <c r="DU41" s="1001"/>
      <c r="DV41" s="1001"/>
      <c r="DW41" s="1001"/>
      <c r="DX41" s="864"/>
      <c r="DY41" s="864"/>
      <c r="DZ41" s="1423"/>
      <c r="EA41" s="1171"/>
      <c r="EB41" s="1171"/>
      <c r="EC41" s="1676"/>
      <c r="ED41" s="1676"/>
      <c r="EE41" s="1676"/>
    </row>
    <row r="42" spans="1:138" ht="13.5" customHeight="1">
      <c r="CU42" s="966"/>
      <c r="CV42" s="966"/>
      <c r="CW42" s="966"/>
      <c r="CX42" s="966"/>
      <c r="CY42" s="966"/>
      <c r="CZ42" s="1043"/>
      <c r="DA42" s="992"/>
      <c r="DB42" s="1136"/>
      <c r="DC42" s="966"/>
      <c r="DD42" s="966"/>
      <c r="DE42" s="966"/>
      <c r="DF42" s="966"/>
      <c r="DG42" s="966"/>
      <c r="DH42" s="1043"/>
      <c r="DI42" s="992"/>
      <c r="DJ42" s="1136"/>
      <c r="DK42" s="966"/>
      <c r="DL42" s="966"/>
      <c r="DM42" s="966"/>
      <c r="DN42" s="966"/>
      <c r="DO42" s="966"/>
      <c r="DP42" s="1043"/>
      <c r="DQ42" s="992"/>
      <c r="DR42" s="1136"/>
      <c r="DS42" s="966"/>
      <c r="DT42" s="966"/>
      <c r="DU42" s="966"/>
      <c r="DV42" s="966"/>
      <c r="DW42" s="966"/>
      <c r="DX42" s="1043"/>
      <c r="DY42" s="992"/>
      <c r="DZ42" s="1136"/>
      <c r="EA42" s="1690"/>
      <c r="EB42" s="1690"/>
      <c r="EC42" s="1691"/>
      <c r="ED42" s="1691"/>
      <c r="EE42" s="1691"/>
    </row>
    <row r="43" spans="1:138" ht="13.5" customHeight="1">
      <c r="CU43" s="966"/>
      <c r="CV43" s="966"/>
      <c r="CW43" s="966"/>
      <c r="CX43" s="966"/>
      <c r="CY43" s="966"/>
      <c r="CZ43" s="1043"/>
      <c r="DA43" s="992"/>
      <c r="DB43" s="1136"/>
      <c r="DC43" s="966"/>
      <c r="DD43" s="966"/>
      <c r="DE43" s="966"/>
      <c r="DF43" s="966"/>
      <c r="DG43" s="966"/>
      <c r="DH43" s="1043"/>
      <c r="DI43" s="992"/>
      <c r="DJ43" s="1136"/>
      <c r="DK43" s="966"/>
      <c r="DL43" s="966"/>
      <c r="DM43" s="966"/>
      <c r="DN43" s="966"/>
      <c r="DO43" s="966"/>
      <c r="DP43" s="1043"/>
      <c r="DQ43" s="992"/>
      <c r="DR43" s="1136"/>
      <c r="DS43" s="966"/>
      <c r="DT43" s="966"/>
      <c r="DU43" s="966"/>
      <c r="DV43" s="966"/>
      <c r="DW43" s="966"/>
      <c r="DX43" s="1043"/>
      <c r="DY43" s="992"/>
      <c r="DZ43" s="1136"/>
      <c r="EA43" s="1690"/>
      <c r="EB43" s="1690"/>
      <c r="EC43" s="1691"/>
      <c r="ED43" s="1691"/>
      <c r="EE43" s="1691"/>
    </row>
    <row r="44" spans="1:138" ht="20.25">
      <c r="CU44" s="966"/>
      <c r="CV44" s="966"/>
      <c r="CW44" s="966"/>
      <c r="CX44" s="966"/>
      <c r="CY44" s="966"/>
      <c r="CZ44" s="1043"/>
      <c r="DA44" s="992"/>
      <c r="DB44" s="1136"/>
      <c r="DC44" s="966"/>
      <c r="DD44" s="966"/>
      <c r="DE44" s="966"/>
      <c r="DF44" s="966"/>
      <c r="DG44" s="966"/>
      <c r="DH44" s="1043"/>
      <c r="DI44" s="992"/>
      <c r="DJ44" s="1136"/>
      <c r="DK44" s="966"/>
      <c r="DL44" s="966"/>
      <c r="DM44" s="966"/>
      <c r="DN44" s="966"/>
      <c r="DO44" s="966"/>
      <c r="DP44" s="1043"/>
      <c r="DQ44" s="992"/>
      <c r="DR44" s="1136"/>
      <c r="DS44" s="966"/>
      <c r="DT44" s="966"/>
      <c r="DU44" s="966"/>
      <c r="DV44" s="966"/>
      <c r="DW44" s="966"/>
      <c r="DX44" s="1043"/>
      <c r="DY44" s="992"/>
      <c r="DZ44" s="1136"/>
      <c r="EA44" s="1690"/>
      <c r="EB44" s="1690"/>
      <c r="EC44" s="1691"/>
      <c r="ED44" s="1691"/>
      <c r="EE44" s="1691"/>
    </row>
    <row r="45" spans="1:138" ht="20.25">
      <c r="CU45" s="966"/>
      <c r="CV45" s="966"/>
      <c r="CW45" s="966"/>
      <c r="CX45" s="966"/>
      <c r="CY45" s="966"/>
      <c r="CZ45" s="1043"/>
      <c r="DA45" s="992"/>
      <c r="DB45" s="1136"/>
      <c r="DC45" s="966"/>
      <c r="DD45" s="966"/>
      <c r="DE45" s="966"/>
      <c r="DF45" s="966"/>
      <c r="DG45" s="966"/>
      <c r="DH45" s="1043"/>
      <c r="DI45" s="992"/>
      <c r="DJ45" s="1136"/>
      <c r="DK45" s="966"/>
      <c r="DL45" s="966"/>
      <c r="DM45" s="966"/>
      <c r="DN45" s="966"/>
      <c r="DO45" s="966"/>
      <c r="DP45" s="1043"/>
      <c r="DQ45" s="992"/>
      <c r="DR45" s="1136"/>
      <c r="DS45" s="966"/>
      <c r="DT45" s="966"/>
      <c r="DU45" s="966"/>
      <c r="DV45" s="966"/>
      <c r="DW45" s="966"/>
      <c r="DX45" s="1043"/>
      <c r="DY45" s="992"/>
      <c r="DZ45" s="1136"/>
      <c r="EA45" s="1690"/>
      <c r="EB45" s="1690"/>
      <c r="EC45" s="1691"/>
      <c r="ED45" s="1691"/>
      <c r="EE45" s="1691"/>
    </row>
    <row r="46" spans="1:138" ht="20.25">
      <c r="CU46" s="1757"/>
      <c r="CV46" s="966"/>
      <c r="CW46" s="966"/>
      <c r="CX46" s="966"/>
      <c r="CY46" s="966"/>
      <c r="CZ46" s="1043"/>
      <c r="DA46" s="992"/>
      <c r="DB46" s="1136"/>
      <c r="DC46" s="1757"/>
      <c r="DD46" s="966"/>
      <c r="DE46" s="966"/>
      <c r="DF46" s="966"/>
      <c r="DG46" s="966"/>
      <c r="DH46" s="1043"/>
      <c r="DI46" s="992"/>
      <c r="DJ46" s="1136"/>
      <c r="DK46" s="1757"/>
      <c r="DL46" s="966"/>
      <c r="DM46" s="966"/>
      <c r="DN46" s="966"/>
      <c r="DO46" s="966"/>
      <c r="DP46" s="1043"/>
      <c r="DQ46" s="992"/>
      <c r="DR46" s="1136"/>
      <c r="DS46" s="1757"/>
      <c r="DT46" s="966"/>
      <c r="DU46" s="966"/>
      <c r="DV46" s="966"/>
      <c r="DW46" s="966"/>
      <c r="DX46" s="1043"/>
      <c r="DY46" s="992"/>
      <c r="DZ46" s="1136"/>
      <c r="EA46" s="1690"/>
      <c r="EB46" s="1690"/>
      <c r="EC46" s="1691"/>
      <c r="ED46" s="1691"/>
      <c r="EE46" s="1691"/>
    </row>
    <row r="47" spans="1:138" ht="20.25">
      <c r="CU47" s="1758"/>
      <c r="CV47" s="1758"/>
      <c r="CW47" s="1758"/>
      <c r="CX47" s="1758"/>
      <c r="CY47" s="1758"/>
      <c r="CZ47" s="1758"/>
      <c r="DA47" s="1758"/>
      <c r="DB47" s="1759"/>
      <c r="DC47" s="1758"/>
      <c r="DD47" s="1758"/>
      <c r="DE47" s="1758"/>
      <c r="DF47" s="1758"/>
      <c r="DG47" s="1758"/>
      <c r="DH47" s="1758"/>
      <c r="DI47" s="1758"/>
      <c r="DJ47" s="1759"/>
      <c r="DK47" s="1758"/>
      <c r="DL47" s="1758"/>
      <c r="DM47" s="1758"/>
      <c r="DN47" s="1758"/>
      <c r="DO47" s="1758"/>
      <c r="DP47" s="1758"/>
      <c r="DQ47" s="1758"/>
      <c r="DR47" s="1759"/>
      <c r="DS47" s="1758"/>
      <c r="DT47" s="1758"/>
      <c r="DU47" s="1758"/>
      <c r="DV47" s="1758"/>
      <c r="DW47" s="1758"/>
      <c r="DX47" s="1758"/>
      <c r="DY47" s="1758"/>
      <c r="DZ47" s="1759"/>
      <c r="EA47" s="1690"/>
      <c r="EB47" s="1690"/>
      <c r="EC47" s="1691"/>
      <c r="ED47" s="1691"/>
      <c r="EE47" s="1691"/>
    </row>
    <row r="48" spans="1:138" ht="20.25">
      <c r="CU48" s="966"/>
      <c r="CV48" s="966"/>
      <c r="CW48" s="966"/>
      <c r="CX48" s="966"/>
      <c r="CY48" s="966"/>
      <c r="CZ48" s="1043"/>
      <c r="DA48" s="992"/>
      <c r="DB48" s="1136"/>
      <c r="DC48" s="966"/>
      <c r="DD48" s="966"/>
      <c r="DE48" s="966"/>
      <c r="DF48" s="966"/>
      <c r="DG48" s="966"/>
      <c r="DH48" s="1043"/>
      <c r="DI48" s="992"/>
      <c r="DJ48" s="1136"/>
      <c r="DK48" s="966"/>
      <c r="DL48" s="966"/>
      <c r="DM48" s="966"/>
      <c r="DN48" s="966"/>
      <c r="DO48" s="966"/>
      <c r="DP48" s="1043"/>
      <c r="DQ48" s="992"/>
      <c r="DR48" s="1136"/>
      <c r="DS48" s="966"/>
      <c r="DT48" s="966"/>
      <c r="DU48" s="966"/>
      <c r="DV48" s="966"/>
      <c r="DW48" s="966"/>
      <c r="DX48" s="1043"/>
      <c r="DY48" s="992"/>
      <c r="DZ48" s="1136"/>
      <c r="EA48" s="1249"/>
      <c r="EB48" s="1249"/>
      <c r="EC48" s="1691"/>
      <c r="ED48" s="1264"/>
      <c r="EE48" s="1264"/>
    </row>
    <row r="49" spans="99:135" ht="13.5" customHeight="1">
      <c r="CU49" s="630"/>
      <c r="CV49" s="630"/>
      <c r="CW49" s="630"/>
      <c r="CX49" s="630"/>
      <c r="CY49" s="630"/>
      <c r="CZ49" s="630"/>
      <c r="DA49" s="630"/>
      <c r="DC49" s="630"/>
      <c r="DD49" s="630"/>
      <c r="DE49" s="630"/>
      <c r="DF49" s="630"/>
      <c r="DG49" s="630"/>
      <c r="DH49" s="630"/>
      <c r="DI49" s="630"/>
      <c r="DK49" s="630"/>
      <c r="DL49" s="630"/>
      <c r="DM49" s="630"/>
      <c r="DN49" s="630"/>
      <c r="DO49" s="630"/>
      <c r="DP49" s="630"/>
      <c r="DQ49" s="630"/>
      <c r="DS49" s="630"/>
      <c r="DT49" s="630"/>
      <c r="DU49" s="630"/>
      <c r="DV49" s="630"/>
      <c r="DW49" s="630"/>
      <c r="DX49" s="630"/>
      <c r="DY49" s="630"/>
      <c r="EA49" s="849"/>
      <c r="EB49" s="849"/>
      <c r="EC49" s="849"/>
      <c r="ED49" s="1760"/>
      <c r="EE49" s="1760"/>
    </row>
    <row r="50" spans="99:135" ht="13.5" customHeight="1"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spans="99:135" ht="13.5" customHeight="1"/>
    <row r="62" spans="99:135" ht="13.5" customHeight="1"/>
    <row r="63" spans="99:135" ht="13.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2.95" customHeight="1"/>
    <row r="104" ht="12.95" customHeight="1"/>
    <row r="105" ht="14.25" customHeight="1"/>
    <row r="111" ht="13.5" customHeight="1"/>
    <row r="112" ht="13.5" customHeight="1"/>
    <row r="127" ht="13.5" customHeight="1"/>
    <row r="128" ht="13.5" customHeight="1"/>
  </sheetData>
  <mergeCells count="124">
    <mergeCell ref="DI5:DI6"/>
    <mergeCell ref="DR5:DR6"/>
    <mergeCell ref="A38:EF38"/>
    <mergeCell ref="A39:Q39"/>
    <mergeCell ref="DB5:DB6"/>
    <mergeCell ref="DC5:DC6"/>
    <mergeCell ref="DD5:DD6"/>
    <mergeCell ref="DE5:DF5"/>
    <mergeCell ref="DG5:DG6"/>
    <mergeCell ref="DH5:DH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CS5:CS6"/>
    <mergeCell ref="CF5:CF6"/>
    <mergeCell ref="CG5:CH5"/>
    <mergeCell ref="CI5:CI6"/>
    <mergeCell ref="CJ5:CJ6"/>
    <mergeCell ref="CK5:CK6"/>
    <mergeCell ref="CL5:CL6"/>
    <mergeCell ref="BX5:BX6"/>
    <mergeCell ref="BY5:BZ5"/>
    <mergeCell ref="CA5:CA6"/>
    <mergeCell ref="CB5:CB6"/>
    <mergeCell ref="CC5:CC6"/>
    <mergeCell ref="CE5:CE6"/>
    <mergeCell ref="BT5:BT6"/>
    <mergeCell ref="BU5:BU6"/>
    <mergeCell ref="BW5:BW6"/>
    <mergeCell ref="BH5:BH6"/>
    <mergeCell ref="BI5:BJ5"/>
    <mergeCell ref="BK5:BK6"/>
    <mergeCell ref="BL5:BL6"/>
    <mergeCell ref="BM5:BM6"/>
    <mergeCell ref="BO5:BO6"/>
    <mergeCell ref="CU4:DA4"/>
    <mergeCell ref="T5:T6"/>
    <mergeCell ref="U5:V5"/>
    <mergeCell ref="W5:W6"/>
    <mergeCell ref="X5:X6"/>
    <mergeCell ref="Y5:Y6"/>
    <mergeCell ref="AA5:AA6"/>
    <mergeCell ref="L5:L6"/>
    <mergeCell ref="M5:N5"/>
    <mergeCell ref="O5:O6"/>
    <mergeCell ref="P5:P6"/>
    <mergeCell ref="Q5:Q6"/>
    <mergeCell ref="S5:S6"/>
    <mergeCell ref="AJ5:AJ6"/>
    <mergeCell ref="AK5:AL5"/>
    <mergeCell ref="AM5:AM6"/>
    <mergeCell ref="AN5:AN6"/>
    <mergeCell ref="AO5:AO6"/>
    <mergeCell ref="AQ5:AQ6"/>
    <mergeCell ref="AB5:AB6"/>
    <mergeCell ref="AC5:AD5"/>
    <mergeCell ref="AE5:AE6"/>
    <mergeCell ref="AF5:AF6"/>
    <mergeCell ref="AG5:AG6"/>
    <mergeCell ref="H5:H6"/>
    <mergeCell ref="I5:I6"/>
    <mergeCell ref="K5:K6"/>
    <mergeCell ref="BG4:BM4"/>
    <mergeCell ref="BO4:BU4"/>
    <mergeCell ref="BW4:CC4"/>
    <mergeCell ref="CE4:CK4"/>
    <mergeCell ref="CM4:CS4"/>
    <mergeCell ref="AI5:AI6"/>
    <mergeCell ref="AZ5:AZ6"/>
    <mergeCell ref="BA5:BB5"/>
    <mergeCell ref="BC5:BC6"/>
    <mergeCell ref="BD5:BD6"/>
    <mergeCell ref="BE5:BE6"/>
    <mergeCell ref="BG5:BG6"/>
    <mergeCell ref="AR5:AR6"/>
    <mergeCell ref="AS5:AT5"/>
    <mergeCell ref="AU5:AU6"/>
    <mergeCell ref="AV5:AV6"/>
    <mergeCell ref="AW5:AW6"/>
    <mergeCell ref="AY5:AY6"/>
    <mergeCell ref="BP5:BP6"/>
    <mergeCell ref="BQ5:BR5"/>
    <mergeCell ref="BS5:BS6"/>
    <mergeCell ref="DJ5:DJ6"/>
    <mergeCell ref="DK5:DK6"/>
    <mergeCell ref="DL5:DL6"/>
    <mergeCell ref="DM5:DN5"/>
    <mergeCell ref="DO5:DO6"/>
    <mergeCell ref="DP5:DP6"/>
    <mergeCell ref="DQ5:DQ6"/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DC4:DI4"/>
    <mergeCell ref="EA4:EB5"/>
    <mergeCell ref="ED4:EE5"/>
    <mergeCell ref="C5:C6"/>
    <mergeCell ref="D5:D6"/>
    <mergeCell ref="E5:F5"/>
    <mergeCell ref="G5:G6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70C0"/>
  </sheetPr>
  <dimension ref="A1:EG61"/>
  <sheetViews>
    <sheetView showGridLines="0" view="pageBreakPreview" zoomScale="60" zoomScaleNormal="8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.42578125" style="2" customWidth="1"/>
    <col min="2" max="2" width="0.28515625" style="2" customWidth="1"/>
    <col min="3" max="3" width="11.85546875" style="2" hidden="1" customWidth="1"/>
    <col min="4" max="4" width="8.28515625" style="2" hidden="1" customWidth="1"/>
    <col min="5" max="5" width="7.85546875" style="2" hidden="1" customWidth="1"/>
    <col min="6" max="6" width="9.42578125" style="2" hidden="1" customWidth="1"/>
    <col min="7" max="7" width="11.85546875" style="2" hidden="1" customWidth="1"/>
    <col min="8" max="8" width="10.7109375" style="2" hidden="1" customWidth="1"/>
    <col min="9" max="9" width="11.85546875" style="2" hidden="1" customWidth="1"/>
    <col min="10" max="10" width="1.7109375" style="2" hidden="1" customWidth="1"/>
    <col min="11" max="11" width="11.85546875" style="2" hidden="1" customWidth="1"/>
    <col min="12" max="14" width="8.7109375" style="2" hidden="1" customWidth="1"/>
    <col min="15" max="15" width="11.85546875" style="2" hidden="1" customWidth="1"/>
    <col min="16" max="16" width="8.7109375" style="2" hidden="1" customWidth="1"/>
    <col min="17" max="17" width="11.85546875" style="2" hidden="1" customWidth="1"/>
    <col min="18" max="18" width="1.7109375" style="2" hidden="1" customWidth="1"/>
    <col min="19" max="19" width="11.85546875" style="2" hidden="1" customWidth="1"/>
    <col min="20" max="20" width="8.7109375" style="2" hidden="1" customWidth="1"/>
    <col min="21" max="21" width="10.7109375" style="2" hidden="1" customWidth="1"/>
    <col min="22" max="22" width="11.140625" style="2" hidden="1" customWidth="1"/>
    <col min="23" max="23" width="11.5703125" style="2" hidden="1" customWidth="1"/>
    <col min="24" max="24" width="8.7109375" style="2" hidden="1" customWidth="1"/>
    <col min="25" max="25" width="11.28515625" style="2" hidden="1" customWidth="1"/>
    <col min="26" max="26" width="1.7109375" style="2" hidden="1" customWidth="1"/>
    <col min="27" max="27" width="11.85546875" style="2" hidden="1" customWidth="1"/>
    <col min="28" max="28" width="7.7109375" style="2" hidden="1" customWidth="1"/>
    <col min="29" max="30" width="10.28515625" style="2" hidden="1" customWidth="1"/>
    <col min="31" max="31" width="12.28515625" style="2" hidden="1" customWidth="1"/>
    <col min="32" max="32" width="7.7109375" style="2" hidden="1" customWidth="1"/>
    <col min="33" max="33" width="12.28515625" style="2" hidden="1" customWidth="1"/>
    <col min="34" max="34" width="0.5703125" style="2" hidden="1" customWidth="1"/>
    <col min="35" max="35" width="11.28515625" style="2" hidden="1" customWidth="1"/>
    <col min="36" max="36" width="11.42578125" style="2" hidden="1" customWidth="1"/>
    <col min="37" max="37" width="10.140625" style="2" hidden="1" customWidth="1"/>
    <col min="38" max="38" width="10" style="2" hidden="1" customWidth="1"/>
    <col min="39" max="39" width="11.5703125" style="2" hidden="1" customWidth="1"/>
    <col min="40" max="40" width="8.85546875" style="2" hidden="1" customWidth="1"/>
    <col min="41" max="41" width="11.28515625" style="2" hidden="1" customWidth="1"/>
    <col min="42" max="42" width="1.28515625" style="2" hidden="1" customWidth="1"/>
    <col min="43" max="43" width="11.28515625" style="2" hidden="1" customWidth="1"/>
    <col min="44" max="44" width="11.42578125" style="2" hidden="1" customWidth="1"/>
    <col min="45" max="46" width="11.85546875" style="2" hidden="1" customWidth="1"/>
    <col min="47" max="47" width="11.5703125" style="2" hidden="1" customWidth="1"/>
    <col min="48" max="48" width="13.28515625" style="2" hidden="1" customWidth="1"/>
    <col min="49" max="49" width="11.28515625" style="10" hidden="1" customWidth="1"/>
    <col min="50" max="50" width="1.28515625" style="10" hidden="1" customWidth="1"/>
    <col min="51" max="51" width="11.28515625" style="2" hidden="1" customWidth="1"/>
    <col min="52" max="54" width="9.7109375" style="2" hidden="1" customWidth="1"/>
    <col min="55" max="55" width="11.5703125" style="2" hidden="1" customWidth="1"/>
    <col min="56" max="56" width="9.7109375" style="2" hidden="1" customWidth="1"/>
    <col min="57" max="57" width="11.28515625" style="2" hidden="1" customWidth="1"/>
    <col min="58" max="58" width="1.28515625" style="2" hidden="1" customWidth="1"/>
    <col min="59" max="59" width="11.28515625" style="629" hidden="1" customWidth="1"/>
    <col min="60" max="60" width="11.42578125" style="629" hidden="1" customWidth="1"/>
    <col min="61" max="62" width="11.28515625" style="629" hidden="1" customWidth="1"/>
    <col min="63" max="63" width="11.5703125" style="629" hidden="1" customWidth="1"/>
    <col min="64" max="64" width="8.7109375" style="629" hidden="1" customWidth="1"/>
    <col min="65" max="65" width="11.28515625" style="630" hidden="1" customWidth="1"/>
    <col min="66" max="66" width="1.28515625" style="630" hidden="1" customWidth="1"/>
    <col min="67" max="67" width="11.28515625" style="629" hidden="1" customWidth="1"/>
    <col min="68" max="68" width="11.42578125" style="629" hidden="1" customWidth="1"/>
    <col min="69" max="70" width="11.28515625" style="629" hidden="1" customWidth="1"/>
    <col min="71" max="71" width="11.5703125" style="629" hidden="1" customWidth="1"/>
    <col min="72" max="72" width="8.7109375" style="629" hidden="1" customWidth="1"/>
    <col min="73" max="73" width="11.28515625" style="630" hidden="1" customWidth="1"/>
    <col min="74" max="74" width="1.28515625" style="630" hidden="1" customWidth="1"/>
    <col min="75" max="75" width="12.7109375" style="630" hidden="1" customWidth="1"/>
    <col min="76" max="76" width="8.7109375" style="630" hidden="1" customWidth="1"/>
    <col min="77" max="78" width="11.28515625" style="630" hidden="1" customWidth="1"/>
    <col min="79" max="79" width="11.5703125" style="630" hidden="1" customWidth="1"/>
    <col min="80" max="80" width="9.140625" style="630" hidden="1" customWidth="1"/>
    <col min="81" max="81" width="11.28515625" style="630" hidden="1" customWidth="1"/>
    <col min="82" max="82" width="1.28515625" style="630" customWidth="1"/>
    <col min="83" max="83" width="12.7109375" style="630" customWidth="1"/>
    <col min="84" max="84" width="8.7109375" style="630" hidden="1" customWidth="1"/>
    <col min="85" max="86" width="11.28515625" style="630" hidden="1" customWidth="1"/>
    <col min="87" max="87" width="11.5703125" style="630" hidden="1" customWidth="1"/>
    <col min="88" max="88" width="9.140625" style="630" hidden="1" customWidth="1"/>
    <col min="89" max="89" width="11.28515625" style="630" hidden="1" customWidth="1"/>
    <col min="90" max="90" width="1.28515625" style="630" customWidth="1"/>
    <col min="91" max="91" width="12.7109375" style="630" customWidth="1"/>
    <col min="92" max="92" width="8.7109375" style="630" hidden="1" customWidth="1"/>
    <col min="93" max="94" width="11.28515625" style="630" hidden="1" customWidth="1"/>
    <col min="95" max="95" width="11.5703125" style="630" hidden="1" customWidth="1"/>
    <col min="96" max="96" width="9.140625" style="630" hidden="1" customWidth="1"/>
    <col min="97" max="97" width="11.28515625" style="630" hidden="1" customWidth="1"/>
    <col min="98" max="98" width="1.28515625" style="630" customWidth="1"/>
    <col min="99" max="99" width="12.7109375" style="630" customWidth="1"/>
    <col min="100" max="100" width="8.7109375" style="630" hidden="1" customWidth="1"/>
    <col min="101" max="102" width="11.28515625" style="630" hidden="1" customWidth="1"/>
    <col min="103" max="103" width="13.85546875" style="630" hidden="1" customWidth="1"/>
    <col min="104" max="104" width="9.140625" style="630" hidden="1" customWidth="1"/>
    <col min="105" max="105" width="2.5703125" style="630" hidden="1" customWidth="1"/>
    <col min="106" max="106" width="1.140625" style="630" customWidth="1"/>
    <col min="107" max="107" width="12.7109375" style="630" customWidth="1"/>
    <col min="108" max="108" width="1.28515625" style="630" hidden="1" customWidth="1"/>
    <col min="109" max="110" width="11.28515625" style="630" hidden="1" customWidth="1"/>
    <col min="111" max="111" width="13.85546875" style="630" hidden="1" customWidth="1"/>
    <col min="112" max="112" width="9.140625" style="630" hidden="1" customWidth="1"/>
    <col min="113" max="113" width="1.85546875" style="630" hidden="1" customWidth="1"/>
    <col min="114" max="114" width="1.28515625" style="630" customWidth="1"/>
    <col min="115" max="115" width="12.7109375" style="630" customWidth="1"/>
    <col min="116" max="116" width="8.7109375" style="630" hidden="1" customWidth="1"/>
    <col min="117" max="118" width="11.28515625" style="630" hidden="1" customWidth="1"/>
    <col min="119" max="119" width="13.85546875" style="630" hidden="1" customWidth="1"/>
    <col min="120" max="120" width="9.140625" style="630" hidden="1" customWidth="1"/>
    <col min="121" max="121" width="11.28515625" style="630" hidden="1" customWidth="1"/>
    <col min="122" max="122" width="1.28515625" style="630" customWidth="1"/>
    <col min="123" max="123" width="12.7109375" style="630" customWidth="1"/>
    <col min="124" max="124" width="8.7109375" style="630" hidden="1" customWidth="1"/>
    <col min="125" max="125" width="11.28515625" style="630" customWidth="1"/>
    <col min="126" max="126" width="12" style="630" customWidth="1"/>
    <col min="127" max="127" width="16.140625" style="630" bestFit="1" customWidth="1"/>
    <col min="128" max="128" width="9.140625" style="630" hidden="1" customWidth="1"/>
    <col min="129" max="129" width="14.85546875" style="630" bestFit="1" customWidth="1"/>
    <col min="130" max="130" width="1.28515625" style="630" customWidth="1"/>
    <col min="131" max="131" width="8.7109375" style="630" customWidth="1"/>
    <col min="132" max="132" width="9.7109375" style="630" customWidth="1"/>
    <col min="133" max="133" width="1.28515625" style="630" customWidth="1"/>
    <col min="134" max="135" width="8.7109375" style="630" customWidth="1"/>
    <col min="136" max="16384" width="11.42578125" style="2"/>
  </cols>
  <sheetData>
    <row r="1" spans="1:137" ht="54.95" customHeight="1">
      <c r="A1" s="3436" t="s">
        <v>441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</row>
    <row r="2" spans="1:137" ht="6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</row>
    <row r="3" spans="1:137" ht="6" customHeight="1" thickBot="1"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</row>
    <row r="4" spans="1:137" s="951" customFormat="1" ht="21.9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959"/>
      <c r="K4" s="3440">
        <v>2010</v>
      </c>
      <c r="L4" s="3440"/>
      <c r="M4" s="3440"/>
      <c r="N4" s="3440"/>
      <c r="O4" s="3440"/>
      <c r="P4" s="3440"/>
      <c r="Q4" s="3440"/>
      <c r="R4" s="959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1761"/>
      <c r="CD4" s="1010"/>
      <c r="CE4" s="3523">
        <v>2019</v>
      </c>
      <c r="CF4" s="3523"/>
      <c r="CG4" s="3523"/>
      <c r="CH4" s="3523"/>
      <c r="CI4" s="3523"/>
      <c r="CJ4" s="3523"/>
      <c r="CK4" s="1761"/>
      <c r="CL4" s="759"/>
      <c r="CM4" s="3523">
        <v>2020</v>
      </c>
      <c r="CN4" s="3523"/>
      <c r="CO4" s="3523"/>
      <c r="CP4" s="3523"/>
      <c r="CQ4" s="3523"/>
      <c r="CR4" s="3523"/>
      <c r="CS4" s="1761"/>
      <c r="CT4" s="759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759"/>
      <c r="DK4" s="3523">
        <v>2023</v>
      </c>
      <c r="DL4" s="3523"/>
      <c r="DM4" s="3523"/>
      <c r="DN4" s="3523"/>
      <c r="DO4" s="3523"/>
      <c r="DP4" s="3523"/>
      <c r="DQ4" s="3523"/>
      <c r="DR4" s="759"/>
      <c r="DS4" s="3523">
        <v>2024</v>
      </c>
      <c r="DT4" s="3523"/>
      <c r="DU4" s="3523"/>
      <c r="DV4" s="3523"/>
      <c r="DW4" s="3523"/>
      <c r="DX4" s="3523"/>
      <c r="DY4" s="3523"/>
      <c r="DZ4" s="759"/>
      <c r="EA4" s="3441" t="s">
        <v>227</v>
      </c>
      <c r="EB4" s="3441"/>
      <c r="EC4" s="1656"/>
      <c r="ED4" s="3441" t="s">
        <v>208</v>
      </c>
      <c r="EE4" s="3441"/>
    </row>
    <row r="5" spans="1:137" s="11" customFormat="1" ht="41.2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1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19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770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770"/>
      <c r="CU5" s="3563" t="s">
        <v>0</v>
      </c>
      <c r="CV5" s="3481" t="s">
        <v>47</v>
      </c>
      <c r="CW5" s="3565" t="s">
        <v>1</v>
      </c>
      <c r="CX5" s="3565"/>
      <c r="CY5" s="3563" t="s">
        <v>2</v>
      </c>
      <c r="CZ5" s="3481" t="s">
        <v>48</v>
      </c>
      <c r="DA5" s="3564" t="s">
        <v>40</v>
      </c>
      <c r="DB5" s="2391"/>
      <c r="DC5" s="3563" t="s">
        <v>0</v>
      </c>
      <c r="DD5" s="3481" t="s">
        <v>47</v>
      </c>
      <c r="DE5" s="3565" t="s">
        <v>1</v>
      </c>
      <c r="DF5" s="3565"/>
      <c r="DG5" s="3563" t="s">
        <v>2</v>
      </c>
      <c r="DH5" s="3481" t="s">
        <v>48</v>
      </c>
      <c r="DI5" s="3564" t="s">
        <v>40</v>
      </c>
      <c r="DJ5" s="770"/>
      <c r="DK5" s="3563" t="s">
        <v>0</v>
      </c>
      <c r="DL5" s="3481" t="s">
        <v>47</v>
      </c>
      <c r="DM5" s="3565" t="s">
        <v>1</v>
      </c>
      <c r="DN5" s="3565"/>
      <c r="DO5" s="3563" t="s">
        <v>2</v>
      </c>
      <c r="DP5" s="3481" t="s">
        <v>48</v>
      </c>
      <c r="DQ5" s="3564" t="s">
        <v>40</v>
      </c>
      <c r="DR5" s="770"/>
      <c r="DS5" s="3563" t="s">
        <v>0</v>
      </c>
      <c r="DT5" s="3481" t="s">
        <v>47</v>
      </c>
      <c r="DU5" s="3565" t="s">
        <v>1</v>
      </c>
      <c r="DV5" s="3565"/>
      <c r="DW5" s="3563" t="s">
        <v>2</v>
      </c>
      <c r="DX5" s="3481" t="s">
        <v>48</v>
      </c>
      <c r="DY5" s="3564" t="s">
        <v>40</v>
      </c>
      <c r="DZ5" s="770"/>
      <c r="EA5" s="3442"/>
      <c r="EB5" s="3442"/>
      <c r="EC5" s="441"/>
      <c r="ED5" s="3442"/>
      <c r="EE5" s="3442"/>
    </row>
    <row r="6" spans="1:137" s="11" customFormat="1" ht="42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4"/>
      <c r="K6" s="3375"/>
      <c r="L6" s="3377"/>
      <c r="M6" s="143" t="s">
        <v>3</v>
      </c>
      <c r="N6" s="143" t="s">
        <v>4</v>
      </c>
      <c r="O6" s="3375"/>
      <c r="P6" s="3377"/>
      <c r="Q6" s="3375"/>
      <c r="R6" s="144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771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771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771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71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71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7" s="11" customFormat="1" ht="8.1" customHeight="1" thickTop="1">
      <c r="A7" s="4"/>
      <c r="B7" s="4"/>
      <c r="C7" s="4"/>
      <c r="D7" s="4"/>
      <c r="E7" s="4"/>
      <c r="I7" s="13"/>
      <c r="AI7" s="14"/>
      <c r="AJ7" s="14"/>
      <c r="AK7" s="14"/>
      <c r="AL7" s="14"/>
      <c r="AM7" s="14"/>
      <c r="AN7" s="14"/>
      <c r="AO7" s="14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660"/>
      <c r="CM7" s="77"/>
      <c r="CN7" s="77"/>
      <c r="CO7" s="77"/>
      <c r="CP7" s="77"/>
      <c r="CQ7" s="77"/>
      <c r="CR7" s="77"/>
      <c r="CS7" s="77"/>
      <c r="CT7" s="660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660"/>
      <c r="DK7" s="77"/>
      <c r="DL7" s="77"/>
      <c r="DM7" s="77"/>
      <c r="DN7" s="77"/>
      <c r="DO7" s="77"/>
      <c r="DP7" s="77"/>
      <c r="DQ7" s="77"/>
      <c r="DR7" s="660"/>
      <c r="DS7" s="77"/>
      <c r="DT7" s="77"/>
      <c r="DU7" s="77"/>
      <c r="DV7" s="77"/>
      <c r="DW7" s="77"/>
      <c r="DX7" s="77"/>
      <c r="DY7" s="77"/>
      <c r="DZ7" s="660"/>
      <c r="EA7" s="660"/>
      <c r="EB7" s="660"/>
      <c r="EC7" s="660"/>
      <c r="ED7" s="660"/>
      <c r="EE7" s="660"/>
    </row>
    <row r="8" spans="1:137" s="15" customFormat="1" ht="24" customHeight="1">
      <c r="A8" s="1099" t="s">
        <v>5</v>
      </c>
      <c r="B8" s="1099"/>
      <c r="C8" s="1101">
        <v>81.320484726817085</v>
      </c>
      <c r="D8" s="1101">
        <v>0.7295626629015366</v>
      </c>
      <c r="E8" s="1101">
        <v>79.888962408697822</v>
      </c>
      <c r="F8" s="1101">
        <v>82.752007044936349</v>
      </c>
      <c r="G8" s="1101">
        <v>0.89714500024487487</v>
      </c>
      <c r="H8" s="1101">
        <v>7737.4048730000659</v>
      </c>
      <c r="I8" s="1889">
        <v>8446</v>
      </c>
      <c r="J8" s="1103"/>
      <c r="K8" s="1101">
        <v>83.697043493747287</v>
      </c>
      <c r="L8" s="1101">
        <v>0.72358112840602029</v>
      </c>
      <c r="M8" s="1101">
        <v>82.277253487953644</v>
      </c>
      <c r="N8" s="1101">
        <v>85.116833499540945</v>
      </c>
      <c r="O8" s="1101">
        <v>0.8645241196125123</v>
      </c>
      <c r="P8" s="1100">
        <v>7050.9894850000192</v>
      </c>
      <c r="Q8" s="1104">
        <v>7665</v>
      </c>
      <c r="R8" s="1103"/>
      <c r="S8" s="1101">
        <v>84.294783465301776</v>
      </c>
      <c r="T8" s="1101">
        <v>0.73458731187504445</v>
      </c>
      <c r="U8" s="1101">
        <v>82.853392905819888</v>
      </c>
      <c r="V8" s="1101">
        <v>85.736174024783679</v>
      </c>
      <c r="W8" s="1101">
        <v>0.87145049987277357</v>
      </c>
      <c r="X8" s="1100">
        <v>7052.9093409999805</v>
      </c>
      <c r="Y8" s="960">
        <v>7561</v>
      </c>
      <c r="Z8" s="1104"/>
      <c r="AA8" s="1763">
        <v>86.001194519796513</v>
      </c>
      <c r="AB8" s="1763">
        <v>0.65093193445897912</v>
      </c>
      <c r="AC8" s="1763">
        <v>84.72424906150718</v>
      </c>
      <c r="AD8" s="1763">
        <v>87.278139978085832</v>
      </c>
      <c r="AE8" s="1763">
        <v>0.75688708522431269</v>
      </c>
      <c r="AF8" s="1104">
        <v>7404.0983029999661</v>
      </c>
      <c r="AG8" s="1104">
        <v>8000</v>
      </c>
      <c r="AH8" s="1104"/>
      <c r="AI8" s="961">
        <v>88.024828497698564</v>
      </c>
      <c r="AJ8" s="961">
        <v>0.60834387308630178</v>
      </c>
      <c r="AK8" s="961">
        <v>86.83141524650658</v>
      </c>
      <c r="AL8" s="961">
        <v>89.218241748890563</v>
      </c>
      <c r="AM8" s="961">
        <v>0.69110486605742949</v>
      </c>
      <c r="AN8" s="1038">
        <v>6943.1268090000267</v>
      </c>
      <c r="AO8" s="1038">
        <v>7539</v>
      </c>
      <c r="AP8" s="1890"/>
      <c r="AQ8" s="961">
        <v>89.228617070028335</v>
      </c>
      <c r="AR8" s="961">
        <v>0.64696794638320287</v>
      </c>
      <c r="AS8" s="961">
        <v>87.959541117907847</v>
      </c>
      <c r="AT8" s="961">
        <v>90.497693022148823</v>
      </c>
      <c r="AU8" s="961">
        <v>0.72506777268042821</v>
      </c>
      <c r="AV8" s="1038">
        <v>7702.5073139999267</v>
      </c>
      <c r="AW8" s="991">
        <v>8135</v>
      </c>
      <c r="AX8" s="991"/>
      <c r="AY8" s="974">
        <v>90.673559052738611</v>
      </c>
      <c r="AZ8" s="961">
        <v>0.46856603920755402</v>
      </c>
      <c r="BA8" s="961">
        <v>89.754834709090275</v>
      </c>
      <c r="BB8" s="961">
        <v>91.592283396386946</v>
      </c>
      <c r="BC8" s="961">
        <v>0.51676149486425382</v>
      </c>
      <c r="BD8" s="1038">
        <v>11138.346458999931</v>
      </c>
      <c r="BE8" s="991">
        <v>20215</v>
      </c>
      <c r="BF8" s="1479"/>
      <c r="BG8" s="974">
        <v>91.860156605501047</v>
      </c>
      <c r="BH8" s="961">
        <v>0.46077506768262766</v>
      </c>
      <c r="BI8" s="961">
        <v>90.956707036358466</v>
      </c>
      <c r="BJ8" s="961">
        <v>92.763606174643641</v>
      </c>
      <c r="BK8" s="961">
        <v>0.50160492286275304</v>
      </c>
      <c r="BL8" s="1038">
        <v>10445.694380000115</v>
      </c>
      <c r="BM8" s="991">
        <v>18087</v>
      </c>
      <c r="BN8" s="961"/>
      <c r="BO8" s="974">
        <v>92.985251661393249</v>
      </c>
      <c r="BP8" s="961">
        <v>0.42668073710661336</v>
      </c>
      <c r="BQ8" s="961">
        <v>92.148650919384195</v>
      </c>
      <c r="BR8" s="961">
        <v>93.821852403402318</v>
      </c>
      <c r="BS8" s="961">
        <v>0.45886926096664843</v>
      </c>
      <c r="BT8" s="1038">
        <v>9747.0521820001522</v>
      </c>
      <c r="BU8" s="991">
        <v>18513</v>
      </c>
      <c r="BV8" s="991"/>
      <c r="BW8" s="974">
        <v>92.74008071648133</v>
      </c>
      <c r="BX8" s="961">
        <v>0.32561611897410092</v>
      </c>
      <c r="BY8" s="961">
        <v>92.101626662431372</v>
      </c>
      <c r="BZ8" s="961">
        <v>93.378534770531303</v>
      </c>
      <c r="CA8" s="961">
        <v>0.35110614144228797</v>
      </c>
      <c r="CB8" s="991">
        <v>9175.7202110000762</v>
      </c>
      <c r="CC8" s="991">
        <v>19813</v>
      </c>
      <c r="CD8" s="991"/>
      <c r="CE8" s="974">
        <v>92.406174536005963</v>
      </c>
      <c r="CF8" s="961">
        <v>0.37434761308734538</v>
      </c>
      <c r="CG8" s="961">
        <v>91.672168772946577</v>
      </c>
      <c r="CH8" s="961">
        <v>93.140180299065349</v>
      </c>
      <c r="CI8" s="961">
        <v>0.40511103826885642</v>
      </c>
      <c r="CJ8" s="991">
        <v>8480.5836670000353</v>
      </c>
      <c r="CK8" s="991">
        <v>18386</v>
      </c>
      <c r="CL8" s="961"/>
      <c r="CM8" s="974">
        <v>94.313914093295253</v>
      </c>
      <c r="CN8" s="961">
        <v>0.31714788866793681</v>
      </c>
      <c r="CO8" s="961">
        <v>93.692049877957956</v>
      </c>
      <c r="CP8" s="961">
        <v>94.935778308632564</v>
      </c>
      <c r="CQ8" s="961">
        <v>0.33626839869482494</v>
      </c>
      <c r="CR8" s="991">
        <v>8340.8231739999355</v>
      </c>
      <c r="CS8" s="991">
        <v>15112</v>
      </c>
      <c r="CT8" s="961"/>
      <c r="CU8" s="974">
        <v>93.176142804943694</v>
      </c>
      <c r="CV8" s="961">
        <v>0.37247087394801992</v>
      </c>
      <c r="CW8" s="961">
        <v>92.445819342080114</v>
      </c>
      <c r="CX8" s="961">
        <v>93.906466267807275</v>
      </c>
      <c r="CY8" s="961">
        <v>0.3997491876517747</v>
      </c>
      <c r="CZ8" s="991">
        <v>8338.479085000019</v>
      </c>
      <c r="DA8" s="991">
        <v>19168</v>
      </c>
      <c r="DB8" s="991"/>
      <c r="DC8" s="974">
        <v>93.297126182000639</v>
      </c>
      <c r="DD8" s="961">
        <v>0.33988488888959856</v>
      </c>
      <c r="DE8" s="961">
        <v>92.630694898634346</v>
      </c>
      <c r="DF8" s="961">
        <v>93.963557465366947</v>
      </c>
      <c r="DG8" s="961">
        <v>0.36430370666140716</v>
      </c>
      <c r="DH8" s="991">
        <v>8188.7047840000932</v>
      </c>
      <c r="DI8" s="991">
        <v>18889</v>
      </c>
      <c r="DJ8" s="961"/>
      <c r="DK8" s="974">
        <v>93.336593399864682</v>
      </c>
      <c r="DL8" s="961">
        <v>0.38996251959391942</v>
      </c>
      <c r="DM8" s="961">
        <v>92.571972212308182</v>
      </c>
      <c r="DN8" s="961">
        <v>94.101214587421183</v>
      </c>
      <c r="DO8" s="961">
        <v>0.41780239174069189</v>
      </c>
      <c r="DP8" s="991">
        <v>7775.0028790000097</v>
      </c>
      <c r="DQ8" s="991">
        <v>18417</v>
      </c>
      <c r="DR8" s="961"/>
      <c r="DS8" s="974">
        <v>93.547732638514262</v>
      </c>
      <c r="DT8" s="961">
        <v>0.35438184527122391</v>
      </c>
      <c r="DU8" s="961">
        <v>92.852875517568307</v>
      </c>
      <c r="DV8" s="961">
        <v>94.242589759460202</v>
      </c>
      <c r="DW8" s="961">
        <v>0.37882462276303469</v>
      </c>
      <c r="DX8" s="991">
        <v>6987.4438200000332</v>
      </c>
      <c r="DY8" s="991">
        <v>17594</v>
      </c>
      <c r="DZ8" s="961"/>
      <c r="EA8" s="974">
        <v>1.1000000000000001</v>
      </c>
      <c r="EB8" s="961">
        <v>0.2</v>
      </c>
      <c r="EC8" s="961"/>
      <c r="ED8" s="961" t="s">
        <v>230</v>
      </c>
      <c r="EE8" s="961" t="s">
        <v>229</v>
      </c>
      <c r="EF8" s="2335"/>
      <c r="EG8" s="2335"/>
    </row>
    <row r="9" spans="1:137" s="11" customFormat="1" ht="5.0999999999999996" customHeight="1">
      <c r="A9" s="199"/>
      <c r="B9" s="199"/>
      <c r="C9" s="1110"/>
      <c r="D9" s="1110"/>
      <c r="E9" s="1111"/>
      <c r="F9" s="1111"/>
      <c r="G9" s="1111"/>
      <c r="H9" s="1111"/>
      <c r="I9" s="972"/>
      <c r="J9" s="850"/>
      <c r="K9" s="1110"/>
      <c r="L9" s="1110"/>
      <c r="M9" s="1111"/>
      <c r="N9" s="1111"/>
      <c r="O9" s="1111"/>
      <c r="P9" s="1112"/>
      <c r="Q9" s="849"/>
      <c r="R9" s="850"/>
      <c r="S9" s="1110"/>
      <c r="T9" s="1110"/>
      <c r="U9" s="1111"/>
      <c r="V9" s="1111"/>
      <c r="W9" s="1111"/>
      <c r="X9" s="1112"/>
      <c r="Y9" s="962"/>
      <c r="Z9" s="849"/>
      <c r="AA9" s="848"/>
      <c r="AB9" s="848"/>
      <c r="AC9" s="848"/>
      <c r="AD9" s="848"/>
      <c r="AE9" s="848"/>
      <c r="AF9" s="849"/>
      <c r="AG9" s="849"/>
      <c r="AH9" s="849"/>
      <c r="AI9" s="963"/>
      <c r="AJ9" s="963"/>
      <c r="AK9" s="963"/>
      <c r="AL9" s="963"/>
      <c r="AM9" s="963"/>
      <c r="AN9" s="1041"/>
      <c r="AO9" s="1041"/>
      <c r="AP9" s="1891"/>
      <c r="AQ9" s="963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963"/>
      <c r="CM9" s="954"/>
      <c r="CN9" s="963"/>
      <c r="CO9" s="963"/>
      <c r="CP9" s="963"/>
      <c r="CQ9" s="963"/>
      <c r="CR9" s="1041"/>
      <c r="CS9" s="1041"/>
      <c r="CT9" s="963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963"/>
      <c r="DK9" s="954"/>
      <c r="DL9" s="963"/>
      <c r="DM9" s="963"/>
      <c r="DN9" s="963"/>
      <c r="DO9" s="963"/>
      <c r="DP9" s="1041"/>
      <c r="DQ9" s="1041"/>
      <c r="DR9" s="963"/>
      <c r="DS9" s="954"/>
      <c r="DT9" s="963"/>
      <c r="DU9" s="963"/>
      <c r="DV9" s="963"/>
      <c r="DW9" s="963"/>
      <c r="DX9" s="1041"/>
      <c r="DY9" s="1041"/>
      <c r="DZ9" s="963"/>
      <c r="EA9" s="954"/>
      <c r="EB9" s="963"/>
      <c r="EC9" s="963"/>
      <c r="ED9" s="963"/>
      <c r="EE9" s="963"/>
      <c r="EF9" s="2335"/>
      <c r="EG9" s="2335"/>
    </row>
    <row r="10" spans="1:137" s="11" customFormat="1" ht="20.25" customHeight="1">
      <c r="A10" s="1012" t="s">
        <v>18</v>
      </c>
      <c r="B10" s="1012"/>
      <c r="C10" s="852">
        <v>61.746441340567905</v>
      </c>
      <c r="D10" s="852">
        <v>4.004791847360833</v>
      </c>
      <c r="E10" s="852">
        <v>53.888378969175896</v>
      </c>
      <c r="F10" s="852">
        <v>69.604503711959907</v>
      </c>
      <c r="G10" s="852">
        <v>6.4858666514432022</v>
      </c>
      <c r="H10" s="852">
        <v>128.13174700000002</v>
      </c>
      <c r="I10" s="854">
        <v>389</v>
      </c>
      <c r="J10" s="852"/>
      <c r="K10" s="852">
        <v>65.713871612500327</v>
      </c>
      <c r="L10" s="852">
        <v>4.0519619142318586</v>
      </c>
      <c r="M10" s="852">
        <v>57.763228894169515</v>
      </c>
      <c r="N10" s="852">
        <v>73.664514330831139</v>
      </c>
      <c r="O10" s="852">
        <v>6.166067855696209</v>
      </c>
      <c r="P10" s="853">
        <v>119.77731499999997</v>
      </c>
      <c r="Q10" s="849">
        <v>363</v>
      </c>
      <c r="R10" s="852"/>
      <c r="S10" s="852">
        <v>54.229712864223842</v>
      </c>
      <c r="T10" s="852">
        <v>5.1765876170537082</v>
      </c>
      <c r="U10" s="852">
        <v>44.072330071283247</v>
      </c>
      <c r="V10" s="852">
        <v>64.387095657164451</v>
      </c>
      <c r="W10" s="852">
        <v>9.5456666532873733</v>
      </c>
      <c r="X10" s="853">
        <v>115.94751600000001</v>
      </c>
      <c r="Y10" s="962">
        <v>366</v>
      </c>
      <c r="Z10" s="849"/>
      <c r="AA10" s="848">
        <v>60.728372479673112</v>
      </c>
      <c r="AB10" s="848">
        <v>5.6048209671937164</v>
      </c>
      <c r="AC10" s="848">
        <v>49.733289430734409</v>
      </c>
      <c r="AD10" s="848">
        <v>71.723455528611808</v>
      </c>
      <c r="AE10" s="848">
        <v>9.2293284643347757</v>
      </c>
      <c r="AF10" s="849">
        <v>130.41547100000003</v>
      </c>
      <c r="AG10" s="849">
        <v>346</v>
      </c>
      <c r="AH10" s="849"/>
      <c r="AI10" s="966">
        <v>63.393101137298466</v>
      </c>
      <c r="AJ10" s="966">
        <v>5.9502473738239576</v>
      </c>
      <c r="AK10" s="966">
        <v>51.720255600503805</v>
      </c>
      <c r="AL10" s="966">
        <v>75.065946674093126</v>
      </c>
      <c r="AM10" s="966">
        <v>9.3862695893938888</v>
      </c>
      <c r="AN10" s="992">
        <v>110.45333599999991</v>
      </c>
      <c r="AO10" s="992">
        <v>302</v>
      </c>
      <c r="AP10" s="1891"/>
      <c r="AQ10" s="966">
        <v>65.507779758087693</v>
      </c>
      <c r="AR10" s="966">
        <v>4.7033933773355656</v>
      </c>
      <c r="AS10" s="966">
        <v>56.281722328336905</v>
      </c>
      <c r="AT10" s="966">
        <v>74.733837187838475</v>
      </c>
      <c r="AU10" s="966">
        <v>7.1799004556476014</v>
      </c>
      <c r="AV10" s="992">
        <v>120.65002399999993</v>
      </c>
      <c r="AW10" s="992">
        <v>314</v>
      </c>
      <c r="AX10" s="992"/>
      <c r="AY10" s="956">
        <v>72.438409066969129</v>
      </c>
      <c r="AZ10" s="966">
        <v>3.3925523906080479</v>
      </c>
      <c r="BA10" s="966">
        <v>65.786581560167363</v>
      </c>
      <c r="BB10" s="966">
        <v>79.090236573770895</v>
      </c>
      <c r="BC10" s="966">
        <v>4.6833612641487505</v>
      </c>
      <c r="BD10" s="992">
        <v>174.36442299999953</v>
      </c>
      <c r="BE10" s="992">
        <v>815</v>
      </c>
      <c r="BF10" s="1247"/>
      <c r="BG10" s="956">
        <v>72.276247253671301</v>
      </c>
      <c r="BH10" s="966">
        <v>3.8181924773295637</v>
      </c>
      <c r="BI10" s="966">
        <v>64.789851850604776</v>
      </c>
      <c r="BJ10" s="966">
        <v>79.762642656737825</v>
      </c>
      <c r="BK10" s="966">
        <v>5.2827763233592862</v>
      </c>
      <c r="BL10" s="992">
        <v>168.01111099999983</v>
      </c>
      <c r="BM10" s="992">
        <v>697</v>
      </c>
      <c r="BN10" s="966"/>
      <c r="BO10" s="956">
        <v>78.377480595423236</v>
      </c>
      <c r="BP10" s="966">
        <v>3.3534388020675676</v>
      </c>
      <c r="BQ10" s="966">
        <v>71.80233166998508</v>
      </c>
      <c r="BR10" s="966">
        <v>84.952629520861407</v>
      </c>
      <c r="BS10" s="966">
        <v>4.27857437696637</v>
      </c>
      <c r="BT10" s="992">
        <v>136.29671200000018</v>
      </c>
      <c r="BU10" s="992">
        <v>704</v>
      </c>
      <c r="BV10" s="992"/>
      <c r="BW10" s="956">
        <v>77.422997063599396</v>
      </c>
      <c r="BX10" s="966">
        <v>3.2272964220122469</v>
      </c>
      <c r="BY10" s="966">
        <v>71.09505331576996</v>
      </c>
      <c r="BZ10" s="966">
        <v>83.750940811428833</v>
      </c>
      <c r="CA10" s="966">
        <v>4.1683951079304933</v>
      </c>
      <c r="CB10" s="992">
        <v>152.00209300000049</v>
      </c>
      <c r="CC10" s="992">
        <v>803</v>
      </c>
      <c r="CD10" s="992"/>
      <c r="CE10" s="956">
        <v>80.650346691461593</v>
      </c>
      <c r="CF10" s="966">
        <v>3.1034374434531053</v>
      </c>
      <c r="CG10" s="966">
        <v>74.56525121028011</v>
      </c>
      <c r="CH10" s="966">
        <v>86.735442172643076</v>
      </c>
      <c r="CI10" s="966">
        <v>3.8480150064645224</v>
      </c>
      <c r="CJ10" s="992">
        <v>141.71361400000052</v>
      </c>
      <c r="CK10" s="992">
        <v>718</v>
      </c>
      <c r="CL10" s="966"/>
      <c r="CM10" s="956">
        <v>84.015767966055293</v>
      </c>
      <c r="CN10" s="966">
        <v>2.5594252517554077</v>
      </c>
      <c r="CO10" s="966">
        <v>78.99724180596526</v>
      </c>
      <c r="CP10" s="966">
        <v>89.034294126145312</v>
      </c>
      <c r="CQ10" s="966">
        <v>3.0463629788987787</v>
      </c>
      <c r="CR10" s="992">
        <v>120.42948300000022</v>
      </c>
      <c r="CS10" s="992">
        <v>600</v>
      </c>
      <c r="CT10" s="966"/>
      <c r="CU10" s="956">
        <v>81.125491711409623</v>
      </c>
      <c r="CV10" s="966">
        <v>2.9184264558495467</v>
      </c>
      <c r="CW10" s="966">
        <v>75.403177661033254</v>
      </c>
      <c r="CX10" s="966">
        <v>86.847805761785992</v>
      </c>
      <c r="CY10" s="966">
        <v>3.597422208830932</v>
      </c>
      <c r="CZ10" s="992">
        <v>129.48957200000021</v>
      </c>
      <c r="DA10" s="992">
        <v>769</v>
      </c>
      <c r="DB10" s="992"/>
      <c r="DC10" s="956">
        <v>73.403139806630435</v>
      </c>
      <c r="DD10" s="966">
        <v>4.0337609044447662</v>
      </c>
      <c r="DE10" s="966">
        <v>65.49391952583386</v>
      </c>
      <c r="DF10" s="966">
        <v>81.31236008742701</v>
      </c>
      <c r="DG10" s="966">
        <v>5.4953519904885599</v>
      </c>
      <c r="DH10" s="992">
        <v>132.4875219999997</v>
      </c>
      <c r="DI10" s="992">
        <v>757</v>
      </c>
      <c r="DJ10" s="966"/>
      <c r="DK10" s="956">
        <v>70.830771118932233</v>
      </c>
      <c r="DL10" s="966">
        <v>3.8007552997109761</v>
      </c>
      <c r="DM10" s="966">
        <v>63.378418944413184</v>
      </c>
      <c r="DN10" s="966">
        <v>78.283123293451283</v>
      </c>
      <c r="DO10" s="966">
        <v>5.3659662879133601</v>
      </c>
      <c r="DP10" s="992">
        <v>147.05378800000011</v>
      </c>
      <c r="DQ10" s="992">
        <v>736</v>
      </c>
      <c r="DR10" s="966"/>
      <c r="DS10" s="956">
        <v>74.914787494293179</v>
      </c>
      <c r="DT10" s="966">
        <v>3.9952309620349951</v>
      </c>
      <c r="DU10" s="966">
        <v>67.081105490439214</v>
      </c>
      <c r="DV10" s="966">
        <v>82.748469498147145</v>
      </c>
      <c r="DW10" s="966">
        <v>5.3330338317242667</v>
      </c>
      <c r="DX10" s="992">
        <v>135.97945400000006</v>
      </c>
      <c r="DY10" s="992">
        <v>717</v>
      </c>
      <c r="DZ10" s="966"/>
      <c r="EA10" s="956">
        <v>-5.8</v>
      </c>
      <c r="EB10" s="966">
        <v>4.0999999999999996</v>
      </c>
      <c r="EC10" s="966"/>
      <c r="ED10" s="966" t="s">
        <v>229</v>
      </c>
      <c r="EE10" s="966" t="s">
        <v>229</v>
      </c>
      <c r="EF10" s="2335"/>
      <c r="EG10" s="2335"/>
    </row>
    <row r="11" spans="1:137" s="11" customFormat="1" ht="20.25" customHeight="1">
      <c r="A11" s="1013" t="s">
        <v>19</v>
      </c>
      <c r="B11" s="1013"/>
      <c r="C11" s="914">
        <v>79.261536751575292</v>
      </c>
      <c r="D11" s="914">
        <v>4.0456672452937097</v>
      </c>
      <c r="E11" s="914">
        <v>71.323270105241079</v>
      </c>
      <c r="F11" s="914">
        <v>87.199803397909506</v>
      </c>
      <c r="G11" s="914">
        <v>5.1041998567020004</v>
      </c>
      <c r="H11" s="914">
        <v>319.07120700000002</v>
      </c>
      <c r="I11" s="916">
        <v>347</v>
      </c>
      <c r="J11" s="914"/>
      <c r="K11" s="914">
        <v>81.385732135660476</v>
      </c>
      <c r="L11" s="914">
        <v>2.9839837645468843</v>
      </c>
      <c r="M11" s="914">
        <v>75.530645318115802</v>
      </c>
      <c r="N11" s="914">
        <v>87.240818953205164</v>
      </c>
      <c r="O11" s="914">
        <v>3.6664703827606204</v>
      </c>
      <c r="P11" s="915">
        <v>284.35219899999942</v>
      </c>
      <c r="Q11" s="911">
        <v>322</v>
      </c>
      <c r="R11" s="914"/>
      <c r="S11" s="914">
        <v>82.14999715273332</v>
      </c>
      <c r="T11" s="914">
        <v>3.3200705335395755</v>
      </c>
      <c r="U11" s="914">
        <v>75.635430066565107</v>
      </c>
      <c r="V11" s="914">
        <v>88.664564238901534</v>
      </c>
      <c r="W11" s="914">
        <v>4.0414737049435292</v>
      </c>
      <c r="X11" s="915">
        <v>291.03351099999986</v>
      </c>
      <c r="Y11" s="967">
        <v>319</v>
      </c>
      <c r="Z11" s="911"/>
      <c r="AA11" s="910">
        <v>85.53725090958325</v>
      </c>
      <c r="AB11" s="910">
        <v>2.6699372235398635</v>
      </c>
      <c r="AC11" s="910">
        <v>80.299584679011033</v>
      </c>
      <c r="AD11" s="910">
        <v>90.774917140155466</v>
      </c>
      <c r="AE11" s="910">
        <v>3.1213736648634032</v>
      </c>
      <c r="AF11" s="911">
        <v>347.7960980000002</v>
      </c>
      <c r="AG11" s="911">
        <v>345</v>
      </c>
      <c r="AH11" s="911"/>
      <c r="AI11" s="975">
        <v>89.306686057969998</v>
      </c>
      <c r="AJ11" s="975">
        <v>2.1087101974271847</v>
      </c>
      <c r="AK11" s="975">
        <v>85.169942344638869</v>
      </c>
      <c r="AL11" s="975">
        <v>93.443429771301126</v>
      </c>
      <c r="AM11" s="975">
        <v>2.3612008131825615</v>
      </c>
      <c r="AN11" s="973">
        <v>317.75756499999994</v>
      </c>
      <c r="AO11" s="973">
        <v>377</v>
      </c>
      <c r="AP11" s="1892"/>
      <c r="AQ11" s="975">
        <v>90.578685225156278</v>
      </c>
      <c r="AR11" s="975">
        <v>2.5811276891964705</v>
      </c>
      <c r="AS11" s="975">
        <v>85.515610465388519</v>
      </c>
      <c r="AT11" s="975">
        <v>95.641759984924036</v>
      </c>
      <c r="AU11" s="975">
        <v>2.8495972123909983</v>
      </c>
      <c r="AV11" s="973">
        <v>316.85265500000031</v>
      </c>
      <c r="AW11" s="973">
        <v>363</v>
      </c>
      <c r="AX11" s="992"/>
      <c r="AY11" s="955">
        <v>92.815196706900167</v>
      </c>
      <c r="AZ11" s="975">
        <v>1.3998071966369363</v>
      </c>
      <c r="BA11" s="975">
        <v>90.070574091613224</v>
      </c>
      <c r="BB11" s="975">
        <v>95.559819322187124</v>
      </c>
      <c r="BC11" s="968">
        <v>1.5081659537471739</v>
      </c>
      <c r="BD11" s="973">
        <v>397.50438300000189</v>
      </c>
      <c r="BE11" s="973">
        <v>693</v>
      </c>
      <c r="BF11" s="1054"/>
      <c r="BG11" s="955">
        <v>94.108909879186214</v>
      </c>
      <c r="BH11" s="975">
        <v>1.3710427503521587</v>
      </c>
      <c r="BI11" s="975">
        <v>91.42068287004841</v>
      </c>
      <c r="BJ11" s="975">
        <v>96.797136888324005</v>
      </c>
      <c r="BK11" s="968">
        <v>1.4568681670123014</v>
      </c>
      <c r="BL11" s="973">
        <v>372.25230899999991</v>
      </c>
      <c r="BM11" s="973">
        <v>611</v>
      </c>
      <c r="BN11" s="968"/>
      <c r="BO11" s="955">
        <v>94.025264316374432</v>
      </c>
      <c r="BP11" s="975">
        <v>1.2859826556977192</v>
      </c>
      <c r="BQ11" s="975">
        <v>91.503814552171278</v>
      </c>
      <c r="BR11" s="975">
        <v>96.546714080577587</v>
      </c>
      <c r="BS11" s="968">
        <v>1.3676990594471174</v>
      </c>
      <c r="BT11" s="973">
        <v>301.46590499999951</v>
      </c>
      <c r="BU11" s="973">
        <v>598</v>
      </c>
      <c r="BV11" s="992"/>
      <c r="BW11" s="955">
        <v>95.111543406517114</v>
      </c>
      <c r="BX11" s="975">
        <v>0.86516186363326042</v>
      </c>
      <c r="BY11" s="975">
        <v>93.415171307413488</v>
      </c>
      <c r="BZ11" s="975">
        <v>96.807915505620741</v>
      </c>
      <c r="CA11" s="968">
        <v>0.90962866613936055</v>
      </c>
      <c r="CB11" s="973">
        <v>311.36013400000019</v>
      </c>
      <c r="CC11" s="973">
        <v>685</v>
      </c>
      <c r="CD11" s="992"/>
      <c r="CE11" s="955">
        <v>96.115332171209971</v>
      </c>
      <c r="CF11" s="975">
        <v>1.1846978544006161</v>
      </c>
      <c r="CG11" s="975">
        <v>93.792424204888164</v>
      </c>
      <c r="CH11" s="975">
        <v>98.438240137531764</v>
      </c>
      <c r="CI11" s="968">
        <v>1.2325794726384727</v>
      </c>
      <c r="CJ11" s="973">
        <v>277.9974370000001</v>
      </c>
      <c r="CK11" s="973">
        <v>614</v>
      </c>
      <c r="CL11" s="968"/>
      <c r="CM11" s="955">
        <v>95.419184332518896</v>
      </c>
      <c r="CN11" s="975">
        <v>1.2014621450745189</v>
      </c>
      <c r="CO11" s="975">
        <v>93.063354951966005</v>
      </c>
      <c r="CP11" s="975">
        <v>97.775013713071786</v>
      </c>
      <c r="CQ11" s="968">
        <v>1.2591410767960842</v>
      </c>
      <c r="CR11" s="973">
        <v>268.7754079999998</v>
      </c>
      <c r="CS11" s="973">
        <v>519</v>
      </c>
      <c r="CT11" s="968"/>
      <c r="CU11" s="955">
        <v>93.503926686727723</v>
      </c>
      <c r="CV11" s="975">
        <v>1.2148909340115774</v>
      </c>
      <c r="CW11" s="975">
        <v>91.121825384351197</v>
      </c>
      <c r="CX11" s="975">
        <v>95.88602798910425</v>
      </c>
      <c r="CY11" s="968">
        <v>1.2992940265299291</v>
      </c>
      <c r="CZ11" s="973">
        <v>292.42006800000013</v>
      </c>
      <c r="DA11" s="973">
        <v>664</v>
      </c>
      <c r="DB11" s="992"/>
      <c r="DC11" s="955">
        <v>95.852769145084309</v>
      </c>
      <c r="DD11" s="975">
        <v>0.97207567639836134</v>
      </c>
      <c r="DE11" s="975">
        <v>93.9467660783762</v>
      </c>
      <c r="DF11" s="975">
        <v>97.758772211792405</v>
      </c>
      <c r="DG11" s="968">
        <v>1.0141341612437005</v>
      </c>
      <c r="DH11" s="973">
        <v>316.46328500000038</v>
      </c>
      <c r="DI11" s="973">
        <v>633</v>
      </c>
      <c r="DJ11" s="968"/>
      <c r="DK11" s="955">
        <v>96.407581266113723</v>
      </c>
      <c r="DL11" s="975">
        <v>0.68211078556994664</v>
      </c>
      <c r="DM11" s="975">
        <v>95.070128734904557</v>
      </c>
      <c r="DN11" s="975">
        <v>97.745033797322876</v>
      </c>
      <c r="DO11" s="968">
        <v>0.70752815972751892</v>
      </c>
      <c r="DP11" s="973">
        <v>292.53789100000012</v>
      </c>
      <c r="DQ11" s="973">
        <v>593</v>
      </c>
      <c r="DR11" s="968"/>
      <c r="DS11" s="955">
        <v>96.62207959792029</v>
      </c>
      <c r="DT11" s="975">
        <v>0.69028560775170411</v>
      </c>
      <c r="DU11" s="975">
        <v>95.268596409001077</v>
      </c>
      <c r="DV11" s="975">
        <v>97.975562786839518</v>
      </c>
      <c r="DW11" s="968">
        <v>0.71441808189622313</v>
      </c>
      <c r="DX11" s="973">
        <v>282.71261200000043</v>
      </c>
      <c r="DY11" s="973">
        <v>573</v>
      </c>
      <c r="DZ11" s="968"/>
      <c r="EA11" s="1175">
        <v>0.5</v>
      </c>
      <c r="EB11" s="968">
        <v>0.2</v>
      </c>
      <c r="EC11" s="968"/>
      <c r="ED11" s="968" t="s">
        <v>229</v>
      </c>
      <c r="EE11" s="968" t="s">
        <v>229</v>
      </c>
      <c r="EF11" s="2335"/>
      <c r="EG11" s="2335"/>
    </row>
    <row r="12" spans="1:137" s="11" customFormat="1" ht="20.25" customHeight="1">
      <c r="A12" s="1013" t="s">
        <v>41</v>
      </c>
      <c r="B12" s="1013"/>
      <c r="C12" s="914">
        <v>94.836947734622342</v>
      </c>
      <c r="D12" s="914">
        <v>1.3948812568177456</v>
      </c>
      <c r="E12" s="914">
        <v>92.099960561622865</v>
      </c>
      <c r="F12" s="914">
        <v>97.573934907621833</v>
      </c>
      <c r="G12" s="914">
        <v>1.4708204873073041</v>
      </c>
      <c r="H12" s="914">
        <v>138.75921899999963</v>
      </c>
      <c r="I12" s="916">
        <v>315</v>
      </c>
      <c r="J12" s="914"/>
      <c r="K12" s="914">
        <v>96.879800924971022</v>
      </c>
      <c r="L12" s="914">
        <v>1.0479280937078128</v>
      </c>
      <c r="M12" s="914">
        <v>94.823586665328421</v>
      </c>
      <c r="N12" s="914">
        <v>98.936015184613638</v>
      </c>
      <c r="O12" s="914">
        <v>1.0816786200039625</v>
      </c>
      <c r="P12" s="915">
        <v>131.89841100000001</v>
      </c>
      <c r="Q12" s="911">
        <v>276</v>
      </c>
      <c r="R12" s="914"/>
      <c r="S12" s="914">
        <v>96.747792208140652</v>
      </c>
      <c r="T12" s="914">
        <v>1.1162134200954164</v>
      </c>
      <c r="U12" s="914">
        <v>94.55758355617553</v>
      </c>
      <c r="V12" s="914">
        <v>98.938000860105774</v>
      </c>
      <c r="W12" s="914">
        <v>1.1537352890637798</v>
      </c>
      <c r="X12" s="915">
        <v>128.21453199999993</v>
      </c>
      <c r="Y12" s="967">
        <v>263</v>
      </c>
      <c r="Z12" s="911"/>
      <c r="AA12" s="910">
        <v>97.330107176142207</v>
      </c>
      <c r="AB12" s="910">
        <v>1.0142322645259367</v>
      </c>
      <c r="AC12" s="910">
        <v>95.340468605231834</v>
      </c>
      <c r="AD12" s="910">
        <v>99.319745747052593</v>
      </c>
      <c r="AE12" s="910">
        <v>1.0420539892044296</v>
      </c>
      <c r="AF12" s="911">
        <v>130.01102400000008</v>
      </c>
      <c r="AG12" s="911">
        <v>275</v>
      </c>
      <c r="AH12" s="911"/>
      <c r="AI12" s="975">
        <v>97.612584913894523</v>
      </c>
      <c r="AJ12" s="975">
        <v>1.1107072342260986</v>
      </c>
      <c r="AK12" s="975">
        <v>95.433664750212401</v>
      </c>
      <c r="AL12" s="975">
        <v>99.791505077576659</v>
      </c>
      <c r="AM12" s="975">
        <v>1.1378729855436873</v>
      </c>
      <c r="AN12" s="973">
        <v>92.626330999999951</v>
      </c>
      <c r="AO12" s="973">
        <v>240</v>
      </c>
      <c r="AP12" s="1892"/>
      <c r="AQ12" s="975">
        <v>96.650621207420258</v>
      </c>
      <c r="AR12" s="975">
        <v>1.0718124367345543</v>
      </c>
      <c r="AS12" s="975">
        <v>94.548181053703857</v>
      </c>
      <c r="AT12" s="975">
        <v>98.753061361136673</v>
      </c>
      <c r="AU12" s="975">
        <v>1.1089555590484574</v>
      </c>
      <c r="AV12" s="973">
        <v>105.87252799999976</v>
      </c>
      <c r="AW12" s="973">
        <v>248</v>
      </c>
      <c r="AX12" s="992"/>
      <c r="AY12" s="955">
        <v>98.190601202281798</v>
      </c>
      <c r="AZ12" s="975">
        <v>0.51180185151043156</v>
      </c>
      <c r="BA12" s="975">
        <v>97.187103763794497</v>
      </c>
      <c r="BB12" s="975">
        <v>99.194098640769113</v>
      </c>
      <c r="BC12" s="968">
        <v>0.52123303579338709</v>
      </c>
      <c r="BD12" s="973">
        <v>167.14916600000015</v>
      </c>
      <c r="BE12" s="973">
        <v>665</v>
      </c>
      <c r="BF12" s="1054"/>
      <c r="BG12" s="955">
        <v>98.765249845413678</v>
      </c>
      <c r="BH12" s="975">
        <v>0.42210858258918277</v>
      </c>
      <c r="BI12" s="975">
        <v>97.937614316022888</v>
      </c>
      <c r="BJ12" s="975">
        <v>99.592885374804467</v>
      </c>
      <c r="BK12" s="968">
        <v>0.42738572853292289</v>
      </c>
      <c r="BL12" s="973">
        <v>166.1369299999995</v>
      </c>
      <c r="BM12" s="973">
        <v>629</v>
      </c>
      <c r="BN12" s="968"/>
      <c r="BO12" s="955">
        <v>99.260984424154415</v>
      </c>
      <c r="BP12" s="975">
        <v>0.32764696931144593</v>
      </c>
      <c r="BQ12" s="975">
        <v>98.618561005882114</v>
      </c>
      <c r="BR12" s="975">
        <v>99.903407842426731</v>
      </c>
      <c r="BS12" s="968">
        <v>0.33008635891758847</v>
      </c>
      <c r="BT12" s="973">
        <v>159.20625200000012</v>
      </c>
      <c r="BU12" s="973">
        <v>636</v>
      </c>
      <c r="BV12" s="992"/>
      <c r="BW12" s="955">
        <v>99.560391042104058</v>
      </c>
      <c r="BX12" s="975">
        <v>0.30739206861393448</v>
      </c>
      <c r="BY12" s="975">
        <v>98.957669920656812</v>
      </c>
      <c r="BZ12" s="975">
        <v>100</v>
      </c>
      <c r="CA12" s="968">
        <v>0.30874935845113194</v>
      </c>
      <c r="CB12" s="973">
        <v>139.21099399999997</v>
      </c>
      <c r="CC12" s="973">
        <v>664</v>
      </c>
      <c r="CD12" s="992"/>
      <c r="CE12" s="955">
        <v>99.477962423677937</v>
      </c>
      <c r="CF12" s="975">
        <v>0.29656026107910977</v>
      </c>
      <c r="CG12" s="975">
        <v>98.896478975897338</v>
      </c>
      <c r="CH12" s="975">
        <v>100</v>
      </c>
      <c r="CI12" s="968">
        <v>0.29811654144669325</v>
      </c>
      <c r="CJ12" s="973">
        <v>121.23150300000003</v>
      </c>
      <c r="CK12" s="973">
        <v>595</v>
      </c>
      <c r="CL12" s="968"/>
      <c r="CM12" s="955">
        <v>99.237126576093161</v>
      </c>
      <c r="CN12" s="975">
        <v>0.47293236566748237</v>
      </c>
      <c r="CO12" s="975">
        <v>98.309799846223754</v>
      </c>
      <c r="CP12" s="975">
        <v>100</v>
      </c>
      <c r="CQ12" s="968">
        <v>0.47656797610403073</v>
      </c>
      <c r="CR12" s="973">
        <v>122.84711600000021</v>
      </c>
      <c r="CS12" s="973">
        <v>585</v>
      </c>
      <c r="CT12" s="968"/>
      <c r="CU12" s="955">
        <v>99.569909692138168</v>
      </c>
      <c r="CV12" s="975">
        <v>0.21232531312587399</v>
      </c>
      <c r="CW12" s="975">
        <v>99.153592152213363</v>
      </c>
      <c r="CX12" s="975">
        <v>99.986227232062973</v>
      </c>
      <c r="CY12" s="968">
        <v>0.21324244822794966</v>
      </c>
      <c r="CZ12" s="973">
        <v>112.40383500000036</v>
      </c>
      <c r="DA12" s="973">
        <v>661</v>
      </c>
      <c r="DB12" s="992"/>
      <c r="DC12" s="955">
        <v>99.235534606761092</v>
      </c>
      <c r="DD12" s="975">
        <v>0.39554818563927757</v>
      </c>
      <c r="DE12" s="975">
        <v>98.459961188801884</v>
      </c>
      <c r="DF12" s="975">
        <v>100</v>
      </c>
      <c r="DG12" s="968">
        <v>0.39859530883439021</v>
      </c>
      <c r="DH12" s="973">
        <v>119.73661700000028</v>
      </c>
      <c r="DI12" s="973">
        <v>650</v>
      </c>
      <c r="DJ12" s="968"/>
      <c r="DK12" s="955">
        <v>99.465114043660236</v>
      </c>
      <c r="DL12" s="975">
        <v>0.30695158962724367</v>
      </c>
      <c r="DM12" s="975">
        <v>98.863257000507616</v>
      </c>
      <c r="DN12" s="975">
        <v>100</v>
      </c>
      <c r="DO12" s="968">
        <v>0.30860225977573125</v>
      </c>
      <c r="DP12" s="973">
        <v>117.00681099999989</v>
      </c>
      <c r="DQ12" s="973">
        <v>638</v>
      </c>
      <c r="DR12" s="968"/>
      <c r="DS12" s="955">
        <v>99.812186587237463</v>
      </c>
      <c r="DT12" s="975">
        <v>0.18674557754768109</v>
      </c>
      <c r="DU12" s="975">
        <v>99.446023658476662</v>
      </c>
      <c r="DV12" s="975">
        <v>100</v>
      </c>
      <c r="DW12" s="968">
        <v>0.1870969707536288</v>
      </c>
      <c r="DX12" s="973">
        <v>104.16455199999994</v>
      </c>
      <c r="DY12" s="973">
        <v>563</v>
      </c>
      <c r="DZ12" s="968"/>
      <c r="EA12" s="1175">
        <v>0.3</v>
      </c>
      <c r="EB12" s="968">
        <v>0.3</v>
      </c>
      <c r="EC12" s="968"/>
      <c r="ED12" s="968" t="s">
        <v>229</v>
      </c>
      <c r="EE12" s="968" t="s">
        <v>229</v>
      </c>
      <c r="EF12" s="2335"/>
      <c r="EG12" s="2335"/>
    </row>
    <row r="13" spans="1:137" s="11" customFormat="1" ht="20.25" customHeight="1">
      <c r="A13" s="1013" t="s">
        <v>20</v>
      </c>
      <c r="B13" s="1013"/>
      <c r="C13" s="914">
        <v>92.436179653873168</v>
      </c>
      <c r="D13" s="914">
        <v>1.8585364983080994</v>
      </c>
      <c r="E13" s="914">
        <v>88.789424396708441</v>
      </c>
      <c r="F13" s="914">
        <v>96.082934911037881</v>
      </c>
      <c r="G13" s="914">
        <v>2.0106158706118973</v>
      </c>
      <c r="H13" s="914">
        <v>262.52893500000005</v>
      </c>
      <c r="I13" s="916">
        <v>226</v>
      </c>
      <c r="J13" s="914"/>
      <c r="K13" s="914">
        <v>95.261016754322483</v>
      </c>
      <c r="L13" s="914">
        <v>1.7339724559982974</v>
      </c>
      <c r="M13" s="914">
        <v>91.85866604795298</v>
      </c>
      <c r="N13" s="914">
        <v>98.663367460691973</v>
      </c>
      <c r="O13" s="914">
        <v>1.8202329925474139</v>
      </c>
      <c r="P13" s="915">
        <v>291.53622800000056</v>
      </c>
      <c r="Q13" s="911">
        <v>247</v>
      </c>
      <c r="R13" s="914"/>
      <c r="S13" s="914">
        <v>95.792564012609432</v>
      </c>
      <c r="T13" s="914">
        <v>1.3088634553392657</v>
      </c>
      <c r="U13" s="914">
        <v>93.224341831693565</v>
      </c>
      <c r="V13" s="914">
        <v>98.360786193525314</v>
      </c>
      <c r="W13" s="914">
        <v>1.3663518341225072</v>
      </c>
      <c r="X13" s="915">
        <v>270.38141599999994</v>
      </c>
      <c r="Y13" s="967">
        <v>232</v>
      </c>
      <c r="Z13" s="911"/>
      <c r="AA13" s="910">
        <v>93.264065741109775</v>
      </c>
      <c r="AB13" s="910">
        <v>2.2676716540839159</v>
      </c>
      <c r="AC13" s="910">
        <v>88.815531468504687</v>
      </c>
      <c r="AD13" s="910">
        <v>97.712600013714862</v>
      </c>
      <c r="AE13" s="910">
        <v>2.4314527101774752</v>
      </c>
      <c r="AF13" s="911">
        <v>265.72012600000028</v>
      </c>
      <c r="AG13" s="911">
        <v>264</v>
      </c>
      <c r="AH13" s="911"/>
      <c r="AI13" s="975">
        <v>93.505393908303105</v>
      </c>
      <c r="AJ13" s="975">
        <v>1.3751475520967853</v>
      </c>
      <c r="AK13" s="975">
        <v>90.807710273074477</v>
      </c>
      <c r="AL13" s="975">
        <v>96.203077543531734</v>
      </c>
      <c r="AM13" s="975">
        <v>1.4706612042566614</v>
      </c>
      <c r="AN13" s="973">
        <v>245.47219299999986</v>
      </c>
      <c r="AO13" s="973">
        <v>226</v>
      </c>
      <c r="AP13" s="1892"/>
      <c r="AQ13" s="975">
        <v>95.128189635544203</v>
      </c>
      <c r="AR13" s="975">
        <v>1.3761946483515017</v>
      </c>
      <c r="AS13" s="975">
        <v>92.428681037902876</v>
      </c>
      <c r="AT13" s="975">
        <v>97.827698233185529</v>
      </c>
      <c r="AU13" s="975">
        <v>1.4466738551674203</v>
      </c>
      <c r="AV13" s="973">
        <v>300.10901300000006</v>
      </c>
      <c r="AW13" s="973">
        <v>256</v>
      </c>
      <c r="AX13" s="992"/>
      <c r="AY13" s="955">
        <v>97.547440526393032</v>
      </c>
      <c r="AZ13" s="975">
        <v>0.85788637873502227</v>
      </c>
      <c r="BA13" s="975">
        <v>95.86537005120212</v>
      </c>
      <c r="BB13" s="975">
        <v>99.229511001583958</v>
      </c>
      <c r="BC13" s="968">
        <v>0.87945554912115531</v>
      </c>
      <c r="BD13" s="973">
        <v>406.80730100000017</v>
      </c>
      <c r="BE13" s="973">
        <v>691</v>
      </c>
      <c r="BF13" s="1054"/>
      <c r="BG13" s="955">
        <v>98.396752439204732</v>
      </c>
      <c r="BH13" s="975">
        <v>0.56593620951755963</v>
      </c>
      <c r="BI13" s="975">
        <v>97.287111617659662</v>
      </c>
      <c r="BJ13" s="975">
        <v>99.506393260749789</v>
      </c>
      <c r="BK13" s="968">
        <v>0.57515740660976411</v>
      </c>
      <c r="BL13" s="973">
        <v>391.09549600000059</v>
      </c>
      <c r="BM13" s="973">
        <v>633</v>
      </c>
      <c r="BN13" s="968"/>
      <c r="BO13" s="955">
        <v>98.258948862732794</v>
      </c>
      <c r="BP13" s="975">
        <v>0.75330416709531711</v>
      </c>
      <c r="BQ13" s="975">
        <v>96.781931574762297</v>
      </c>
      <c r="BR13" s="975">
        <v>99.735966150703291</v>
      </c>
      <c r="BS13" s="968">
        <v>0.76665196993678297</v>
      </c>
      <c r="BT13" s="973">
        <v>406.52970200000038</v>
      </c>
      <c r="BU13" s="973">
        <v>664</v>
      </c>
      <c r="BV13" s="992"/>
      <c r="BW13" s="955">
        <v>97.389370756755909</v>
      </c>
      <c r="BX13" s="975">
        <v>1.1991027366842331</v>
      </c>
      <c r="BY13" s="975">
        <v>95.038221784553642</v>
      </c>
      <c r="BZ13" s="975">
        <v>99.740519728958176</v>
      </c>
      <c r="CA13" s="968">
        <v>1.231246004945618</v>
      </c>
      <c r="CB13" s="973">
        <v>386.99428599999965</v>
      </c>
      <c r="CC13" s="973">
        <v>717</v>
      </c>
      <c r="CD13" s="992"/>
      <c r="CE13" s="955">
        <v>97.931624381856864</v>
      </c>
      <c r="CF13" s="975">
        <v>0.7668445886716464</v>
      </c>
      <c r="CG13" s="975">
        <v>96.428026314772183</v>
      </c>
      <c r="CH13" s="975">
        <v>99.435222448941545</v>
      </c>
      <c r="CI13" s="968">
        <v>0.78304081394744485</v>
      </c>
      <c r="CJ13" s="973">
        <v>324.50435700000082</v>
      </c>
      <c r="CK13" s="973">
        <v>684</v>
      </c>
      <c r="CL13" s="968"/>
      <c r="CM13" s="955">
        <v>99.073517258495244</v>
      </c>
      <c r="CN13" s="975">
        <v>0.65864210085961106</v>
      </c>
      <c r="CO13" s="975">
        <v>97.782050507890375</v>
      </c>
      <c r="CP13" s="975">
        <v>100</v>
      </c>
      <c r="CQ13" s="968">
        <v>0.6648013708255972</v>
      </c>
      <c r="CR13" s="973">
        <v>318.33965899999964</v>
      </c>
      <c r="CS13" s="973">
        <v>465</v>
      </c>
      <c r="CT13" s="968"/>
      <c r="CU13" s="955">
        <v>97.33630734431236</v>
      </c>
      <c r="CV13" s="975">
        <v>1.4819031040526649</v>
      </c>
      <c r="CW13" s="975">
        <v>94.430661071602557</v>
      </c>
      <c r="CX13" s="975">
        <v>100</v>
      </c>
      <c r="CY13" s="968">
        <v>1.5224566705727376</v>
      </c>
      <c r="CZ13" s="973">
        <v>356.27620100000036</v>
      </c>
      <c r="DA13" s="973">
        <v>649</v>
      </c>
      <c r="DB13" s="992"/>
      <c r="DC13" s="955">
        <v>98.519967272570995</v>
      </c>
      <c r="DD13" s="975">
        <v>0.5266430588933968</v>
      </c>
      <c r="DE13" s="975">
        <v>97.487348815301829</v>
      </c>
      <c r="DF13" s="975">
        <v>99.55258572984016</v>
      </c>
      <c r="DG13" s="968">
        <v>0.53455464254911489</v>
      </c>
      <c r="DH13" s="973">
        <v>337.77171999999996</v>
      </c>
      <c r="DI13" s="973">
        <v>670</v>
      </c>
      <c r="DJ13" s="968"/>
      <c r="DK13" s="955">
        <v>99.161120410974917</v>
      </c>
      <c r="DL13" s="975">
        <v>0.32335821666710718</v>
      </c>
      <c r="DM13" s="975">
        <v>98.527093982251401</v>
      </c>
      <c r="DN13" s="975">
        <v>99.795146839698418</v>
      </c>
      <c r="DO13" s="968">
        <v>0.32609375058182449</v>
      </c>
      <c r="DP13" s="973">
        <v>326.40083700000042</v>
      </c>
      <c r="DQ13" s="973">
        <v>676</v>
      </c>
      <c r="DR13" s="968"/>
      <c r="DS13" s="955">
        <v>98.674892873963458</v>
      </c>
      <c r="DT13" s="975">
        <v>0.47047018018381442</v>
      </c>
      <c r="DU13" s="975">
        <v>97.752414594515344</v>
      </c>
      <c r="DV13" s="975">
        <v>99.597371153411572</v>
      </c>
      <c r="DW13" s="968">
        <v>0.47678813371983253</v>
      </c>
      <c r="DX13" s="973">
        <v>288.7710679999995</v>
      </c>
      <c r="DY13" s="973">
        <v>620</v>
      </c>
      <c r="DZ13" s="968"/>
      <c r="EA13" s="1175">
        <v>0.8</v>
      </c>
      <c r="EB13" s="968">
        <v>-0.5</v>
      </c>
      <c r="EC13" s="968"/>
      <c r="ED13" s="968" t="s">
        <v>229</v>
      </c>
      <c r="EE13" s="968" t="s">
        <v>229</v>
      </c>
      <c r="EF13" s="2335"/>
      <c r="EG13" s="2335"/>
    </row>
    <row r="14" spans="1:137" s="11" customFormat="1" ht="20.25" customHeight="1">
      <c r="A14" s="1013" t="s">
        <v>21</v>
      </c>
      <c r="B14" s="1013"/>
      <c r="C14" s="914">
        <v>91.283153186583078</v>
      </c>
      <c r="D14" s="914">
        <v>1.8592500469031288</v>
      </c>
      <c r="E14" s="914">
        <v>87.634997829343632</v>
      </c>
      <c r="F14" s="914">
        <v>94.931308543822524</v>
      </c>
      <c r="G14" s="914">
        <v>2.0367942845957736</v>
      </c>
      <c r="H14" s="914">
        <v>198.09664399999949</v>
      </c>
      <c r="I14" s="916">
        <v>339</v>
      </c>
      <c r="J14" s="914"/>
      <c r="K14" s="914">
        <v>88.970595353892406</v>
      </c>
      <c r="L14" s="914">
        <v>3.3249992894245546</v>
      </c>
      <c r="M14" s="914">
        <v>82.446377715995382</v>
      </c>
      <c r="N14" s="914">
        <v>95.494812991789431</v>
      </c>
      <c r="O14" s="914">
        <v>3.737188984966243</v>
      </c>
      <c r="P14" s="915">
        <v>224.45347499999988</v>
      </c>
      <c r="Q14" s="911">
        <v>368</v>
      </c>
      <c r="R14" s="914"/>
      <c r="S14" s="914">
        <v>89.179303938674721</v>
      </c>
      <c r="T14" s="914">
        <v>3.0206015294426893</v>
      </c>
      <c r="U14" s="914">
        <v>83.252348138986392</v>
      </c>
      <c r="V14" s="914">
        <v>95.106259738363036</v>
      </c>
      <c r="W14" s="914">
        <v>3.3871104572870911</v>
      </c>
      <c r="X14" s="915">
        <v>226.58819599999973</v>
      </c>
      <c r="Y14" s="967">
        <v>346</v>
      </c>
      <c r="Z14" s="911"/>
      <c r="AA14" s="910">
        <v>92.080529298488145</v>
      </c>
      <c r="AB14" s="910">
        <v>2.3023571266875424</v>
      </c>
      <c r="AC14" s="910">
        <v>87.563951879794928</v>
      </c>
      <c r="AD14" s="910">
        <v>96.597106717181362</v>
      </c>
      <c r="AE14" s="910">
        <v>2.5003734711648149</v>
      </c>
      <c r="AF14" s="911">
        <v>262.41813100000002</v>
      </c>
      <c r="AG14" s="911">
        <v>357</v>
      </c>
      <c r="AH14" s="911"/>
      <c r="AI14" s="975">
        <v>94.650954117271056</v>
      </c>
      <c r="AJ14" s="975">
        <v>1.7418461598364854</v>
      </c>
      <c r="AK14" s="975">
        <v>91.233902708269966</v>
      </c>
      <c r="AL14" s="975">
        <v>98.068005526272145</v>
      </c>
      <c r="AM14" s="975">
        <v>1.8402837838046144</v>
      </c>
      <c r="AN14" s="973">
        <v>188.13641200000004</v>
      </c>
      <c r="AO14" s="973">
        <v>330</v>
      </c>
      <c r="AP14" s="1892"/>
      <c r="AQ14" s="975">
        <v>94.472314032485912</v>
      </c>
      <c r="AR14" s="975">
        <v>1.6394956846684814</v>
      </c>
      <c r="AS14" s="975">
        <v>91.256320784830152</v>
      </c>
      <c r="AT14" s="975">
        <v>97.688307280141672</v>
      </c>
      <c r="AU14" s="975">
        <v>1.7354245013038561</v>
      </c>
      <c r="AV14" s="973">
        <v>161.60865600000025</v>
      </c>
      <c r="AW14" s="973">
        <v>292</v>
      </c>
      <c r="AX14" s="992"/>
      <c r="AY14" s="955">
        <v>95.99728139020155</v>
      </c>
      <c r="AZ14" s="975">
        <v>1.0276226658861749</v>
      </c>
      <c r="BA14" s="975">
        <v>93.982406473463868</v>
      </c>
      <c r="BB14" s="975">
        <v>98.012156306939232</v>
      </c>
      <c r="BC14" s="968">
        <v>1.0704705914630874</v>
      </c>
      <c r="BD14" s="973">
        <v>200.88944000000004</v>
      </c>
      <c r="BE14" s="973">
        <v>840</v>
      </c>
      <c r="BF14" s="1054"/>
      <c r="BG14" s="955">
        <v>97.648414477154759</v>
      </c>
      <c r="BH14" s="975">
        <v>0.58059108401811099</v>
      </c>
      <c r="BI14" s="975">
        <v>96.510039592111113</v>
      </c>
      <c r="BJ14" s="975">
        <v>98.786789362198419</v>
      </c>
      <c r="BK14" s="968">
        <v>0.59457297604554815</v>
      </c>
      <c r="BL14" s="973">
        <v>195.18520400000006</v>
      </c>
      <c r="BM14" s="973">
        <v>730</v>
      </c>
      <c r="BN14" s="968"/>
      <c r="BO14" s="955">
        <v>98.552805693039375</v>
      </c>
      <c r="BP14" s="975">
        <v>0.58129089775988274</v>
      </c>
      <c r="BQ14" s="975">
        <v>97.413057975139665</v>
      </c>
      <c r="BR14" s="975">
        <v>99.692553410939098</v>
      </c>
      <c r="BS14" s="968">
        <v>0.58982683818299275</v>
      </c>
      <c r="BT14" s="973">
        <v>178.71297499999983</v>
      </c>
      <c r="BU14" s="973">
        <v>707</v>
      </c>
      <c r="BV14" s="992"/>
      <c r="BW14" s="955">
        <v>97.259638852334547</v>
      </c>
      <c r="BX14" s="975">
        <v>0.71617964566276482</v>
      </c>
      <c r="BY14" s="975">
        <v>95.85538466601821</v>
      </c>
      <c r="BZ14" s="975">
        <v>98.663893038650869</v>
      </c>
      <c r="CA14" s="968">
        <v>0.73635852869052099</v>
      </c>
      <c r="CB14" s="973">
        <v>192.68489499999998</v>
      </c>
      <c r="CC14" s="973">
        <v>788</v>
      </c>
      <c r="CD14" s="992"/>
      <c r="CE14" s="955">
        <v>98.382078660684385</v>
      </c>
      <c r="CF14" s="975">
        <v>0.47667996974889809</v>
      </c>
      <c r="CG14" s="975">
        <v>97.447423723138343</v>
      </c>
      <c r="CH14" s="975">
        <v>99.316733598230442</v>
      </c>
      <c r="CI14" s="968">
        <v>0.48451910778684298</v>
      </c>
      <c r="CJ14" s="973">
        <v>158.68738100000013</v>
      </c>
      <c r="CK14" s="973">
        <v>683</v>
      </c>
      <c r="CL14" s="968"/>
      <c r="CM14" s="955">
        <v>99.000803314552783</v>
      </c>
      <c r="CN14" s="975">
        <v>0.57681805530592711</v>
      </c>
      <c r="CO14" s="975">
        <v>97.869777316360555</v>
      </c>
      <c r="CP14" s="975">
        <v>100</v>
      </c>
      <c r="CQ14" s="968">
        <v>0.58263977260186217</v>
      </c>
      <c r="CR14" s="973">
        <v>156.05966499999988</v>
      </c>
      <c r="CS14" s="973">
        <v>631</v>
      </c>
      <c r="CT14" s="968"/>
      <c r="CU14" s="955">
        <v>99.298200040248062</v>
      </c>
      <c r="CV14" s="975">
        <v>0.32100339533157263</v>
      </c>
      <c r="CW14" s="975">
        <v>98.668791601449598</v>
      </c>
      <c r="CX14" s="975">
        <v>99.927608479046526</v>
      </c>
      <c r="CY14" s="968">
        <v>0.32327211893212748</v>
      </c>
      <c r="CZ14" s="973">
        <v>148.07681099999982</v>
      </c>
      <c r="DA14" s="973">
        <v>789</v>
      </c>
      <c r="DB14" s="992"/>
      <c r="DC14" s="955">
        <v>99.491772042721578</v>
      </c>
      <c r="DD14" s="975">
        <v>0.29976532514872645</v>
      </c>
      <c r="DE14" s="975">
        <v>98.904005428559245</v>
      </c>
      <c r="DF14" s="975">
        <v>100</v>
      </c>
      <c r="DG14" s="968">
        <v>0.30129659869763686</v>
      </c>
      <c r="DH14" s="973">
        <v>164.91025100000022</v>
      </c>
      <c r="DI14" s="973">
        <v>795</v>
      </c>
      <c r="DJ14" s="968"/>
      <c r="DK14" s="955">
        <v>98.830462625426946</v>
      </c>
      <c r="DL14" s="975">
        <v>0.45133282548771536</v>
      </c>
      <c r="DM14" s="975">
        <v>97.945509267942711</v>
      </c>
      <c r="DN14" s="975">
        <v>99.715415982911168</v>
      </c>
      <c r="DO14" s="968">
        <v>0.45667379621432352</v>
      </c>
      <c r="DP14" s="973">
        <v>152.47644400000021</v>
      </c>
      <c r="DQ14" s="973">
        <v>732</v>
      </c>
      <c r="DR14" s="968"/>
      <c r="DS14" s="955">
        <v>98.455325191453937</v>
      </c>
      <c r="DT14" s="975">
        <v>0.49832772078433174</v>
      </c>
      <c r="DU14" s="975">
        <v>97.47822500990614</v>
      </c>
      <c r="DV14" s="975">
        <v>99.432425373001735</v>
      </c>
      <c r="DW14" s="968">
        <v>0.5061460310199527</v>
      </c>
      <c r="DX14" s="973">
        <v>132.93458200000018</v>
      </c>
      <c r="DY14" s="973">
        <v>681</v>
      </c>
      <c r="DZ14" s="968"/>
      <c r="EA14" s="1175">
        <v>0.1</v>
      </c>
      <c r="EB14" s="968">
        <v>-0.3</v>
      </c>
      <c r="EC14" s="968"/>
      <c r="ED14" s="968" t="s">
        <v>229</v>
      </c>
      <c r="EE14" s="968" t="s">
        <v>229</v>
      </c>
      <c r="EF14" s="2335"/>
      <c r="EG14" s="2335"/>
    </row>
    <row r="15" spans="1:137" s="11" customFormat="1" ht="20.25" customHeight="1">
      <c r="A15" s="1013" t="s">
        <v>22</v>
      </c>
      <c r="B15" s="1013"/>
      <c r="C15" s="914">
        <v>60.584325642717531</v>
      </c>
      <c r="D15" s="914">
        <v>4.2988001834138085</v>
      </c>
      <c r="E15" s="914">
        <v>52.149370406360276</v>
      </c>
      <c r="F15" s="914">
        <v>69.019280879074785</v>
      </c>
      <c r="G15" s="914">
        <v>7.0955649630648985</v>
      </c>
      <c r="H15" s="914">
        <v>454.26180300000078</v>
      </c>
      <c r="I15" s="916">
        <v>353</v>
      </c>
      <c r="J15" s="914"/>
      <c r="K15" s="914">
        <v>58.958422742746109</v>
      </c>
      <c r="L15" s="914">
        <v>4.4930081438423493</v>
      </c>
      <c r="M15" s="914">
        <v>50.142371842373024</v>
      </c>
      <c r="N15" s="914">
        <v>67.774473643119194</v>
      </c>
      <c r="O15" s="914">
        <v>7.6206382986986227</v>
      </c>
      <c r="P15" s="915">
        <v>414.75638700000007</v>
      </c>
      <c r="Q15" s="911">
        <v>332</v>
      </c>
      <c r="R15" s="914"/>
      <c r="S15" s="914">
        <v>58.350215790863103</v>
      </c>
      <c r="T15" s="914">
        <v>4.9794093960172665</v>
      </c>
      <c r="U15" s="914">
        <v>48.579731630315031</v>
      </c>
      <c r="V15" s="914">
        <v>68.120699951411169</v>
      </c>
      <c r="W15" s="914">
        <v>8.5336606360879621</v>
      </c>
      <c r="X15" s="915">
        <v>364.51890900000001</v>
      </c>
      <c r="Y15" s="967">
        <v>300</v>
      </c>
      <c r="Z15" s="911"/>
      <c r="AA15" s="910">
        <v>64.337792745347372</v>
      </c>
      <c r="AB15" s="910">
        <v>4.7782476685218072</v>
      </c>
      <c r="AC15" s="910">
        <v>54.964214133058555</v>
      </c>
      <c r="AD15" s="910">
        <v>73.711371357636196</v>
      </c>
      <c r="AE15" s="910">
        <v>7.426813175631283</v>
      </c>
      <c r="AF15" s="911">
        <v>414.37024900000023</v>
      </c>
      <c r="AG15" s="911">
        <v>329</v>
      </c>
      <c r="AH15" s="911"/>
      <c r="AI15" s="975">
        <v>67.837421461216266</v>
      </c>
      <c r="AJ15" s="975">
        <v>3.6786525224153368</v>
      </c>
      <c r="AK15" s="975">
        <v>60.62085717741936</v>
      </c>
      <c r="AL15" s="975">
        <v>75.053985745013165</v>
      </c>
      <c r="AM15" s="975">
        <v>5.4227481575467626</v>
      </c>
      <c r="AN15" s="973">
        <v>353.67733300000077</v>
      </c>
      <c r="AO15" s="973">
        <v>297</v>
      </c>
      <c r="AP15" s="1892"/>
      <c r="AQ15" s="975">
        <v>70.335264815999679</v>
      </c>
      <c r="AR15" s="975">
        <v>4.8232819468309778</v>
      </c>
      <c r="AS15" s="975">
        <v>60.874037002103407</v>
      </c>
      <c r="AT15" s="975">
        <v>79.796492629895937</v>
      </c>
      <c r="AU15" s="975">
        <v>6.8575585226684037</v>
      </c>
      <c r="AV15" s="973">
        <v>386.27199700000034</v>
      </c>
      <c r="AW15" s="973">
        <v>303</v>
      </c>
      <c r="AX15" s="992"/>
      <c r="AY15" s="955">
        <v>76.344472248322489</v>
      </c>
      <c r="AZ15" s="975">
        <v>2.8976357882188064</v>
      </c>
      <c r="BA15" s="975">
        <v>70.663035023026609</v>
      </c>
      <c r="BB15" s="975">
        <v>82.02590947361837</v>
      </c>
      <c r="BC15" s="968">
        <v>3.7954755634354074</v>
      </c>
      <c r="BD15" s="973">
        <v>598.3697699999999</v>
      </c>
      <c r="BE15" s="973">
        <v>651</v>
      </c>
      <c r="BF15" s="1054"/>
      <c r="BG15" s="955">
        <v>76.505129052290968</v>
      </c>
      <c r="BH15" s="975">
        <v>2.7165817739180738</v>
      </c>
      <c r="BI15" s="975">
        <v>71.178680628051623</v>
      </c>
      <c r="BJ15" s="975">
        <v>81.831577476530299</v>
      </c>
      <c r="BK15" s="968">
        <v>3.5508492143857442</v>
      </c>
      <c r="BL15" s="973">
        <v>552.45040199999937</v>
      </c>
      <c r="BM15" s="973">
        <v>567</v>
      </c>
      <c r="BN15" s="968"/>
      <c r="BO15" s="955">
        <v>82.650674930974702</v>
      </c>
      <c r="BP15" s="975">
        <v>2.2872610888608098</v>
      </c>
      <c r="BQ15" s="975">
        <v>78.166000190124407</v>
      </c>
      <c r="BR15" s="975">
        <v>87.135349671824997</v>
      </c>
      <c r="BS15" s="968">
        <v>2.7673834373052668</v>
      </c>
      <c r="BT15" s="973">
        <v>489.00274599999921</v>
      </c>
      <c r="BU15" s="973">
        <v>597</v>
      </c>
      <c r="BV15" s="992"/>
      <c r="BW15" s="955">
        <v>80.379385818093667</v>
      </c>
      <c r="BX15" s="975">
        <v>2.2105281063302651</v>
      </c>
      <c r="BY15" s="975">
        <v>76.045077567247546</v>
      </c>
      <c r="BZ15" s="975">
        <v>84.713694068939787</v>
      </c>
      <c r="CA15" s="968">
        <v>2.7501181849447125</v>
      </c>
      <c r="CB15" s="973">
        <v>446.53171499999951</v>
      </c>
      <c r="CC15" s="973">
        <v>708</v>
      </c>
      <c r="CD15" s="992"/>
      <c r="CE15" s="955">
        <v>82.692230979029318</v>
      </c>
      <c r="CF15" s="975">
        <v>2.453649305961993</v>
      </c>
      <c r="CG15" s="975">
        <v>77.881213977346036</v>
      </c>
      <c r="CH15" s="975">
        <v>87.503247980712601</v>
      </c>
      <c r="CI15" s="968">
        <v>2.967206564525072</v>
      </c>
      <c r="CJ15" s="973">
        <v>430.27352000000155</v>
      </c>
      <c r="CK15" s="973">
        <v>635</v>
      </c>
      <c r="CL15" s="968"/>
      <c r="CM15" s="955">
        <v>86.117337290713635</v>
      </c>
      <c r="CN15" s="975">
        <v>2.0535176572316427</v>
      </c>
      <c r="CO15" s="975">
        <v>82.090795755282755</v>
      </c>
      <c r="CP15" s="975">
        <v>90.143878826144515</v>
      </c>
      <c r="CQ15" s="968">
        <v>2.3845577694760904</v>
      </c>
      <c r="CR15" s="973">
        <v>399.00738900000027</v>
      </c>
      <c r="CS15" s="973">
        <v>552</v>
      </c>
      <c r="CT15" s="968"/>
      <c r="CU15" s="955">
        <v>87.763538373056775</v>
      </c>
      <c r="CV15" s="975">
        <v>1.6541315715237308</v>
      </c>
      <c r="CW15" s="975">
        <v>84.520194579373268</v>
      </c>
      <c r="CX15" s="975">
        <v>91.006882166740283</v>
      </c>
      <c r="CY15" s="968">
        <v>1.8847594367634861</v>
      </c>
      <c r="CZ15" s="973">
        <v>395.95865599999951</v>
      </c>
      <c r="DA15" s="973">
        <v>636</v>
      </c>
      <c r="DB15" s="992"/>
      <c r="DC15" s="955">
        <v>84.244667070002293</v>
      </c>
      <c r="DD15" s="975">
        <v>2.1692678292053866</v>
      </c>
      <c r="DE15" s="975">
        <v>79.991262489099796</v>
      </c>
      <c r="DF15" s="975">
        <v>88.498071650904805</v>
      </c>
      <c r="DG15" s="968">
        <v>2.5749616024986537</v>
      </c>
      <c r="DH15" s="973">
        <v>401.89365899999945</v>
      </c>
      <c r="DI15" s="973">
        <v>672</v>
      </c>
      <c r="DJ15" s="968"/>
      <c r="DK15" s="955">
        <v>85.379205980948342</v>
      </c>
      <c r="DL15" s="975">
        <v>1.9065742826375383</v>
      </c>
      <c r="DM15" s="975">
        <v>81.640879811363988</v>
      </c>
      <c r="DN15" s="975">
        <v>89.117532150532682</v>
      </c>
      <c r="DO15" s="968">
        <v>2.2330663078114998</v>
      </c>
      <c r="DP15" s="973">
        <v>388.93097000000068</v>
      </c>
      <c r="DQ15" s="973">
        <v>592</v>
      </c>
      <c r="DR15" s="968"/>
      <c r="DS15" s="955">
        <v>87.13415598238926</v>
      </c>
      <c r="DT15" s="975">
        <v>2.3791228864889029</v>
      </c>
      <c r="DU15" s="975">
        <v>82.469271194013416</v>
      </c>
      <c r="DV15" s="975">
        <v>91.799040770765103</v>
      </c>
      <c r="DW15" s="968">
        <v>2.730413647398787</v>
      </c>
      <c r="DX15" s="973">
        <v>365.26195199999984</v>
      </c>
      <c r="DY15" s="973">
        <v>599</v>
      </c>
      <c r="DZ15" s="968"/>
      <c r="EA15" s="1175">
        <v>4.4000000000000004</v>
      </c>
      <c r="EB15" s="968">
        <v>1.7</v>
      </c>
      <c r="EC15" s="968"/>
      <c r="ED15" s="968" t="s">
        <v>229</v>
      </c>
      <c r="EE15" s="968" t="s">
        <v>229</v>
      </c>
      <c r="EF15" s="2335"/>
      <c r="EG15" s="2335"/>
    </row>
    <row r="16" spans="1:137" s="11" customFormat="1" ht="20.25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91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4" t="s">
        <v>66</v>
      </c>
      <c r="Q16" s="916" t="s">
        <v>66</v>
      </c>
      <c r="R16" s="914" t="s">
        <v>66</v>
      </c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4" t="s">
        <v>66</v>
      </c>
      <c r="Y16" s="916" t="s">
        <v>66</v>
      </c>
      <c r="Z16" s="911" t="s">
        <v>66</v>
      </c>
      <c r="AA16" s="914" t="s">
        <v>66</v>
      </c>
      <c r="AB16" s="914" t="s">
        <v>66</v>
      </c>
      <c r="AC16" s="914" t="s">
        <v>66</v>
      </c>
      <c r="AD16" s="914" t="s">
        <v>66</v>
      </c>
      <c r="AE16" s="914" t="s">
        <v>66</v>
      </c>
      <c r="AF16" s="914" t="s">
        <v>66</v>
      </c>
      <c r="AG16" s="916" t="s">
        <v>66</v>
      </c>
      <c r="AH16" s="911" t="s">
        <v>66</v>
      </c>
      <c r="AI16" s="914" t="s">
        <v>66</v>
      </c>
      <c r="AJ16" s="914" t="s">
        <v>66</v>
      </c>
      <c r="AK16" s="914" t="s">
        <v>66</v>
      </c>
      <c r="AL16" s="914" t="s">
        <v>66</v>
      </c>
      <c r="AM16" s="914" t="s">
        <v>66</v>
      </c>
      <c r="AN16" s="914" t="s">
        <v>66</v>
      </c>
      <c r="AO16" s="916" t="s">
        <v>66</v>
      </c>
      <c r="AP16" s="1892"/>
      <c r="AQ16" s="975">
        <v>97.244497226528992</v>
      </c>
      <c r="AR16" s="975">
        <v>1.0141556805663012</v>
      </c>
      <c r="AS16" s="975">
        <v>95.255155106709708</v>
      </c>
      <c r="AT16" s="975">
        <v>99.233839346348276</v>
      </c>
      <c r="AU16" s="975">
        <v>1.0428926155110323</v>
      </c>
      <c r="AV16" s="973">
        <v>238.02015600000013</v>
      </c>
      <c r="AW16" s="973">
        <v>264</v>
      </c>
      <c r="AX16" s="992"/>
      <c r="AY16" s="955">
        <v>99.137225642407458</v>
      </c>
      <c r="AZ16" s="975">
        <v>0.3461107093937057</v>
      </c>
      <c r="BA16" s="975">
        <v>98.458601269938711</v>
      </c>
      <c r="BB16" s="975">
        <v>99.81585001487619</v>
      </c>
      <c r="BC16" s="968">
        <v>0.34912285183584119</v>
      </c>
      <c r="BD16" s="973">
        <v>377.27245499999992</v>
      </c>
      <c r="BE16" s="973">
        <v>809</v>
      </c>
      <c r="BF16" s="1054"/>
      <c r="BG16" s="955">
        <v>98.892388585065802</v>
      </c>
      <c r="BH16" s="975">
        <v>0.39079225425844255</v>
      </c>
      <c r="BI16" s="975">
        <v>98.126155517140276</v>
      </c>
      <c r="BJ16" s="975">
        <v>99.658621652991329</v>
      </c>
      <c r="BK16" s="968">
        <v>0.39516919335231615</v>
      </c>
      <c r="BL16" s="973">
        <v>356.55031599999955</v>
      </c>
      <c r="BM16" s="973">
        <v>716</v>
      </c>
      <c r="BN16" s="968"/>
      <c r="BO16" s="955">
        <v>98.443934732054558</v>
      </c>
      <c r="BP16" s="975">
        <v>0.48821050040334318</v>
      </c>
      <c r="BQ16" s="975">
        <v>97.486691455351405</v>
      </c>
      <c r="BR16" s="975">
        <v>99.401178008757711</v>
      </c>
      <c r="BS16" s="968">
        <v>0.49592745528930571</v>
      </c>
      <c r="BT16" s="973">
        <v>328.60099800000086</v>
      </c>
      <c r="BU16" s="973">
        <v>706</v>
      </c>
      <c r="BV16" s="992"/>
      <c r="BW16" s="955">
        <v>98.349801557788979</v>
      </c>
      <c r="BX16" s="975">
        <v>0.43840391452529737</v>
      </c>
      <c r="BY16" s="975">
        <v>97.490198054676441</v>
      </c>
      <c r="BZ16" s="975">
        <v>99.209405060901517</v>
      </c>
      <c r="CA16" s="968">
        <v>0.445759836401599</v>
      </c>
      <c r="CB16" s="973">
        <v>297.17644099999978</v>
      </c>
      <c r="CC16" s="973">
        <v>727</v>
      </c>
      <c r="CD16" s="992"/>
      <c r="CE16" s="955">
        <v>96.692376615175618</v>
      </c>
      <c r="CF16" s="975">
        <v>0.6737911689834879</v>
      </c>
      <c r="CG16" s="975">
        <v>95.371233955673731</v>
      </c>
      <c r="CH16" s="975">
        <v>98.01351927467752</v>
      </c>
      <c r="CI16" s="968">
        <v>0.6968400121812065</v>
      </c>
      <c r="CJ16" s="973">
        <v>272.30328099999934</v>
      </c>
      <c r="CK16" s="973">
        <v>693</v>
      </c>
      <c r="CL16" s="968"/>
      <c r="CM16" s="955">
        <v>97.405192025819886</v>
      </c>
      <c r="CN16" s="975">
        <v>0.8515214187075999</v>
      </c>
      <c r="CO16" s="975">
        <v>95.735527122447493</v>
      </c>
      <c r="CP16" s="975">
        <v>99.074856929192279</v>
      </c>
      <c r="CQ16" s="968">
        <v>0.87420536934199666</v>
      </c>
      <c r="CR16" s="973">
        <v>266.98519000000005</v>
      </c>
      <c r="CS16" s="973">
        <v>556</v>
      </c>
      <c r="CT16" s="968"/>
      <c r="CU16" s="955">
        <v>98.059052766454542</v>
      </c>
      <c r="CV16" s="975">
        <v>0.54730957273842196</v>
      </c>
      <c r="CW16" s="975">
        <v>96.985913763171041</v>
      </c>
      <c r="CX16" s="975">
        <v>99.132191769738029</v>
      </c>
      <c r="CY16" s="968">
        <v>0.55814283056755531</v>
      </c>
      <c r="CZ16" s="973">
        <v>276.88985600000029</v>
      </c>
      <c r="DA16" s="973">
        <v>725</v>
      </c>
      <c r="DB16" s="992"/>
      <c r="DC16" s="955">
        <v>98.808998458082243</v>
      </c>
      <c r="DD16" s="975">
        <v>0.39239049431325768</v>
      </c>
      <c r="DE16" s="975">
        <v>98.039616501855122</v>
      </c>
      <c r="DF16" s="975">
        <v>99.578380414309365</v>
      </c>
      <c r="DG16" s="968">
        <v>0.39712020204285503</v>
      </c>
      <c r="DH16" s="973">
        <v>246.60589399999989</v>
      </c>
      <c r="DI16" s="973">
        <v>682</v>
      </c>
      <c r="DJ16" s="968"/>
      <c r="DK16" s="955">
        <v>98.89207002602069</v>
      </c>
      <c r="DL16" s="975">
        <v>0.42054213133207718</v>
      </c>
      <c r="DM16" s="975">
        <v>98.067489694014625</v>
      </c>
      <c r="DN16" s="975">
        <v>99.716650358026754</v>
      </c>
      <c r="DO16" s="968">
        <v>0.42525364391848935</v>
      </c>
      <c r="DP16" s="973">
        <v>214.11560800000015</v>
      </c>
      <c r="DQ16" s="973">
        <v>644</v>
      </c>
      <c r="DR16" s="968"/>
      <c r="DS16" s="955">
        <v>98.722550973662266</v>
      </c>
      <c r="DT16" s="975">
        <v>0.4388342742847221</v>
      </c>
      <c r="DU16" s="975">
        <v>97.862103057182466</v>
      </c>
      <c r="DV16" s="975">
        <v>99.582998890142051</v>
      </c>
      <c r="DW16" s="968">
        <v>0.44451269740973032</v>
      </c>
      <c r="DX16" s="973">
        <v>205.52491300000025</v>
      </c>
      <c r="DY16" s="973">
        <v>625</v>
      </c>
      <c r="DZ16" s="968"/>
      <c r="EA16" s="1487">
        <v>2</v>
      </c>
      <c r="EB16" s="968">
        <v>-0.2</v>
      </c>
      <c r="EC16" s="968"/>
      <c r="ED16" s="1129" t="s">
        <v>232</v>
      </c>
      <c r="EE16" s="968" t="s">
        <v>229</v>
      </c>
      <c r="EF16" s="2335"/>
      <c r="EG16" s="2335"/>
    </row>
    <row r="17" spans="1:137" s="11" customFormat="1" ht="20.25" customHeight="1">
      <c r="A17" s="1013" t="s">
        <v>23</v>
      </c>
      <c r="B17" s="1013"/>
      <c r="C17" s="914">
        <v>80.104057618949341</v>
      </c>
      <c r="D17" s="914">
        <v>4.2120941196290049</v>
      </c>
      <c r="E17" s="914">
        <v>71.839233985723439</v>
      </c>
      <c r="F17" s="914">
        <v>88.368881252175242</v>
      </c>
      <c r="G17" s="914">
        <v>5.2582781007994726</v>
      </c>
      <c r="H17" s="914">
        <v>298.98608399999983</v>
      </c>
      <c r="I17" s="916">
        <v>276</v>
      </c>
      <c r="J17" s="914"/>
      <c r="K17" s="914">
        <v>84.083589361787034</v>
      </c>
      <c r="L17" s="914">
        <v>3.3004689146382402</v>
      </c>
      <c r="M17" s="914">
        <v>77.607504517287623</v>
      </c>
      <c r="N17" s="914">
        <v>90.559674206286445</v>
      </c>
      <c r="O17" s="914">
        <v>3.9252236253108674</v>
      </c>
      <c r="P17" s="915">
        <v>338.13006100000013</v>
      </c>
      <c r="Q17" s="911">
        <v>309</v>
      </c>
      <c r="R17" s="914"/>
      <c r="S17" s="914">
        <v>85.866837675878642</v>
      </c>
      <c r="T17" s="914">
        <v>3.3542685580106411</v>
      </c>
      <c r="U17" s="914">
        <v>79.285168001864619</v>
      </c>
      <c r="V17" s="914">
        <v>92.448507349892679</v>
      </c>
      <c r="W17" s="914">
        <v>3.9063608825004024</v>
      </c>
      <c r="X17" s="915">
        <v>317.8495439999989</v>
      </c>
      <c r="Y17" s="967">
        <v>266</v>
      </c>
      <c r="Z17" s="911"/>
      <c r="AA17" s="910">
        <v>93.087039566863254</v>
      </c>
      <c r="AB17" s="910">
        <v>2.271589616513042</v>
      </c>
      <c r="AC17" s="910">
        <v>88.630819353432756</v>
      </c>
      <c r="AD17" s="910">
        <v>97.543259780293738</v>
      </c>
      <c r="AE17" s="910">
        <v>2.4402855940878729</v>
      </c>
      <c r="AF17" s="911">
        <v>278.8033750000003</v>
      </c>
      <c r="AG17" s="911">
        <v>234</v>
      </c>
      <c r="AH17" s="911"/>
      <c r="AI17" s="975">
        <v>92.763104026444807</v>
      </c>
      <c r="AJ17" s="975">
        <v>1.4562199562700493</v>
      </c>
      <c r="AK17" s="975">
        <v>89.906377314221729</v>
      </c>
      <c r="AL17" s="975">
        <v>95.619830738667886</v>
      </c>
      <c r="AM17" s="975">
        <v>1.5698266800719733</v>
      </c>
      <c r="AN17" s="973">
        <v>278.64013900000003</v>
      </c>
      <c r="AO17" s="973">
        <v>244</v>
      </c>
      <c r="AP17" s="1892"/>
      <c r="AQ17" s="975">
        <v>96.4509084817564</v>
      </c>
      <c r="AR17" s="975">
        <v>1.0736899106060345</v>
      </c>
      <c r="AS17" s="975">
        <v>94.344785522803122</v>
      </c>
      <c r="AT17" s="975">
        <v>98.557031440709693</v>
      </c>
      <c r="AU17" s="975">
        <v>1.1131983384159849</v>
      </c>
      <c r="AV17" s="973">
        <v>313.09060200000016</v>
      </c>
      <c r="AW17" s="973">
        <v>258</v>
      </c>
      <c r="AX17" s="992"/>
      <c r="AY17" s="955">
        <v>96.848083047270237</v>
      </c>
      <c r="AZ17" s="975">
        <v>0.85066149818672065</v>
      </c>
      <c r="BA17" s="975">
        <v>95.180178501925411</v>
      </c>
      <c r="BB17" s="975">
        <v>98.515987592615076</v>
      </c>
      <c r="BC17" s="968">
        <v>0.87834624230148595</v>
      </c>
      <c r="BD17" s="973">
        <v>423.47429200000079</v>
      </c>
      <c r="BE17" s="973">
        <v>663</v>
      </c>
      <c r="BF17" s="1054"/>
      <c r="BG17" s="955">
        <v>97.004817134440913</v>
      </c>
      <c r="BH17" s="975">
        <v>0.94705469098333062</v>
      </c>
      <c r="BI17" s="975">
        <v>95.147910777014701</v>
      </c>
      <c r="BJ17" s="975">
        <v>98.861723491867124</v>
      </c>
      <c r="BK17" s="968">
        <v>0.9762965582119375</v>
      </c>
      <c r="BL17" s="973">
        <v>386.90989900000091</v>
      </c>
      <c r="BM17" s="973">
        <v>554</v>
      </c>
      <c r="BN17" s="968"/>
      <c r="BO17" s="955">
        <v>97.588086498178981</v>
      </c>
      <c r="BP17" s="975">
        <v>0.86862491964637867</v>
      </c>
      <c r="BQ17" s="975">
        <v>95.884957696931622</v>
      </c>
      <c r="BR17" s="975">
        <v>99.291215299426341</v>
      </c>
      <c r="BS17" s="968">
        <v>0.89009319765951889</v>
      </c>
      <c r="BT17" s="973">
        <v>346.18671000000126</v>
      </c>
      <c r="BU17" s="973">
        <v>548</v>
      </c>
      <c r="BV17" s="992"/>
      <c r="BW17" s="955">
        <v>97.684949437056872</v>
      </c>
      <c r="BX17" s="975">
        <v>0.65683926556383876</v>
      </c>
      <c r="BY17" s="975">
        <v>96.397047310836314</v>
      </c>
      <c r="BZ17" s="975">
        <v>98.972851563277416</v>
      </c>
      <c r="CA17" s="968">
        <v>0.67240579981778259</v>
      </c>
      <c r="CB17" s="973">
        <v>329.19039100000066</v>
      </c>
      <c r="CC17" s="973">
        <v>631</v>
      </c>
      <c r="CD17" s="992"/>
      <c r="CE17" s="955">
        <v>98.33191152705254</v>
      </c>
      <c r="CF17" s="975">
        <v>0.54527474719205593</v>
      </c>
      <c r="CG17" s="975">
        <v>97.262758705190322</v>
      </c>
      <c r="CH17" s="975">
        <v>99.401064348914758</v>
      </c>
      <c r="CI17" s="968">
        <v>0.55452470995851932</v>
      </c>
      <c r="CJ17" s="973">
        <v>315.07339599999972</v>
      </c>
      <c r="CK17" s="973">
        <v>579</v>
      </c>
      <c r="CL17" s="968"/>
      <c r="CM17" s="955">
        <v>98.562853814263363</v>
      </c>
      <c r="CN17" s="975">
        <v>0.54363232699947084</v>
      </c>
      <c r="CO17" s="975">
        <v>97.496898458604392</v>
      </c>
      <c r="CP17" s="975">
        <v>99.628809169922334</v>
      </c>
      <c r="CQ17" s="968">
        <v>0.55155903665687089</v>
      </c>
      <c r="CR17" s="973">
        <v>304.51641199999943</v>
      </c>
      <c r="CS17" s="973">
        <v>434</v>
      </c>
      <c r="CT17" s="968"/>
      <c r="CU17" s="955">
        <v>97.78024621130929</v>
      </c>
      <c r="CV17" s="975">
        <v>0.56026077454247203</v>
      </c>
      <c r="CW17" s="975">
        <v>96.681713097475566</v>
      </c>
      <c r="CX17" s="975">
        <v>98.878779325143029</v>
      </c>
      <c r="CY17" s="968">
        <v>0.5729795088996944</v>
      </c>
      <c r="CZ17" s="973">
        <v>283.21875299999982</v>
      </c>
      <c r="DA17" s="973">
        <v>642</v>
      </c>
      <c r="DB17" s="992"/>
      <c r="DC17" s="955">
        <v>97.642797615688906</v>
      </c>
      <c r="DD17" s="975">
        <v>0.8045448254934966</v>
      </c>
      <c r="DE17" s="975">
        <v>96.065281644528739</v>
      </c>
      <c r="DF17" s="975">
        <v>99.220313586849073</v>
      </c>
      <c r="DG17" s="968">
        <v>0.82396740480551856</v>
      </c>
      <c r="DH17" s="973">
        <v>308.5385899999992</v>
      </c>
      <c r="DI17" s="973">
        <v>578</v>
      </c>
      <c r="DJ17" s="968"/>
      <c r="DK17" s="955">
        <v>96.401836347231082</v>
      </c>
      <c r="DL17" s="975">
        <v>1.0129840240954966</v>
      </c>
      <c r="DM17" s="975">
        <v>94.415622266231139</v>
      </c>
      <c r="DN17" s="975">
        <v>98.38805042823104</v>
      </c>
      <c r="DO17" s="968">
        <v>1.0507932861847318</v>
      </c>
      <c r="DP17" s="973">
        <v>276.61849100000018</v>
      </c>
      <c r="DQ17" s="973">
        <v>535</v>
      </c>
      <c r="DR17" s="968"/>
      <c r="DS17" s="955">
        <v>97.275252997063973</v>
      </c>
      <c r="DT17" s="975">
        <v>0.77401925094036483</v>
      </c>
      <c r="DU17" s="975">
        <v>95.757588377835148</v>
      </c>
      <c r="DV17" s="975">
        <v>98.792917616292812</v>
      </c>
      <c r="DW17" s="968">
        <v>0.79570006460299492</v>
      </c>
      <c r="DX17" s="973">
        <v>263.60898799999944</v>
      </c>
      <c r="DY17" s="973">
        <v>501</v>
      </c>
      <c r="DZ17" s="968"/>
      <c r="EA17" s="1175">
        <v>-1</v>
      </c>
      <c r="EB17" s="968">
        <v>0.9</v>
      </c>
      <c r="EC17" s="968"/>
      <c r="ED17" s="968" t="s">
        <v>229</v>
      </c>
      <c r="EE17" s="968" t="s">
        <v>229</v>
      </c>
      <c r="EF17" s="2335"/>
      <c r="EG17" s="2335"/>
    </row>
    <row r="18" spans="1:137" s="11" customFormat="1" ht="20.25" customHeight="1">
      <c r="A18" s="1013" t="s">
        <v>24</v>
      </c>
      <c r="B18" s="1013"/>
      <c r="C18" s="914">
        <v>66.009865600471571</v>
      </c>
      <c r="D18" s="914">
        <v>5.0758111531717951</v>
      </c>
      <c r="E18" s="914">
        <v>56.050286639253869</v>
      </c>
      <c r="F18" s="914">
        <v>75.969444561689286</v>
      </c>
      <c r="G18" s="914">
        <v>7.6894735461111638</v>
      </c>
      <c r="H18" s="914">
        <v>167.02885999999998</v>
      </c>
      <c r="I18" s="916">
        <v>295</v>
      </c>
      <c r="J18" s="914"/>
      <c r="K18" s="914">
        <v>69.644003440324852</v>
      </c>
      <c r="L18" s="914">
        <v>4.6838023247311851</v>
      </c>
      <c r="M18" s="914">
        <v>60.453581705009874</v>
      </c>
      <c r="N18" s="914">
        <v>78.834425175639836</v>
      </c>
      <c r="O18" s="914">
        <v>6.7253490514004515</v>
      </c>
      <c r="P18" s="915">
        <v>152.18562800000021</v>
      </c>
      <c r="Q18" s="911">
        <v>264</v>
      </c>
      <c r="R18" s="914"/>
      <c r="S18" s="914">
        <v>72.284471203264957</v>
      </c>
      <c r="T18" s="914">
        <v>3.5210062891245473</v>
      </c>
      <c r="U18" s="914">
        <v>65.375632535651562</v>
      </c>
      <c r="V18" s="914">
        <v>79.193309870878352</v>
      </c>
      <c r="W18" s="914">
        <v>4.8710410832548359</v>
      </c>
      <c r="X18" s="915">
        <v>157.77875399999957</v>
      </c>
      <c r="Y18" s="967">
        <v>292</v>
      </c>
      <c r="Z18" s="911"/>
      <c r="AA18" s="910">
        <v>79.140174008579265</v>
      </c>
      <c r="AB18" s="910">
        <v>4.1447796993402699</v>
      </c>
      <c r="AC18" s="910">
        <v>71.009281464366737</v>
      </c>
      <c r="AD18" s="910">
        <v>87.271066552791794</v>
      </c>
      <c r="AE18" s="910">
        <v>5.2372638186149949</v>
      </c>
      <c r="AF18" s="911">
        <v>136.18018200000012</v>
      </c>
      <c r="AG18" s="911">
        <v>293</v>
      </c>
      <c r="AH18" s="911"/>
      <c r="AI18" s="975">
        <v>87.307421661110141</v>
      </c>
      <c r="AJ18" s="975">
        <v>2.3135259880511163</v>
      </c>
      <c r="AK18" s="975">
        <v>82.768882368999044</v>
      </c>
      <c r="AL18" s="975">
        <v>91.845960953221237</v>
      </c>
      <c r="AM18" s="975">
        <v>2.6498617689470079</v>
      </c>
      <c r="AN18" s="973">
        <v>93.003774999999891</v>
      </c>
      <c r="AO18" s="973">
        <v>221</v>
      </c>
      <c r="AP18" s="1892"/>
      <c r="AQ18" s="975">
        <v>89.001805133049956</v>
      </c>
      <c r="AR18" s="975">
        <v>2.3703070103306008</v>
      </c>
      <c r="AS18" s="975">
        <v>84.35227088213442</v>
      </c>
      <c r="AT18" s="975">
        <v>93.651339383965478</v>
      </c>
      <c r="AU18" s="975">
        <v>2.6632122874218096</v>
      </c>
      <c r="AV18" s="973">
        <v>104.32471999999991</v>
      </c>
      <c r="AW18" s="973">
        <v>241</v>
      </c>
      <c r="AX18" s="992"/>
      <c r="AY18" s="955">
        <v>90.230092747321351</v>
      </c>
      <c r="AZ18" s="975">
        <v>1.4579985229269063</v>
      </c>
      <c r="BA18" s="975">
        <v>87.371373540351854</v>
      </c>
      <c r="BB18" s="975">
        <v>93.088811954290861</v>
      </c>
      <c r="BC18" s="968">
        <v>1.6158672550740449</v>
      </c>
      <c r="BD18" s="973">
        <v>148.34509300000036</v>
      </c>
      <c r="BE18" s="973">
        <v>622</v>
      </c>
      <c r="BF18" s="1054"/>
      <c r="BG18" s="955">
        <v>91.28323541005318</v>
      </c>
      <c r="BH18" s="975">
        <v>1.6183937290511381</v>
      </c>
      <c r="BI18" s="975">
        <v>88.110023099396173</v>
      </c>
      <c r="BJ18" s="975">
        <v>94.456447720710173</v>
      </c>
      <c r="BK18" s="968">
        <v>1.7729364234091354</v>
      </c>
      <c r="BL18" s="973">
        <v>138.02778399999994</v>
      </c>
      <c r="BM18" s="973">
        <v>565</v>
      </c>
      <c r="BN18" s="968"/>
      <c r="BO18" s="955">
        <v>92.316574606051176</v>
      </c>
      <c r="BP18" s="975">
        <v>1.6457726379439854</v>
      </c>
      <c r="BQ18" s="975">
        <v>89.08967802895512</v>
      </c>
      <c r="BR18" s="975">
        <v>95.543471183147219</v>
      </c>
      <c r="BS18" s="968">
        <v>1.7827488129483826</v>
      </c>
      <c r="BT18" s="973">
        <v>117.01493199999993</v>
      </c>
      <c r="BU18" s="973">
        <v>517</v>
      </c>
      <c r="BV18" s="992"/>
      <c r="BW18" s="955">
        <v>90.250645209322272</v>
      </c>
      <c r="BX18" s="975">
        <v>1.7638592511594331</v>
      </c>
      <c r="BY18" s="975">
        <v>86.792146001038802</v>
      </c>
      <c r="BZ18" s="975">
        <v>93.709144417605756</v>
      </c>
      <c r="CA18" s="968">
        <v>1.9544007104530243</v>
      </c>
      <c r="CB18" s="973">
        <v>115.25949400000002</v>
      </c>
      <c r="CC18" s="973">
        <v>661</v>
      </c>
      <c r="CD18" s="992"/>
      <c r="CE18" s="955">
        <v>94.17222423975916</v>
      </c>
      <c r="CF18" s="975">
        <v>1.2038096286769422</v>
      </c>
      <c r="CG18" s="975">
        <v>91.811842674112327</v>
      </c>
      <c r="CH18" s="975">
        <v>96.532605805405993</v>
      </c>
      <c r="CI18" s="968">
        <v>1.2783064628611567</v>
      </c>
      <c r="CJ18" s="973">
        <v>105.92123399999993</v>
      </c>
      <c r="CK18" s="973">
        <v>548</v>
      </c>
      <c r="CL18" s="968"/>
      <c r="CM18" s="955">
        <v>96.701495148964483</v>
      </c>
      <c r="CN18" s="975">
        <v>1.0175878345602327</v>
      </c>
      <c r="CO18" s="975">
        <v>94.706206884762452</v>
      </c>
      <c r="CP18" s="975">
        <v>98.696783413166514</v>
      </c>
      <c r="CQ18" s="968">
        <v>1.0522979329251143</v>
      </c>
      <c r="CR18" s="973">
        <v>100.23395899999991</v>
      </c>
      <c r="CS18" s="973">
        <v>493</v>
      </c>
      <c r="CT18" s="968"/>
      <c r="CU18" s="955">
        <v>95.735207600853101</v>
      </c>
      <c r="CV18" s="975">
        <v>0.77025291947393137</v>
      </c>
      <c r="CW18" s="975">
        <v>94.224931714128374</v>
      </c>
      <c r="CX18" s="975">
        <v>97.245483487577829</v>
      </c>
      <c r="CY18" s="968">
        <v>0.80456598860194839</v>
      </c>
      <c r="CZ18" s="973">
        <v>99.785114999999848</v>
      </c>
      <c r="DA18" s="973">
        <v>649</v>
      </c>
      <c r="DB18" s="992"/>
      <c r="DC18" s="955">
        <v>96.516400550692325</v>
      </c>
      <c r="DD18" s="975">
        <v>1.0437208665348439</v>
      </c>
      <c r="DE18" s="975">
        <v>94.469918758479054</v>
      </c>
      <c r="DF18" s="975">
        <v>98.562882342905596</v>
      </c>
      <c r="DG18" s="968">
        <v>1.0813922406758847</v>
      </c>
      <c r="DH18" s="973">
        <v>100.23818900000015</v>
      </c>
      <c r="DI18" s="973">
        <v>629</v>
      </c>
      <c r="DJ18" s="968"/>
      <c r="DK18" s="955">
        <v>96.195904232451014</v>
      </c>
      <c r="DL18" s="975">
        <v>0.81361530042428976</v>
      </c>
      <c r="DM18" s="975">
        <v>94.600603489517098</v>
      </c>
      <c r="DN18" s="975">
        <v>97.791204975384929</v>
      </c>
      <c r="DO18" s="968">
        <v>0.84578996051457911</v>
      </c>
      <c r="DP18" s="973">
        <v>97.438976999999994</v>
      </c>
      <c r="DQ18" s="973">
        <v>580</v>
      </c>
      <c r="DR18" s="968"/>
      <c r="DS18" s="955">
        <v>96.662875771519026</v>
      </c>
      <c r="DT18" s="975">
        <v>0.82067852307127831</v>
      </c>
      <c r="DU18" s="975">
        <v>95.053723600286773</v>
      </c>
      <c r="DV18" s="975">
        <v>98.272027942751279</v>
      </c>
      <c r="DW18" s="968">
        <v>0.84901107743898196</v>
      </c>
      <c r="DX18" s="973">
        <v>87.021663000000004</v>
      </c>
      <c r="DY18" s="973">
        <v>570</v>
      </c>
      <c r="DZ18" s="968"/>
      <c r="EA18" s="1175">
        <v>2.5</v>
      </c>
      <c r="EB18" s="968">
        <v>0.5</v>
      </c>
      <c r="EC18" s="968"/>
      <c r="ED18" s="968" t="s">
        <v>231</v>
      </c>
      <c r="EE18" s="968" t="s">
        <v>229</v>
      </c>
      <c r="EF18" s="2335"/>
      <c r="EG18" s="2335"/>
    </row>
    <row r="19" spans="1:137" s="11" customFormat="1" ht="20.25" customHeight="1">
      <c r="A19" s="1013" t="s">
        <v>25</v>
      </c>
      <c r="B19" s="1013"/>
      <c r="C19" s="914">
        <v>72.198280880673167</v>
      </c>
      <c r="D19" s="914">
        <v>4.0613185056125625</v>
      </c>
      <c r="E19" s="914">
        <v>64.229303879228354</v>
      </c>
      <c r="F19" s="914">
        <v>80.167257882117966</v>
      </c>
      <c r="G19" s="914">
        <v>5.6252288227263607</v>
      </c>
      <c r="H19" s="914">
        <v>247.35548800000021</v>
      </c>
      <c r="I19" s="916">
        <v>339</v>
      </c>
      <c r="J19" s="914"/>
      <c r="K19" s="914">
        <v>82.104000339208142</v>
      </c>
      <c r="L19" s="914">
        <v>2.8229237593923409</v>
      </c>
      <c r="M19" s="914">
        <v>76.564940815182354</v>
      </c>
      <c r="N19" s="914">
        <v>87.64305986323393</v>
      </c>
      <c r="O19" s="914">
        <v>3.4382292552489369</v>
      </c>
      <c r="P19" s="915">
        <v>247.39977000000007</v>
      </c>
      <c r="Q19" s="911">
        <v>323</v>
      </c>
      <c r="R19" s="914"/>
      <c r="S19" s="914">
        <v>82.358547554646066</v>
      </c>
      <c r="T19" s="914">
        <v>3.6389836044292521</v>
      </c>
      <c r="U19" s="914">
        <v>75.21821647521962</v>
      </c>
      <c r="V19" s="914">
        <v>89.498878634072511</v>
      </c>
      <c r="W19" s="914">
        <v>4.4184650075509593</v>
      </c>
      <c r="X19" s="915">
        <v>207.53568399999997</v>
      </c>
      <c r="Y19" s="967">
        <v>276</v>
      </c>
      <c r="Z19" s="911"/>
      <c r="AA19" s="910">
        <v>89.735788405275414</v>
      </c>
      <c r="AB19" s="910">
        <v>2.3567496342302428</v>
      </c>
      <c r="AC19" s="910">
        <v>85.112508178201253</v>
      </c>
      <c r="AD19" s="910">
        <v>94.35906863234959</v>
      </c>
      <c r="AE19" s="910">
        <v>2.6263207535285811</v>
      </c>
      <c r="AF19" s="911">
        <v>241.08355300000056</v>
      </c>
      <c r="AG19" s="911">
        <v>320</v>
      </c>
      <c r="AH19" s="911"/>
      <c r="AI19" s="975">
        <v>86.772217021183167</v>
      </c>
      <c r="AJ19" s="975">
        <v>3.1764997511618711</v>
      </c>
      <c r="AK19" s="975">
        <v>80.540746527016083</v>
      </c>
      <c r="AL19" s="975">
        <v>93.003687515350265</v>
      </c>
      <c r="AM19" s="975">
        <v>3.6607336543981712</v>
      </c>
      <c r="AN19" s="973">
        <v>166.58102899999975</v>
      </c>
      <c r="AO19" s="973">
        <v>281</v>
      </c>
      <c r="AP19" s="1892"/>
      <c r="AQ19" s="975">
        <v>87.315044389386131</v>
      </c>
      <c r="AR19" s="975">
        <v>4.0084206554567823</v>
      </c>
      <c r="AS19" s="975">
        <v>79.452227864608545</v>
      </c>
      <c r="AT19" s="975">
        <v>95.177860914163716</v>
      </c>
      <c r="AU19" s="975">
        <v>4.5907560186089071</v>
      </c>
      <c r="AV19" s="973">
        <v>202.56711799999985</v>
      </c>
      <c r="AW19" s="973">
        <v>296</v>
      </c>
      <c r="AX19" s="992"/>
      <c r="AY19" s="955">
        <v>94.36659808651595</v>
      </c>
      <c r="AZ19" s="975">
        <v>0.9613051701188402</v>
      </c>
      <c r="BA19" s="975">
        <v>92.481752861802661</v>
      </c>
      <c r="BB19" s="975">
        <v>96.251443311229252</v>
      </c>
      <c r="BC19" s="968">
        <v>1.0186921957677322</v>
      </c>
      <c r="BD19" s="973">
        <v>266.6583039999993</v>
      </c>
      <c r="BE19" s="973">
        <v>792</v>
      </c>
      <c r="BF19" s="1054"/>
      <c r="BG19" s="955">
        <v>94.370423607192478</v>
      </c>
      <c r="BH19" s="975">
        <v>1.3625638504912647</v>
      </c>
      <c r="BI19" s="975">
        <v>91.698821322271328</v>
      </c>
      <c r="BJ19" s="975">
        <v>97.042025892113628</v>
      </c>
      <c r="BK19" s="968">
        <v>1.4438462798077514</v>
      </c>
      <c r="BL19" s="973">
        <v>258.81000599999942</v>
      </c>
      <c r="BM19" s="973">
        <v>710</v>
      </c>
      <c r="BN19" s="968"/>
      <c r="BO19" s="955">
        <v>95.700962769855664</v>
      </c>
      <c r="BP19" s="975">
        <v>0.79919013838761155</v>
      </c>
      <c r="BQ19" s="975">
        <v>94.133976016914104</v>
      </c>
      <c r="BR19" s="975">
        <v>97.26794952279721</v>
      </c>
      <c r="BS19" s="968">
        <v>0.83509101189454726</v>
      </c>
      <c r="BT19" s="973">
        <v>243.64348200000046</v>
      </c>
      <c r="BU19" s="973">
        <v>731</v>
      </c>
      <c r="BV19" s="992"/>
      <c r="BW19" s="955">
        <v>94.398820650570443</v>
      </c>
      <c r="BX19" s="975">
        <v>1.235936233164141</v>
      </c>
      <c r="BY19" s="975">
        <v>91.975450145765549</v>
      </c>
      <c r="BZ19" s="975">
        <v>96.82219115537535</v>
      </c>
      <c r="CA19" s="968">
        <v>1.3092708411465437</v>
      </c>
      <c r="CB19" s="973">
        <v>233.96831600000039</v>
      </c>
      <c r="CC19" s="973">
        <v>788</v>
      </c>
      <c r="CD19" s="992"/>
      <c r="CE19" s="955">
        <v>94.390529801740286</v>
      </c>
      <c r="CF19" s="975">
        <v>1.0208979179271886</v>
      </c>
      <c r="CG19" s="975">
        <v>92.388794171389023</v>
      </c>
      <c r="CH19" s="975">
        <v>96.392265432091548</v>
      </c>
      <c r="CI19" s="968">
        <v>1.0815681616275516</v>
      </c>
      <c r="CJ19" s="973">
        <v>236.54499499999986</v>
      </c>
      <c r="CK19" s="973">
        <v>719</v>
      </c>
      <c r="CL19" s="968"/>
      <c r="CM19" s="955">
        <v>95.50607698981355</v>
      </c>
      <c r="CN19" s="975">
        <v>1.0838409822234374</v>
      </c>
      <c r="CO19" s="975">
        <v>93.380879420970544</v>
      </c>
      <c r="CP19" s="975">
        <v>97.631274558656557</v>
      </c>
      <c r="CQ19" s="968">
        <v>1.1348398095537284</v>
      </c>
      <c r="CR19" s="973">
        <v>225.1781790000002</v>
      </c>
      <c r="CS19" s="973">
        <v>621</v>
      </c>
      <c r="CT19" s="968"/>
      <c r="CU19" s="955">
        <v>95.331325415076378</v>
      </c>
      <c r="CV19" s="975">
        <v>0.99548750218675708</v>
      </c>
      <c r="CW19" s="975">
        <v>93.379420096606012</v>
      </c>
      <c r="CX19" s="975">
        <v>97.283230733546759</v>
      </c>
      <c r="CY19" s="968">
        <v>1.044239653495181</v>
      </c>
      <c r="CZ19" s="973">
        <v>224.83584600000046</v>
      </c>
      <c r="DA19" s="973">
        <v>742</v>
      </c>
      <c r="DB19" s="992"/>
      <c r="DC19" s="955">
        <v>95.01836184948472</v>
      </c>
      <c r="DD19" s="975">
        <v>1.1040703864382462</v>
      </c>
      <c r="DE19" s="975">
        <v>92.85354938322719</v>
      </c>
      <c r="DF19" s="975">
        <v>97.183174315742264</v>
      </c>
      <c r="DG19" s="968">
        <v>1.161954768476398</v>
      </c>
      <c r="DH19" s="973">
        <v>222.16035500000024</v>
      </c>
      <c r="DI19" s="973">
        <v>759</v>
      </c>
      <c r="DJ19" s="968"/>
      <c r="DK19" s="955">
        <v>94.394205945716223</v>
      </c>
      <c r="DL19" s="975">
        <v>1.3320084152035918</v>
      </c>
      <c r="DM19" s="975">
        <v>91.782463008654474</v>
      </c>
      <c r="DN19" s="975">
        <v>97.005948882777986</v>
      </c>
      <c r="DO19" s="968">
        <v>1.4111124743923338</v>
      </c>
      <c r="DP19" s="973">
        <v>207.58659499999936</v>
      </c>
      <c r="DQ19" s="973">
        <v>742</v>
      </c>
      <c r="DR19" s="968"/>
      <c r="DS19" s="955">
        <v>93.891872090578033</v>
      </c>
      <c r="DT19" s="975">
        <v>1.4094606661636153</v>
      </c>
      <c r="DU19" s="975">
        <v>91.128260484494064</v>
      </c>
      <c r="DV19" s="975">
        <v>96.655483696662003</v>
      </c>
      <c r="DW19" s="968">
        <v>1.5011530122691563</v>
      </c>
      <c r="DX19" s="973">
        <v>189.30220799999967</v>
      </c>
      <c r="DY19" s="973">
        <v>696</v>
      </c>
      <c r="DZ19" s="968"/>
      <c r="EA19" s="1175">
        <v>-0.5</v>
      </c>
      <c r="EB19" s="968">
        <v>-0.5</v>
      </c>
      <c r="EC19" s="968"/>
      <c r="ED19" s="968" t="s">
        <v>229</v>
      </c>
      <c r="EE19" s="968" t="s">
        <v>229</v>
      </c>
      <c r="EF19" s="2335"/>
      <c r="EG19" s="2335"/>
    </row>
    <row r="20" spans="1:137" s="11" customFormat="1" ht="20.25" customHeight="1">
      <c r="A20" s="1013" t="s">
        <v>26</v>
      </c>
      <c r="B20" s="1013"/>
      <c r="C20" s="914">
        <v>95.860626550924593</v>
      </c>
      <c r="D20" s="914">
        <v>1.0989978761813519</v>
      </c>
      <c r="E20" s="914">
        <v>93.70421138973424</v>
      </c>
      <c r="F20" s="914">
        <v>98.017041712114946</v>
      </c>
      <c r="G20" s="914">
        <v>1.1464538838555629</v>
      </c>
      <c r="H20" s="914">
        <v>201.59587200000018</v>
      </c>
      <c r="I20" s="916">
        <v>311</v>
      </c>
      <c r="J20" s="914"/>
      <c r="K20" s="914">
        <v>97.98829048386267</v>
      </c>
      <c r="L20" s="914">
        <v>0.78231071993693879</v>
      </c>
      <c r="M20" s="914">
        <v>96.453262968650236</v>
      </c>
      <c r="N20" s="914">
        <v>99.523317999075118</v>
      </c>
      <c r="O20" s="914">
        <v>0.79837163815586176</v>
      </c>
      <c r="P20" s="915">
        <v>191.86343600000021</v>
      </c>
      <c r="Q20" s="911">
        <v>296</v>
      </c>
      <c r="R20" s="914"/>
      <c r="S20" s="914">
        <v>99.691273705056048</v>
      </c>
      <c r="T20" s="914">
        <v>0.31242571889741738</v>
      </c>
      <c r="U20" s="914">
        <v>99.078239046713506</v>
      </c>
      <c r="V20" s="914">
        <v>100</v>
      </c>
      <c r="W20" s="914">
        <v>0.31339324625518555</v>
      </c>
      <c r="X20" s="915">
        <v>192.83618199999972</v>
      </c>
      <c r="Y20" s="967">
        <v>282</v>
      </c>
      <c r="Z20" s="911"/>
      <c r="AA20" s="910">
        <v>98.690763514792096</v>
      </c>
      <c r="AB20" s="910">
        <v>0.71020999581085109</v>
      </c>
      <c r="AC20" s="910">
        <v>97.297531165028644</v>
      </c>
      <c r="AD20" s="910">
        <v>100</v>
      </c>
      <c r="AE20" s="910">
        <v>0.71963167627576663</v>
      </c>
      <c r="AF20" s="911">
        <v>196.29593499999959</v>
      </c>
      <c r="AG20" s="911">
        <v>315</v>
      </c>
      <c r="AH20" s="911"/>
      <c r="AI20" s="975">
        <v>99.637962916104712</v>
      </c>
      <c r="AJ20" s="975">
        <v>0.3620077888251203</v>
      </c>
      <c r="AK20" s="975">
        <v>98.927797315148098</v>
      </c>
      <c r="AL20" s="975">
        <v>100</v>
      </c>
      <c r="AM20" s="975">
        <v>0.36332315337471455</v>
      </c>
      <c r="AN20" s="973">
        <v>210.62345099999996</v>
      </c>
      <c r="AO20" s="973">
        <v>316</v>
      </c>
      <c r="AP20" s="1892"/>
      <c r="AQ20" s="975">
        <v>99.450452654201541</v>
      </c>
      <c r="AR20" s="975">
        <v>0.39043683333090473</v>
      </c>
      <c r="AS20" s="975">
        <v>98.684581641932184</v>
      </c>
      <c r="AT20" s="975">
        <v>100</v>
      </c>
      <c r="AU20" s="975">
        <v>0.39259432502382852</v>
      </c>
      <c r="AV20" s="973">
        <v>222.09878900000012</v>
      </c>
      <c r="AW20" s="973">
        <v>314</v>
      </c>
      <c r="AX20" s="992"/>
      <c r="AY20" s="955">
        <v>98.962713668215954</v>
      </c>
      <c r="AZ20" s="975">
        <v>0.41227538996168711</v>
      </c>
      <c r="BA20" s="975">
        <v>98.154359230737967</v>
      </c>
      <c r="BB20" s="975">
        <v>99.771068105693942</v>
      </c>
      <c r="BC20" s="968">
        <v>0.41659669049081305</v>
      </c>
      <c r="BD20" s="973">
        <v>360.95366200000058</v>
      </c>
      <c r="BE20" s="973">
        <v>810</v>
      </c>
      <c r="BF20" s="1054"/>
      <c r="BG20" s="955">
        <v>99.324436918393332</v>
      </c>
      <c r="BH20" s="975">
        <v>0.28216128066247848</v>
      </c>
      <c r="BI20" s="975">
        <v>98.771198461448833</v>
      </c>
      <c r="BJ20" s="975">
        <v>99.877675375337844</v>
      </c>
      <c r="BK20" s="968">
        <v>0.28408042312317067</v>
      </c>
      <c r="BL20" s="973">
        <v>346.83911299999932</v>
      </c>
      <c r="BM20" s="973">
        <v>757</v>
      </c>
      <c r="BN20" s="968"/>
      <c r="BO20" s="955">
        <v>99.394261042827949</v>
      </c>
      <c r="BP20" s="975">
        <v>0.32579922954971585</v>
      </c>
      <c r="BQ20" s="975">
        <v>98.755460521774268</v>
      </c>
      <c r="BR20" s="975">
        <v>100</v>
      </c>
      <c r="BS20" s="968">
        <v>0.32778474947294228</v>
      </c>
      <c r="BT20" s="973">
        <v>297.91001199999937</v>
      </c>
      <c r="BU20" s="973">
        <v>772</v>
      </c>
      <c r="BV20" s="992"/>
      <c r="BW20" s="955">
        <v>98.626946785625208</v>
      </c>
      <c r="BX20" s="975">
        <v>0.43315091988420917</v>
      </c>
      <c r="BY20" s="975">
        <v>97.777643128033432</v>
      </c>
      <c r="BZ20" s="975">
        <v>99.476250443216969</v>
      </c>
      <c r="CA20" s="968">
        <v>0.43918111023522083</v>
      </c>
      <c r="CB20" s="973">
        <v>263.45016800000025</v>
      </c>
      <c r="CC20" s="973">
        <v>740</v>
      </c>
      <c r="CD20" s="992"/>
      <c r="CE20" s="955">
        <v>98.001443102843751</v>
      </c>
      <c r="CF20" s="975">
        <v>0.80642577904190849</v>
      </c>
      <c r="CG20" s="975">
        <v>96.420235827566415</v>
      </c>
      <c r="CH20" s="975">
        <v>99.582650378121102</v>
      </c>
      <c r="CI20" s="968">
        <v>0.82287133077789143</v>
      </c>
      <c r="CJ20" s="973">
        <v>252.59460999999951</v>
      </c>
      <c r="CK20" s="973">
        <v>708</v>
      </c>
      <c r="CL20" s="968"/>
      <c r="CM20" s="955">
        <v>97.991043952825336</v>
      </c>
      <c r="CN20" s="975">
        <v>0.56104601826115508</v>
      </c>
      <c r="CO20" s="975">
        <v>96.890943796461386</v>
      </c>
      <c r="CP20" s="975">
        <v>99.091144109189273</v>
      </c>
      <c r="CQ20" s="968">
        <v>0.57254826117706514</v>
      </c>
      <c r="CR20" s="973">
        <v>242.83592499999997</v>
      </c>
      <c r="CS20" s="973">
        <v>599</v>
      </c>
      <c r="CT20" s="968"/>
      <c r="CU20" s="955">
        <v>98.791677489403114</v>
      </c>
      <c r="CV20" s="975">
        <v>0.42336563994037135</v>
      </c>
      <c r="CW20" s="975">
        <v>97.961561950592255</v>
      </c>
      <c r="CX20" s="975">
        <v>99.621793028213958</v>
      </c>
      <c r="CY20" s="968">
        <v>0.4285438315244558</v>
      </c>
      <c r="CZ20" s="973">
        <v>258.35271400000062</v>
      </c>
      <c r="DA20" s="973">
        <v>703</v>
      </c>
      <c r="DB20" s="992"/>
      <c r="DC20" s="955">
        <v>96.977853007450804</v>
      </c>
      <c r="DD20" s="975">
        <v>1.0218924029792404</v>
      </c>
      <c r="DE20" s="975">
        <v>94.974171502796068</v>
      </c>
      <c r="DF20" s="975">
        <v>98.981534512105554</v>
      </c>
      <c r="DG20" s="968">
        <v>1.0537379115835122</v>
      </c>
      <c r="DH20" s="973">
        <v>249.56228200000021</v>
      </c>
      <c r="DI20" s="973">
        <v>673</v>
      </c>
      <c r="DJ20" s="968"/>
      <c r="DK20" s="955">
        <v>98.55682351145046</v>
      </c>
      <c r="DL20" s="975">
        <v>0.44088414453087915</v>
      </c>
      <c r="DM20" s="975">
        <v>97.692357463490069</v>
      </c>
      <c r="DN20" s="975">
        <v>99.421289559410866</v>
      </c>
      <c r="DO20" s="968">
        <v>0.44734005097034873</v>
      </c>
      <c r="DP20" s="973">
        <v>247.39469000000003</v>
      </c>
      <c r="DQ20" s="973">
        <v>692</v>
      </c>
      <c r="DR20" s="968"/>
      <c r="DS20" s="955">
        <v>97.871816410776844</v>
      </c>
      <c r="DT20" s="975">
        <v>0.57553168708317926</v>
      </c>
      <c r="DU20" s="975">
        <v>96.743337916643739</v>
      </c>
      <c r="DV20" s="975">
        <v>99.000294904909964</v>
      </c>
      <c r="DW20" s="968">
        <v>0.58804639393594238</v>
      </c>
      <c r="DX20" s="973">
        <v>255.98191000000031</v>
      </c>
      <c r="DY20" s="973">
        <v>727</v>
      </c>
      <c r="DZ20" s="968"/>
      <c r="EA20" s="1175">
        <v>-0.1</v>
      </c>
      <c r="EB20" s="968">
        <v>-0.7</v>
      </c>
      <c r="EC20" s="968"/>
      <c r="ED20" s="968" t="s">
        <v>229</v>
      </c>
      <c r="EE20" s="968" t="s">
        <v>229</v>
      </c>
      <c r="EF20" s="2335"/>
      <c r="EG20" s="2335"/>
    </row>
    <row r="21" spans="1:137" s="11" customFormat="1" ht="20.25" customHeight="1">
      <c r="A21" s="1013" t="s">
        <v>27</v>
      </c>
      <c r="B21" s="1013"/>
      <c r="C21" s="914">
        <v>70.569829837477187</v>
      </c>
      <c r="D21" s="914">
        <v>3.8247726532870949</v>
      </c>
      <c r="E21" s="914">
        <v>63.064994826955726</v>
      </c>
      <c r="F21" s="914">
        <v>78.074664847998648</v>
      </c>
      <c r="G21" s="914">
        <v>5.4198411163744815</v>
      </c>
      <c r="H21" s="914">
        <v>375.58522900000105</v>
      </c>
      <c r="I21" s="916">
        <v>334</v>
      </c>
      <c r="J21" s="914"/>
      <c r="K21" s="914">
        <v>72.340539617161113</v>
      </c>
      <c r="L21" s="914">
        <v>4.6519230483865757</v>
      </c>
      <c r="M21" s="914">
        <v>63.212670477773727</v>
      </c>
      <c r="N21" s="914">
        <v>81.468408756548499</v>
      </c>
      <c r="O21" s="914">
        <v>6.4305893666336642</v>
      </c>
      <c r="P21" s="915">
        <v>325.9414130000003</v>
      </c>
      <c r="Q21" s="911">
        <v>299</v>
      </c>
      <c r="R21" s="914"/>
      <c r="S21" s="914">
        <v>79.491105754569276</v>
      </c>
      <c r="T21" s="914">
        <v>4.7996168469022766</v>
      </c>
      <c r="U21" s="914">
        <v>70.073406455357883</v>
      </c>
      <c r="V21" s="914">
        <v>88.908805053780654</v>
      </c>
      <c r="W21" s="914">
        <v>6.0379294027198593</v>
      </c>
      <c r="X21" s="915">
        <v>321.99173299999978</v>
      </c>
      <c r="Y21" s="967">
        <v>286</v>
      </c>
      <c r="Z21" s="911"/>
      <c r="AA21" s="910">
        <v>83.2117365636485</v>
      </c>
      <c r="AB21" s="910">
        <v>2.9113113044792787</v>
      </c>
      <c r="AC21" s="910">
        <v>77.500562244000079</v>
      </c>
      <c r="AD21" s="910">
        <v>88.922910883296908</v>
      </c>
      <c r="AE21" s="910">
        <v>3.4986787017146579</v>
      </c>
      <c r="AF21" s="911">
        <v>297.24802799999964</v>
      </c>
      <c r="AG21" s="911">
        <v>270</v>
      </c>
      <c r="AH21" s="911"/>
      <c r="AI21" s="975">
        <v>79.551413571545808</v>
      </c>
      <c r="AJ21" s="975">
        <v>3.9536232127620399</v>
      </c>
      <c r="AK21" s="975">
        <v>71.795427950464216</v>
      </c>
      <c r="AL21" s="975">
        <v>87.307399192627415</v>
      </c>
      <c r="AM21" s="975">
        <v>4.9698968695336712</v>
      </c>
      <c r="AN21" s="973">
        <v>291.3887529999995</v>
      </c>
      <c r="AO21" s="973">
        <v>261</v>
      </c>
      <c r="AP21" s="1892"/>
      <c r="AQ21" s="975">
        <v>85.765292314804213</v>
      </c>
      <c r="AR21" s="975">
        <v>4.5467867527042047</v>
      </c>
      <c r="AS21" s="975">
        <v>76.846430477004304</v>
      </c>
      <c r="AT21" s="975">
        <v>94.684154152604137</v>
      </c>
      <c r="AU21" s="975">
        <v>5.3014297858568238</v>
      </c>
      <c r="AV21" s="973">
        <v>307.26471500000002</v>
      </c>
      <c r="AW21" s="973">
        <v>269</v>
      </c>
      <c r="AX21" s="992"/>
      <c r="AY21" s="955">
        <v>86.323722722218704</v>
      </c>
      <c r="AZ21" s="975">
        <v>2.7091736528424462</v>
      </c>
      <c r="BA21" s="975">
        <v>81.011805985260025</v>
      </c>
      <c r="BB21" s="975">
        <v>91.635639459177369</v>
      </c>
      <c r="BC21" s="968">
        <v>3.1383883449515979</v>
      </c>
      <c r="BD21" s="973">
        <v>409.25253900000115</v>
      </c>
      <c r="BE21" s="973">
        <v>757</v>
      </c>
      <c r="BF21" s="1054"/>
      <c r="BG21" s="955">
        <v>89.700327783753835</v>
      </c>
      <c r="BH21" s="975">
        <v>2.501366767316938</v>
      </c>
      <c r="BI21" s="975">
        <v>84.795855109992246</v>
      </c>
      <c r="BJ21" s="975">
        <v>94.60480045751541</v>
      </c>
      <c r="BK21" s="968">
        <v>2.7885815237455307</v>
      </c>
      <c r="BL21" s="973">
        <v>408.82929199999904</v>
      </c>
      <c r="BM21" s="973">
        <v>700</v>
      </c>
      <c r="BN21" s="968"/>
      <c r="BO21" s="955">
        <v>92.243193377081184</v>
      </c>
      <c r="BP21" s="975">
        <v>2.3181947472227806</v>
      </c>
      <c r="BQ21" s="975">
        <v>87.697866445287914</v>
      </c>
      <c r="BR21" s="975">
        <v>96.788520308874453</v>
      </c>
      <c r="BS21" s="968">
        <v>2.5131336658589283</v>
      </c>
      <c r="BT21" s="973">
        <v>388.13678699999929</v>
      </c>
      <c r="BU21" s="973">
        <v>681</v>
      </c>
      <c r="BV21" s="992"/>
      <c r="BW21" s="955">
        <v>91.67947840688511</v>
      </c>
      <c r="BX21" s="975">
        <v>1.6096177216808867</v>
      </c>
      <c r="BY21" s="975">
        <v>88.523409342750242</v>
      </c>
      <c r="BZ21" s="975">
        <v>94.835547471019979</v>
      </c>
      <c r="CA21" s="968">
        <v>1.7557012208743159</v>
      </c>
      <c r="CB21" s="973">
        <v>398.79698200000024</v>
      </c>
      <c r="CC21" s="973">
        <v>747</v>
      </c>
      <c r="CD21" s="992"/>
      <c r="CE21" s="955">
        <v>91.313925926845755</v>
      </c>
      <c r="CF21" s="975">
        <v>1.9482867209812058</v>
      </c>
      <c r="CG21" s="975">
        <v>87.493803582540551</v>
      </c>
      <c r="CH21" s="975">
        <v>95.134048271150945</v>
      </c>
      <c r="CI21" s="968">
        <v>2.1336140147364109</v>
      </c>
      <c r="CJ21" s="973">
        <v>391.07598800000005</v>
      </c>
      <c r="CK21" s="973">
        <v>722</v>
      </c>
      <c r="CL21" s="968"/>
      <c r="CM21" s="955">
        <v>92.89725136903219</v>
      </c>
      <c r="CN21" s="975">
        <v>2.1651826272747932</v>
      </c>
      <c r="CO21" s="975">
        <v>88.651756936679291</v>
      </c>
      <c r="CP21" s="975">
        <v>97.142745801385104</v>
      </c>
      <c r="CQ21" s="968">
        <v>2.3307284073170851</v>
      </c>
      <c r="CR21" s="973">
        <v>379.02232499999963</v>
      </c>
      <c r="CS21" s="973">
        <v>567</v>
      </c>
      <c r="CT21" s="968"/>
      <c r="CU21" s="955">
        <v>94.772918074406576</v>
      </c>
      <c r="CV21" s="975">
        <v>1.5054403661470701</v>
      </c>
      <c r="CW21" s="975">
        <v>91.821121039418614</v>
      </c>
      <c r="CX21" s="975">
        <v>97.724715109394538</v>
      </c>
      <c r="CY21" s="968">
        <v>1.5884710492560155</v>
      </c>
      <c r="CZ21" s="973">
        <v>370.70499900000101</v>
      </c>
      <c r="DA21" s="973">
        <v>704</v>
      </c>
      <c r="DB21" s="992"/>
      <c r="DC21" s="955">
        <v>94.175197269774358</v>
      </c>
      <c r="DD21" s="975">
        <v>1.8780596374646092</v>
      </c>
      <c r="DE21" s="975">
        <v>90.49278085366673</v>
      </c>
      <c r="DF21" s="975">
        <v>97.857613685881986</v>
      </c>
      <c r="DG21" s="968">
        <v>1.99421895776307</v>
      </c>
      <c r="DH21" s="973">
        <v>375.9809390000006</v>
      </c>
      <c r="DI21" s="973">
        <v>682</v>
      </c>
      <c r="DJ21" s="968"/>
      <c r="DK21" s="955">
        <v>95.527224557619633</v>
      </c>
      <c r="DL21" s="975">
        <v>1.4445776719972929</v>
      </c>
      <c r="DM21" s="975">
        <v>92.694760821796038</v>
      </c>
      <c r="DN21" s="975">
        <v>98.359688293443241</v>
      </c>
      <c r="DO21" s="968">
        <v>1.5122156837352263</v>
      </c>
      <c r="DP21" s="973">
        <v>344.55114500000082</v>
      </c>
      <c r="DQ21" s="973">
        <v>677</v>
      </c>
      <c r="DR21" s="968"/>
      <c r="DS21" s="955">
        <v>94.965882098361519</v>
      </c>
      <c r="DT21" s="975">
        <v>2.0966297787938259</v>
      </c>
      <c r="DU21" s="975">
        <v>90.854897996827702</v>
      </c>
      <c r="DV21" s="975">
        <v>99.076866199895335</v>
      </c>
      <c r="DW21" s="968">
        <v>2.2077716043560023</v>
      </c>
      <c r="DX21" s="973">
        <v>322.78816899999919</v>
      </c>
      <c r="DY21" s="973">
        <v>665</v>
      </c>
      <c r="DZ21" s="968"/>
      <c r="EA21" s="1175">
        <v>3.7</v>
      </c>
      <c r="EB21" s="968">
        <v>-0.5</v>
      </c>
      <c r="EC21" s="968"/>
      <c r="ED21" s="968" t="s">
        <v>229</v>
      </c>
      <c r="EE21" s="968" t="s">
        <v>229</v>
      </c>
      <c r="EF21" s="2335"/>
      <c r="EG21" s="2335"/>
    </row>
    <row r="22" spans="1:137" s="11" customFormat="1" ht="20.25" customHeight="1">
      <c r="A22" s="1013" t="s">
        <v>28</v>
      </c>
      <c r="B22" s="1013"/>
      <c r="C22" s="914">
        <v>72.792417602354163</v>
      </c>
      <c r="D22" s="914">
        <v>3.8175846600162981</v>
      </c>
      <c r="E22" s="914">
        <v>65.301686620606219</v>
      </c>
      <c r="F22" s="914">
        <v>80.283148584102122</v>
      </c>
      <c r="G22" s="914">
        <v>5.244481205268877</v>
      </c>
      <c r="H22" s="914">
        <v>449.10670199999981</v>
      </c>
      <c r="I22" s="916">
        <v>339</v>
      </c>
      <c r="J22" s="914"/>
      <c r="K22" s="914">
        <v>81.274835508631767</v>
      </c>
      <c r="L22" s="914">
        <v>3.1253377373576399</v>
      </c>
      <c r="M22" s="914">
        <v>75.142388005467708</v>
      </c>
      <c r="N22" s="914">
        <v>87.40728301179584</v>
      </c>
      <c r="O22" s="914">
        <v>3.845394109749646</v>
      </c>
      <c r="P22" s="915">
        <v>421.05112100000042</v>
      </c>
      <c r="Q22" s="911">
        <v>337</v>
      </c>
      <c r="R22" s="914"/>
      <c r="S22" s="914">
        <v>75.337997901573885</v>
      </c>
      <c r="T22" s="914">
        <v>4.7498937035627851</v>
      </c>
      <c r="U22" s="914">
        <v>66.01786422626958</v>
      </c>
      <c r="V22" s="914">
        <v>84.658131576878191</v>
      </c>
      <c r="W22" s="914">
        <v>6.3047782471845535</v>
      </c>
      <c r="X22" s="915">
        <v>377.25892500000015</v>
      </c>
      <c r="Y22" s="967">
        <v>291</v>
      </c>
      <c r="Z22" s="911"/>
      <c r="AA22" s="910">
        <v>80.697517593546479</v>
      </c>
      <c r="AB22" s="910">
        <v>3.913213216604071</v>
      </c>
      <c r="AC22" s="910">
        <v>73.020893387954928</v>
      </c>
      <c r="AD22" s="910">
        <v>88.374141799138044</v>
      </c>
      <c r="AE22" s="910">
        <v>4.8492361764013134</v>
      </c>
      <c r="AF22" s="911">
        <v>477.87806800000004</v>
      </c>
      <c r="AG22" s="911">
        <v>342</v>
      </c>
      <c r="AH22" s="911"/>
      <c r="AI22" s="975">
        <v>81.088716791418548</v>
      </c>
      <c r="AJ22" s="975">
        <v>3.9969895621290426</v>
      </c>
      <c r="AK22" s="975">
        <v>73.247657615263833</v>
      </c>
      <c r="AL22" s="975">
        <v>88.929775967573249</v>
      </c>
      <c r="AM22" s="975">
        <v>4.929156262776174</v>
      </c>
      <c r="AN22" s="973">
        <v>443.24236000000036</v>
      </c>
      <c r="AO22" s="973">
        <v>324</v>
      </c>
      <c r="AP22" s="1892"/>
      <c r="AQ22" s="975">
        <v>87.316089489444522</v>
      </c>
      <c r="AR22" s="975">
        <v>3.6810630480179318</v>
      </c>
      <c r="AS22" s="975">
        <v>80.095409363644379</v>
      </c>
      <c r="AT22" s="975">
        <v>94.536769615244651</v>
      </c>
      <c r="AU22" s="975">
        <v>4.2157900903967178</v>
      </c>
      <c r="AV22" s="973">
        <v>486.86600199999975</v>
      </c>
      <c r="AW22" s="973">
        <v>327</v>
      </c>
      <c r="AX22" s="992"/>
      <c r="AY22" s="955">
        <v>86.807992287510473</v>
      </c>
      <c r="AZ22" s="975">
        <v>2.3513346432228155</v>
      </c>
      <c r="BA22" s="975">
        <v>82.197695774246554</v>
      </c>
      <c r="BB22" s="975">
        <v>91.418288800774391</v>
      </c>
      <c r="BC22" s="968">
        <v>2.7086614737444106</v>
      </c>
      <c r="BD22" s="973">
        <v>718.85271800000021</v>
      </c>
      <c r="BE22" s="973">
        <v>769</v>
      </c>
      <c r="BF22" s="1054"/>
      <c r="BG22" s="955">
        <v>88.38461095335262</v>
      </c>
      <c r="BH22" s="975">
        <v>2.1107229648013619</v>
      </c>
      <c r="BI22" s="975">
        <v>84.246080275641063</v>
      </c>
      <c r="BJ22" s="975">
        <v>92.523141631064163</v>
      </c>
      <c r="BK22" s="968">
        <v>2.3881113940925234</v>
      </c>
      <c r="BL22" s="973">
        <v>668.46719200000132</v>
      </c>
      <c r="BM22" s="973">
        <v>660</v>
      </c>
      <c r="BN22" s="968"/>
      <c r="BO22" s="955">
        <v>87.224015878326838</v>
      </c>
      <c r="BP22" s="975">
        <v>2.4003986284894947</v>
      </c>
      <c r="BQ22" s="975">
        <v>82.517510289793378</v>
      </c>
      <c r="BR22" s="975">
        <v>91.930521466860299</v>
      </c>
      <c r="BS22" s="968">
        <v>2.7519927904236043</v>
      </c>
      <c r="BT22" s="973">
        <v>613.38805100000002</v>
      </c>
      <c r="BU22" s="973">
        <v>701</v>
      </c>
      <c r="BV22" s="992"/>
      <c r="BW22" s="955">
        <v>86.888677892423345</v>
      </c>
      <c r="BX22" s="975">
        <v>1.8759175839312379</v>
      </c>
      <c r="BY22" s="975">
        <v>83.210459534259812</v>
      </c>
      <c r="BZ22" s="975">
        <v>90.566896250586893</v>
      </c>
      <c r="CA22" s="968">
        <v>2.1589896744128234</v>
      </c>
      <c r="CB22" s="973">
        <v>621.7186820000004</v>
      </c>
      <c r="CC22" s="973">
        <v>710</v>
      </c>
      <c r="CD22" s="992"/>
      <c r="CE22" s="955">
        <v>87.5983924091707</v>
      </c>
      <c r="CF22" s="975">
        <v>1.8964644588944826</v>
      </c>
      <c r="CG22" s="975">
        <v>83.879881074784109</v>
      </c>
      <c r="CH22" s="975">
        <v>91.31690374355729</v>
      </c>
      <c r="CI22" s="968">
        <v>2.1649534959912589</v>
      </c>
      <c r="CJ22" s="973">
        <v>555.26666600000158</v>
      </c>
      <c r="CK22" s="973">
        <v>684</v>
      </c>
      <c r="CL22" s="968"/>
      <c r="CM22" s="955">
        <v>90.192544083177765</v>
      </c>
      <c r="CN22" s="975">
        <v>2.1242184712362406</v>
      </c>
      <c r="CO22" s="975">
        <v>86.027372250035157</v>
      </c>
      <c r="CP22" s="975">
        <v>94.357715916320359</v>
      </c>
      <c r="CQ22" s="968">
        <v>2.3552040723867758</v>
      </c>
      <c r="CR22" s="973">
        <v>537.19698000000108</v>
      </c>
      <c r="CS22" s="973">
        <v>587</v>
      </c>
      <c r="CT22" s="968"/>
      <c r="CU22" s="955">
        <v>87.167796227875627</v>
      </c>
      <c r="CV22" s="975">
        <v>2.2088859661342912</v>
      </c>
      <c r="CW22" s="975">
        <v>82.836715972502191</v>
      </c>
      <c r="CX22" s="975">
        <v>91.498876483249063</v>
      </c>
      <c r="CY22" s="968">
        <v>2.5340619606348449</v>
      </c>
      <c r="CZ22" s="973">
        <v>602.62515600000313</v>
      </c>
      <c r="DA22" s="973">
        <v>734</v>
      </c>
      <c r="DB22" s="992"/>
      <c r="DC22" s="955">
        <v>86.399473672155494</v>
      </c>
      <c r="DD22" s="975">
        <v>2.0625029648895219</v>
      </c>
      <c r="DE22" s="975">
        <v>82.355408923267575</v>
      </c>
      <c r="DF22" s="975">
        <v>90.443538421043399</v>
      </c>
      <c r="DG22" s="968">
        <v>2.3871707514281049</v>
      </c>
      <c r="DH22" s="973">
        <v>519.24442699999952</v>
      </c>
      <c r="DI22" s="973">
        <v>679</v>
      </c>
      <c r="DJ22" s="968"/>
      <c r="DK22" s="955">
        <v>87.919417252723463</v>
      </c>
      <c r="DL22" s="975">
        <v>1.8195333914124634</v>
      </c>
      <c r="DM22" s="975">
        <v>84.351756996580733</v>
      </c>
      <c r="DN22" s="975">
        <v>91.487077508866193</v>
      </c>
      <c r="DO22" s="968">
        <v>2.0695466920375885</v>
      </c>
      <c r="DP22" s="973">
        <v>501.96620700000102</v>
      </c>
      <c r="DQ22" s="973">
        <v>719</v>
      </c>
      <c r="DR22" s="968"/>
      <c r="DS22" s="955">
        <v>87.877573330447191</v>
      </c>
      <c r="DT22" s="975">
        <v>2.3127979390358004</v>
      </c>
      <c r="DU22" s="975">
        <v>83.342735728881607</v>
      </c>
      <c r="DV22" s="975">
        <v>92.412410932012762</v>
      </c>
      <c r="DW22" s="968">
        <v>2.6318409252596866</v>
      </c>
      <c r="DX22" s="973">
        <v>456.37366599999888</v>
      </c>
      <c r="DY22" s="973">
        <v>673</v>
      </c>
      <c r="DZ22" s="968"/>
      <c r="EA22" s="1175">
        <v>0.3</v>
      </c>
      <c r="EB22" s="968">
        <v>0</v>
      </c>
      <c r="EC22" s="968"/>
      <c r="ED22" s="968" t="s">
        <v>229</v>
      </c>
      <c r="EE22" s="968" t="s">
        <v>229</v>
      </c>
      <c r="EF22" s="2335"/>
      <c r="EG22" s="2335"/>
    </row>
    <row r="23" spans="1:137" s="11" customFormat="1" ht="20.25" customHeight="1">
      <c r="A23" s="1013" t="s">
        <v>29</v>
      </c>
      <c r="B23" s="1013"/>
      <c r="C23" s="914">
        <v>90.476614330129863</v>
      </c>
      <c r="D23" s="914">
        <v>3.8105041459405089</v>
      </c>
      <c r="E23" s="914">
        <v>82.999776485241384</v>
      </c>
      <c r="F23" s="914">
        <v>97.953452175018356</v>
      </c>
      <c r="G23" s="914">
        <v>4.2115901154709343</v>
      </c>
      <c r="H23" s="914">
        <v>232.87447099999989</v>
      </c>
      <c r="I23" s="916">
        <v>237</v>
      </c>
      <c r="J23" s="914"/>
      <c r="K23" s="914">
        <v>85.887468771953024</v>
      </c>
      <c r="L23" s="914">
        <v>5.5436736692598192</v>
      </c>
      <c r="M23" s="914">
        <v>75.009832302445773</v>
      </c>
      <c r="N23" s="914">
        <v>96.765105241460276</v>
      </c>
      <c r="O23" s="914">
        <v>6.4545780059944367</v>
      </c>
      <c r="P23" s="915">
        <v>252.17915500000015</v>
      </c>
      <c r="Q23" s="911">
        <v>236</v>
      </c>
      <c r="R23" s="914"/>
      <c r="S23" s="914">
        <v>88.256785167825811</v>
      </c>
      <c r="T23" s="914">
        <v>2.5066024485721248</v>
      </c>
      <c r="U23" s="914">
        <v>83.338386704716186</v>
      </c>
      <c r="V23" s="914">
        <v>93.175183630935436</v>
      </c>
      <c r="W23" s="914">
        <v>2.8401243528252964</v>
      </c>
      <c r="X23" s="915">
        <v>288.81872199999958</v>
      </c>
      <c r="Y23" s="967">
        <v>256</v>
      </c>
      <c r="Z23" s="911"/>
      <c r="AA23" s="910">
        <v>86.886895983308236</v>
      </c>
      <c r="AB23" s="910">
        <v>3.1777873366628779</v>
      </c>
      <c r="AC23" s="910">
        <v>80.652970603178161</v>
      </c>
      <c r="AD23" s="910">
        <v>93.120821363438296</v>
      </c>
      <c r="AE23" s="910">
        <v>3.6573838905159648</v>
      </c>
      <c r="AF23" s="911">
        <v>284.8473020000003</v>
      </c>
      <c r="AG23" s="911">
        <v>281</v>
      </c>
      <c r="AH23" s="911"/>
      <c r="AI23" s="975">
        <v>94.478375054140258</v>
      </c>
      <c r="AJ23" s="975">
        <v>2.5705465334167754</v>
      </c>
      <c r="AK23" s="975">
        <v>89.435627964041771</v>
      </c>
      <c r="AL23" s="975">
        <v>99.52112214423876</v>
      </c>
      <c r="AM23" s="975">
        <v>2.720777672079711</v>
      </c>
      <c r="AN23" s="973">
        <v>269.40210800000017</v>
      </c>
      <c r="AO23" s="973">
        <v>270</v>
      </c>
      <c r="AP23" s="1892"/>
      <c r="AQ23" s="975">
        <v>91.278822743747412</v>
      </c>
      <c r="AR23" s="975">
        <v>3.6602729355525865</v>
      </c>
      <c r="AS23" s="975">
        <v>84.098923976466111</v>
      </c>
      <c r="AT23" s="975">
        <v>98.458721511028713</v>
      </c>
      <c r="AU23" s="975">
        <v>4.0099913928867092</v>
      </c>
      <c r="AV23" s="973">
        <v>288.02905000000072</v>
      </c>
      <c r="AW23" s="973">
        <v>284</v>
      </c>
      <c r="AX23" s="992"/>
      <c r="AY23" s="955">
        <v>90.306609347964113</v>
      </c>
      <c r="AZ23" s="975">
        <v>2.58164069565475</v>
      </c>
      <c r="BA23" s="975">
        <v>85.244748361063543</v>
      </c>
      <c r="BB23" s="975">
        <v>95.368470334864668</v>
      </c>
      <c r="BC23" s="968">
        <v>2.8587505546878904</v>
      </c>
      <c r="BD23" s="973">
        <v>444.13101199999983</v>
      </c>
      <c r="BE23" s="973">
        <v>823</v>
      </c>
      <c r="BF23" s="1054"/>
      <c r="BG23" s="955">
        <v>92.71117079069343</v>
      </c>
      <c r="BH23" s="975">
        <v>2.0374287389615451</v>
      </c>
      <c r="BI23" s="975">
        <v>88.716349357252952</v>
      </c>
      <c r="BJ23" s="975">
        <v>96.705992224133908</v>
      </c>
      <c r="BK23" s="968">
        <v>2.1976086825192662</v>
      </c>
      <c r="BL23" s="973">
        <v>400.5434640000002</v>
      </c>
      <c r="BM23" s="973">
        <v>755</v>
      </c>
      <c r="BN23" s="968"/>
      <c r="BO23" s="955">
        <v>93.784553282277074</v>
      </c>
      <c r="BP23" s="975">
        <v>1.9063634555701086</v>
      </c>
      <c r="BQ23" s="975">
        <v>90.046711512611225</v>
      </c>
      <c r="BR23" s="975">
        <v>97.522395051942922</v>
      </c>
      <c r="BS23" s="968">
        <v>2.0327051618321921</v>
      </c>
      <c r="BT23" s="973">
        <v>391.88317600000022</v>
      </c>
      <c r="BU23" s="973">
        <v>751</v>
      </c>
      <c r="BV23" s="992"/>
      <c r="BW23" s="955">
        <v>93.147718902057477</v>
      </c>
      <c r="BX23" s="975">
        <v>1.3516059872718316</v>
      </c>
      <c r="BY23" s="975">
        <v>90.497548128046944</v>
      </c>
      <c r="BZ23" s="975">
        <v>95.79788967606801</v>
      </c>
      <c r="CA23" s="968">
        <v>1.4510349831465135</v>
      </c>
      <c r="CB23" s="973">
        <v>373.63959000000011</v>
      </c>
      <c r="CC23" s="973">
        <v>794</v>
      </c>
      <c r="CD23" s="992"/>
      <c r="CE23" s="955">
        <v>95.45751491257333</v>
      </c>
      <c r="CF23" s="975">
        <v>1.2199141963644544</v>
      </c>
      <c r="CG23" s="975">
        <v>93.06555615748826</v>
      </c>
      <c r="CH23" s="975">
        <v>97.849473667658387</v>
      </c>
      <c r="CI23" s="968">
        <v>1.2779655928417339</v>
      </c>
      <c r="CJ23" s="973">
        <v>358.21198500000008</v>
      </c>
      <c r="CK23" s="973">
        <v>735</v>
      </c>
      <c r="CL23" s="968"/>
      <c r="CM23" s="955">
        <v>97.417455000485944</v>
      </c>
      <c r="CN23" s="975">
        <v>0.67379850619195192</v>
      </c>
      <c r="CO23" s="975">
        <v>96.096269539947613</v>
      </c>
      <c r="CP23" s="975">
        <v>98.738640461024275</v>
      </c>
      <c r="CQ23" s="968">
        <v>0.69166096177383285</v>
      </c>
      <c r="CR23" s="973">
        <v>344.17293799999896</v>
      </c>
      <c r="CS23" s="973">
        <v>582</v>
      </c>
      <c r="CT23" s="968"/>
      <c r="CU23" s="955">
        <v>94.088793082572451</v>
      </c>
      <c r="CV23" s="975">
        <v>1.3707749637458579</v>
      </c>
      <c r="CW23" s="975">
        <v>91.401041668030231</v>
      </c>
      <c r="CX23" s="975">
        <v>96.776544497114685</v>
      </c>
      <c r="CY23" s="968">
        <v>1.4568950443894673</v>
      </c>
      <c r="CZ23" s="973">
        <v>390.40617800000007</v>
      </c>
      <c r="DA23" s="973">
        <v>710</v>
      </c>
      <c r="DB23" s="992"/>
      <c r="DC23" s="955">
        <v>93.937997157133054</v>
      </c>
      <c r="DD23" s="975">
        <v>1.9441271676279275</v>
      </c>
      <c r="DE23" s="975">
        <v>90.126038444927985</v>
      </c>
      <c r="DF23" s="975">
        <v>97.749955869338123</v>
      </c>
      <c r="DG23" s="968">
        <v>2.0695854994395129</v>
      </c>
      <c r="DH23" s="973">
        <v>361.0657990000002</v>
      </c>
      <c r="DI23" s="973">
        <v>734</v>
      </c>
      <c r="DJ23" s="968"/>
      <c r="DK23" s="955">
        <v>93.337891457394747</v>
      </c>
      <c r="DL23" s="975">
        <v>1.9315566594695108</v>
      </c>
      <c r="DM23" s="975">
        <v>89.550580952953965</v>
      </c>
      <c r="DN23" s="975">
        <v>97.125201961835543</v>
      </c>
      <c r="DO23" s="968">
        <v>2.069423927742351</v>
      </c>
      <c r="DP23" s="973">
        <v>325.45406399999962</v>
      </c>
      <c r="DQ23" s="973">
        <v>736</v>
      </c>
      <c r="DR23" s="968"/>
      <c r="DS23" s="955">
        <v>93.094036682717103</v>
      </c>
      <c r="DT23" s="975">
        <v>1.8467526633025095</v>
      </c>
      <c r="DU23" s="975">
        <v>89.47300119276548</v>
      </c>
      <c r="DV23" s="975">
        <v>96.715072172668712</v>
      </c>
      <c r="DW23" s="968">
        <v>1.9837496891413231</v>
      </c>
      <c r="DX23" s="973">
        <v>320.74308800000034</v>
      </c>
      <c r="DY23" s="973">
        <v>691</v>
      </c>
      <c r="DZ23" s="968"/>
      <c r="EA23" s="1175">
        <v>-2.4</v>
      </c>
      <c r="EB23" s="968">
        <v>-0.2</v>
      </c>
      <c r="EC23" s="968"/>
      <c r="ED23" s="968" t="s">
        <v>229</v>
      </c>
      <c r="EE23" s="968" t="s">
        <v>229</v>
      </c>
      <c r="EF23" s="2335"/>
      <c r="EG23" s="2335"/>
    </row>
    <row r="24" spans="1:137" s="11" customFormat="1" ht="20.25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91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4" t="s">
        <v>66</v>
      </c>
      <c r="Q24" s="916" t="s">
        <v>66</v>
      </c>
      <c r="R24" s="914" t="s">
        <v>66</v>
      </c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4" t="s">
        <v>66</v>
      </c>
      <c r="Y24" s="916" t="s">
        <v>66</v>
      </c>
      <c r="Z24" s="911" t="s">
        <v>66</v>
      </c>
      <c r="AA24" s="914" t="s">
        <v>66</v>
      </c>
      <c r="AB24" s="914" t="s">
        <v>66</v>
      </c>
      <c r="AC24" s="914" t="s">
        <v>66</v>
      </c>
      <c r="AD24" s="914" t="s">
        <v>66</v>
      </c>
      <c r="AE24" s="914" t="s">
        <v>66</v>
      </c>
      <c r="AF24" s="914" t="s">
        <v>66</v>
      </c>
      <c r="AG24" s="916" t="s">
        <v>66</v>
      </c>
      <c r="AH24" s="911" t="s">
        <v>66</v>
      </c>
      <c r="AI24" s="914" t="s">
        <v>66</v>
      </c>
      <c r="AJ24" s="914" t="s">
        <v>66</v>
      </c>
      <c r="AK24" s="914" t="s">
        <v>66</v>
      </c>
      <c r="AL24" s="914" t="s">
        <v>66</v>
      </c>
      <c r="AM24" s="914" t="s">
        <v>66</v>
      </c>
      <c r="AN24" s="914" t="s">
        <v>66</v>
      </c>
      <c r="AO24" s="916" t="s">
        <v>66</v>
      </c>
      <c r="AP24" s="1892"/>
      <c r="AQ24" s="975">
        <v>97.813554428134026</v>
      </c>
      <c r="AR24" s="975">
        <v>0.56758903735519872</v>
      </c>
      <c r="AS24" s="975">
        <v>96.695577751888592</v>
      </c>
      <c r="AT24" s="975">
        <v>98.931531104379445</v>
      </c>
      <c r="AU24" s="975">
        <v>0.58027646646070929</v>
      </c>
      <c r="AV24" s="973">
        <v>1919.2242670000039</v>
      </c>
      <c r="AW24" s="973">
        <v>650</v>
      </c>
      <c r="AX24" s="992"/>
      <c r="AY24" s="955">
        <v>98.02647505214675</v>
      </c>
      <c r="AZ24" s="975">
        <v>0.39746865666346437</v>
      </c>
      <c r="BA24" s="975">
        <v>97.245038116544492</v>
      </c>
      <c r="BB24" s="975">
        <v>98.807911987748994</v>
      </c>
      <c r="BC24" s="968">
        <v>0.40547072252881133</v>
      </c>
      <c r="BD24" s="973">
        <v>2878.722412999994</v>
      </c>
      <c r="BE24" s="973">
        <v>1540</v>
      </c>
      <c r="BF24" s="1054"/>
      <c r="BG24" s="955">
        <v>98.477103624107301</v>
      </c>
      <c r="BH24" s="975">
        <v>0.67170938152582982</v>
      </c>
      <c r="BI24" s="975">
        <v>97.156447228535029</v>
      </c>
      <c r="BJ24" s="975">
        <v>99.797760019679572</v>
      </c>
      <c r="BK24" s="968">
        <v>0.68209701220476859</v>
      </c>
      <c r="BL24" s="973">
        <v>2688.7835999999979</v>
      </c>
      <c r="BM24" s="973">
        <v>1385</v>
      </c>
      <c r="BN24" s="968"/>
      <c r="BO24" s="955">
        <v>98.871028431202262</v>
      </c>
      <c r="BP24" s="975">
        <v>0.28451512892053932</v>
      </c>
      <c r="BQ24" s="975">
        <v>98.312080508914931</v>
      </c>
      <c r="BR24" s="975">
        <v>99.429976353489607</v>
      </c>
      <c r="BS24" s="968">
        <v>0.287763901554351</v>
      </c>
      <c r="BT24" s="973">
        <v>2644.0717220000056</v>
      </c>
      <c r="BU24" s="973">
        <v>1396</v>
      </c>
      <c r="BV24" s="992"/>
      <c r="BW24" s="955">
        <v>97.607776663992226</v>
      </c>
      <c r="BX24" s="975">
        <v>0.4072023861211001</v>
      </c>
      <c r="BY24" s="975">
        <v>96.807973391559273</v>
      </c>
      <c r="BZ24" s="975">
        <v>98.407579936425194</v>
      </c>
      <c r="CA24" s="968">
        <v>0.41718231890770863</v>
      </c>
      <c r="CB24" s="973">
        <v>2382.6970559999963</v>
      </c>
      <c r="CC24" s="973">
        <v>1811</v>
      </c>
      <c r="CD24" s="992"/>
      <c r="CE24" s="955">
        <v>94.742496210226705</v>
      </c>
      <c r="CF24" s="975">
        <v>0.84579904596264865</v>
      </c>
      <c r="CG24" s="975">
        <v>93.081201786630984</v>
      </c>
      <c r="CH24" s="975">
        <v>96.40379063382241</v>
      </c>
      <c r="CI24" s="968">
        <v>0.89273460146741557</v>
      </c>
      <c r="CJ24" s="973">
        <v>2281.6259540000065</v>
      </c>
      <c r="CK24" s="973">
        <v>1639</v>
      </c>
      <c r="CL24" s="968"/>
      <c r="CM24" s="955">
        <v>97.935683065186922</v>
      </c>
      <c r="CN24" s="975">
        <v>0.45807425913414163</v>
      </c>
      <c r="CO24" s="975">
        <v>97.035738297356161</v>
      </c>
      <c r="CP24" s="975">
        <v>98.835627833017668</v>
      </c>
      <c r="CQ24" s="968">
        <v>0.46772968217237332</v>
      </c>
      <c r="CR24" s="973">
        <v>2361.4378769999944</v>
      </c>
      <c r="CS24" s="973">
        <v>1314</v>
      </c>
      <c r="CT24" s="968"/>
      <c r="CU24" s="955">
        <v>96.202629314482579</v>
      </c>
      <c r="CV24" s="975">
        <v>0.84720817554289651</v>
      </c>
      <c r="CW24" s="975">
        <v>94.538592230403083</v>
      </c>
      <c r="CX24" s="975">
        <v>97.866666398562074</v>
      </c>
      <c r="CY24" s="968">
        <v>0.88064970945171006</v>
      </c>
      <c r="CZ24" s="973">
        <v>2115.8410820000104</v>
      </c>
      <c r="DA24" s="973">
        <v>1690</v>
      </c>
      <c r="DB24" s="992"/>
      <c r="DC24" s="955">
        <v>96.934213720869749</v>
      </c>
      <c r="DD24" s="975">
        <v>0.63175709073057107</v>
      </c>
      <c r="DE24" s="975">
        <v>95.693357782287535</v>
      </c>
      <c r="DF24" s="975">
        <v>98.17506965945195</v>
      </c>
      <c r="DG24" s="968">
        <v>0.6517379844332043</v>
      </c>
      <c r="DH24" s="973">
        <v>2031.3766299999963</v>
      </c>
      <c r="DI24" s="973">
        <v>1606</v>
      </c>
      <c r="DJ24" s="968"/>
      <c r="DK24" s="955">
        <v>96.281730470602042</v>
      </c>
      <c r="DL24" s="975">
        <v>1.0415016567898898</v>
      </c>
      <c r="DM24" s="975">
        <v>94.236034760199217</v>
      </c>
      <c r="DN24" s="975">
        <v>98.327426181004867</v>
      </c>
      <c r="DO24" s="968">
        <v>1.0817230347847706</v>
      </c>
      <c r="DP24" s="973">
        <v>1935.4694820000022</v>
      </c>
      <c r="DQ24" s="973">
        <v>1517</v>
      </c>
      <c r="DR24" s="968"/>
      <c r="DS24" s="955">
        <v>98.931383558950969</v>
      </c>
      <c r="DT24" s="975">
        <v>0.28987171353403446</v>
      </c>
      <c r="DU24" s="975">
        <v>98.362017071154966</v>
      </c>
      <c r="DV24" s="975">
        <v>99.500750046746973</v>
      </c>
      <c r="DW24" s="968">
        <v>0.29300278951552972</v>
      </c>
      <c r="DX24" s="973">
        <v>1612.5432229999906</v>
      </c>
      <c r="DY24" s="973">
        <v>1405</v>
      </c>
      <c r="DZ24" s="968"/>
      <c r="EA24" s="1487">
        <v>4.2</v>
      </c>
      <c r="EB24" s="968">
        <v>2.6</v>
      </c>
      <c r="EC24" s="968"/>
      <c r="ED24" s="1129" t="s">
        <v>232</v>
      </c>
      <c r="EE24" s="968" t="s">
        <v>232</v>
      </c>
      <c r="EF24" s="2335"/>
      <c r="EG24" s="2335"/>
    </row>
    <row r="25" spans="1:137" s="11" customFormat="1" ht="20.25" customHeight="1">
      <c r="A25" s="1013" t="s">
        <v>241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84" t="s">
        <v>66</v>
      </c>
      <c r="J25" s="882" t="s">
        <v>66</v>
      </c>
      <c r="K25" s="914" t="s">
        <v>66</v>
      </c>
      <c r="L25" s="914" t="s">
        <v>66</v>
      </c>
      <c r="M25" s="914" t="s">
        <v>66</v>
      </c>
      <c r="N25" s="914" t="s">
        <v>66</v>
      </c>
      <c r="O25" s="914" t="s">
        <v>66</v>
      </c>
      <c r="P25" s="914" t="s">
        <v>66</v>
      </c>
      <c r="Q25" s="916" t="s">
        <v>66</v>
      </c>
      <c r="R25" s="882" t="s">
        <v>66</v>
      </c>
      <c r="S25" s="914" t="s">
        <v>66</v>
      </c>
      <c r="T25" s="914" t="s">
        <v>66</v>
      </c>
      <c r="U25" s="914" t="s">
        <v>66</v>
      </c>
      <c r="V25" s="914" t="s">
        <v>66</v>
      </c>
      <c r="W25" s="914" t="s">
        <v>66</v>
      </c>
      <c r="X25" s="914" t="s">
        <v>66</v>
      </c>
      <c r="Y25" s="916" t="s">
        <v>66</v>
      </c>
      <c r="Z25" s="879" t="s">
        <v>66</v>
      </c>
      <c r="AA25" s="914" t="s">
        <v>66</v>
      </c>
      <c r="AB25" s="914" t="s">
        <v>66</v>
      </c>
      <c r="AC25" s="914" t="s">
        <v>66</v>
      </c>
      <c r="AD25" s="914" t="s">
        <v>66</v>
      </c>
      <c r="AE25" s="914" t="s">
        <v>66</v>
      </c>
      <c r="AF25" s="914" t="s">
        <v>66</v>
      </c>
      <c r="AG25" s="916" t="s">
        <v>66</v>
      </c>
      <c r="AH25" s="879" t="s">
        <v>66</v>
      </c>
      <c r="AI25" s="914" t="s">
        <v>66</v>
      </c>
      <c r="AJ25" s="914" t="s">
        <v>66</v>
      </c>
      <c r="AK25" s="914" t="s">
        <v>66</v>
      </c>
      <c r="AL25" s="914" t="s">
        <v>66</v>
      </c>
      <c r="AM25" s="914" t="s">
        <v>66</v>
      </c>
      <c r="AN25" s="914" t="s">
        <v>66</v>
      </c>
      <c r="AO25" s="916" t="s">
        <v>66</v>
      </c>
      <c r="AP25" s="1893"/>
      <c r="AQ25" s="977">
        <v>97.267157791574803</v>
      </c>
      <c r="AR25" s="977">
        <v>1.0509389586429461</v>
      </c>
      <c r="AS25" s="977">
        <v>95.19712971387392</v>
      </c>
      <c r="AT25" s="977">
        <v>99.337185869275686</v>
      </c>
      <c r="AU25" s="977">
        <v>1.0804664004832034</v>
      </c>
      <c r="AV25" s="993">
        <v>306.65301400000021</v>
      </c>
      <c r="AW25" s="993">
        <v>277</v>
      </c>
      <c r="AX25" s="1489"/>
      <c r="AY25" s="976">
        <v>96.930916122556795</v>
      </c>
      <c r="AZ25" s="977">
        <v>0.87449171726569963</v>
      </c>
      <c r="BA25" s="977">
        <v>95.211635579818903</v>
      </c>
      <c r="BB25" s="977">
        <v>98.6501966652947</v>
      </c>
      <c r="BC25" s="1002">
        <v>0.90218039016573026</v>
      </c>
      <c r="BD25" s="993">
        <v>395.76705899999831</v>
      </c>
      <c r="BE25" s="993">
        <v>771</v>
      </c>
      <c r="BF25" s="1064"/>
      <c r="BG25" s="976">
        <v>98.11395488517249</v>
      </c>
      <c r="BH25" s="977">
        <v>0.50839496700785425</v>
      </c>
      <c r="BI25" s="977">
        <v>97.114393046196071</v>
      </c>
      <c r="BJ25" s="977">
        <v>99.113516724148923</v>
      </c>
      <c r="BK25" s="1002">
        <v>0.51816784636074809</v>
      </c>
      <c r="BL25" s="993">
        <v>339.34532899999925</v>
      </c>
      <c r="BM25" s="993">
        <v>677</v>
      </c>
      <c r="BN25" s="1002"/>
      <c r="BO25" s="976">
        <v>97.891985101984773</v>
      </c>
      <c r="BP25" s="977">
        <v>0.49975539162521226</v>
      </c>
      <c r="BQ25" s="977">
        <v>96.910184102998812</v>
      </c>
      <c r="BR25" s="977">
        <v>98.873786100970733</v>
      </c>
      <c r="BS25" s="1002">
        <v>0.51051716961767868</v>
      </c>
      <c r="BT25" s="993">
        <v>335.83533999999975</v>
      </c>
      <c r="BU25" s="993">
        <v>679</v>
      </c>
      <c r="BV25" s="992"/>
      <c r="BW25" s="976">
        <v>97.163190314982501</v>
      </c>
      <c r="BX25" s="977">
        <v>0.6217070944082298</v>
      </c>
      <c r="BY25" s="977">
        <v>95.942069355110206</v>
      </c>
      <c r="BZ25" s="977">
        <v>98.384311274854809</v>
      </c>
      <c r="CA25" s="1002">
        <v>0.63985866704539751</v>
      </c>
      <c r="CB25" s="993">
        <v>304.18695499999944</v>
      </c>
      <c r="CC25" s="993">
        <v>732</v>
      </c>
      <c r="CD25" s="992"/>
      <c r="CE25" s="976">
        <v>97.960084752398757</v>
      </c>
      <c r="CF25" s="977">
        <v>0.54462916580243836</v>
      </c>
      <c r="CG25" s="977">
        <v>96.890339639308237</v>
      </c>
      <c r="CH25" s="977">
        <v>99.029829865489276</v>
      </c>
      <c r="CI25" s="1002">
        <v>0.55597049265425635</v>
      </c>
      <c r="CJ25" s="993">
        <v>265.31685599999952</v>
      </c>
      <c r="CK25" s="993">
        <v>668</v>
      </c>
      <c r="CL25" s="1002"/>
      <c r="CM25" s="976">
        <v>98.033272461058445</v>
      </c>
      <c r="CN25" s="977">
        <v>0.64345893987716152</v>
      </c>
      <c r="CO25" s="977">
        <v>96.769116061283995</v>
      </c>
      <c r="CP25" s="977">
        <v>99.297428860832909</v>
      </c>
      <c r="CQ25" s="1002">
        <v>0.65636790828620095</v>
      </c>
      <c r="CR25" s="993">
        <v>260.93543199999999</v>
      </c>
      <c r="CS25" s="993">
        <v>493</v>
      </c>
      <c r="CT25" s="1002"/>
      <c r="CU25" s="976">
        <v>94.606930325918569</v>
      </c>
      <c r="CV25" s="977">
        <v>1.6426585666536062</v>
      </c>
      <c r="CW25" s="977">
        <v>91.380515791331646</v>
      </c>
      <c r="CX25" s="977">
        <v>97.833344860505491</v>
      </c>
      <c r="CY25" s="1002">
        <v>1.7362983462148995</v>
      </c>
      <c r="CZ25" s="993">
        <v>253.25068700000057</v>
      </c>
      <c r="DA25" s="993">
        <v>712</v>
      </c>
      <c r="DB25" s="992"/>
      <c r="DC25" s="976">
        <v>95.325154810146159</v>
      </c>
      <c r="DD25" s="977">
        <v>1.1925525390722678</v>
      </c>
      <c r="DE25" s="977">
        <v>92.982821147586264</v>
      </c>
      <c r="DF25" s="977">
        <v>97.667488472706054</v>
      </c>
      <c r="DG25" s="1002">
        <v>1.2510365615953194</v>
      </c>
      <c r="DH25" s="993">
        <v>230.12655099999984</v>
      </c>
      <c r="DI25" s="993">
        <v>699</v>
      </c>
      <c r="DJ25" s="1002"/>
      <c r="DK25" s="976">
        <v>96.233008414000381</v>
      </c>
      <c r="DL25" s="977">
        <v>1.330445925394349</v>
      </c>
      <c r="DM25" s="977">
        <v>93.619774431357555</v>
      </c>
      <c r="DN25" s="977">
        <v>98.84624239664322</v>
      </c>
      <c r="DO25" s="1002">
        <v>1.3825255464015922</v>
      </c>
      <c r="DP25" s="993">
        <v>228.37781299999955</v>
      </c>
      <c r="DQ25" s="993">
        <v>690</v>
      </c>
      <c r="DR25" s="1002"/>
      <c r="DS25" s="976">
        <v>96.854428645776494</v>
      </c>
      <c r="DT25" s="977">
        <v>0.97416690527548921</v>
      </c>
      <c r="DU25" s="977">
        <v>94.940968437391277</v>
      </c>
      <c r="DV25" s="977">
        <v>98.767888854161697</v>
      </c>
      <c r="DW25" s="1002">
        <v>1.0058052263549948</v>
      </c>
      <c r="DX25" s="993">
        <v>206.22533300000018</v>
      </c>
      <c r="DY25" s="993">
        <v>624</v>
      </c>
      <c r="DZ25" s="1002"/>
      <c r="EA25" s="1487">
        <v>-1.1000000000000001</v>
      </c>
      <c r="EB25" s="968">
        <v>0.7</v>
      </c>
      <c r="EC25" s="968"/>
      <c r="ED25" s="1129" t="s">
        <v>229</v>
      </c>
      <c r="EE25" s="968" t="s">
        <v>229</v>
      </c>
      <c r="EF25" s="2335"/>
      <c r="EG25" s="2335"/>
    </row>
    <row r="26" spans="1:137" s="11" customFormat="1" ht="20.25" customHeight="1">
      <c r="A26" s="1013" t="s">
        <v>30</v>
      </c>
      <c r="B26" s="1013"/>
      <c r="C26" s="914">
        <v>56.438276039718858</v>
      </c>
      <c r="D26" s="914">
        <v>2.7688387236914442</v>
      </c>
      <c r="E26" s="914">
        <v>51.005357621891179</v>
      </c>
      <c r="F26" s="914">
        <v>61.871194457546544</v>
      </c>
      <c r="G26" s="914">
        <v>4.9059590724260485</v>
      </c>
      <c r="H26" s="914">
        <v>359.59717100000012</v>
      </c>
      <c r="I26" s="916">
        <v>472</v>
      </c>
      <c r="J26" s="914"/>
      <c r="K26" s="914">
        <v>51.436185814526816</v>
      </c>
      <c r="L26" s="914">
        <v>3.8820230743852617</v>
      </c>
      <c r="M26" s="914">
        <v>43.818992182882212</v>
      </c>
      <c r="N26" s="914">
        <v>59.053379446171419</v>
      </c>
      <c r="O26" s="914">
        <v>7.5472607715964912</v>
      </c>
      <c r="P26" s="915">
        <v>309.70999400000062</v>
      </c>
      <c r="Q26" s="911">
        <v>388</v>
      </c>
      <c r="R26" s="914"/>
      <c r="S26" s="914">
        <v>54.117952598826193</v>
      </c>
      <c r="T26" s="914">
        <v>3.5655326487077157</v>
      </c>
      <c r="U26" s="914">
        <v>47.121745318504999</v>
      </c>
      <c r="V26" s="914">
        <v>61.11415987914738</v>
      </c>
      <c r="W26" s="914">
        <v>6.5884470448075518</v>
      </c>
      <c r="X26" s="915">
        <v>307.30163100000078</v>
      </c>
      <c r="Y26" s="967">
        <v>411</v>
      </c>
      <c r="Z26" s="911"/>
      <c r="AA26" s="910">
        <v>60.437570877264115</v>
      </c>
      <c r="AB26" s="910">
        <v>3.3479859016665365</v>
      </c>
      <c r="AC26" s="910">
        <v>53.869763760682723</v>
      </c>
      <c r="AD26" s="910">
        <v>67.005377993845499</v>
      </c>
      <c r="AE26" s="910">
        <v>5.5395772084645589</v>
      </c>
      <c r="AF26" s="911">
        <v>348.51003100000014</v>
      </c>
      <c r="AG26" s="911">
        <v>461</v>
      </c>
      <c r="AH26" s="911"/>
      <c r="AI26" s="975">
        <v>65.801162319335546</v>
      </c>
      <c r="AJ26" s="975">
        <v>2.9121583941984768</v>
      </c>
      <c r="AK26" s="975">
        <v>60.088261161024057</v>
      </c>
      <c r="AL26" s="975">
        <v>71.514063477647042</v>
      </c>
      <c r="AM26" s="975">
        <v>4.4256944582006943</v>
      </c>
      <c r="AN26" s="973">
        <v>344.76291300000008</v>
      </c>
      <c r="AO26" s="973">
        <v>421</v>
      </c>
      <c r="AP26" s="1892"/>
      <c r="AQ26" s="975">
        <v>65.560290176412479</v>
      </c>
      <c r="AR26" s="975">
        <v>4.2430698915236515</v>
      </c>
      <c r="AS26" s="975">
        <v>57.23719164795812</v>
      </c>
      <c r="AT26" s="975">
        <v>73.883388704866846</v>
      </c>
      <c r="AU26" s="975">
        <v>6.4720120672227264</v>
      </c>
      <c r="AV26" s="973">
        <v>354.9384289999997</v>
      </c>
      <c r="AW26" s="973">
        <v>406</v>
      </c>
      <c r="AX26" s="992"/>
      <c r="AY26" s="955">
        <v>64.067354981483248</v>
      </c>
      <c r="AZ26" s="975">
        <v>4.0151284607636288</v>
      </c>
      <c r="BA26" s="975">
        <v>56.194833391960117</v>
      </c>
      <c r="BB26" s="975">
        <v>71.93987657100638</v>
      </c>
      <c r="BC26" s="968">
        <v>6.2670426489810307</v>
      </c>
      <c r="BD26" s="973">
        <v>562.23856300000034</v>
      </c>
      <c r="BE26" s="973">
        <v>836</v>
      </c>
      <c r="BF26" s="1054"/>
      <c r="BG26" s="955">
        <v>70.207085796771125</v>
      </c>
      <c r="BH26" s="975">
        <v>3.8779146833056046</v>
      </c>
      <c r="BI26" s="975">
        <v>62.603592041294476</v>
      </c>
      <c r="BJ26" s="975">
        <v>77.810579552247759</v>
      </c>
      <c r="BK26" s="968">
        <v>5.523537459639086</v>
      </c>
      <c r="BL26" s="973">
        <v>526.62317599999949</v>
      </c>
      <c r="BM26" s="973">
        <v>768</v>
      </c>
      <c r="BN26" s="968"/>
      <c r="BO26" s="955">
        <v>66.613761380910333</v>
      </c>
      <c r="BP26" s="975">
        <v>4.1738488464483305</v>
      </c>
      <c r="BQ26" s="975">
        <v>58.430019443903568</v>
      </c>
      <c r="BR26" s="975">
        <v>74.797503317917091</v>
      </c>
      <c r="BS26" s="968">
        <v>6.2657456356224328</v>
      </c>
      <c r="BT26" s="973">
        <v>486.35279000000133</v>
      </c>
      <c r="BU26" s="973">
        <v>827</v>
      </c>
      <c r="BV26" s="992"/>
      <c r="BW26" s="955">
        <v>73.694681529848921</v>
      </c>
      <c r="BX26" s="975">
        <v>2.9888384920785236</v>
      </c>
      <c r="BY26" s="975">
        <v>67.834295814976258</v>
      </c>
      <c r="BZ26" s="975">
        <v>79.555067244721585</v>
      </c>
      <c r="CA26" s="968">
        <v>4.0557044688061241</v>
      </c>
      <c r="CB26" s="973">
        <v>429.62553800000018</v>
      </c>
      <c r="CC26" s="973">
        <v>785</v>
      </c>
      <c r="CD26" s="992"/>
      <c r="CE26" s="955">
        <v>71.768670127274021</v>
      </c>
      <c r="CF26" s="975">
        <v>2.6487586977269557</v>
      </c>
      <c r="CG26" s="975">
        <v>66.575090467313331</v>
      </c>
      <c r="CH26" s="975">
        <v>76.962249787234711</v>
      </c>
      <c r="CI26" s="968">
        <v>3.6906893955672682</v>
      </c>
      <c r="CJ26" s="973">
        <v>387.65931499999976</v>
      </c>
      <c r="CK26" s="973">
        <v>752</v>
      </c>
      <c r="CL26" s="968"/>
      <c r="CM26" s="955">
        <v>75.974254278540954</v>
      </c>
      <c r="CN26" s="975">
        <v>2.8672951786500569</v>
      </c>
      <c r="CO26" s="975">
        <v>70.352056149142157</v>
      </c>
      <c r="CP26" s="975">
        <v>81.596452407939751</v>
      </c>
      <c r="CQ26" s="968">
        <v>3.7740353042990367</v>
      </c>
      <c r="CR26" s="973">
        <v>362.75883799999917</v>
      </c>
      <c r="CS26" s="973">
        <v>687</v>
      </c>
      <c r="CT26" s="968"/>
      <c r="CU26" s="955">
        <v>77.844544598030879</v>
      </c>
      <c r="CV26" s="975">
        <v>2.5106549012695556</v>
      </c>
      <c r="CW26" s="975">
        <v>72.921769933490324</v>
      </c>
      <c r="CX26" s="975">
        <v>82.767319262571448</v>
      </c>
      <c r="CY26" s="968">
        <v>3.2252162489149736</v>
      </c>
      <c r="CZ26" s="973">
        <v>370.79561900000061</v>
      </c>
      <c r="DA26" s="973">
        <v>760</v>
      </c>
      <c r="DB26" s="992"/>
      <c r="DC26" s="955">
        <v>77.396665743517971</v>
      </c>
      <c r="DD26" s="975">
        <v>2.5929615702902047</v>
      </c>
      <c r="DE26" s="975">
        <v>72.312501182235351</v>
      </c>
      <c r="DF26" s="975">
        <v>82.480830304800591</v>
      </c>
      <c r="DG26" s="968">
        <v>3.3502238699570426</v>
      </c>
      <c r="DH26" s="973">
        <v>376.48681400000066</v>
      </c>
      <c r="DI26" s="973">
        <v>784</v>
      </c>
      <c r="DJ26" s="968"/>
      <c r="DK26" s="955">
        <v>76.939885551342229</v>
      </c>
      <c r="DL26" s="975">
        <v>2.5158735450726306</v>
      </c>
      <c r="DM26" s="975">
        <v>72.006872451061142</v>
      </c>
      <c r="DN26" s="975">
        <v>81.872898651623302</v>
      </c>
      <c r="DO26" s="968">
        <v>3.2699210910494276</v>
      </c>
      <c r="DP26" s="973">
        <v>365.89175300000113</v>
      </c>
      <c r="DQ26" s="973">
        <v>756</v>
      </c>
      <c r="DR26" s="968"/>
      <c r="DS26" s="955">
        <v>70.470342520065614</v>
      </c>
      <c r="DT26" s="975">
        <v>2.7535977688642785</v>
      </c>
      <c r="DU26" s="975">
        <v>65.071203022804298</v>
      </c>
      <c r="DV26" s="975">
        <v>75.869482017326945</v>
      </c>
      <c r="DW26" s="968">
        <v>3.9074562012810183</v>
      </c>
      <c r="DX26" s="973">
        <v>328.29443099999952</v>
      </c>
      <c r="DY26" s="973">
        <v>680</v>
      </c>
      <c r="DZ26" s="968"/>
      <c r="EA26" s="1175">
        <v>-1.3</v>
      </c>
      <c r="EB26" s="968">
        <v>-6.4</v>
      </c>
      <c r="EC26" s="968"/>
      <c r="ED26" s="968" t="s">
        <v>229</v>
      </c>
      <c r="EE26" s="968" t="s">
        <v>231</v>
      </c>
      <c r="EF26" s="2335"/>
      <c r="EG26" s="2335"/>
    </row>
    <row r="27" spans="1:137" s="11" customFormat="1" ht="20.25" customHeight="1">
      <c r="A27" s="1013" t="s">
        <v>31</v>
      </c>
      <c r="B27" s="1013"/>
      <c r="C27" s="914">
        <v>88.829504585397913</v>
      </c>
      <c r="D27" s="914">
        <v>1.6688629655689204</v>
      </c>
      <c r="E27" s="914">
        <v>85.554920094473871</v>
      </c>
      <c r="F27" s="914">
        <v>92.104089076321955</v>
      </c>
      <c r="G27" s="914">
        <v>1.8787259631337105</v>
      </c>
      <c r="H27" s="914">
        <v>40.496485000000114</v>
      </c>
      <c r="I27" s="916">
        <v>443</v>
      </c>
      <c r="J27" s="914"/>
      <c r="K27" s="914">
        <v>85.136150824062724</v>
      </c>
      <c r="L27" s="914">
        <v>3.4400860655038974</v>
      </c>
      <c r="M27" s="914">
        <v>78.38611323583558</v>
      </c>
      <c r="N27" s="914">
        <v>91.886188412289883</v>
      </c>
      <c r="O27" s="914">
        <v>4.0406878067731453</v>
      </c>
      <c r="P27" s="915">
        <v>33.714301999999961</v>
      </c>
      <c r="Q27" s="911">
        <v>331</v>
      </c>
      <c r="R27" s="914"/>
      <c r="S27" s="914">
        <v>90.479694116854915</v>
      </c>
      <c r="T27" s="914">
        <v>1.5899975529970116</v>
      </c>
      <c r="U27" s="914">
        <v>87.359836986952516</v>
      </c>
      <c r="V27" s="914">
        <v>93.599551246757315</v>
      </c>
      <c r="W27" s="914">
        <v>1.7572976660857438</v>
      </c>
      <c r="X27" s="915">
        <v>46.546140999999956</v>
      </c>
      <c r="Y27" s="967">
        <v>403</v>
      </c>
      <c r="Z27" s="911"/>
      <c r="AA27" s="910">
        <v>90.739093370152801</v>
      </c>
      <c r="AB27" s="910">
        <v>2.413346481485616</v>
      </c>
      <c r="AC27" s="910">
        <v>86.004786039889552</v>
      </c>
      <c r="AD27" s="910">
        <v>95.47340070041605</v>
      </c>
      <c r="AE27" s="910">
        <v>2.6596546117568418</v>
      </c>
      <c r="AF27" s="911">
        <v>46.476982999999905</v>
      </c>
      <c r="AG27" s="911">
        <v>369</v>
      </c>
      <c r="AH27" s="911"/>
      <c r="AI27" s="975">
        <v>92.213289902680245</v>
      </c>
      <c r="AJ27" s="975">
        <v>1.8205909289684046</v>
      </c>
      <c r="AK27" s="975">
        <v>88.641761634288216</v>
      </c>
      <c r="AL27" s="975">
        <v>95.78481817107226</v>
      </c>
      <c r="AM27" s="975">
        <v>1.9743259685125798</v>
      </c>
      <c r="AN27" s="973">
        <v>39.727394000000047</v>
      </c>
      <c r="AO27" s="973">
        <v>342</v>
      </c>
      <c r="AP27" s="1892"/>
      <c r="AQ27" s="975">
        <v>95.559130399395258</v>
      </c>
      <c r="AR27" s="975">
        <v>1.1840724891317906</v>
      </c>
      <c r="AS27" s="975">
        <v>93.236483767633743</v>
      </c>
      <c r="AT27" s="975">
        <v>97.881777031156787</v>
      </c>
      <c r="AU27" s="975">
        <v>1.2390992720244383</v>
      </c>
      <c r="AV27" s="973">
        <v>41.749143000000117</v>
      </c>
      <c r="AW27" s="973">
        <v>313</v>
      </c>
      <c r="AX27" s="992"/>
      <c r="AY27" s="955">
        <v>95.434790004892605</v>
      </c>
      <c r="AZ27" s="975">
        <v>0.95023435586239369</v>
      </c>
      <c r="BA27" s="975">
        <v>93.571651488968129</v>
      </c>
      <c r="BB27" s="975">
        <v>97.297928520817095</v>
      </c>
      <c r="BC27" s="968">
        <v>0.9956896806852914</v>
      </c>
      <c r="BD27" s="973">
        <v>66.691148999999925</v>
      </c>
      <c r="BE27" s="973">
        <v>743</v>
      </c>
      <c r="BF27" s="1054"/>
      <c r="BG27" s="955">
        <v>96.380999807676886</v>
      </c>
      <c r="BH27" s="975">
        <v>0.92221479748425084</v>
      </c>
      <c r="BI27" s="975">
        <v>94.572797454988091</v>
      </c>
      <c r="BJ27" s="975">
        <v>98.189202160365696</v>
      </c>
      <c r="BK27" s="968">
        <v>0.95684294552295679</v>
      </c>
      <c r="BL27" s="973">
        <v>62.540588000000014</v>
      </c>
      <c r="BM27" s="973">
        <v>659</v>
      </c>
      <c r="BN27" s="968"/>
      <c r="BO27" s="955">
        <v>96.191507899842833</v>
      </c>
      <c r="BP27" s="975">
        <v>0.83064832709645731</v>
      </c>
      <c r="BQ27" s="975">
        <v>94.562840499692896</v>
      </c>
      <c r="BR27" s="975">
        <v>97.820175299992769</v>
      </c>
      <c r="BS27" s="968">
        <v>0.86353602852483669</v>
      </c>
      <c r="BT27" s="973">
        <v>46.556116000000152</v>
      </c>
      <c r="BU27" s="973">
        <v>688</v>
      </c>
      <c r="BV27" s="992"/>
      <c r="BW27" s="955">
        <v>96.371486628665409</v>
      </c>
      <c r="BX27" s="975">
        <v>1.174412041965798</v>
      </c>
      <c r="BY27" s="975">
        <v>94.068750106651294</v>
      </c>
      <c r="BZ27" s="975">
        <v>98.674223150679524</v>
      </c>
      <c r="CA27" s="968">
        <v>1.2186302017846766</v>
      </c>
      <c r="CB27" s="973">
        <v>49.830628000000019</v>
      </c>
      <c r="CC27" s="973">
        <v>648</v>
      </c>
      <c r="CD27" s="992"/>
      <c r="CE27" s="955">
        <v>96.518226930003621</v>
      </c>
      <c r="CF27" s="975">
        <v>1.2863410021936148</v>
      </c>
      <c r="CG27" s="975">
        <v>93.996021162260675</v>
      </c>
      <c r="CH27" s="975">
        <v>99.040432697746553</v>
      </c>
      <c r="CI27" s="968">
        <v>1.3327441283463355</v>
      </c>
      <c r="CJ27" s="973">
        <v>46.760973999999834</v>
      </c>
      <c r="CK27" s="973">
        <v>675</v>
      </c>
      <c r="CL27" s="968"/>
      <c r="CM27" s="955">
        <v>96.370339577992269</v>
      </c>
      <c r="CN27" s="975">
        <v>1.1877627037781575</v>
      </c>
      <c r="CO27" s="975">
        <v>94.041372089372842</v>
      </c>
      <c r="CP27" s="975">
        <v>98.699307066611695</v>
      </c>
      <c r="CQ27" s="968">
        <v>1.2324982032639868</v>
      </c>
      <c r="CR27" s="973">
        <v>45.205992000000002</v>
      </c>
      <c r="CS27" s="973">
        <v>490</v>
      </c>
      <c r="CT27" s="968"/>
      <c r="CU27" s="955">
        <v>97.176061287916326</v>
      </c>
      <c r="CV27" s="975">
        <v>0.70548182016725469</v>
      </c>
      <c r="CW27" s="975">
        <v>95.792785542270366</v>
      </c>
      <c r="CX27" s="975">
        <v>98.559337033562286</v>
      </c>
      <c r="CY27" s="968">
        <v>0.72598313907478784</v>
      </c>
      <c r="CZ27" s="973">
        <v>40.460438999999987</v>
      </c>
      <c r="DA27" s="973">
        <v>679</v>
      </c>
      <c r="DB27" s="992"/>
      <c r="DC27" s="955">
        <v>96.342168942661587</v>
      </c>
      <c r="DD27" s="975">
        <v>0.75211118626250939</v>
      </c>
      <c r="DE27" s="975">
        <v>94.867462536229155</v>
      </c>
      <c r="DF27" s="975">
        <v>97.816875349094019</v>
      </c>
      <c r="DG27" s="968">
        <v>0.7806666535711182</v>
      </c>
      <c r="DH27" s="973">
        <v>44.60247000000016</v>
      </c>
      <c r="DI27" s="973">
        <v>670</v>
      </c>
      <c r="DJ27" s="968"/>
      <c r="DK27" s="955">
        <v>95.680536881112403</v>
      </c>
      <c r="DL27" s="975">
        <v>1.0246048065839846</v>
      </c>
      <c r="DM27" s="975">
        <v>93.671537285966281</v>
      </c>
      <c r="DN27" s="975">
        <v>97.689536476258525</v>
      </c>
      <c r="DO27" s="968">
        <v>1.0708602187894334</v>
      </c>
      <c r="DP27" s="973">
        <v>45.224462999999965</v>
      </c>
      <c r="DQ27" s="973">
        <v>679</v>
      </c>
      <c r="DR27" s="968"/>
      <c r="DS27" s="955">
        <v>96.831509422196632</v>
      </c>
      <c r="DT27" s="975">
        <v>0.72386509391806175</v>
      </c>
      <c r="DU27" s="975">
        <v>95.412184979297422</v>
      </c>
      <c r="DV27" s="975">
        <v>98.250833865095828</v>
      </c>
      <c r="DW27" s="968">
        <v>0.74755118270637078</v>
      </c>
      <c r="DX27" s="973">
        <v>40.812934999999968</v>
      </c>
      <c r="DY27" s="973">
        <v>651</v>
      </c>
      <c r="DZ27" s="968"/>
      <c r="EA27" s="1175">
        <v>0.3</v>
      </c>
      <c r="EB27" s="968">
        <v>1.1000000000000001</v>
      </c>
      <c r="EC27" s="968"/>
      <c r="ED27" s="968" t="s">
        <v>229</v>
      </c>
      <c r="EE27" s="968" t="s">
        <v>229</v>
      </c>
      <c r="EF27" s="2335"/>
      <c r="EG27" s="2335"/>
    </row>
    <row r="28" spans="1:137" s="11" customFormat="1" ht="20.25" customHeight="1">
      <c r="A28" s="1013" t="s">
        <v>32</v>
      </c>
      <c r="B28" s="1013"/>
      <c r="C28" s="914">
        <v>95.797993159415384</v>
      </c>
      <c r="D28" s="914">
        <v>1.6585855821109257</v>
      </c>
      <c r="E28" s="914">
        <v>92.543574590543159</v>
      </c>
      <c r="F28" s="914">
        <v>99.052411728287609</v>
      </c>
      <c r="G28" s="914">
        <v>1.7313364585319748</v>
      </c>
      <c r="H28" s="914">
        <v>53.460050999999922</v>
      </c>
      <c r="I28" s="916">
        <v>268</v>
      </c>
      <c r="J28" s="914"/>
      <c r="K28" s="914">
        <v>93.098103358206856</v>
      </c>
      <c r="L28" s="914">
        <v>2.3563226684348786</v>
      </c>
      <c r="M28" s="914">
        <v>88.474595027581032</v>
      </c>
      <c r="N28" s="914">
        <v>97.721611688832695</v>
      </c>
      <c r="O28" s="914">
        <v>2.5310103895120459</v>
      </c>
      <c r="P28" s="915">
        <v>45.708262000000033</v>
      </c>
      <c r="Q28" s="911">
        <v>248</v>
      </c>
      <c r="R28" s="914"/>
      <c r="S28" s="914">
        <v>92.972327361387926</v>
      </c>
      <c r="T28" s="914">
        <v>2.4916129022061706</v>
      </c>
      <c r="U28" s="914">
        <v>88.083341046124488</v>
      </c>
      <c r="V28" s="914">
        <v>97.861313676651349</v>
      </c>
      <c r="W28" s="914">
        <v>2.6799510918137512</v>
      </c>
      <c r="X28" s="915">
        <v>34.795416999999965</v>
      </c>
      <c r="Y28" s="967">
        <v>195</v>
      </c>
      <c r="Z28" s="911"/>
      <c r="AA28" s="910">
        <v>95.98648959114162</v>
      </c>
      <c r="AB28" s="910">
        <v>2.1755257003824289</v>
      </c>
      <c r="AC28" s="910">
        <v>91.718719774618478</v>
      </c>
      <c r="AD28" s="910">
        <v>100</v>
      </c>
      <c r="AE28" s="910">
        <v>2.2664915756885886</v>
      </c>
      <c r="AF28" s="911">
        <v>36.549300999999936</v>
      </c>
      <c r="AG28" s="911">
        <v>197</v>
      </c>
      <c r="AH28" s="911"/>
      <c r="AI28" s="975">
        <v>98.848641341408822</v>
      </c>
      <c r="AJ28" s="975">
        <v>0.69465083420085483</v>
      </c>
      <c r="AK28" s="975">
        <v>97.485916167107177</v>
      </c>
      <c r="AL28" s="975">
        <v>100</v>
      </c>
      <c r="AM28" s="975">
        <v>0.70274191407611974</v>
      </c>
      <c r="AN28" s="973">
        <v>33.156306000000036</v>
      </c>
      <c r="AO28" s="973">
        <v>191</v>
      </c>
      <c r="AP28" s="1892"/>
      <c r="AQ28" s="975">
        <v>95.330616527875051</v>
      </c>
      <c r="AR28" s="975">
        <v>1.51050911133143</v>
      </c>
      <c r="AS28" s="975">
        <v>92.367640078475816</v>
      </c>
      <c r="AT28" s="975">
        <v>98.293592977274287</v>
      </c>
      <c r="AU28" s="975">
        <v>1.5844952716630663</v>
      </c>
      <c r="AV28" s="973">
        <v>34.780308999999924</v>
      </c>
      <c r="AW28" s="973">
        <v>196</v>
      </c>
      <c r="AX28" s="992"/>
      <c r="AY28" s="955">
        <v>98.324470381007785</v>
      </c>
      <c r="AZ28" s="975">
        <v>0.57924359832834704</v>
      </c>
      <c r="BA28" s="975">
        <v>97.188738914880375</v>
      </c>
      <c r="BB28" s="975" t="s">
        <v>261</v>
      </c>
      <c r="BC28" s="968">
        <v>0.58911438432749796</v>
      </c>
      <c r="BD28" s="973">
        <v>60.202099000000018</v>
      </c>
      <c r="BE28" s="973">
        <v>676</v>
      </c>
      <c r="BF28" s="1054"/>
      <c r="BG28" s="955">
        <v>98.486853402104643</v>
      </c>
      <c r="BH28" s="975">
        <v>0.52400527638831296</v>
      </c>
      <c r="BI28" s="975">
        <v>97.45942727950127</v>
      </c>
      <c r="BJ28" s="975">
        <v>99.514279524708016</v>
      </c>
      <c r="BK28" s="968">
        <v>0.53205606462914479</v>
      </c>
      <c r="BL28" s="973">
        <v>55.49991</v>
      </c>
      <c r="BM28" s="973">
        <v>600</v>
      </c>
      <c r="BN28" s="968"/>
      <c r="BO28" s="955">
        <v>98.606208557384605</v>
      </c>
      <c r="BP28" s="975">
        <v>0.5526689205530203</v>
      </c>
      <c r="BQ28" s="975">
        <v>97.522580474815527</v>
      </c>
      <c r="BR28" s="975">
        <v>99.689836639953697</v>
      </c>
      <c r="BS28" s="968">
        <v>0.56048085474393894</v>
      </c>
      <c r="BT28" s="973">
        <v>48.925181999999964</v>
      </c>
      <c r="BU28" s="973">
        <v>582</v>
      </c>
      <c r="BV28" s="992"/>
      <c r="BW28" s="955">
        <v>98.122315900132051</v>
      </c>
      <c r="BX28" s="975">
        <v>0.52406783561968673</v>
      </c>
      <c r="BY28" s="975">
        <v>97.094746272121142</v>
      </c>
      <c r="BZ28" s="975">
        <v>99.14988552814296</v>
      </c>
      <c r="CA28" s="968">
        <v>0.53409648030839185</v>
      </c>
      <c r="CB28" s="973">
        <v>49.586455999999941</v>
      </c>
      <c r="CC28" s="973">
        <v>658</v>
      </c>
      <c r="CD28" s="992"/>
      <c r="CE28" s="955">
        <v>98.711488398195556</v>
      </c>
      <c r="CF28" s="975">
        <v>0.45506170502982402</v>
      </c>
      <c r="CG28" s="975">
        <v>97.819221685754712</v>
      </c>
      <c r="CH28" s="975">
        <v>99.603755110636399</v>
      </c>
      <c r="CI28" s="968">
        <v>0.46100176627277212</v>
      </c>
      <c r="CJ28" s="973">
        <v>43.249823999999983</v>
      </c>
      <c r="CK28" s="973">
        <v>621</v>
      </c>
      <c r="CL28" s="968"/>
      <c r="CM28" s="955">
        <v>98.484646538405826</v>
      </c>
      <c r="CN28" s="975">
        <v>0.63997154484732532</v>
      </c>
      <c r="CO28" s="975">
        <v>97.22978905142638</v>
      </c>
      <c r="CP28" s="975">
        <v>99.739504025385273</v>
      </c>
      <c r="CQ28" s="968">
        <v>0.64981859339644088</v>
      </c>
      <c r="CR28" s="973">
        <v>42.135383999999945</v>
      </c>
      <c r="CS28" s="973">
        <v>432</v>
      </c>
      <c r="CT28" s="968"/>
      <c r="CU28" s="955">
        <v>98.891631302580748</v>
      </c>
      <c r="CV28" s="975">
        <v>0.5102318301806853</v>
      </c>
      <c r="CW28" s="975">
        <v>97.891192602150227</v>
      </c>
      <c r="CX28" s="975">
        <v>99.892070003011284</v>
      </c>
      <c r="CY28" s="968">
        <v>0.51595046361356756</v>
      </c>
      <c r="CZ28" s="973">
        <v>42.705284000000169</v>
      </c>
      <c r="DA28" s="973">
        <v>655</v>
      </c>
      <c r="DB28" s="992"/>
      <c r="DC28" s="955">
        <v>97.667039458896838</v>
      </c>
      <c r="DD28" s="975">
        <v>1.3232039511221705</v>
      </c>
      <c r="DE28" s="975">
        <v>95.072559574302346</v>
      </c>
      <c r="DF28" s="975">
        <v>100</v>
      </c>
      <c r="DG28" s="968">
        <v>1.354811160912726</v>
      </c>
      <c r="DH28" s="973">
        <v>38.034590999999992</v>
      </c>
      <c r="DI28" s="973">
        <v>604</v>
      </c>
      <c r="DJ28" s="968"/>
      <c r="DK28" s="955">
        <v>97.776104476418723</v>
      </c>
      <c r="DL28" s="975">
        <v>0.5834585068165975</v>
      </c>
      <c r="DM28" s="975">
        <v>96.632084951576658</v>
      </c>
      <c r="DN28" s="975">
        <v>98.920124001260788</v>
      </c>
      <c r="DO28" s="968">
        <v>0.59672913943642936</v>
      </c>
      <c r="DP28" s="973">
        <v>36.573075999999979</v>
      </c>
      <c r="DQ28" s="973">
        <v>597</v>
      </c>
      <c r="DR28" s="968"/>
      <c r="DS28" s="955">
        <v>98.134453620918464</v>
      </c>
      <c r="DT28" s="975">
        <v>0.54462652516902621</v>
      </c>
      <c r="DU28" s="975">
        <v>97.066572677468571</v>
      </c>
      <c r="DV28" s="975">
        <v>99.202334564368343</v>
      </c>
      <c r="DW28" s="968">
        <v>0.55497993321779993</v>
      </c>
      <c r="DX28" s="973">
        <v>36.314722999999951</v>
      </c>
      <c r="DY28" s="973">
        <v>576</v>
      </c>
      <c r="DZ28" s="968"/>
      <c r="EA28" s="1175">
        <v>-0.6</v>
      </c>
      <c r="EB28" s="968">
        <v>0.3</v>
      </c>
      <c r="EC28" s="968"/>
      <c r="ED28" s="968" t="s">
        <v>229</v>
      </c>
      <c r="EE28" s="968" t="s">
        <v>229</v>
      </c>
      <c r="EF28" s="2335"/>
      <c r="EG28" s="2335"/>
    </row>
    <row r="29" spans="1:137" s="11" customFormat="1" ht="20.25" customHeight="1">
      <c r="A29" s="1013" t="s">
        <v>33</v>
      </c>
      <c r="B29" s="1013"/>
      <c r="C29" s="914">
        <v>76.433280041204085</v>
      </c>
      <c r="D29" s="914">
        <v>3.6883550298081809</v>
      </c>
      <c r="E29" s="914">
        <v>69.196118916045933</v>
      </c>
      <c r="F29" s="914">
        <v>83.670441166362238</v>
      </c>
      <c r="G29" s="914">
        <v>4.8255877908416878</v>
      </c>
      <c r="H29" s="914">
        <v>89.684288000000123</v>
      </c>
      <c r="I29" s="916">
        <v>418</v>
      </c>
      <c r="J29" s="914"/>
      <c r="K29" s="914">
        <v>82.360194987600252</v>
      </c>
      <c r="L29" s="914">
        <v>4.1549678521751483</v>
      </c>
      <c r="M29" s="914">
        <v>74.207436990846602</v>
      </c>
      <c r="N29" s="914">
        <v>90.512952984353902</v>
      </c>
      <c r="O29" s="914">
        <v>5.0448737436824906</v>
      </c>
      <c r="P29" s="915">
        <v>74.643926000000093</v>
      </c>
      <c r="Q29" s="911">
        <v>327</v>
      </c>
      <c r="R29" s="914"/>
      <c r="S29" s="914">
        <v>85.487771770520951</v>
      </c>
      <c r="T29" s="914">
        <v>4.126429071904794</v>
      </c>
      <c r="U29" s="914">
        <v>77.390986252359255</v>
      </c>
      <c r="V29" s="914">
        <v>93.584557288682646</v>
      </c>
      <c r="W29" s="914">
        <v>4.8269231802901258</v>
      </c>
      <c r="X29" s="915">
        <v>72.067464999999814</v>
      </c>
      <c r="Y29" s="967">
        <v>325</v>
      </c>
      <c r="Z29" s="911"/>
      <c r="AA29" s="910">
        <v>87.544545580937609</v>
      </c>
      <c r="AB29" s="910">
        <v>3.1852939140563268</v>
      </c>
      <c r="AC29" s="910">
        <v>81.295894406292888</v>
      </c>
      <c r="AD29" s="910">
        <v>93.793196755582315</v>
      </c>
      <c r="AE29" s="910">
        <v>3.6384835776106974</v>
      </c>
      <c r="AF29" s="911">
        <v>83.492007999999913</v>
      </c>
      <c r="AG29" s="911">
        <v>361</v>
      </c>
      <c r="AH29" s="911"/>
      <c r="AI29" s="975">
        <v>79.464029064268843</v>
      </c>
      <c r="AJ29" s="975">
        <v>5.4208705459131776</v>
      </c>
      <c r="AK29" s="975">
        <v>68.829683871198498</v>
      </c>
      <c r="AL29" s="975">
        <v>90.098374257339202</v>
      </c>
      <c r="AM29" s="975">
        <v>6.8217917084582895</v>
      </c>
      <c r="AN29" s="973">
        <v>60.776206000000116</v>
      </c>
      <c r="AO29" s="973">
        <v>319</v>
      </c>
      <c r="AP29" s="1892"/>
      <c r="AQ29" s="975">
        <v>86.810993264238107</v>
      </c>
      <c r="AR29" s="975">
        <v>3.4998632920074222</v>
      </c>
      <c r="AS29" s="975">
        <v>79.945749994573703</v>
      </c>
      <c r="AT29" s="975">
        <v>93.676236533902497</v>
      </c>
      <c r="AU29" s="975">
        <v>4.0315899639051764</v>
      </c>
      <c r="AV29" s="973">
        <v>69.998462999999788</v>
      </c>
      <c r="AW29" s="973">
        <v>331</v>
      </c>
      <c r="AX29" s="992"/>
      <c r="AY29" s="955">
        <v>89.723941273593681</v>
      </c>
      <c r="AZ29" s="975">
        <v>2.4932515489760201</v>
      </c>
      <c r="BA29" s="975">
        <v>84.835386190179833</v>
      </c>
      <c r="BB29" s="975">
        <v>94.612496357007544</v>
      </c>
      <c r="BC29" s="968">
        <v>2.7788029745298308</v>
      </c>
      <c r="BD29" s="973">
        <v>110.12953800000003</v>
      </c>
      <c r="BE29" s="973">
        <v>743</v>
      </c>
      <c r="BF29" s="1054"/>
      <c r="BG29" s="955">
        <v>88.157680276848026</v>
      </c>
      <c r="BH29" s="975">
        <v>2.6448529878251867</v>
      </c>
      <c r="BI29" s="975">
        <v>82.971871712349042</v>
      </c>
      <c r="BJ29" s="975">
        <v>93.343488841347011</v>
      </c>
      <c r="BK29" s="968">
        <v>3.0001390457636377</v>
      </c>
      <c r="BL29" s="973">
        <v>102.12308299999984</v>
      </c>
      <c r="BM29" s="973">
        <v>639</v>
      </c>
      <c r="BN29" s="968"/>
      <c r="BO29" s="955">
        <v>92.020556911889656</v>
      </c>
      <c r="BP29" s="975">
        <v>2.2824405172862137</v>
      </c>
      <c r="BQ29" s="975">
        <v>87.545333954083432</v>
      </c>
      <c r="BR29" s="975">
        <v>96.49577986969588</v>
      </c>
      <c r="BS29" s="968">
        <v>2.480359382601506</v>
      </c>
      <c r="BT29" s="973">
        <v>85.525881000000183</v>
      </c>
      <c r="BU29" s="973">
        <v>652</v>
      </c>
      <c r="BV29" s="992"/>
      <c r="BW29" s="955">
        <v>95.164582554147074</v>
      </c>
      <c r="BX29" s="975">
        <v>1.0029599654723573</v>
      </c>
      <c r="BY29" s="975">
        <v>93.198021875200581</v>
      </c>
      <c r="BZ29" s="975">
        <v>97.131143233093582</v>
      </c>
      <c r="CA29" s="968">
        <v>1.0539214680017006</v>
      </c>
      <c r="CB29" s="973">
        <v>70.236211000000097</v>
      </c>
      <c r="CC29" s="973">
        <v>636</v>
      </c>
      <c r="CD29" s="992"/>
      <c r="CE29" s="955">
        <v>95.785703833986034</v>
      </c>
      <c r="CF29" s="975">
        <v>1.2981561723881392</v>
      </c>
      <c r="CG29" s="975">
        <v>93.240331355113867</v>
      </c>
      <c r="CH29" s="975">
        <v>98.331076312858201</v>
      </c>
      <c r="CI29" s="968">
        <v>1.3552713196512904</v>
      </c>
      <c r="CJ29" s="973">
        <v>67.780998000000054</v>
      </c>
      <c r="CK29" s="973">
        <v>594</v>
      </c>
      <c r="CL29" s="968"/>
      <c r="CM29" s="955">
        <v>97.505260742433876</v>
      </c>
      <c r="CN29" s="975">
        <v>0.88238361576949109</v>
      </c>
      <c r="CO29" s="975">
        <v>95.77508118124652</v>
      </c>
      <c r="CP29" s="975">
        <v>99.235440303621232</v>
      </c>
      <c r="CQ29" s="968">
        <v>0.90496000836340662</v>
      </c>
      <c r="CR29" s="973">
        <v>66.022050000000092</v>
      </c>
      <c r="CS29" s="973">
        <v>490</v>
      </c>
      <c r="CT29" s="968"/>
      <c r="CU29" s="955">
        <v>96.082299845076562</v>
      </c>
      <c r="CV29" s="975">
        <v>1.1538657455917163</v>
      </c>
      <c r="CW29" s="975">
        <v>93.819853876971678</v>
      </c>
      <c r="CX29" s="975">
        <v>98.344745813181461</v>
      </c>
      <c r="CY29" s="968">
        <v>1.2009139534047513</v>
      </c>
      <c r="CZ29" s="973">
        <v>72.827548999999578</v>
      </c>
      <c r="DA29" s="973">
        <v>633</v>
      </c>
      <c r="DB29" s="992"/>
      <c r="DC29" s="955">
        <v>94.236647214574319</v>
      </c>
      <c r="DD29" s="975">
        <v>2.6901469521016894</v>
      </c>
      <c r="DE29" s="975">
        <v>88.961925847613557</v>
      </c>
      <c r="DF29" s="975">
        <v>99.511368581535081</v>
      </c>
      <c r="DG29" s="968">
        <v>2.8546717562821362</v>
      </c>
      <c r="DH29" s="973">
        <v>72.1937759999999</v>
      </c>
      <c r="DI29" s="973">
        <v>647</v>
      </c>
      <c r="DJ29" s="968"/>
      <c r="DK29" s="955">
        <v>95.839551292097411</v>
      </c>
      <c r="DL29" s="975">
        <v>1.2368952507095217</v>
      </c>
      <c r="DM29" s="975">
        <v>93.41430202335907</v>
      </c>
      <c r="DN29" s="975">
        <v>98.264800560835752</v>
      </c>
      <c r="DO29" s="968">
        <v>1.2905895677033616</v>
      </c>
      <c r="DP29" s="973">
        <v>70.373442999999909</v>
      </c>
      <c r="DQ29" s="973">
        <v>650</v>
      </c>
      <c r="DR29" s="968"/>
      <c r="DS29" s="955">
        <v>97.942584545559768</v>
      </c>
      <c r="DT29" s="975">
        <v>0.97914948508868693</v>
      </c>
      <c r="DU29" s="975">
        <v>96.022709130768931</v>
      </c>
      <c r="DV29" s="975">
        <v>99.86245996035062</v>
      </c>
      <c r="DW29" s="968">
        <v>0.99971783431263006</v>
      </c>
      <c r="DX29" s="973">
        <v>63.638823999999921</v>
      </c>
      <c r="DY29" s="973">
        <v>657</v>
      </c>
      <c r="DZ29" s="968"/>
      <c r="EA29" s="1175">
        <v>2.1</v>
      </c>
      <c r="EB29" s="968">
        <v>2.1</v>
      </c>
      <c r="EC29" s="968"/>
      <c r="ED29" s="968" t="s">
        <v>229</v>
      </c>
      <c r="EE29" s="968" t="s">
        <v>229</v>
      </c>
      <c r="EF29" s="2335"/>
      <c r="EG29" s="2335"/>
    </row>
    <row r="30" spans="1:137" s="11" customFormat="1" ht="20.25" customHeight="1">
      <c r="A30" s="1013" t="s">
        <v>34</v>
      </c>
      <c r="B30" s="1013"/>
      <c r="C30" s="914">
        <v>82.447943964376464</v>
      </c>
      <c r="D30" s="914">
        <v>2.6611983661411829</v>
      </c>
      <c r="E30" s="914">
        <v>77.226233688082104</v>
      </c>
      <c r="F30" s="914">
        <v>87.669654240670809</v>
      </c>
      <c r="G30" s="914">
        <v>3.2277316306286727</v>
      </c>
      <c r="H30" s="914">
        <v>489.5137459999998</v>
      </c>
      <c r="I30" s="916">
        <v>384</v>
      </c>
      <c r="J30" s="914"/>
      <c r="K30" s="914">
        <v>85.285988720182885</v>
      </c>
      <c r="L30" s="914">
        <v>3.1972629844354201</v>
      </c>
      <c r="M30" s="914">
        <v>79.01241157314567</v>
      </c>
      <c r="N30" s="914">
        <v>91.559565867220101</v>
      </c>
      <c r="O30" s="914">
        <v>3.7488725081506731</v>
      </c>
      <c r="P30" s="915">
        <v>453.40150100000074</v>
      </c>
      <c r="Q30" s="911">
        <v>374</v>
      </c>
      <c r="R30" s="914"/>
      <c r="S30" s="914">
        <v>78.304450038346644</v>
      </c>
      <c r="T30" s="914">
        <v>4.1283298455603497</v>
      </c>
      <c r="U30" s="914">
        <v>70.203934865236462</v>
      </c>
      <c r="V30" s="914">
        <v>86.404965211456812</v>
      </c>
      <c r="W30" s="914">
        <v>5.2721522768356799</v>
      </c>
      <c r="X30" s="915">
        <v>427.10991500000011</v>
      </c>
      <c r="Y30" s="967">
        <v>364</v>
      </c>
      <c r="Z30" s="911"/>
      <c r="AA30" s="910">
        <v>79.404539395942862</v>
      </c>
      <c r="AB30" s="910">
        <v>2.8893444089777507</v>
      </c>
      <c r="AC30" s="910">
        <v>73.736457949694042</v>
      </c>
      <c r="AD30" s="910">
        <v>85.072620842191682</v>
      </c>
      <c r="AE30" s="910">
        <v>3.6387647746060474</v>
      </c>
      <c r="AF30" s="911">
        <v>485.3766949999997</v>
      </c>
      <c r="AG30" s="911">
        <v>398</v>
      </c>
      <c r="AH30" s="911"/>
      <c r="AI30" s="975">
        <v>78.605153019906666</v>
      </c>
      <c r="AJ30" s="975">
        <v>3.5373836917493926</v>
      </c>
      <c r="AK30" s="975">
        <v>71.665721624194617</v>
      </c>
      <c r="AL30" s="975">
        <v>85.544584415618701</v>
      </c>
      <c r="AM30" s="975">
        <v>4.5001931245570557</v>
      </c>
      <c r="AN30" s="973">
        <v>582.57756700000198</v>
      </c>
      <c r="AO30" s="973">
        <v>421</v>
      </c>
      <c r="AP30" s="1892"/>
      <c r="AQ30" s="975">
        <v>82.57314415051394</v>
      </c>
      <c r="AR30" s="975">
        <v>3.7375433704262524</v>
      </c>
      <c r="AS30" s="975">
        <v>75.241673653510531</v>
      </c>
      <c r="AT30" s="975">
        <v>89.904614647517349</v>
      </c>
      <c r="AU30" s="975">
        <v>4.5263425643735635</v>
      </c>
      <c r="AV30" s="973">
        <v>567.62990899999943</v>
      </c>
      <c r="AW30" s="973">
        <v>392</v>
      </c>
      <c r="AX30" s="992"/>
      <c r="AY30" s="955">
        <v>87.117259844505085</v>
      </c>
      <c r="AZ30" s="975">
        <v>2.5795243374024497</v>
      </c>
      <c r="BA30" s="975">
        <v>82.059548432442583</v>
      </c>
      <c r="BB30" s="975">
        <v>92.174971256567574</v>
      </c>
      <c r="BC30" s="968">
        <v>2.960979652030634</v>
      </c>
      <c r="BD30" s="973">
        <v>785.38813000000027</v>
      </c>
      <c r="BE30" s="973">
        <v>820</v>
      </c>
      <c r="BF30" s="1054"/>
      <c r="BG30" s="955">
        <v>86.421188926489805</v>
      </c>
      <c r="BH30" s="975">
        <v>2.9460555860907403</v>
      </c>
      <c r="BI30" s="975">
        <v>80.644807267408638</v>
      </c>
      <c r="BJ30" s="975">
        <v>92.197570585570958</v>
      </c>
      <c r="BK30" s="968">
        <v>3.4089505394292443</v>
      </c>
      <c r="BL30" s="973">
        <v>723.64828899999884</v>
      </c>
      <c r="BM30" s="973">
        <v>729</v>
      </c>
      <c r="BN30" s="968"/>
      <c r="BO30" s="955">
        <v>91.653066342902534</v>
      </c>
      <c r="BP30" s="975">
        <v>1.7855159779808467</v>
      </c>
      <c r="BQ30" s="975">
        <v>88.152172437597002</v>
      </c>
      <c r="BR30" s="975">
        <v>95.153960248208065</v>
      </c>
      <c r="BS30" s="968">
        <v>1.9481246500806397</v>
      </c>
      <c r="BT30" s="973">
        <v>685.43650100000025</v>
      </c>
      <c r="BU30" s="973">
        <v>767</v>
      </c>
      <c r="BV30" s="992"/>
      <c r="BW30" s="955">
        <v>90.293624842272052</v>
      </c>
      <c r="BX30" s="975">
        <v>1.7951815113720699</v>
      </c>
      <c r="BY30" s="975">
        <v>86.773710295958722</v>
      </c>
      <c r="BZ30" s="975">
        <v>93.813539388585383</v>
      </c>
      <c r="CA30" s="968">
        <v>1.9881597560270212</v>
      </c>
      <c r="CB30" s="973">
        <v>676.14292599999851</v>
      </c>
      <c r="CC30" s="973">
        <v>790</v>
      </c>
      <c r="CD30" s="992"/>
      <c r="CE30" s="955">
        <v>90.463484244179284</v>
      </c>
      <c r="CF30" s="975">
        <v>1.8867892143019074</v>
      </c>
      <c r="CG30" s="975">
        <v>86.763943740757512</v>
      </c>
      <c r="CH30" s="975">
        <v>94.163024747601057</v>
      </c>
      <c r="CI30" s="968">
        <v>2.085691514168392</v>
      </c>
      <c r="CJ30" s="973">
        <v>586.39991199999974</v>
      </c>
      <c r="CK30" s="973">
        <v>743</v>
      </c>
      <c r="CL30" s="968"/>
      <c r="CM30" s="955">
        <v>90.482299526346893</v>
      </c>
      <c r="CN30" s="975">
        <v>1.630655301425963</v>
      </c>
      <c r="CO30" s="975">
        <v>87.284907345159752</v>
      </c>
      <c r="CP30" s="975">
        <v>93.679691707534033</v>
      </c>
      <c r="CQ30" s="968">
        <v>1.8021815426465198</v>
      </c>
      <c r="CR30" s="973">
        <v>602.47071399999948</v>
      </c>
      <c r="CS30" s="973">
        <v>727</v>
      </c>
      <c r="CT30" s="968"/>
      <c r="CU30" s="955">
        <v>89.093088269871572</v>
      </c>
      <c r="CV30" s="975">
        <v>1.9050270222089862</v>
      </c>
      <c r="CW30" s="975">
        <v>85.357800415115662</v>
      </c>
      <c r="CX30" s="975">
        <v>92.828376124627482</v>
      </c>
      <c r="CY30" s="968">
        <v>2.1382433353735313</v>
      </c>
      <c r="CZ30" s="973">
        <v>637.89245500000038</v>
      </c>
      <c r="DA30" s="973">
        <v>762</v>
      </c>
      <c r="DB30" s="992"/>
      <c r="DC30" s="955">
        <v>91.411477401376402</v>
      </c>
      <c r="DD30" s="975">
        <v>1.464533192588189</v>
      </c>
      <c r="DE30" s="975">
        <v>88.539885380155042</v>
      </c>
      <c r="DF30" s="975">
        <v>94.283069422597777</v>
      </c>
      <c r="DG30" s="968">
        <v>1.6021327236158827</v>
      </c>
      <c r="DH30" s="973">
        <v>675.48171800000205</v>
      </c>
      <c r="DI30" s="973">
        <v>740</v>
      </c>
      <c r="DJ30" s="968"/>
      <c r="DK30" s="955">
        <v>92.008558460038643</v>
      </c>
      <c r="DL30" s="975">
        <v>1.846805383845761</v>
      </c>
      <c r="DM30" s="975">
        <v>88.387424492465655</v>
      </c>
      <c r="DN30" s="975">
        <v>95.62969242761163</v>
      </c>
      <c r="DO30" s="968">
        <v>2.007210432111997</v>
      </c>
      <c r="DP30" s="973">
        <v>613.27434799999958</v>
      </c>
      <c r="DQ30" s="973">
        <v>745</v>
      </c>
      <c r="DR30" s="968"/>
      <c r="DS30" s="955">
        <v>89.472352026171563</v>
      </c>
      <c r="DT30" s="975">
        <v>2.2668533796544139</v>
      </c>
      <c r="DU30" s="975">
        <v>85.027600597701138</v>
      </c>
      <c r="DV30" s="975">
        <v>93.917103454641989</v>
      </c>
      <c r="DW30" s="968">
        <v>2.5335797353257647</v>
      </c>
      <c r="DX30" s="973">
        <v>507.95877800000045</v>
      </c>
      <c r="DY30" s="973">
        <v>735</v>
      </c>
      <c r="DZ30" s="968"/>
      <c r="EA30" s="1003">
        <v>-1</v>
      </c>
      <c r="EB30" s="968">
        <v>-2.5</v>
      </c>
      <c r="EC30" s="968"/>
      <c r="ED30" s="968" t="s">
        <v>229</v>
      </c>
      <c r="EE30" s="968" t="s">
        <v>229</v>
      </c>
      <c r="EF30" s="2335"/>
      <c r="EG30" s="2335"/>
    </row>
    <row r="31" spans="1:137" s="11" customFormat="1" ht="20.25" customHeight="1">
      <c r="A31" s="1013" t="s">
        <v>35</v>
      </c>
      <c r="B31" s="1013"/>
      <c r="C31" s="914">
        <v>59.442994010034347</v>
      </c>
      <c r="D31" s="914">
        <v>4.1620344488151195</v>
      </c>
      <c r="E31" s="914">
        <v>51.276395710493659</v>
      </c>
      <c r="F31" s="914">
        <v>67.609592309575035</v>
      </c>
      <c r="G31" s="914">
        <v>7.0017241192671804</v>
      </c>
      <c r="H31" s="914">
        <v>399.90011599999974</v>
      </c>
      <c r="I31" s="916">
        <v>334</v>
      </c>
      <c r="J31" s="914"/>
      <c r="K31" s="914">
        <v>66.824592832148539</v>
      </c>
      <c r="L31" s="914">
        <v>3.6587409194454752</v>
      </c>
      <c r="M31" s="914">
        <v>59.645517000444258</v>
      </c>
      <c r="N31" s="914">
        <v>74.003668663852835</v>
      </c>
      <c r="O31" s="914">
        <v>5.4751413579661898</v>
      </c>
      <c r="P31" s="915">
        <v>324.47441400000014</v>
      </c>
      <c r="Q31" s="911">
        <v>278</v>
      </c>
      <c r="R31" s="914"/>
      <c r="S31" s="914">
        <v>70.317033493112163</v>
      </c>
      <c r="T31" s="914">
        <v>3.8796264860922065</v>
      </c>
      <c r="U31" s="914">
        <v>62.704518410193835</v>
      </c>
      <c r="V31" s="914">
        <v>77.929548576030484</v>
      </c>
      <c r="W31" s="914">
        <v>5.5173352648220462</v>
      </c>
      <c r="X31" s="915">
        <v>312.70623499999999</v>
      </c>
      <c r="Y31" s="967">
        <v>290</v>
      </c>
      <c r="Z31" s="911"/>
      <c r="AA31" s="910">
        <v>67.047238335239285</v>
      </c>
      <c r="AB31" s="910">
        <v>4.081276142168389</v>
      </c>
      <c r="AC31" s="910">
        <v>59.040921917382036</v>
      </c>
      <c r="AD31" s="910">
        <v>75.053554753096535</v>
      </c>
      <c r="AE31" s="910">
        <v>6.0871651741445634</v>
      </c>
      <c r="AF31" s="911">
        <v>292.08751600000011</v>
      </c>
      <c r="AG31" s="911">
        <v>286</v>
      </c>
      <c r="AH31" s="911"/>
      <c r="AI31" s="975">
        <v>76.361573267393851</v>
      </c>
      <c r="AJ31" s="975">
        <v>3.6737356552367673</v>
      </c>
      <c r="AK31" s="975">
        <v>69.15465460460976</v>
      </c>
      <c r="AL31" s="975">
        <v>83.568491930177942</v>
      </c>
      <c r="AM31" s="975">
        <v>4.8109742872537709</v>
      </c>
      <c r="AN31" s="973">
        <v>215.29423500000019</v>
      </c>
      <c r="AO31" s="973">
        <v>250</v>
      </c>
      <c r="AP31" s="1892"/>
      <c r="AQ31" s="975">
        <v>76.139051058464531</v>
      </c>
      <c r="AR31" s="975">
        <v>3.7178750149841093</v>
      </c>
      <c r="AS31" s="975">
        <v>68.846161509789269</v>
      </c>
      <c r="AT31" s="975">
        <v>83.431940607139779</v>
      </c>
      <c r="AU31" s="975">
        <v>4.883006766303513</v>
      </c>
      <c r="AV31" s="973">
        <v>289.63714799999951</v>
      </c>
      <c r="AW31" s="973">
        <v>321</v>
      </c>
      <c r="AX31" s="992"/>
      <c r="AY31" s="955">
        <v>80.306011506484865</v>
      </c>
      <c r="AZ31" s="975">
        <v>2.2975885847003994</v>
      </c>
      <c r="BA31" s="975">
        <v>75.801095682831317</v>
      </c>
      <c r="BB31" s="975">
        <v>84.810927330138412</v>
      </c>
      <c r="BC31" s="968">
        <v>2.8610418343524189</v>
      </c>
      <c r="BD31" s="973">
        <v>356.41189199999991</v>
      </c>
      <c r="BE31" s="973">
        <v>536</v>
      </c>
      <c r="BF31" s="1054"/>
      <c r="BG31" s="955">
        <v>86.846619409604955</v>
      </c>
      <c r="BH31" s="975">
        <v>1.8064437748346904</v>
      </c>
      <c r="BI31" s="975">
        <v>83.304694152531738</v>
      </c>
      <c r="BJ31" s="975">
        <v>90.388544666678172</v>
      </c>
      <c r="BK31" s="968">
        <v>2.0800392543948618</v>
      </c>
      <c r="BL31" s="973">
        <v>362.79050599999994</v>
      </c>
      <c r="BM31" s="973">
        <v>434</v>
      </c>
      <c r="BN31" s="968"/>
      <c r="BO31" s="955">
        <v>89.139892971406979</v>
      </c>
      <c r="BP31" s="975">
        <v>1.7041613254655479</v>
      </c>
      <c r="BQ31" s="975">
        <v>85.798512624462958</v>
      </c>
      <c r="BR31" s="975">
        <v>92.481273318351001</v>
      </c>
      <c r="BS31" s="968">
        <v>1.911783006080324</v>
      </c>
      <c r="BT31" s="973">
        <v>319.04053899999991</v>
      </c>
      <c r="BU31" s="973">
        <v>490</v>
      </c>
      <c r="BV31" s="992"/>
      <c r="BW31" s="955">
        <v>90.469525989993272</v>
      </c>
      <c r="BX31" s="975">
        <v>1.2708321736156825</v>
      </c>
      <c r="BY31" s="975">
        <v>87.977733028949515</v>
      </c>
      <c r="BZ31" s="975">
        <v>92.961318951037029</v>
      </c>
      <c r="CA31" s="968">
        <v>1.4047074522709975</v>
      </c>
      <c r="CB31" s="973">
        <v>260.04362399999974</v>
      </c>
      <c r="CC31" s="973">
        <v>522</v>
      </c>
      <c r="CD31" s="992"/>
      <c r="CE31" s="955">
        <v>91.346998066000467</v>
      </c>
      <c r="CF31" s="975">
        <v>1.3539695493959618</v>
      </c>
      <c r="CG31" s="975">
        <v>88.6921889593863</v>
      </c>
      <c r="CH31" s="975">
        <v>94.001807172614633</v>
      </c>
      <c r="CI31" s="968">
        <v>1.482226650094933</v>
      </c>
      <c r="CJ31" s="973">
        <v>234.60554100000007</v>
      </c>
      <c r="CK31" s="973">
        <v>472</v>
      </c>
      <c r="CL31" s="968"/>
      <c r="CM31" s="955">
        <v>92.418756946433064</v>
      </c>
      <c r="CN31" s="975">
        <v>1.6811801204094714</v>
      </c>
      <c r="CO31" s="975">
        <v>89.122295598983442</v>
      </c>
      <c r="CP31" s="975">
        <v>95.7152182938827</v>
      </c>
      <c r="CQ31" s="968">
        <v>1.8190897345480443</v>
      </c>
      <c r="CR31" s="973">
        <v>219.88803000000036</v>
      </c>
      <c r="CS31" s="973">
        <v>368</v>
      </c>
      <c r="CT31" s="968"/>
      <c r="CU31" s="955">
        <v>94.696139918823903</v>
      </c>
      <c r="CV31" s="975">
        <v>1.1838469386019612</v>
      </c>
      <c r="CW31" s="975">
        <v>92.374908230192901</v>
      </c>
      <c r="CX31" s="975">
        <v>97.017371607454919</v>
      </c>
      <c r="CY31" s="968">
        <v>1.2501533215786693</v>
      </c>
      <c r="CZ31" s="973">
        <v>259.23048099999954</v>
      </c>
      <c r="DA31" s="973">
        <v>551</v>
      </c>
      <c r="DB31" s="992"/>
      <c r="DC31" s="955">
        <v>95.485469480293332</v>
      </c>
      <c r="DD31" s="975">
        <v>0.88554370926405923</v>
      </c>
      <c r="DE31" s="975">
        <v>93.749134474139268</v>
      </c>
      <c r="DF31" s="975">
        <v>97.221804486447397</v>
      </c>
      <c r="DG31" s="968">
        <v>0.92741200738068441</v>
      </c>
      <c r="DH31" s="973">
        <v>267.66213999999985</v>
      </c>
      <c r="DI31" s="973">
        <v>554</v>
      </c>
      <c r="DJ31" s="968"/>
      <c r="DK31" s="955">
        <v>98.658073647177332</v>
      </c>
      <c r="DL31" s="975">
        <v>0.50409695486682582</v>
      </c>
      <c r="DM31" s="975">
        <v>97.66966272841708</v>
      </c>
      <c r="DN31" s="975">
        <v>99.646484565937584</v>
      </c>
      <c r="DO31" s="968">
        <v>0.51095357554779119</v>
      </c>
      <c r="DP31" s="973">
        <v>236.13725100000002</v>
      </c>
      <c r="DQ31" s="973">
        <v>522</v>
      </c>
      <c r="DR31" s="968"/>
      <c r="DS31" s="955">
        <v>95.306666933636023</v>
      </c>
      <c r="DT31" s="975">
        <v>0.99622876817633954</v>
      </c>
      <c r="DU31" s="975">
        <v>93.353303173907477</v>
      </c>
      <c r="DV31" s="975">
        <v>97.260030693364584</v>
      </c>
      <c r="DW31" s="968">
        <v>1.0452875965854875</v>
      </c>
      <c r="DX31" s="973">
        <v>221.3487909999993</v>
      </c>
      <c r="DY31" s="973">
        <v>490</v>
      </c>
      <c r="DZ31" s="968"/>
      <c r="EA31" s="1003">
        <v>4</v>
      </c>
      <c r="EB31" s="968">
        <v>-3.4</v>
      </c>
      <c r="EC31" s="968"/>
      <c r="ED31" s="968" t="s">
        <v>230</v>
      </c>
      <c r="EE31" s="968" t="s">
        <v>232</v>
      </c>
      <c r="EF31" s="2335"/>
      <c r="EG31" s="2335"/>
    </row>
    <row r="32" spans="1:137" s="11" customFormat="1" ht="20.25" customHeight="1">
      <c r="A32" s="1013" t="s">
        <v>36</v>
      </c>
      <c r="B32" s="1013"/>
      <c r="C32" s="914">
        <v>66.718189415904817</v>
      </c>
      <c r="D32" s="914">
        <v>4.6456969478939749</v>
      </c>
      <c r="E32" s="914">
        <v>57.602565491731582</v>
      </c>
      <c r="F32" s="914">
        <v>75.833813340078052</v>
      </c>
      <c r="G32" s="914">
        <v>6.9631640015496234</v>
      </c>
      <c r="H32" s="914">
        <v>238.35490500000034</v>
      </c>
      <c r="I32" s="916">
        <v>336</v>
      </c>
      <c r="J32" s="914"/>
      <c r="K32" s="914">
        <v>75.427720587515296</v>
      </c>
      <c r="L32" s="914">
        <v>4.1493684208767938</v>
      </c>
      <c r="M32" s="914">
        <v>67.285949633241657</v>
      </c>
      <c r="N32" s="914">
        <v>83.569491541788921</v>
      </c>
      <c r="O32" s="914">
        <v>5.5011186716990519</v>
      </c>
      <c r="P32" s="915">
        <v>238.24694899999952</v>
      </c>
      <c r="Q32" s="911">
        <v>331</v>
      </c>
      <c r="R32" s="914"/>
      <c r="S32" s="914">
        <v>75.113535669238345</v>
      </c>
      <c r="T32" s="914">
        <v>3.766940852463426</v>
      </c>
      <c r="U32" s="914">
        <v>67.722129780388684</v>
      </c>
      <c r="V32" s="914">
        <v>82.504941558087992</v>
      </c>
      <c r="W32" s="914">
        <v>5.0149960575030184</v>
      </c>
      <c r="X32" s="915">
        <v>198.7855460000001</v>
      </c>
      <c r="Y32" s="967">
        <v>295</v>
      </c>
      <c r="Z32" s="911"/>
      <c r="AA32" s="910">
        <v>83.838061985199701</v>
      </c>
      <c r="AB32" s="910">
        <v>2.7884229607132194</v>
      </c>
      <c r="AC32" s="910">
        <v>78.367960048302322</v>
      </c>
      <c r="AD32" s="910">
        <v>89.308163922097066</v>
      </c>
      <c r="AE32" s="910">
        <v>3.3259630467191292</v>
      </c>
      <c r="AF32" s="911">
        <v>252.69693499999988</v>
      </c>
      <c r="AG32" s="911">
        <v>355</v>
      </c>
      <c r="AH32" s="911"/>
      <c r="AI32" s="975">
        <v>85.259348987155732</v>
      </c>
      <c r="AJ32" s="975">
        <v>2.4630911992409468</v>
      </c>
      <c r="AK32" s="975">
        <v>80.42740145531711</v>
      </c>
      <c r="AL32" s="975">
        <v>90.091296518994355</v>
      </c>
      <c r="AM32" s="975">
        <v>2.8889397215688448</v>
      </c>
      <c r="AN32" s="973">
        <v>210.79286100000013</v>
      </c>
      <c r="AO32" s="973">
        <v>321</v>
      </c>
      <c r="AP32" s="1892"/>
      <c r="AQ32" s="975">
        <v>86.646397660878321</v>
      </c>
      <c r="AR32" s="975">
        <v>2.8672357415815148</v>
      </c>
      <c r="AS32" s="975">
        <v>81.022100585507872</v>
      </c>
      <c r="AT32" s="975">
        <v>92.270694736248757</v>
      </c>
      <c r="AU32" s="975">
        <v>3.309122847557342</v>
      </c>
      <c r="AV32" s="973">
        <v>247.19022000000024</v>
      </c>
      <c r="AW32" s="973">
        <v>332</v>
      </c>
      <c r="AX32" s="992"/>
      <c r="AY32" s="955">
        <v>87.060700662351564</v>
      </c>
      <c r="AZ32" s="975">
        <v>1.8347756367144141</v>
      </c>
      <c r="BA32" s="975">
        <v>83.463229011539639</v>
      </c>
      <c r="BB32" s="975">
        <v>90.65817231316349</v>
      </c>
      <c r="BC32" s="968">
        <v>2.1074671151915534</v>
      </c>
      <c r="BD32" s="973">
        <v>369.07160699999883</v>
      </c>
      <c r="BE32" s="973">
        <v>796</v>
      </c>
      <c r="BF32" s="1054"/>
      <c r="BG32" s="955">
        <v>91.481434139285639</v>
      </c>
      <c r="BH32" s="975">
        <v>1.6168626458180264</v>
      </c>
      <c r="BI32" s="975">
        <v>88.311223849754114</v>
      </c>
      <c r="BJ32" s="975">
        <v>94.651644428817178</v>
      </c>
      <c r="BK32" s="968">
        <v>1.76742162060584</v>
      </c>
      <c r="BL32" s="973">
        <v>334.09237499999972</v>
      </c>
      <c r="BM32" s="973">
        <v>705</v>
      </c>
      <c r="BN32" s="968"/>
      <c r="BO32" s="955">
        <v>92.530970040233228</v>
      </c>
      <c r="BP32" s="975">
        <v>1.5207514368087447</v>
      </c>
      <c r="BQ32" s="975">
        <v>89.549204823755574</v>
      </c>
      <c r="BR32" s="975">
        <v>95.512735256710883</v>
      </c>
      <c r="BS32" s="968">
        <v>1.6435053432893976</v>
      </c>
      <c r="BT32" s="973">
        <v>296.33655400000038</v>
      </c>
      <c r="BU32" s="973">
        <v>805</v>
      </c>
      <c r="BV32" s="992"/>
      <c r="BW32" s="955">
        <v>90.267874604747476</v>
      </c>
      <c r="BX32" s="975">
        <v>2.3544298941996766</v>
      </c>
      <c r="BY32" s="975">
        <v>85.651409929521236</v>
      </c>
      <c r="BZ32" s="975">
        <v>94.884339279973716</v>
      </c>
      <c r="CA32" s="968">
        <v>2.608270001380812</v>
      </c>
      <c r="CB32" s="973">
        <v>306.71384500000033</v>
      </c>
      <c r="CC32" s="973">
        <v>741</v>
      </c>
      <c r="CD32" s="992"/>
      <c r="CE32" s="955">
        <v>91.592589346620258</v>
      </c>
      <c r="CF32" s="975">
        <v>1.9152541827480978</v>
      </c>
      <c r="CG32" s="975">
        <v>87.837235876441483</v>
      </c>
      <c r="CH32" s="975">
        <v>95.347942816799033</v>
      </c>
      <c r="CI32" s="968">
        <v>2.0910580172595266</v>
      </c>
      <c r="CJ32" s="973">
        <v>272.07506499999926</v>
      </c>
      <c r="CK32" s="973">
        <v>733</v>
      </c>
      <c r="CL32" s="968"/>
      <c r="CM32" s="955">
        <v>92.533927127544587</v>
      </c>
      <c r="CN32" s="975">
        <v>1.4327601380658936</v>
      </c>
      <c r="CO32" s="975">
        <v>89.724568179051616</v>
      </c>
      <c r="CP32" s="975">
        <v>95.343286076037543</v>
      </c>
      <c r="CQ32" s="968">
        <v>1.5483619711622547</v>
      </c>
      <c r="CR32" s="973">
        <v>257.48134699999986</v>
      </c>
      <c r="CS32" s="973">
        <v>631</v>
      </c>
      <c r="CT32" s="968"/>
      <c r="CU32" s="955">
        <v>92.658326783286014</v>
      </c>
      <c r="CV32" s="975">
        <v>1.4196592063730087</v>
      </c>
      <c r="CW32" s="975">
        <v>89.874725432944771</v>
      </c>
      <c r="CX32" s="975">
        <v>95.441928133627258</v>
      </c>
      <c r="CY32" s="968">
        <v>1.5321442288650209</v>
      </c>
      <c r="CZ32" s="973">
        <v>256.01469099999997</v>
      </c>
      <c r="DA32" s="973">
        <v>720</v>
      </c>
      <c r="DB32" s="992"/>
      <c r="DC32" s="955">
        <v>92.474202280386564</v>
      </c>
      <c r="DD32" s="975">
        <v>1.6254181870190363</v>
      </c>
      <c r="DE32" s="975">
        <v>89.28715406556033</v>
      </c>
      <c r="DF32" s="975">
        <v>95.661250495212798</v>
      </c>
      <c r="DG32" s="968">
        <v>1.7576990630215814</v>
      </c>
      <c r="DH32" s="973">
        <v>246.8384840000009</v>
      </c>
      <c r="DI32" s="973">
        <v>724</v>
      </c>
      <c r="DJ32" s="968"/>
      <c r="DK32" s="955">
        <v>92.975393100208407</v>
      </c>
      <c r="DL32" s="975">
        <v>1.4294902048700833</v>
      </c>
      <c r="DM32" s="975">
        <v>90.172512199791754</v>
      </c>
      <c r="DN32" s="975">
        <v>95.778274000625046</v>
      </c>
      <c r="DO32" s="968">
        <v>1.537493047573766</v>
      </c>
      <c r="DP32" s="973">
        <v>259.04132800000014</v>
      </c>
      <c r="DQ32" s="973">
        <v>764</v>
      </c>
      <c r="DR32" s="968"/>
      <c r="DS32" s="955">
        <v>93.773018144409889</v>
      </c>
      <c r="DT32" s="975">
        <v>0.97704059186565873</v>
      </c>
      <c r="DU32" s="975">
        <v>91.85727775936985</v>
      </c>
      <c r="DV32" s="975">
        <v>95.688758529449942</v>
      </c>
      <c r="DW32" s="968">
        <v>1.0419208117638084</v>
      </c>
      <c r="DX32" s="973">
        <v>245.25950700000018</v>
      </c>
      <c r="DY32" s="973">
        <v>751</v>
      </c>
      <c r="DZ32" s="968"/>
      <c r="EA32" s="1003">
        <v>2.2000000000000002</v>
      </c>
      <c r="EB32" s="968">
        <v>0.8</v>
      </c>
      <c r="EC32" s="968"/>
      <c r="ED32" s="968" t="s">
        <v>229</v>
      </c>
      <c r="EE32" s="968" t="s">
        <v>229</v>
      </c>
      <c r="EF32" s="2335"/>
      <c r="EG32" s="2335"/>
    </row>
    <row r="33" spans="1:137" s="11" customFormat="1" ht="20.25" customHeight="1">
      <c r="A33" s="1013" t="s">
        <v>37</v>
      </c>
      <c r="B33" s="1013"/>
      <c r="C33" s="914">
        <v>92.202749341452858</v>
      </c>
      <c r="D33" s="914">
        <v>1.920199120171542</v>
      </c>
      <c r="E33" s="914">
        <v>88.435001846225674</v>
      </c>
      <c r="F33" s="914">
        <v>95.970496836680041</v>
      </c>
      <c r="G33" s="914">
        <v>2.0825833653403345</v>
      </c>
      <c r="H33" s="914">
        <v>95.129108000000159</v>
      </c>
      <c r="I33" s="916">
        <v>234</v>
      </c>
      <c r="J33" s="914"/>
      <c r="K33" s="914">
        <v>92.222312424730958</v>
      </c>
      <c r="L33" s="914">
        <v>2.3867634421072008</v>
      </c>
      <c r="M33" s="914">
        <v>87.539074086602298</v>
      </c>
      <c r="N33" s="914">
        <v>96.905550762859619</v>
      </c>
      <c r="O33" s="914">
        <v>2.5880542130790793</v>
      </c>
      <c r="P33" s="915">
        <v>62.25498200000002</v>
      </c>
      <c r="Q33" s="911">
        <v>170</v>
      </c>
      <c r="R33" s="914"/>
      <c r="S33" s="914">
        <v>91.928341968501684</v>
      </c>
      <c r="T33" s="914">
        <v>2.2925702088508992</v>
      </c>
      <c r="U33" s="914">
        <v>87.429912710919822</v>
      </c>
      <c r="V33" s="914">
        <v>96.426771226083545</v>
      </c>
      <c r="W33" s="914">
        <v>2.4938665919118015</v>
      </c>
      <c r="X33" s="915">
        <v>74.391716999999971</v>
      </c>
      <c r="Y33" s="967">
        <v>197</v>
      </c>
      <c r="Z33" s="911"/>
      <c r="AA33" s="910">
        <v>94.1228895555832</v>
      </c>
      <c r="AB33" s="910">
        <v>1.572240092817289</v>
      </c>
      <c r="AC33" s="910">
        <v>91.038596498841258</v>
      </c>
      <c r="AD33" s="910">
        <v>97.207182612325141</v>
      </c>
      <c r="AE33" s="910">
        <v>1.6704120541144463</v>
      </c>
      <c r="AF33" s="911">
        <v>82.459586999999857</v>
      </c>
      <c r="AG33" s="911">
        <v>220</v>
      </c>
      <c r="AH33" s="911"/>
      <c r="AI33" s="975">
        <v>94.424203809427027</v>
      </c>
      <c r="AJ33" s="975">
        <v>2.0762217295740957</v>
      </c>
      <c r="AK33" s="975">
        <v>90.351194062627201</v>
      </c>
      <c r="AL33" s="975">
        <v>98.497213556226853</v>
      </c>
      <c r="AM33" s="975">
        <v>2.1988236551768647</v>
      </c>
      <c r="AN33" s="973">
        <v>64.688627000000011</v>
      </c>
      <c r="AO33" s="973">
        <v>215</v>
      </c>
      <c r="AP33" s="1892"/>
      <c r="AQ33" s="975">
        <v>94.279656061569668</v>
      </c>
      <c r="AR33" s="975">
        <v>1.9422331910726442</v>
      </c>
      <c r="AS33" s="975">
        <v>90.469820582115162</v>
      </c>
      <c r="AT33" s="975">
        <v>98.089491541024159</v>
      </c>
      <c r="AU33" s="975">
        <v>2.0600766615061281</v>
      </c>
      <c r="AV33" s="973">
        <v>68.022290999999953</v>
      </c>
      <c r="AW33" s="973">
        <v>219</v>
      </c>
      <c r="AX33" s="992"/>
      <c r="AY33" s="955">
        <v>93.185320658896913</v>
      </c>
      <c r="AZ33" s="975">
        <v>1.4441136428848664</v>
      </c>
      <c r="BA33" s="975">
        <v>90.35382574100484</v>
      </c>
      <c r="BB33" s="975">
        <v>96.016815576788971</v>
      </c>
      <c r="BC33" s="968">
        <v>1.5497222445271364</v>
      </c>
      <c r="BD33" s="973">
        <v>110.95004800000011</v>
      </c>
      <c r="BE33" s="973">
        <v>680</v>
      </c>
      <c r="BF33" s="1054"/>
      <c r="BG33" s="955">
        <v>96.207563050951933</v>
      </c>
      <c r="BH33" s="975">
        <v>0.90910594130205347</v>
      </c>
      <c r="BI33" s="975">
        <v>94.425063457158757</v>
      </c>
      <c r="BJ33" s="975">
        <v>97.990062644745123</v>
      </c>
      <c r="BK33" s="968">
        <v>0.94494228153413162</v>
      </c>
      <c r="BL33" s="973">
        <v>102.63508800000011</v>
      </c>
      <c r="BM33" s="973">
        <v>630</v>
      </c>
      <c r="BN33" s="968"/>
      <c r="BO33" s="955">
        <v>96.416656972100995</v>
      </c>
      <c r="BP33" s="975">
        <v>0.72754284612480002</v>
      </c>
      <c r="BQ33" s="975">
        <v>94.990150378344666</v>
      </c>
      <c r="BR33" s="975">
        <v>97.84316356585731</v>
      </c>
      <c r="BS33" s="968">
        <v>0.75458211161098543</v>
      </c>
      <c r="BT33" s="973">
        <v>98.457222000000073</v>
      </c>
      <c r="BU33" s="973">
        <v>663</v>
      </c>
      <c r="BV33" s="992"/>
      <c r="BW33" s="955">
        <v>95.391965177789643</v>
      </c>
      <c r="BX33" s="975">
        <v>1.4099138466814567</v>
      </c>
      <c r="BY33" s="975">
        <v>92.627466865755707</v>
      </c>
      <c r="BZ33" s="975">
        <v>98.156463489823594</v>
      </c>
      <c r="CA33" s="968">
        <v>1.4780215965293169</v>
      </c>
      <c r="CB33" s="973">
        <v>96.441436999999837</v>
      </c>
      <c r="CC33" s="973">
        <v>707</v>
      </c>
      <c r="CD33" s="992"/>
      <c r="CE33" s="955">
        <v>94.691752154631487</v>
      </c>
      <c r="CF33" s="975">
        <v>1.2964535145776268</v>
      </c>
      <c r="CG33" s="975">
        <v>92.149718178802331</v>
      </c>
      <c r="CH33" s="975">
        <v>97.233786130460629</v>
      </c>
      <c r="CI33" s="968">
        <v>1.3691303467069869</v>
      </c>
      <c r="CJ33" s="973">
        <v>84.125292000000286</v>
      </c>
      <c r="CK33" s="973">
        <v>621</v>
      </c>
      <c r="CL33" s="968"/>
      <c r="CM33" s="955">
        <v>95.953874029453019</v>
      </c>
      <c r="CN33" s="975">
        <v>1.1708406361726196</v>
      </c>
      <c r="CO33" s="975">
        <v>93.6580873648889</v>
      </c>
      <c r="CP33" s="975">
        <v>98.249660694017152</v>
      </c>
      <c r="CQ33" s="968">
        <v>1.2202119487257286</v>
      </c>
      <c r="CR33" s="973">
        <v>80.753812999999937</v>
      </c>
      <c r="CS33" s="973">
        <v>419</v>
      </c>
      <c r="CT33" s="968"/>
      <c r="CU33" s="955">
        <v>97.206889658092265</v>
      </c>
      <c r="CV33" s="975">
        <v>0.66053295436428483</v>
      </c>
      <c r="CW33" s="975">
        <v>95.91174754549273</v>
      </c>
      <c r="CX33" s="975">
        <v>98.502031770691801</v>
      </c>
      <c r="CY33" s="968">
        <v>0.67951248793947694</v>
      </c>
      <c r="CZ33" s="973">
        <v>79.99386799999985</v>
      </c>
      <c r="DA33" s="973">
        <v>683</v>
      </c>
      <c r="DB33" s="992"/>
      <c r="DC33" s="955">
        <v>98.401740517740492</v>
      </c>
      <c r="DD33" s="975">
        <v>0.49005643071441213</v>
      </c>
      <c r="DE33" s="975">
        <v>97.440859505613489</v>
      </c>
      <c r="DF33" s="975">
        <v>99.362621529867496</v>
      </c>
      <c r="DG33" s="968">
        <v>0.49801601896062159</v>
      </c>
      <c r="DH33" s="973">
        <v>80.33839400000015</v>
      </c>
      <c r="DI33" s="973">
        <v>702</v>
      </c>
      <c r="DJ33" s="968"/>
      <c r="DK33" s="955">
        <v>97.033707929359309</v>
      </c>
      <c r="DL33" s="975">
        <v>0.71314054942791971</v>
      </c>
      <c r="DM33" s="975">
        <v>95.635413615418344</v>
      </c>
      <c r="DN33" s="975">
        <v>98.432002243300289</v>
      </c>
      <c r="DO33" s="968">
        <v>0.73494104744207767</v>
      </c>
      <c r="DP33" s="973">
        <v>77.017634999999871</v>
      </c>
      <c r="DQ33" s="973">
        <v>665</v>
      </c>
      <c r="DR33" s="968"/>
      <c r="DS33" s="955">
        <v>96.638779085131105</v>
      </c>
      <c r="DT33" s="975">
        <v>1.1493605912556013</v>
      </c>
      <c r="DU33" s="975">
        <v>94.385160842477148</v>
      </c>
      <c r="DV33" s="975">
        <v>98.892397327785048</v>
      </c>
      <c r="DW33" s="968">
        <v>1.189336829517585</v>
      </c>
      <c r="DX33" s="973">
        <v>69.376040999999944</v>
      </c>
      <c r="DY33" s="973">
        <v>603</v>
      </c>
      <c r="DZ33" s="968"/>
      <c r="EA33" s="1003">
        <v>1.9</v>
      </c>
      <c r="EB33" s="968">
        <v>-0.4</v>
      </c>
      <c r="EC33" s="968"/>
      <c r="ED33" s="968" t="s">
        <v>229</v>
      </c>
      <c r="EE33" s="968" t="s">
        <v>229</v>
      </c>
      <c r="EF33" s="2335"/>
      <c r="EG33" s="2335"/>
    </row>
    <row r="34" spans="1:137" s="16" customFormat="1" ht="20.25" customHeight="1">
      <c r="A34" s="1013" t="s">
        <v>38</v>
      </c>
      <c r="B34" s="1013"/>
      <c r="C34" s="914">
        <v>94.354330842656026</v>
      </c>
      <c r="D34" s="914">
        <v>1.5063738228214032</v>
      </c>
      <c r="E34" s="914">
        <v>91.398576859546139</v>
      </c>
      <c r="F34" s="914">
        <v>97.310084825765912</v>
      </c>
      <c r="G34" s="914">
        <v>1.5965073456282692</v>
      </c>
      <c r="H34" s="914">
        <v>69.576251999999869</v>
      </c>
      <c r="I34" s="916">
        <v>337</v>
      </c>
      <c r="J34" s="914"/>
      <c r="K34" s="914">
        <v>95.848099231817756</v>
      </c>
      <c r="L34" s="914">
        <v>2.4682903553323561</v>
      </c>
      <c r="M34" s="914">
        <v>91.004891137629713</v>
      </c>
      <c r="N34" s="914">
        <v>100</v>
      </c>
      <c r="O34" s="914">
        <v>2.5752105415909821</v>
      </c>
      <c r="P34" s="915">
        <v>60.241564999999945</v>
      </c>
      <c r="Q34" s="911">
        <v>293</v>
      </c>
      <c r="R34" s="914"/>
      <c r="S34" s="914">
        <v>94.865194424957338</v>
      </c>
      <c r="T34" s="914">
        <v>1.7637409277832627</v>
      </c>
      <c r="U34" s="914">
        <v>91.404421986362507</v>
      </c>
      <c r="V34" s="914">
        <v>98.325966863552182</v>
      </c>
      <c r="W34" s="914">
        <v>1.859207624539748</v>
      </c>
      <c r="X34" s="915">
        <v>63.228430999999993</v>
      </c>
      <c r="Y34" s="967">
        <v>303</v>
      </c>
      <c r="Z34" s="911"/>
      <c r="AA34" s="910">
        <v>97.378735365654777</v>
      </c>
      <c r="AB34" s="910">
        <v>0.97554939673933883</v>
      </c>
      <c r="AC34" s="910">
        <v>95.464981706389977</v>
      </c>
      <c r="AD34" s="910">
        <v>99.29248902491959</v>
      </c>
      <c r="AE34" s="910">
        <v>1.0018094741897958</v>
      </c>
      <c r="AF34" s="911">
        <v>68.606502999999904</v>
      </c>
      <c r="AG34" s="911">
        <v>315</v>
      </c>
      <c r="AH34" s="911"/>
      <c r="AI34" s="975">
        <v>98.471844429892442</v>
      </c>
      <c r="AJ34" s="975">
        <v>0.77087165044331674</v>
      </c>
      <c r="AK34" s="975">
        <v>96.959593738618068</v>
      </c>
      <c r="AL34" s="975">
        <v>99.984095121166817</v>
      </c>
      <c r="AM34" s="975">
        <v>0.78283458069290346</v>
      </c>
      <c r="AN34" s="973">
        <v>70.342511000000002</v>
      </c>
      <c r="AO34" s="973">
        <v>304</v>
      </c>
      <c r="AP34" s="1892"/>
      <c r="AQ34" s="975">
        <v>99.435878936617456</v>
      </c>
      <c r="AR34" s="975">
        <v>0.41335725274716645</v>
      </c>
      <c r="AS34" s="975">
        <v>98.625047809621691</v>
      </c>
      <c r="AT34" s="975">
        <v>100</v>
      </c>
      <c r="AU34" s="975">
        <v>0.41570231707877719</v>
      </c>
      <c r="AV34" s="973">
        <v>69.965301000000068</v>
      </c>
      <c r="AW34" s="973">
        <v>276</v>
      </c>
      <c r="AX34" s="992"/>
      <c r="AY34" s="955">
        <v>96.6599250408334</v>
      </c>
      <c r="AZ34" s="975">
        <v>0.84072929063374102</v>
      </c>
      <c r="BA34" s="975">
        <v>95.011494721321327</v>
      </c>
      <c r="BB34" s="975">
        <v>98.308355360345473</v>
      </c>
      <c r="BC34" s="968">
        <v>0.86978061516039873</v>
      </c>
      <c r="BD34" s="973">
        <v>103.933386</v>
      </c>
      <c r="BE34" s="973">
        <v>815</v>
      </c>
      <c r="BF34" s="1054"/>
      <c r="BG34" s="955">
        <v>97.27933619039068</v>
      </c>
      <c r="BH34" s="975">
        <v>0.75795011296800696</v>
      </c>
      <c r="BI34" s="975">
        <v>95.793210418793635</v>
      </c>
      <c r="BJ34" s="975">
        <v>98.765461961987725</v>
      </c>
      <c r="BK34" s="968">
        <v>0.77914811372127535</v>
      </c>
      <c r="BL34" s="973">
        <v>100.93882199999983</v>
      </c>
      <c r="BM34" s="973">
        <v>785</v>
      </c>
      <c r="BN34" s="968"/>
      <c r="BO34" s="955">
        <v>95.613640092446133</v>
      </c>
      <c r="BP34" s="975">
        <v>1.3229010093648985</v>
      </c>
      <c r="BQ34" s="975">
        <v>93.019803835519738</v>
      </c>
      <c r="BR34" s="975">
        <v>98.207476349372541</v>
      </c>
      <c r="BS34" s="968">
        <v>1.3835902577140906</v>
      </c>
      <c r="BT34" s="973">
        <v>88.908459000000164</v>
      </c>
      <c r="BU34" s="973">
        <v>792</v>
      </c>
      <c r="BV34" s="992"/>
      <c r="BW34" s="955">
        <v>96.341325250057722</v>
      </c>
      <c r="BX34" s="975">
        <v>1.1290254503831465</v>
      </c>
      <c r="BY34" s="975">
        <v>94.127580800938375</v>
      </c>
      <c r="BZ34" s="975">
        <v>98.555069699177068</v>
      </c>
      <c r="CA34" s="968">
        <v>1.17190151521449</v>
      </c>
      <c r="CB34" s="973">
        <v>86.676411999999758</v>
      </c>
      <c r="CC34" s="973">
        <v>787</v>
      </c>
      <c r="CD34" s="992"/>
      <c r="CE34" s="955">
        <v>94.971699797555786</v>
      </c>
      <c r="CF34" s="975">
        <v>1.1260506484925026</v>
      </c>
      <c r="CG34" s="975">
        <v>92.7637849168553</v>
      </c>
      <c r="CH34" s="975">
        <v>97.179614678256272</v>
      </c>
      <c r="CI34" s="968">
        <v>1.1856696793811443</v>
      </c>
      <c r="CJ34" s="973">
        <v>82.093229000000122</v>
      </c>
      <c r="CK34" s="973">
        <v>765</v>
      </c>
      <c r="CL34" s="968"/>
      <c r="CM34" s="955">
        <v>96.515252272772884</v>
      </c>
      <c r="CN34" s="975">
        <v>0.88053780141893556</v>
      </c>
      <c r="CO34" s="975">
        <v>94.788691988061188</v>
      </c>
      <c r="CP34" s="975">
        <v>98.241812557484565</v>
      </c>
      <c r="CQ34" s="968">
        <v>0.91233020759283323</v>
      </c>
      <c r="CR34" s="973">
        <v>73.348839000000098</v>
      </c>
      <c r="CS34" s="973">
        <v>613</v>
      </c>
      <c r="CT34" s="968"/>
      <c r="CU34" s="955">
        <v>95.469998300076725</v>
      </c>
      <c r="CV34" s="975">
        <v>0.97402309363699291</v>
      </c>
      <c r="CW34" s="975">
        <v>93.560179389636673</v>
      </c>
      <c r="CX34" s="975">
        <v>97.379817210516777</v>
      </c>
      <c r="CY34" s="968">
        <v>1.0202399821727137</v>
      </c>
      <c r="CZ34" s="973">
        <v>77.162311000000074</v>
      </c>
      <c r="DA34" s="973">
        <v>760</v>
      </c>
      <c r="DB34" s="992"/>
      <c r="DC34" s="955">
        <v>94.723753430433177</v>
      </c>
      <c r="DD34" s="975">
        <v>1.0757331157716841</v>
      </c>
      <c r="DE34" s="975">
        <v>92.614503433337219</v>
      </c>
      <c r="DF34" s="975">
        <v>96.833003427529135</v>
      </c>
      <c r="DG34" s="968">
        <v>1.1356529664565305</v>
      </c>
      <c r="DH34" s="973">
        <v>81.204392999999854</v>
      </c>
      <c r="DI34" s="973">
        <v>765</v>
      </c>
      <c r="DJ34" s="968"/>
      <c r="DK34" s="955">
        <v>97.165533386646345</v>
      </c>
      <c r="DL34" s="975">
        <v>0.66455141380760396</v>
      </c>
      <c r="DM34" s="975">
        <v>95.862510491658753</v>
      </c>
      <c r="DN34" s="975">
        <v>98.468556281633923</v>
      </c>
      <c r="DO34" s="968">
        <v>0.68393739080624916</v>
      </c>
      <c r="DP34" s="973">
        <v>75.835184999999782</v>
      </c>
      <c r="DQ34" s="973">
        <v>758</v>
      </c>
      <c r="DR34" s="968"/>
      <c r="DS34" s="955">
        <v>96.963862922565212</v>
      </c>
      <c r="DT34" s="975">
        <v>0.65477888133238482</v>
      </c>
      <c r="DU34" s="975">
        <v>95.679999839820056</v>
      </c>
      <c r="DV34" s="975">
        <v>98.247726005310369</v>
      </c>
      <c r="DW34" s="968">
        <v>0.67528134873843415</v>
      </c>
      <c r="DX34" s="973">
        <v>68.727693999999971</v>
      </c>
      <c r="DY34" s="973">
        <v>746</v>
      </c>
      <c r="DZ34" s="968"/>
      <c r="EA34" s="1003">
        <v>2</v>
      </c>
      <c r="EB34" s="968">
        <v>-0.2</v>
      </c>
      <c r="EC34" s="968"/>
      <c r="ED34" s="968" t="s">
        <v>229</v>
      </c>
      <c r="EE34" s="968" t="s">
        <v>229</v>
      </c>
      <c r="EF34" s="2335"/>
      <c r="EG34" s="2335"/>
    </row>
    <row r="35" spans="1:137" ht="20.25" customHeight="1">
      <c r="A35" s="1012" t="s">
        <v>39</v>
      </c>
      <c r="B35" s="1012"/>
      <c r="C35" s="852">
        <v>64.950557484118136</v>
      </c>
      <c r="D35" s="852">
        <v>4.3279167599836121</v>
      </c>
      <c r="E35" s="852">
        <v>56.458470720468711</v>
      </c>
      <c r="F35" s="852">
        <v>73.442644247767547</v>
      </c>
      <c r="G35" s="852">
        <v>6.6634020209016445</v>
      </c>
      <c r="H35" s="852">
        <v>145.72711100000038</v>
      </c>
      <c r="I35" s="854">
        <v>406</v>
      </c>
      <c r="J35" s="852"/>
      <c r="K35" s="852">
        <v>71.056906188026346</v>
      </c>
      <c r="L35" s="852">
        <v>3.8724909941089201</v>
      </c>
      <c r="M35" s="852">
        <v>63.45841612918025</v>
      </c>
      <c r="N35" s="852">
        <v>78.655396246872442</v>
      </c>
      <c r="O35" s="852">
        <v>5.4498446412256909</v>
      </c>
      <c r="P35" s="853">
        <v>130.60597200000015</v>
      </c>
      <c r="Q35" s="849">
        <v>349</v>
      </c>
      <c r="R35" s="852"/>
      <c r="S35" s="852">
        <v>74.19078765933854</v>
      </c>
      <c r="T35" s="852">
        <v>3.6531766133345238</v>
      </c>
      <c r="U35" s="852">
        <v>67.022607379802068</v>
      </c>
      <c r="V35" s="852">
        <v>81.358967938875011</v>
      </c>
      <c r="W35" s="852">
        <v>4.9240299619257257</v>
      </c>
      <c r="X35" s="853">
        <v>127.82627599999985</v>
      </c>
      <c r="Y35" s="962">
        <v>341</v>
      </c>
      <c r="Z35" s="849"/>
      <c r="AA35" s="848">
        <v>79.695276231470572</v>
      </c>
      <c r="AB35" s="848">
        <v>3.9003832020117097</v>
      </c>
      <c r="AC35" s="848">
        <v>72.04382090759492</v>
      </c>
      <c r="AD35" s="848">
        <v>87.34673155534621</v>
      </c>
      <c r="AE35" s="848">
        <v>4.8941209397195138</v>
      </c>
      <c r="AF35" s="849">
        <v>131.15386500000014</v>
      </c>
      <c r="AG35" s="849">
        <v>378</v>
      </c>
      <c r="AH35" s="849"/>
      <c r="AI35" s="966">
        <v>77.775487249903207</v>
      </c>
      <c r="AJ35" s="966">
        <v>4.3259304002270671</v>
      </c>
      <c r="AK35" s="966">
        <v>69.289131273021638</v>
      </c>
      <c r="AL35" s="966">
        <v>86.261843226784791</v>
      </c>
      <c r="AM35" s="966">
        <v>5.5620743156867221</v>
      </c>
      <c r="AN35" s="992">
        <v>159.05600900000002</v>
      </c>
      <c r="AO35" s="992">
        <v>399</v>
      </c>
      <c r="AP35" s="1894"/>
      <c r="AQ35" s="977">
        <v>78.098683981117205</v>
      </c>
      <c r="AR35" s="977">
        <v>3.756159869838835</v>
      </c>
      <c r="AS35" s="977">
        <v>70.730695829956034</v>
      </c>
      <c r="AT35" s="977">
        <v>85.466672132278362</v>
      </c>
      <c r="AU35" s="977">
        <v>4.8095046912019717</v>
      </c>
      <c r="AV35" s="993">
        <v>179.09279500000005</v>
      </c>
      <c r="AW35" s="993">
        <v>393</v>
      </c>
      <c r="AX35" s="992"/>
      <c r="AY35" s="955">
        <v>83.916974272152942</v>
      </c>
      <c r="AZ35" s="975">
        <v>2.6771625308525735</v>
      </c>
      <c r="BA35" s="975">
        <v>78.667822214190934</v>
      </c>
      <c r="BB35" s="975">
        <v>89.166126330114963</v>
      </c>
      <c r="BC35" s="1028">
        <v>3.1902515004535434</v>
      </c>
      <c r="BD35" s="973">
        <v>244.81601699999999</v>
      </c>
      <c r="BE35" s="973">
        <v>859</v>
      </c>
      <c r="BF35" s="1082"/>
      <c r="BG35" s="955">
        <v>80.938217529774491</v>
      </c>
      <c r="BH35" s="975">
        <v>2.8512749677622402</v>
      </c>
      <c r="BI35" s="975">
        <v>75.347673852818986</v>
      </c>
      <c r="BJ35" s="975">
        <v>86.528761206729996</v>
      </c>
      <c r="BK35" s="1028">
        <v>3.522779540719871</v>
      </c>
      <c r="BL35" s="973">
        <v>236.56509600000038</v>
      </c>
      <c r="BM35" s="973">
        <v>792</v>
      </c>
      <c r="BN35" s="1028"/>
      <c r="BO35" s="955">
        <v>79.872076449955443</v>
      </c>
      <c r="BP35" s="975">
        <v>3.0507200693821659</v>
      </c>
      <c r="BQ35" s="975">
        <v>73.890473692319475</v>
      </c>
      <c r="BR35" s="975">
        <v>85.853679207591398</v>
      </c>
      <c r="BS35" s="1028">
        <v>3.8195076489511592</v>
      </c>
      <c r="BT35" s="973">
        <v>213.62743600000042</v>
      </c>
      <c r="BU35" s="973">
        <v>859</v>
      </c>
      <c r="BV35" s="1031"/>
      <c r="BW35" s="955">
        <v>90.293606891564067</v>
      </c>
      <c r="BX35" s="975">
        <v>1.7736103266665908</v>
      </c>
      <c r="BY35" s="975">
        <v>86.815988194637015</v>
      </c>
      <c r="BZ35" s="975">
        <v>93.77122558849112</v>
      </c>
      <c r="CA35" s="1028">
        <v>1.9642701047445865</v>
      </c>
      <c r="CB35" s="973">
        <v>201.55494200000015</v>
      </c>
      <c r="CC35" s="973">
        <v>833</v>
      </c>
      <c r="CD35" s="1031"/>
      <c r="CE35" s="955">
        <v>91.466559361811747</v>
      </c>
      <c r="CF35" s="975">
        <v>1.6145838046825758</v>
      </c>
      <c r="CG35" s="975">
        <v>88.300748291706583</v>
      </c>
      <c r="CH35" s="975">
        <v>94.632370431916925</v>
      </c>
      <c r="CI35" s="1028">
        <v>1.7652176007799867</v>
      </c>
      <c r="CJ35" s="973">
        <v>187.49074000000022</v>
      </c>
      <c r="CK35" s="973">
        <v>786</v>
      </c>
      <c r="CL35" s="1028"/>
      <c r="CM35" s="955">
        <v>89.198865788366973</v>
      </c>
      <c r="CN35" s="975">
        <v>2.2472112007223202</v>
      </c>
      <c r="CO35" s="975">
        <v>84.792529564897521</v>
      </c>
      <c r="CP35" s="975">
        <v>93.605202011836425</v>
      </c>
      <c r="CQ35" s="1028">
        <v>2.5193271022683721</v>
      </c>
      <c r="CR35" s="973">
        <v>182.78423000000012</v>
      </c>
      <c r="CS35" s="973">
        <v>657</v>
      </c>
      <c r="CT35" s="1028"/>
      <c r="CU35" s="955">
        <v>85.166471455522228</v>
      </c>
      <c r="CV35" s="975">
        <v>2.2046189579391826</v>
      </c>
      <c r="CW35" s="975">
        <v>80.843757750177502</v>
      </c>
      <c r="CX35" s="975">
        <v>89.489185160866953</v>
      </c>
      <c r="CY35" s="1028">
        <v>2.5885996217308755</v>
      </c>
      <c r="CZ35" s="973">
        <v>190.86085900000066</v>
      </c>
      <c r="DA35" s="973">
        <v>786</v>
      </c>
      <c r="DB35" s="1031"/>
      <c r="DC35" s="955">
        <v>86.857429522350827</v>
      </c>
      <c r="DD35" s="975">
        <v>1.9900899120378508</v>
      </c>
      <c r="DE35" s="975">
        <v>82.955349090276968</v>
      </c>
      <c r="DF35" s="975">
        <v>90.759509954424672</v>
      </c>
      <c r="DG35" s="1028">
        <v>2.2912143762275923</v>
      </c>
      <c r="DH35" s="973">
        <v>187.69929399999916</v>
      </c>
      <c r="DI35" s="973">
        <v>801</v>
      </c>
      <c r="DJ35" s="1028"/>
      <c r="DK35" s="955">
        <v>85.309123760606923</v>
      </c>
      <c r="DL35" s="975">
        <v>2.2644851020721672</v>
      </c>
      <c r="DM35" s="975">
        <v>80.869021953506419</v>
      </c>
      <c r="DN35" s="975">
        <v>89.749225567707427</v>
      </c>
      <c r="DO35" s="1028">
        <v>2.6544465612221368</v>
      </c>
      <c r="DP35" s="973">
        <v>192.25458400000025</v>
      </c>
      <c r="DQ35" s="973">
        <v>782</v>
      </c>
      <c r="DR35" s="1028"/>
      <c r="DS35" s="955">
        <v>86.816325658670294</v>
      </c>
      <c r="DT35" s="975">
        <v>1.8353790167917801</v>
      </c>
      <c r="DU35" s="975">
        <v>83.217591139760387</v>
      </c>
      <c r="DV35" s="975">
        <v>90.415060177580202</v>
      </c>
      <c r="DW35" s="1028">
        <v>2.114094328303886</v>
      </c>
      <c r="DX35" s="973">
        <v>175.77471500000013</v>
      </c>
      <c r="DY35" s="973">
        <v>775</v>
      </c>
      <c r="DZ35" s="1028"/>
      <c r="EA35" s="1003">
        <v>-4.7</v>
      </c>
      <c r="EB35" s="968">
        <v>1.5</v>
      </c>
      <c r="EC35" s="968"/>
      <c r="ED35" s="968" t="s">
        <v>231</v>
      </c>
      <c r="EE35" s="968" t="s">
        <v>229</v>
      </c>
      <c r="EF35" s="2335"/>
      <c r="EG35" s="2335"/>
    </row>
    <row r="36" spans="1:137" ht="0.75" customHeight="1">
      <c r="A36" s="1013"/>
      <c r="B36" s="1013"/>
      <c r="C36" s="914"/>
      <c r="D36" s="914"/>
      <c r="E36" s="914"/>
      <c r="F36" s="914"/>
      <c r="G36" s="914"/>
      <c r="H36" s="914"/>
      <c r="I36" s="923"/>
      <c r="J36" s="914"/>
      <c r="K36" s="914"/>
      <c r="L36" s="914"/>
      <c r="M36" s="914"/>
      <c r="N36" s="914"/>
      <c r="O36" s="914"/>
      <c r="P36" s="915"/>
      <c r="Q36" s="911"/>
      <c r="R36" s="914"/>
      <c r="S36" s="914"/>
      <c r="T36" s="914"/>
      <c r="U36" s="914"/>
      <c r="V36" s="914"/>
      <c r="W36" s="914"/>
      <c r="X36" s="915"/>
      <c r="Y36" s="911"/>
      <c r="Z36" s="911"/>
      <c r="AA36" s="910"/>
      <c r="AB36" s="910"/>
      <c r="AC36" s="910"/>
      <c r="AD36" s="910"/>
      <c r="AE36" s="910"/>
      <c r="AF36" s="911"/>
      <c r="AG36" s="911"/>
      <c r="AH36" s="911"/>
      <c r="AI36" s="975"/>
      <c r="AJ36" s="975"/>
      <c r="AK36" s="975"/>
      <c r="AL36" s="975"/>
      <c r="AM36" s="975"/>
      <c r="AN36" s="973"/>
      <c r="AO36" s="973"/>
      <c r="AP36" s="973"/>
      <c r="AQ36" s="975"/>
      <c r="AR36" s="975"/>
      <c r="AS36" s="975"/>
      <c r="AT36" s="975"/>
      <c r="AU36" s="975"/>
      <c r="AV36" s="973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969"/>
      <c r="BH36" s="969"/>
      <c r="BI36" s="969"/>
      <c r="BJ36" s="969"/>
      <c r="BK36" s="969"/>
      <c r="BL36" s="1083"/>
      <c r="BM36" s="1083"/>
      <c r="BN36" s="969"/>
      <c r="BO36" s="969"/>
      <c r="BP36" s="969"/>
      <c r="BQ36" s="969"/>
      <c r="BR36" s="969"/>
      <c r="BS36" s="969"/>
      <c r="BT36" s="1083"/>
      <c r="BU36" s="1083"/>
      <c r="BV36" s="1083"/>
      <c r="BW36" s="969"/>
      <c r="BX36" s="969"/>
      <c r="BY36" s="969"/>
      <c r="BZ36" s="969"/>
      <c r="CA36" s="969"/>
      <c r="CB36" s="1083"/>
      <c r="CC36" s="1083"/>
      <c r="CD36" s="1083"/>
      <c r="CE36" s="969"/>
      <c r="CF36" s="969"/>
      <c r="CG36" s="969"/>
      <c r="CH36" s="969"/>
      <c r="CI36" s="969"/>
      <c r="CJ36" s="1083"/>
      <c r="CK36" s="1083"/>
      <c r="CL36" s="969"/>
      <c r="CM36" s="969"/>
      <c r="CN36" s="969"/>
      <c r="CO36" s="969"/>
      <c r="CP36" s="969"/>
      <c r="CQ36" s="969"/>
      <c r="CR36" s="1083"/>
      <c r="CS36" s="1083"/>
      <c r="CT36" s="969"/>
      <c r="CU36" s="969"/>
      <c r="CV36" s="969"/>
      <c r="CW36" s="969"/>
      <c r="CX36" s="969"/>
      <c r="CY36" s="969"/>
      <c r="CZ36" s="1083"/>
      <c r="DA36" s="1083"/>
      <c r="DB36" s="1083"/>
      <c r="DC36" s="969"/>
      <c r="DD36" s="969"/>
      <c r="DE36" s="969"/>
      <c r="DF36" s="2187"/>
      <c r="DG36" s="2187"/>
      <c r="DH36" s="2342"/>
      <c r="DI36" s="2342"/>
      <c r="DJ36" s="2187"/>
      <c r="DK36" s="969"/>
      <c r="DL36" s="969"/>
      <c r="DM36" s="969"/>
      <c r="DN36" s="2187"/>
      <c r="DO36" s="2187"/>
      <c r="DP36" s="2342"/>
      <c r="DQ36" s="2342"/>
      <c r="DR36" s="2187"/>
      <c r="DS36" s="969"/>
      <c r="DT36" s="969"/>
      <c r="DU36" s="969"/>
      <c r="DV36" s="2187"/>
      <c r="DW36" s="2187"/>
      <c r="DX36" s="2342"/>
      <c r="DY36" s="2342"/>
      <c r="DZ36" s="2187"/>
      <c r="EA36" s="1130"/>
      <c r="EB36" s="1130"/>
      <c r="EC36" s="1130"/>
      <c r="ED36" s="1130"/>
      <c r="EE36" s="1130"/>
    </row>
    <row r="37" spans="1:137" ht="5.25" customHeight="1" thickBot="1">
      <c r="A37" s="1895"/>
      <c r="B37" s="1895"/>
      <c r="C37" s="1896"/>
      <c r="D37" s="1896"/>
      <c r="E37" s="1896"/>
      <c r="F37" s="1896"/>
      <c r="G37" s="1896"/>
      <c r="H37" s="1896"/>
      <c r="I37" s="1897"/>
      <c r="J37" s="1897"/>
      <c r="K37" s="1897"/>
      <c r="L37" s="1897"/>
      <c r="M37" s="1897"/>
      <c r="N37" s="1897"/>
      <c r="O37" s="1897"/>
      <c r="P37" s="1897"/>
      <c r="Q37" s="1897"/>
      <c r="R37" s="1897"/>
      <c r="S37" s="1897"/>
      <c r="T37" s="1897"/>
      <c r="U37" s="1897"/>
      <c r="V37" s="1897"/>
      <c r="W37" s="1897"/>
      <c r="X37" s="1897"/>
      <c r="Y37" s="1897"/>
      <c r="Z37" s="1897"/>
      <c r="AA37" s="1897"/>
      <c r="AB37" s="1897"/>
      <c r="AC37" s="1897"/>
      <c r="AD37" s="1897"/>
      <c r="AE37" s="1897"/>
      <c r="AF37" s="1897"/>
      <c r="AG37" s="1897"/>
      <c r="AH37" s="1897"/>
      <c r="AI37" s="1895"/>
      <c r="AJ37" s="1895"/>
      <c r="AK37" s="1895"/>
      <c r="AL37" s="1895"/>
      <c r="AM37" s="1895"/>
      <c r="AN37" s="1895"/>
      <c r="AO37" s="1895"/>
      <c r="AP37" s="1897"/>
      <c r="AQ37" s="117"/>
      <c r="AR37" s="117"/>
      <c r="AS37" s="117"/>
      <c r="AT37" s="117"/>
      <c r="AU37" s="117"/>
      <c r="AV37" s="117"/>
      <c r="AW37" s="118"/>
      <c r="AX37" s="742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68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687"/>
      <c r="CM37" s="117"/>
      <c r="CN37" s="117"/>
      <c r="CO37" s="117"/>
      <c r="CP37" s="117"/>
      <c r="CQ37" s="117"/>
      <c r="CR37" s="117"/>
      <c r="CS37" s="117"/>
      <c r="CT37" s="68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687"/>
      <c r="DK37" s="117"/>
      <c r="DL37" s="117"/>
      <c r="DM37" s="117"/>
      <c r="DN37" s="117"/>
      <c r="DO37" s="117"/>
      <c r="DP37" s="117"/>
      <c r="DQ37" s="117"/>
      <c r="DR37" s="687"/>
      <c r="DS37" s="117"/>
      <c r="DT37" s="117"/>
      <c r="DU37" s="117"/>
      <c r="DV37" s="117"/>
      <c r="DW37" s="117"/>
      <c r="DX37" s="117"/>
      <c r="DY37" s="117"/>
      <c r="DZ37" s="687"/>
      <c r="EA37" s="687"/>
      <c r="EB37" s="687"/>
      <c r="EC37" s="687"/>
      <c r="ED37" s="687"/>
      <c r="EE37" s="687"/>
    </row>
    <row r="38" spans="1:137" ht="92.25" customHeight="1" thickTop="1">
      <c r="A38" s="3486" t="s">
        <v>412</v>
      </c>
      <c r="B38" s="3487"/>
      <c r="C38" s="3487"/>
      <c r="D38" s="3487"/>
      <c r="E38" s="3487"/>
      <c r="F38" s="3487"/>
      <c r="G38" s="3487"/>
      <c r="H38" s="3487"/>
      <c r="I38" s="3487"/>
      <c r="J38" s="3487"/>
      <c r="K38" s="3487"/>
      <c r="L38" s="3487"/>
      <c r="M38" s="3487"/>
      <c r="N38" s="3487"/>
      <c r="O38" s="3487"/>
      <c r="P38" s="3487"/>
      <c r="Q38" s="3487"/>
      <c r="R38" s="3487"/>
      <c r="S38" s="3487"/>
      <c r="T38" s="3487"/>
      <c r="U38" s="3487"/>
      <c r="V38" s="3487"/>
      <c r="W38" s="3487"/>
      <c r="X38" s="3487"/>
      <c r="Y38" s="3487"/>
      <c r="Z38" s="3487"/>
      <c r="AA38" s="3487"/>
      <c r="AB38" s="3487"/>
      <c r="AC38" s="3487"/>
      <c r="AD38" s="3487"/>
      <c r="AE38" s="3487"/>
      <c r="AF38" s="3487"/>
      <c r="AG38" s="3487"/>
      <c r="AH38" s="3487"/>
      <c r="AI38" s="3487"/>
      <c r="AJ38" s="3487"/>
      <c r="AK38" s="3487"/>
      <c r="AL38" s="3487"/>
      <c r="AM38" s="3487"/>
      <c r="AN38" s="3487"/>
      <c r="AO38" s="3487"/>
      <c r="AP38" s="3487"/>
      <c r="AQ38" s="3487"/>
      <c r="AR38" s="3487"/>
      <c r="AS38" s="3487"/>
      <c r="AT38" s="3487"/>
      <c r="AU38" s="3487"/>
      <c r="AV38" s="3487"/>
      <c r="AW38" s="3487"/>
      <c r="AX38" s="3487"/>
      <c r="AY38" s="3487"/>
      <c r="AZ38" s="3487"/>
      <c r="BA38" s="3487"/>
      <c r="BB38" s="3487"/>
      <c r="BC38" s="3487"/>
      <c r="BD38" s="3487"/>
      <c r="BE38" s="3487"/>
      <c r="BF38" s="3487"/>
      <c r="BG38" s="3487"/>
      <c r="BH38" s="3487"/>
      <c r="BI38" s="3487"/>
      <c r="BJ38" s="3487"/>
      <c r="BK38" s="3487"/>
      <c r="BL38" s="3487"/>
      <c r="BM38" s="3487"/>
      <c r="BN38" s="3487"/>
      <c r="BO38" s="3487"/>
      <c r="BP38" s="3487"/>
      <c r="BQ38" s="3487"/>
      <c r="BR38" s="3487"/>
      <c r="BS38" s="3487"/>
      <c r="BT38" s="3487"/>
      <c r="BU38" s="3487"/>
      <c r="BV38" s="3487"/>
      <c r="BW38" s="3487"/>
      <c r="BX38" s="3487"/>
      <c r="BY38" s="3487"/>
      <c r="BZ38" s="3487"/>
      <c r="CA38" s="3487"/>
      <c r="CB38" s="3487"/>
      <c r="CC38" s="3487"/>
      <c r="CD38" s="3487"/>
      <c r="CE38" s="3487"/>
      <c r="CF38" s="3487"/>
      <c r="CG38" s="3487"/>
      <c r="CH38" s="3487"/>
      <c r="CI38" s="3487"/>
      <c r="CJ38" s="3487"/>
      <c r="CK38" s="3487"/>
      <c r="CL38" s="3487"/>
      <c r="CM38" s="3487"/>
      <c r="CN38" s="3487"/>
      <c r="CO38" s="3487"/>
      <c r="CP38" s="3487"/>
      <c r="CQ38" s="3487"/>
      <c r="CR38" s="3487"/>
      <c r="CS38" s="3487"/>
      <c r="CT38" s="3487"/>
      <c r="CU38" s="3487"/>
      <c r="CV38" s="3487"/>
      <c r="CW38" s="3487"/>
      <c r="CX38" s="3487"/>
      <c r="CY38" s="3487"/>
      <c r="CZ38" s="3487"/>
      <c r="DA38" s="3487"/>
      <c r="DB38" s="3487"/>
      <c r="DC38" s="3487"/>
      <c r="DD38" s="3487"/>
      <c r="DE38" s="3487"/>
      <c r="DF38" s="3487"/>
      <c r="DG38" s="3487"/>
      <c r="DH38" s="3487"/>
      <c r="DI38" s="3487"/>
      <c r="DJ38" s="3487"/>
      <c r="DK38" s="3487"/>
      <c r="DL38" s="3487"/>
      <c r="DM38" s="3487"/>
      <c r="DN38" s="3487"/>
      <c r="DO38" s="3487"/>
      <c r="DP38" s="3487"/>
      <c r="DQ38" s="3487"/>
      <c r="DR38" s="3487"/>
      <c r="DS38" s="3487"/>
      <c r="DT38" s="3487"/>
      <c r="DU38" s="3487"/>
      <c r="DV38" s="3487"/>
      <c r="DW38" s="3487"/>
      <c r="DX38" s="3487"/>
      <c r="DY38" s="3487"/>
      <c r="DZ38" s="3487"/>
      <c r="EA38" s="3487"/>
      <c r="EB38" s="3487"/>
      <c r="EC38" s="3487"/>
      <c r="ED38" s="3487"/>
      <c r="EE38" s="3487"/>
    </row>
    <row r="39" spans="1:137" ht="20.25" customHeight="1">
      <c r="A39" s="16"/>
      <c r="B39" s="16"/>
      <c r="AI39" s="16"/>
      <c r="AJ39" s="16"/>
      <c r="AK39" s="16"/>
      <c r="AL39" s="16"/>
      <c r="AM39" s="16"/>
      <c r="AN39" s="16"/>
      <c r="AO39" s="16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</row>
    <row r="40" spans="1:137" ht="20.25" customHeight="1">
      <c r="AI40" s="16"/>
      <c r="AJ40" s="16"/>
      <c r="AK40" s="16"/>
      <c r="AL40" s="16"/>
      <c r="AM40" s="16"/>
      <c r="AN40" s="16"/>
      <c r="AO40" s="16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</row>
    <row r="41" spans="1:137" ht="20.25" customHeight="1">
      <c r="AI41" s="16"/>
      <c r="AJ41" s="16"/>
      <c r="AK41" s="16"/>
      <c r="AL41" s="16"/>
      <c r="AM41" s="16"/>
      <c r="AN41" s="16"/>
      <c r="AO41" s="16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9"/>
      <c r="CE41" s="689"/>
      <c r="CF41" s="689"/>
      <c r="CG41" s="689"/>
      <c r="CH41" s="689"/>
      <c r="CI41" s="689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A41" s="689"/>
      <c r="EB41" s="689"/>
      <c r="EC41" s="689"/>
      <c r="ED41" s="689"/>
      <c r="EE41" s="689"/>
    </row>
    <row r="42" spans="1:137" ht="15.75" customHeight="1"/>
    <row r="43" spans="1:137" ht="13.5" customHeight="1"/>
    <row r="47" spans="1:137" ht="13.5" customHeight="1"/>
    <row r="48" spans="1:137" ht="13.5" customHeight="1"/>
    <row r="60" ht="13.5" customHeight="1"/>
    <row r="61" ht="13.5" customHeight="1"/>
  </sheetData>
  <mergeCells count="118">
    <mergeCell ref="A38:EE38"/>
    <mergeCell ref="CV5:CV6"/>
    <mergeCell ref="CW5:CX5"/>
    <mergeCell ref="CY5:CY6"/>
    <mergeCell ref="CZ5:CZ6"/>
    <mergeCell ref="DA5:DA6"/>
    <mergeCell ref="DC5:DC6"/>
    <mergeCell ref="CN5:CN6"/>
    <mergeCell ref="CO5:CP5"/>
    <mergeCell ref="CQ5:CQ6"/>
    <mergeCell ref="CR5:CR6"/>
    <mergeCell ref="CS5:CS6"/>
    <mergeCell ref="CU5:CU6"/>
    <mergeCell ref="CF5:CF6"/>
    <mergeCell ref="CG5:CH5"/>
    <mergeCell ref="CI5:CI6"/>
    <mergeCell ref="CJ5:CJ6"/>
    <mergeCell ref="CK5:CK6"/>
    <mergeCell ref="CM5:CM6"/>
    <mergeCell ref="CC5:CC6"/>
    <mergeCell ref="CE5:CE6"/>
    <mergeCell ref="BP5:BP6"/>
    <mergeCell ref="BQ5:BR5"/>
    <mergeCell ref="BS5:BS6"/>
    <mergeCell ref="BT5:BT6"/>
    <mergeCell ref="BU5:BU6"/>
    <mergeCell ref="BW5:BW6"/>
    <mergeCell ref="DD5:DD6"/>
    <mergeCell ref="EA4:EB5"/>
    <mergeCell ref="DS5:DS6"/>
    <mergeCell ref="DT5:DT6"/>
    <mergeCell ref="DU5:DV5"/>
    <mergeCell ref="DW5:DW6"/>
    <mergeCell ref="DX5:DX6"/>
    <mergeCell ref="DY5:DY6"/>
    <mergeCell ref="DK4:DQ4"/>
    <mergeCell ref="DK5:DK6"/>
    <mergeCell ref="DL5:DL6"/>
    <mergeCell ref="DM5:DN5"/>
    <mergeCell ref="DO5:DO6"/>
    <mergeCell ref="DP5:DP6"/>
    <mergeCell ref="DQ5:DQ6"/>
    <mergeCell ref="DE5:DF5"/>
    <mergeCell ref="DG5:DG6"/>
    <mergeCell ref="DH5:DH6"/>
    <mergeCell ref="DI5:DI6"/>
    <mergeCell ref="ED4:EE5"/>
    <mergeCell ref="BW4:CB4"/>
    <mergeCell ref="CE4:CJ4"/>
    <mergeCell ref="CM4:CR4"/>
    <mergeCell ref="CU4:DA4"/>
    <mergeCell ref="AB5:AB6"/>
    <mergeCell ref="AC5:AD5"/>
    <mergeCell ref="AE5:AE6"/>
    <mergeCell ref="AF5:AF6"/>
    <mergeCell ref="AG5:AG6"/>
    <mergeCell ref="AI5:AI6"/>
    <mergeCell ref="AR5:AR6"/>
    <mergeCell ref="AS5:AT5"/>
    <mergeCell ref="AU5:AU6"/>
    <mergeCell ref="AV5:AV6"/>
    <mergeCell ref="AW5:AW6"/>
    <mergeCell ref="AY5:AY6"/>
    <mergeCell ref="AJ5:AJ6"/>
    <mergeCell ref="AK5:AL5"/>
    <mergeCell ref="AM5:AM6"/>
    <mergeCell ref="AN5:AN6"/>
    <mergeCell ref="AO5:AO6"/>
    <mergeCell ref="AQ5:AQ6"/>
    <mergeCell ref="DS4:DY4"/>
    <mergeCell ref="S5:S6"/>
    <mergeCell ref="DC4:DI4"/>
    <mergeCell ref="T5:T6"/>
    <mergeCell ref="U5:V5"/>
    <mergeCell ref="W5:W6"/>
    <mergeCell ref="X5:X6"/>
    <mergeCell ref="Y5:Y6"/>
    <mergeCell ref="AA5:AA6"/>
    <mergeCell ref="BH5:BH6"/>
    <mergeCell ref="BI5:BJ5"/>
    <mergeCell ref="BK5:BK6"/>
    <mergeCell ref="BL5:BL6"/>
    <mergeCell ref="BM5:BM6"/>
    <mergeCell ref="BO5:BO6"/>
    <mergeCell ref="AZ5:AZ6"/>
    <mergeCell ref="BA5:BB5"/>
    <mergeCell ref="BC5:BC6"/>
    <mergeCell ref="BD5:BD6"/>
    <mergeCell ref="BE5:BE6"/>
    <mergeCell ref="BG5:BG6"/>
    <mergeCell ref="BX5:BX6"/>
    <mergeCell ref="BY5:BZ5"/>
    <mergeCell ref="CA5:CA6"/>
    <mergeCell ref="CB5:CB6"/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C5:C6"/>
    <mergeCell ref="D5:D6"/>
    <mergeCell ref="E5:F5"/>
    <mergeCell ref="G5:G6"/>
    <mergeCell ref="H5:H6"/>
    <mergeCell ref="I5:I6"/>
    <mergeCell ref="K5:K6"/>
    <mergeCell ref="BG4:BM4"/>
    <mergeCell ref="BO4:BU4"/>
    <mergeCell ref="L5:L6"/>
    <mergeCell ref="M5:N5"/>
    <mergeCell ref="O5:O6"/>
    <mergeCell ref="P5:P6"/>
    <mergeCell ref="Q5:Q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F0"/>
  </sheetPr>
  <dimension ref="A1:EH90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5703125" style="1142" customWidth="1"/>
    <col min="2" max="2" width="1.28515625" style="1142" hidden="1" customWidth="1"/>
    <col min="3" max="3" width="11.85546875" style="1" hidden="1" customWidth="1"/>
    <col min="4" max="9" width="10.28515625" style="1" hidden="1" customWidth="1"/>
    <col min="10" max="10" width="1.7109375" style="1" hidden="1" customWidth="1"/>
    <col min="11" max="11" width="11.85546875" style="1" hidden="1" customWidth="1"/>
    <col min="12" max="17" width="10.28515625" style="1" hidden="1" customWidth="1"/>
    <col min="18" max="18" width="1.7109375" style="1" hidden="1" customWidth="1"/>
    <col min="19" max="19" width="11.85546875" style="1" hidden="1" customWidth="1"/>
    <col min="20" max="25" width="10.28515625" style="1" hidden="1" customWidth="1"/>
    <col min="26" max="26" width="1.7109375" style="1" hidden="1" customWidth="1"/>
    <col min="27" max="27" width="11.85546875" style="1" hidden="1" customWidth="1"/>
    <col min="28" max="32" width="10.28515625" style="1" hidden="1" customWidth="1"/>
    <col min="33" max="33" width="11.28515625" style="1" hidden="1" customWidth="1"/>
    <col min="34" max="34" width="0.85546875" style="1" hidden="1" customWidth="1"/>
    <col min="35" max="35" width="10.7109375" style="1" hidden="1" customWidth="1"/>
    <col min="36" max="38" width="11.28515625" style="1" hidden="1" customWidth="1"/>
    <col min="39" max="39" width="11.5703125" style="1" hidden="1" customWidth="1"/>
    <col min="40" max="41" width="11.28515625" style="1" hidden="1" customWidth="1"/>
    <col min="42" max="42" width="1.28515625" style="1" hidden="1" customWidth="1"/>
    <col min="43" max="43" width="10.7109375" style="1" hidden="1" customWidth="1"/>
    <col min="44" max="46" width="11.28515625" style="1" hidden="1" customWidth="1"/>
    <col min="47" max="47" width="11.5703125" style="1" hidden="1" customWidth="1"/>
    <col min="48" max="49" width="11.28515625" style="1" hidden="1" customWidth="1"/>
    <col min="50" max="50" width="1.28515625" style="1" hidden="1" customWidth="1"/>
    <col min="51" max="51" width="10.7109375" style="1" hidden="1" customWidth="1"/>
    <col min="52" max="54" width="11.28515625" style="1" hidden="1" customWidth="1"/>
    <col min="55" max="55" width="11.5703125" style="1" hidden="1" customWidth="1"/>
    <col min="56" max="57" width="11.28515625" style="1" hidden="1" customWidth="1"/>
    <col min="58" max="58" width="1.28515625" style="1" hidden="1" customWidth="1"/>
    <col min="59" max="59" width="10.7109375" style="1" hidden="1" customWidth="1"/>
    <col min="60" max="62" width="11.28515625" style="1" hidden="1" customWidth="1"/>
    <col min="63" max="63" width="11.5703125" style="1" hidden="1" customWidth="1"/>
    <col min="64" max="65" width="11.28515625" style="1" hidden="1" customWidth="1"/>
    <col min="66" max="66" width="1.28515625" style="1" hidden="1" customWidth="1"/>
    <col min="67" max="67" width="10.7109375" style="1" hidden="1" customWidth="1"/>
    <col min="68" max="70" width="11.28515625" style="1" hidden="1" customWidth="1"/>
    <col min="71" max="71" width="11.5703125" style="1" hidden="1" customWidth="1"/>
    <col min="72" max="73" width="11.28515625" style="1" hidden="1" customWidth="1"/>
    <col min="74" max="74" width="1.28515625" style="1" hidden="1" customWidth="1"/>
    <col min="75" max="75" width="12.7109375" style="1" hidden="1" customWidth="1"/>
    <col min="76" max="80" width="7.42578125" style="1" hidden="1" customWidth="1"/>
    <col min="81" max="81" width="10.7109375" style="1" hidden="1" customWidth="1"/>
    <col min="82" max="82" width="1.28515625" style="1" customWidth="1"/>
    <col min="83" max="83" width="12.7109375" style="1" customWidth="1"/>
    <col min="84" max="89" width="10.7109375" style="1" hidden="1" customWidth="1"/>
    <col min="90" max="90" width="0.42578125" style="1" customWidth="1"/>
    <col min="91" max="91" width="12.7109375" style="1" customWidth="1"/>
    <col min="92" max="97" width="10.7109375" style="1" hidden="1" customWidth="1"/>
    <col min="98" max="98" width="1.28515625" style="1" customWidth="1"/>
    <col min="99" max="99" width="12.7109375" style="698" customWidth="1"/>
    <col min="100" max="100" width="11.42578125" style="698" hidden="1" customWidth="1"/>
    <col min="101" max="102" width="10.7109375" style="698" hidden="1" customWidth="1"/>
    <col min="103" max="103" width="13.85546875" style="698" hidden="1" customWidth="1"/>
    <col min="104" max="104" width="10.7109375" style="698" hidden="1" customWidth="1"/>
    <col min="105" max="105" width="2.7109375" style="698" hidden="1" customWidth="1"/>
    <col min="106" max="106" width="1.28515625" style="2278" customWidth="1"/>
    <col min="107" max="107" width="12.7109375" style="698" customWidth="1"/>
    <col min="108" max="108" width="1.28515625" style="698" hidden="1" customWidth="1"/>
    <col min="109" max="110" width="10.7109375" style="698" hidden="1" customWidth="1"/>
    <col min="111" max="111" width="13.85546875" style="698" hidden="1" customWidth="1"/>
    <col min="112" max="113" width="10.7109375" style="698" hidden="1" customWidth="1"/>
    <col min="114" max="114" width="1.28515625" style="2278" customWidth="1"/>
    <col min="115" max="115" width="12.7109375" style="698" customWidth="1"/>
    <col min="116" max="116" width="11.42578125" style="698" hidden="1" customWidth="1"/>
    <col min="117" max="118" width="10.7109375" style="698" hidden="1" customWidth="1"/>
    <col min="119" max="119" width="13.85546875" style="698" hidden="1" customWidth="1"/>
    <col min="120" max="121" width="10.7109375" style="698" hidden="1" customWidth="1"/>
    <col min="122" max="122" width="1.28515625" style="2278" customWidth="1"/>
    <col min="123" max="123" width="12.7109375" style="698" customWidth="1"/>
    <col min="124" max="124" width="11.42578125" style="698" hidden="1" customWidth="1"/>
    <col min="125" max="126" width="10.7109375" style="698" customWidth="1"/>
    <col min="127" max="127" width="14.85546875" style="698" bestFit="1" customWidth="1"/>
    <col min="128" max="128" width="10.7109375" style="698" hidden="1" customWidth="1"/>
    <col min="129" max="129" width="14.7109375" style="698" customWidth="1"/>
    <col min="130" max="130" width="1.28515625" style="2278" customWidth="1"/>
    <col min="131" max="131" width="10.5703125" style="1" customWidth="1"/>
    <col min="132" max="132" width="9.7109375" style="1" customWidth="1"/>
    <col min="133" max="133" width="1.28515625" style="1" customWidth="1"/>
    <col min="134" max="135" width="8.28515625" style="2280" customWidth="1"/>
    <col min="136" max="136" width="0.85546875" style="1" customWidth="1"/>
    <col min="137" max="16384" width="11.42578125" style="1"/>
  </cols>
  <sheetData>
    <row r="1" spans="1:138" ht="60.75" customHeight="1">
      <c r="A1" s="3482" t="s">
        <v>442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9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9" customHeight="1" thickBot="1">
      <c r="A3" s="1"/>
      <c r="B3" s="1"/>
      <c r="BO3" s="3576"/>
      <c r="BP3" s="3576"/>
      <c r="BQ3" s="3576"/>
      <c r="BR3" s="3576"/>
      <c r="BS3" s="3576"/>
      <c r="BT3" s="3576"/>
      <c r="BU3" s="3576"/>
      <c r="BV3" s="3576"/>
      <c r="BW3" s="3576"/>
      <c r="BX3" s="3576"/>
      <c r="BY3" s="3576"/>
      <c r="BZ3" s="3576"/>
      <c r="CA3" s="3576"/>
      <c r="CB3" s="3576"/>
      <c r="CC3" s="3576"/>
      <c r="CD3" s="3576"/>
      <c r="CE3" s="3576"/>
      <c r="CF3" s="3576"/>
      <c r="CG3" s="3576"/>
      <c r="CH3" s="3576"/>
      <c r="CI3" s="3576"/>
      <c r="CJ3" s="3576"/>
      <c r="CK3" s="3576"/>
      <c r="CL3" s="3576"/>
      <c r="CM3" s="3576"/>
      <c r="CN3" s="3576"/>
      <c r="CO3" s="3576"/>
      <c r="CP3" s="3576"/>
      <c r="CQ3" s="3576"/>
      <c r="CR3" s="3576"/>
      <c r="CS3" s="3576"/>
      <c r="CT3" s="3576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D3" s="1"/>
      <c r="EE3" s="1"/>
    </row>
    <row r="4" spans="1:138" s="74" customFormat="1" ht="22.5" customHeight="1" thickTop="1">
      <c r="A4" s="3517" t="s">
        <v>57</v>
      </c>
      <c r="B4" s="1137"/>
      <c r="C4" s="3466">
        <v>2009</v>
      </c>
      <c r="D4" s="3466"/>
      <c r="E4" s="3466"/>
      <c r="F4" s="3466"/>
      <c r="G4" s="3466"/>
      <c r="H4" s="3466"/>
      <c r="I4" s="3466"/>
      <c r="J4" s="1914"/>
      <c r="K4" s="3466">
        <v>2010</v>
      </c>
      <c r="L4" s="3466"/>
      <c r="M4" s="3466"/>
      <c r="N4" s="3466"/>
      <c r="O4" s="3466"/>
      <c r="P4" s="3466"/>
      <c r="Q4" s="3466"/>
      <c r="R4" s="1914"/>
      <c r="S4" s="3466">
        <v>2011</v>
      </c>
      <c r="T4" s="3466"/>
      <c r="U4" s="3466"/>
      <c r="V4" s="3466"/>
      <c r="W4" s="3466"/>
      <c r="X4" s="3466"/>
      <c r="Y4" s="3466"/>
      <c r="Z4" s="1914"/>
      <c r="AA4" s="3466">
        <v>2012</v>
      </c>
      <c r="AB4" s="3466"/>
      <c r="AC4" s="3466"/>
      <c r="AD4" s="3466"/>
      <c r="AE4" s="3466"/>
      <c r="AF4" s="3466"/>
      <c r="AG4" s="3466"/>
      <c r="AH4" s="1137"/>
      <c r="AI4" s="3440">
        <v>2013</v>
      </c>
      <c r="AJ4" s="3440"/>
      <c r="AK4" s="3440"/>
      <c r="AL4" s="3440"/>
      <c r="AM4" s="3440"/>
      <c r="AN4" s="3440"/>
      <c r="AO4" s="3440"/>
      <c r="AP4" s="1137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66">
        <v>2015</v>
      </c>
      <c r="AZ4" s="3466"/>
      <c r="BA4" s="3466"/>
      <c r="BB4" s="3466"/>
      <c r="BC4" s="3466"/>
      <c r="BD4" s="3466"/>
      <c r="BE4" s="3466"/>
      <c r="BF4" s="1137"/>
      <c r="BG4" s="3440">
        <v>2016</v>
      </c>
      <c r="BH4" s="3440"/>
      <c r="BI4" s="3440"/>
      <c r="BJ4" s="3440"/>
      <c r="BK4" s="3440"/>
      <c r="BL4" s="3440"/>
      <c r="BM4" s="3440"/>
      <c r="BN4" s="2223"/>
      <c r="BO4" s="3440">
        <v>2017</v>
      </c>
      <c r="BP4" s="3440"/>
      <c r="BQ4" s="3440"/>
      <c r="BR4" s="3440"/>
      <c r="BS4" s="3440"/>
      <c r="BT4" s="3440"/>
      <c r="BU4" s="3440"/>
      <c r="BV4" s="2223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31">
        <v>2021</v>
      </c>
      <c r="CV4" s="3531"/>
      <c r="CW4" s="3531"/>
      <c r="CX4" s="3531"/>
      <c r="CY4" s="3531"/>
      <c r="CZ4" s="3531"/>
      <c r="DA4" s="3531"/>
      <c r="DB4" s="2224"/>
      <c r="DC4" s="3531">
        <v>2022</v>
      </c>
      <c r="DD4" s="3531"/>
      <c r="DE4" s="3531"/>
      <c r="DF4" s="3531"/>
      <c r="DG4" s="3531"/>
      <c r="DH4" s="3531"/>
      <c r="DI4" s="3531"/>
      <c r="DJ4" s="2224"/>
      <c r="DK4" s="3503">
        <v>2023</v>
      </c>
      <c r="DL4" s="3503"/>
      <c r="DM4" s="3503"/>
      <c r="DN4" s="3503"/>
      <c r="DO4" s="3503"/>
      <c r="DP4" s="3503"/>
      <c r="DQ4" s="3503"/>
      <c r="DR4" s="2224"/>
      <c r="DS4" s="3503">
        <v>2024</v>
      </c>
      <c r="DT4" s="3503"/>
      <c r="DU4" s="3503"/>
      <c r="DV4" s="3503"/>
      <c r="DW4" s="3503"/>
      <c r="DX4" s="3503"/>
      <c r="DY4" s="3503"/>
      <c r="DZ4" s="2224"/>
      <c r="EA4" s="3577" t="s">
        <v>227</v>
      </c>
      <c r="EB4" s="3577"/>
      <c r="EC4" s="2225"/>
      <c r="ED4" s="3577" t="s">
        <v>208</v>
      </c>
      <c r="EE4" s="3577"/>
    </row>
    <row r="5" spans="1:138" s="3" customFormat="1" ht="54.75" customHeight="1">
      <c r="A5" s="3518"/>
      <c r="B5" s="1233"/>
      <c r="C5" s="3458" t="s">
        <v>0</v>
      </c>
      <c r="D5" s="3390" t="s">
        <v>43</v>
      </c>
      <c r="E5" s="3458" t="s">
        <v>1</v>
      </c>
      <c r="F5" s="3458"/>
      <c r="G5" s="3458" t="s">
        <v>2</v>
      </c>
      <c r="H5" s="3390" t="s">
        <v>44</v>
      </c>
      <c r="I5" s="3458" t="s">
        <v>40</v>
      </c>
      <c r="J5" s="2200"/>
      <c r="K5" s="3458" t="s">
        <v>0</v>
      </c>
      <c r="L5" s="3390" t="s">
        <v>47</v>
      </c>
      <c r="M5" s="3458" t="s">
        <v>1</v>
      </c>
      <c r="N5" s="3458"/>
      <c r="O5" s="3458" t="s">
        <v>2</v>
      </c>
      <c r="P5" s="3390" t="s">
        <v>48</v>
      </c>
      <c r="Q5" s="3458" t="s">
        <v>40</v>
      </c>
      <c r="R5" s="2200"/>
      <c r="S5" s="3458" t="s">
        <v>0</v>
      </c>
      <c r="T5" s="3390" t="s">
        <v>47</v>
      </c>
      <c r="U5" s="3458" t="s">
        <v>1</v>
      </c>
      <c r="V5" s="3458"/>
      <c r="W5" s="3458" t="s">
        <v>2</v>
      </c>
      <c r="X5" s="3390" t="s">
        <v>48</v>
      </c>
      <c r="Y5" s="3458" t="s">
        <v>40</v>
      </c>
      <c r="Z5" s="2200"/>
      <c r="AA5" s="3458" t="s">
        <v>0</v>
      </c>
      <c r="AB5" s="3390" t="s">
        <v>47</v>
      </c>
      <c r="AC5" s="3458" t="s">
        <v>1</v>
      </c>
      <c r="AD5" s="3458"/>
      <c r="AE5" s="3458" t="s">
        <v>2</v>
      </c>
      <c r="AF5" s="3390" t="s">
        <v>48</v>
      </c>
      <c r="AG5" s="3458" t="s">
        <v>40</v>
      </c>
      <c r="AH5" s="155"/>
      <c r="AI5" s="3458" t="s">
        <v>0</v>
      </c>
      <c r="AJ5" s="3390" t="s">
        <v>47</v>
      </c>
      <c r="AK5" s="3461" t="s">
        <v>1</v>
      </c>
      <c r="AL5" s="3461"/>
      <c r="AM5" s="3458" t="s">
        <v>2</v>
      </c>
      <c r="AN5" s="3390" t="s">
        <v>48</v>
      </c>
      <c r="AO5" s="3458" t="s">
        <v>40</v>
      </c>
      <c r="AP5" s="155"/>
      <c r="AQ5" s="3458" t="s">
        <v>0</v>
      </c>
      <c r="AR5" s="3390" t="s">
        <v>47</v>
      </c>
      <c r="AS5" s="3461" t="s">
        <v>1</v>
      </c>
      <c r="AT5" s="3461"/>
      <c r="AU5" s="3458" t="s">
        <v>2</v>
      </c>
      <c r="AV5" s="3390" t="s">
        <v>48</v>
      </c>
      <c r="AW5" s="3458" t="s">
        <v>40</v>
      </c>
      <c r="AX5" s="2282"/>
      <c r="AY5" s="3460" t="s">
        <v>0</v>
      </c>
      <c r="AZ5" s="3376" t="s">
        <v>47</v>
      </c>
      <c r="BA5" s="3575" t="s">
        <v>1</v>
      </c>
      <c r="BB5" s="3575"/>
      <c r="BC5" s="3460" t="s">
        <v>2</v>
      </c>
      <c r="BD5" s="3376" t="s">
        <v>48</v>
      </c>
      <c r="BE5" s="3460" t="s">
        <v>40</v>
      </c>
      <c r="BF5" s="155"/>
      <c r="BG5" s="3458" t="s">
        <v>0</v>
      </c>
      <c r="BH5" s="3390" t="s">
        <v>47</v>
      </c>
      <c r="BI5" s="3461" t="s">
        <v>1</v>
      </c>
      <c r="BJ5" s="3461"/>
      <c r="BK5" s="3458" t="s">
        <v>2</v>
      </c>
      <c r="BL5" s="3390" t="s">
        <v>48</v>
      </c>
      <c r="BM5" s="3573" t="s">
        <v>40</v>
      </c>
      <c r="BN5" s="2226"/>
      <c r="BO5" s="3458" t="s">
        <v>0</v>
      </c>
      <c r="BP5" s="3390" t="s">
        <v>47</v>
      </c>
      <c r="BQ5" s="3461" t="s">
        <v>1</v>
      </c>
      <c r="BR5" s="3461"/>
      <c r="BS5" s="3458" t="s">
        <v>2</v>
      </c>
      <c r="BT5" s="3390" t="s">
        <v>48</v>
      </c>
      <c r="BU5" s="3573" t="s">
        <v>40</v>
      </c>
      <c r="BV5" s="2227"/>
      <c r="BW5" s="3452" t="s">
        <v>0</v>
      </c>
      <c r="BX5" s="3396" t="s">
        <v>47</v>
      </c>
      <c r="BY5" s="3455" t="s">
        <v>1</v>
      </c>
      <c r="BZ5" s="3455"/>
      <c r="CA5" s="3452" t="s">
        <v>2</v>
      </c>
      <c r="CB5" s="3396" t="s">
        <v>48</v>
      </c>
      <c r="CC5" s="3532" t="s">
        <v>40</v>
      </c>
      <c r="CD5" s="3162"/>
      <c r="CE5" s="3452" t="s">
        <v>0</v>
      </c>
      <c r="CF5" s="3396" t="s">
        <v>47</v>
      </c>
      <c r="CG5" s="3455" t="s">
        <v>1</v>
      </c>
      <c r="CH5" s="3455"/>
      <c r="CI5" s="3452" t="s">
        <v>2</v>
      </c>
      <c r="CJ5" s="3396" t="s">
        <v>48</v>
      </c>
      <c r="CK5" s="3532" t="s">
        <v>40</v>
      </c>
      <c r="CL5" s="3567"/>
      <c r="CM5" s="3452" t="s">
        <v>0</v>
      </c>
      <c r="CN5" s="3396" t="s">
        <v>47</v>
      </c>
      <c r="CO5" s="3455" t="s">
        <v>1</v>
      </c>
      <c r="CP5" s="3455"/>
      <c r="CQ5" s="3452" t="s">
        <v>2</v>
      </c>
      <c r="CR5" s="3396" t="s">
        <v>48</v>
      </c>
      <c r="CS5" s="3532" t="s">
        <v>40</v>
      </c>
      <c r="CT5" s="3162"/>
      <c r="CU5" s="3534" t="s">
        <v>0</v>
      </c>
      <c r="CV5" s="3551" t="s">
        <v>47</v>
      </c>
      <c r="CW5" s="3566" t="s">
        <v>1</v>
      </c>
      <c r="CX5" s="3566"/>
      <c r="CY5" s="3534" t="s">
        <v>2</v>
      </c>
      <c r="CZ5" s="3551" t="s">
        <v>48</v>
      </c>
      <c r="DA5" s="3567" t="s">
        <v>40</v>
      </c>
      <c r="DB5" s="3567"/>
      <c r="DC5" s="3534" t="s">
        <v>0</v>
      </c>
      <c r="DD5" s="3551" t="s">
        <v>47</v>
      </c>
      <c r="DE5" s="3566" t="s">
        <v>1</v>
      </c>
      <c r="DF5" s="3566"/>
      <c r="DG5" s="3534" t="s">
        <v>2</v>
      </c>
      <c r="DH5" s="3551" t="s">
        <v>48</v>
      </c>
      <c r="DI5" s="3567" t="s">
        <v>40</v>
      </c>
      <c r="DJ5" s="3567"/>
      <c r="DK5" s="3534" t="s">
        <v>0</v>
      </c>
      <c r="DL5" s="3551" t="s">
        <v>47</v>
      </c>
      <c r="DM5" s="3566" t="s">
        <v>1</v>
      </c>
      <c r="DN5" s="3566"/>
      <c r="DO5" s="3534" t="s">
        <v>2</v>
      </c>
      <c r="DP5" s="3551" t="s">
        <v>48</v>
      </c>
      <c r="DQ5" s="3567" t="s">
        <v>40</v>
      </c>
      <c r="DR5" s="3569"/>
      <c r="DS5" s="3534" t="s">
        <v>0</v>
      </c>
      <c r="DT5" s="3551" t="s">
        <v>47</v>
      </c>
      <c r="DU5" s="3566" t="s">
        <v>1</v>
      </c>
      <c r="DV5" s="3566"/>
      <c r="DW5" s="3534" t="s">
        <v>2</v>
      </c>
      <c r="DX5" s="3551" t="s">
        <v>48</v>
      </c>
      <c r="DY5" s="3567" t="s">
        <v>40</v>
      </c>
      <c r="DZ5" s="3569"/>
      <c r="EA5" s="3578"/>
      <c r="EB5" s="3578"/>
      <c r="EC5" s="2228"/>
      <c r="ED5" s="3578"/>
      <c r="EE5" s="3578"/>
    </row>
    <row r="6" spans="1:138" s="3" customFormat="1" ht="42" customHeight="1" thickBot="1">
      <c r="A6" s="3519"/>
      <c r="B6" s="1143"/>
      <c r="C6" s="3459"/>
      <c r="D6" s="3377"/>
      <c r="E6" s="2281" t="s">
        <v>3</v>
      </c>
      <c r="F6" s="2281" t="s">
        <v>4</v>
      </c>
      <c r="G6" s="3459"/>
      <c r="H6" s="3377"/>
      <c r="I6" s="3459"/>
      <c r="J6" s="2201"/>
      <c r="K6" s="3459"/>
      <c r="L6" s="3377"/>
      <c r="M6" s="2281" t="s">
        <v>3</v>
      </c>
      <c r="N6" s="2281" t="s">
        <v>4</v>
      </c>
      <c r="O6" s="3459"/>
      <c r="P6" s="3377"/>
      <c r="Q6" s="3459"/>
      <c r="R6" s="2201"/>
      <c r="S6" s="3459"/>
      <c r="T6" s="3377"/>
      <c r="U6" s="2281" t="s">
        <v>3</v>
      </c>
      <c r="V6" s="2281" t="s">
        <v>4</v>
      </c>
      <c r="W6" s="3459"/>
      <c r="X6" s="3377"/>
      <c r="Y6" s="3459"/>
      <c r="Z6" s="2201"/>
      <c r="AA6" s="3459"/>
      <c r="AB6" s="3377"/>
      <c r="AC6" s="2281" t="s">
        <v>3</v>
      </c>
      <c r="AD6" s="2281" t="s">
        <v>4</v>
      </c>
      <c r="AE6" s="3459"/>
      <c r="AF6" s="3377"/>
      <c r="AG6" s="3459"/>
      <c r="AH6" s="2281"/>
      <c r="AI6" s="3459"/>
      <c r="AJ6" s="3377"/>
      <c r="AK6" s="2281" t="s">
        <v>3</v>
      </c>
      <c r="AL6" s="2281" t="s">
        <v>4</v>
      </c>
      <c r="AM6" s="3459"/>
      <c r="AN6" s="3377"/>
      <c r="AO6" s="3459"/>
      <c r="AP6" s="2281"/>
      <c r="AQ6" s="3459"/>
      <c r="AR6" s="3377"/>
      <c r="AS6" s="2281" t="s">
        <v>3</v>
      </c>
      <c r="AT6" s="2281" t="s">
        <v>4</v>
      </c>
      <c r="AU6" s="3459"/>
      <c r="AV6" s="3377"/>
      <c r="AW6" s="3459"/>
      <c r="AX6" s="2283"/>
      <c r="AY6" s="3459"/>
      <c r="AZ6" s="3377"/>
      <c r="BA6" s="2281" t="s">
        <v>3</v>
      </c>
      <c r="BB6" s="2281" t="s">
        <v>4</v>
      </c>
      <c r="BC6" s="3459"/>
      <c r="BD6" s="3377"/>
      <c r="BE6" s="3459"/>
      <c r="BF6" s="2281"/>
      <c r="BG6" s="3459"/>
      <c r="BH6" s="3377"/>
      <c r="BI6" s="2281" t="s">
        <v>3</v>
      </c>
      <c r="BJ6" s="2281" t="s">
        <v>4</v>
      </c>
      <c r="BK6" s="3459"/>
      <c r="BL6" s="3377"/>
      <c r="BM6" s="3574"/>
      <c r="BN6" s="2229"/>
      <c r="BO6" s="3459"/>
      <c r="BP6" s="3377"/>
      <c r="BQ6" s="2281" t="s">
        <v>3</v>
      </c>
      <c r="BR6" s="2281" t="s">
        <v>4</v>
      </c>
      <c r="BS6" s="3459"/>
      <c r="BT6" s="3377"/>
      <c r="BU6" s="3574"/>
      <c r="BV6" s="2230"/>
      <c r="BW6" s="3453"/>
      <c r="BX6" s="3397"/>
      <c r="BY6" s="3157" t="s">
        <v>3</v>
      </c>
      <c r="BZ6" s="3157" t="s">
        <v>4</v>
      </c>
      <c r="CA6" s="3453"/>
      <c r="CB6" s="3397"/>
      <c r="CC6" s="3533"/>
      <c r="CD6" s="3163"/>
      <c r="CE6" s="3453"/>
      <c r="CF6" s="3397"/>
      <c r="CG6" s="3157" t="s">
        <v>3</v>
      </c>
      <c r="CH6" s="3157" t="s">
        <v>4</v>
      </c>
      <c r="CI6" s="3453"/>
      <c r="CJ6" s="3397"/>
      <c r="CK6" s="3533"/>
      <c r="CL6" s="3568"/>
      <c r="CM6" s="3453"/>
      <c r="CN6" s="3397"/>
      <c r="CO6" s="3157" t="s">
        <v>3</v>
      </c>
      <c r="CP6" s="3157" t="s">
        <v>4</v>
      </c>
      <c r="CQ6" s="3453"/>
      <c r="CR6" s="3397"/>
      <c r="CS6" s="3533"/>
      <c r="CT6" s="3163"/>
      <c r="CU6" s="3535"/>
      <c r="CV6" s="3552"/>
      <c r="CW6" s="3164" t="s">
        <v>3</v>
      </c>
      <c r="CX6" s="3164" t="s">
        <v>4</v>
      </c>
      <c r="CY6" s="3535"/>
      <c r="CZ6" s="3552"/>
      <c r="DA6" s="3568"/>
      <c r="DB6" s="3568"/>
      <c r="DC6" s="3535"/>
      <c r="DD6" s="3552"/>
      <c r="DE6" s="3164" t="s">
        <v>3</v>
      </c>
      <c r="DF6" s="3164" t="s">
        <v>4</v>
      </c>
      <c r="DG6" s="3535"/>
      <c r="DH6" s="3552"/>
      <c r="DI6" s="3568"/>
      <c r="DJ6" s="3568"/>
      <c r="DK6" s="3535"/>
      <c r="DL6" s="3552"/>
      <c r="DM6" s="3164" t="s">
        <v>3</v>
      </c>
      <c r="DN6" s="3164" t="s">
        <v>4</v>
      </c>
      <c r="DO6" s="3535"/>
      <c r="DP6" s="3552"/>
      <c r="DQ6" s="3568"/>
      <c r="DR6" s="3570"/>
      <c r="DS6" s="3535"/>
      <c r="DT6" s="3552"/>
      <c r="DU6" s="3164" t="s">
        <v>3</v>
      </c>
      <c r="DV6" s="3164" t="s">
        <v>4</v>
      </c>
      <c r="DW6" s="3535"/>
      <c r="DX6" s="3552"/>
      <c r="DY6" s="3568"/>
      <c r="DZ6" s="3570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1233"/>
      <c r="D7" s="1233"/>
      <c r="E7" s="1233"/>
      <c r="BW7" s="2199"/>
      <c r="BX7" s="2199"/>
      <c r="BY7" s="2199"/>
      <c r="BZ7" s="2199"/>
      <c r="CA7" s="2199"/>
      <c r="CB7" s="2199"/>
      <c r="CC7" s="2199"/>
      <c r="CD7" s="2199"/>
      <c r="CE7" s="2199"/>
      <c r="CF7" s="2199"/>
      <c r="CG7" s="2199"/>
      <c r="CH7" s="2199"/>
      <c r="CI7" s="2199"/>
      <c r="CJ7" s="2199"/>
      <c r="CK7" s="2199"/>
      <c r="CL7" s="2199"/>
      <c r="CM7" s="2199"/>
      <c r="CN7" s="2199"/>
      <c r="CO7" s="2199"/>
      <c r="CP7" s="2199"/>
      <c r="CQ7" s="2199"/>
      <c r="CR7" s="2199"/>
      <c r="CS7" s="2199"/>
      <c r="CT7" s="2199"/>
      <c r="CU7" s="2231"/>
      <c r="CV7" s="2231"/>
      <c r="CW7" s="2231"/>
      <c r="CX7" s="2231"/>
      <c r="CY7" s="2231"/>
      <c r="CZ7" s="2231"/>
      <c r="DA7" s="2231"/>
      <c r="DB7" s="2232"/>
      <c r="DC7" s="2231"/>
      <c r="DD7" s="2231"/>
      <c r="DE7" s="2231"/>
      <c r="DF7" s="2231"/>
      <c r="DG7" s="2231"/>
      <c r="DH7" s="2231"/>
      <c r="DI7" s="2231"/>
      <c r="DJ7" s="2232"/>
      <c r="DK7" s="2231"/>
      <c r="DL7" s="2231"/>
      <c r="DM7" s="2231"/>
      <c r="DN7" s="2231"/>
      <c r="DO7" s="2231"/>
      <c r="DP7" s="2231"/>
      <c r="DQ7" s="2231"/>
      <c r="DR7" s="2232"/>
      <c r="DS7" s="2231"/>
      <c r="DT7" s="2231"/>
      <c r="DU7" s="2231"/>
      <c r="DV7" s="2231"/>
      <c r="DW7" s="2231"/>
      <c r="DX7" s="2231"/>
      <c r="DY7" s="2231"/>
      <c r="DZ7" s="2232"/>
      <c r="EA7" s="2199"/>
      <c r="EB7" s="2199"/>
      <c r="EC7" s="2199"/>
      <c r="ED7" s="2233"/>
      <c r="EE7" s="2233"/>
    </row>
    <row r="8" spans="1:138" s="1899" customFormat="1" ht="24.95" customHeight="1">
      <c r="A8" s="2202" t="s">
        <v>5</v>
      </c>
      <c r="B8" s="1236"/>
      <c r="C8" s="1898">
        <v>7.4843786361529707</v>
      </c>
      <c r="D8" s="1237">
        <v>0.65344183462373406</v>
      </c>
      <c r="E8" s="1237">
        <v>6.1999191924805741</v>
      </c>
      <c r="F8" s="1237">
        <v>8.7688380798253664</v>
      </c>
      <c r="G8" s="1237">
        <v>8.730742609243622</v>
      </c>
      <c r="H8" s="1238">
        <v>3311.3336329999961</v>
      </c>
      <c r="I8" s="2203">
        <v>4637</v>
      </c>
      <c r="J8" s="1237"/>
      <c r="K8" s="1898">
        <v>8.4083211087981322</v>
      </c>
      <c r="L8" s="1237">
        <v>0.63204610869526123</v>
      </c>
      <c r="M8" s="1237">
        <v>7.165874776835027</v>
      </c>
      <c r="N8" s="1237">
        <v>9.6507674407612374</v>
      </c>
      <c r="O8" s="1237">
        <v>7.5169121221347428</v>
      </c>
      <c r="P8" s="1238">
        <v>3036.8407640000173</v>
      </c>
      <c r="Q8" s="2204">
        <v>4253</v>
      </c>
      <c r="R8" s="1237"/>
      <c r="S8" s="1898">
        <v>8.1962210130617237</v>
      </c>
      <c r="T8" s="1237">
        <v>0.62330568919818208</v>
      </c>
      <c r="U8" s="1237">
        <v>6.9709824052463523</v>
      </c>
      <c r="V8" s="1237">
        <v>9.4214596208770942</v>
      </c>
      <c r="W8" s="1237">
        <v>7.6047935774897351</v>
      </c>
      <c r="X8" s="1238">
        <v>2919.7787080000276</v>
      </c>
      <c r="Y8" s="2203">
        <v>4173</v>
      </c>
      <c r="Z8" s="1237"/>
      <c r="AA8" s="1662">
        <v>10.82</v>
      </c>
      <c r="AB8" s="1495">
        <v>0.83400000000000007</v>
      </c>
      <c r="AC8" s="1663">
        <v>9.1800000000000015</v>
      </c>
      <c r="AD8" s="1663">
        <v>12.46</v>
      </c>
      <c r="AE8" s="1495">
        <v>7.7</v>
      </c>
      <c r="AF8" s="1496">
        <v>3029.7510000000002</v>
      </c>
      <c r="AG8" s="1496">
        <v>4037</v>
      </c>
      <c r="AH8" s="1238"/>
      <c r="AI8" s="1663">
        <v>11.484308429015707</v>
      </c>
      <c r="AJ8" s="1663">
        <v>0.86463730941819195</v>
      </c>
      <c r="AK8" s="1663">
        <v>9.7847645439015452</v>
      </c>
      <c r="AL8" s="1663">
        <v>13.18385231412987</v>
      </c>
      <c r="AM8" s="1663">
        <v>7.5288583092530015</v>
      </c>
      <c r="AN8" s="1664">
        <v>2597.2510999999736</v>
      </c>
      <c r="AO8" s="1664">
        <v>3863</v>
      </c>
      <c r="AP8" s="1240"/>
      <c r="AQ8" s="1665">
        <v>12.033657964747512</v>
      </c>
      <c r="AR8" s="1663">
        <v>0.86449009394441145</v>
      </c>
      <c r="AS8" s="1663">
        <v>10.33461496582432</v>
      </c>
      <c r="AT8" s="1663">
        <v>13.732700963670705</v>
      </c>
      <c r="AU8" s="1663">
        <v>7.1839343986419353</v>
      </c>
      <c r="AV8" s="1664">
        <v>2666.2106480000143</v>
      </c>
      <c r="AW8" s="1664">
        <v>3891</v>
      </c>
      <c r="AX8" s="1240"/>
      <c r="AY8" s="1665">
        <v>12.862882046767329</v>
      </c>
      <c r="AZ8" s="1663">
        <v>0.65124430385199894</v>
      </c>
      <c r="BA8" s="1663">
        <v>11.584591322302519</v>
      </c>
      <c r="BB8" s="1663">
        <v>14.14117277123214</v>
      </c>
      <c r="BC8" s="1663">
        <v>5.0629734571473284</v>
      </c>
      <c r="BD8" s="1664">
        <v>3491.2066779999645</v>
      </c>
      <c r="BE8" s="1664">
        <v>7465</v>
      </c>
      <c r="BF8" s="2234"/>
      <c r="BG8" s="1665">
        <v>13.158014410988494</v>
      </c>
      <c r="BH8" s="1663">
        <v>0.68195822828979458</v>
      </c>
      <c r="BI8" s="1663">
        <v>11.819425064301488</v>
      </c>
      <c r="BJ8" s="1663">
        <v>14.496603757675503</v>
      </c>
      <c r="BK8" s="1663">
        <v>5.1828353958958964</v>
      </c>
      <c r="BL8" s="1664">
        <v>3295.0000240000427</v>
      </c>
      <c r="BM8" s="1664">
        <v>6464</v>
      </c>
      <c r="BN8" s="2234"/>
      <c r="BO8" s="1665">
        <v>15.729357516646925</v>
      </c>
      <c r="BP8" s="1663">
        <v>0.86422093730018934</v>
      </c>
      <c r="BQ8" s="1663">
        <v>14.0329870656459</v>
      </c>
      <c r="BR8" s="1663">
        <v>17.425727967647951</v>
      </c>
      <c r="BS8" s="1663">
        <v>5.4943181015852316</v>
      </c>
      <c r="BT8" s="1664">
        <v>2977.6447289999833</v>
      </c>
      <c r="BU8" s="1664">
        <v>6153</v>
      </c>
      <c r="BV8" s="1664"/>
      <c r="BW8" s="1665">
        <v>15.677473821518975</v>
      </c>
      <c r="BX8" s="1663">
        <v>0.71711444360325549</v>
      </c>
      <c r="BY8" s="1663">
        <v>14.269854613611543</v>
      </c>
      <c r="BZ8" s="1663">
        <v>17.085093029426407</v>
      </c>
      <c r="CA8" s="1663">
        <v>4.5741708885454546</v>
      </c>
      <c r="CB8" s="1664">
        <v>2771.8609639999813</v>
      </c>
      <c r="CC8" s="1664">
        <v>7097</v>
      </c>
      <c r="CD8" s="1664"/>
      <c r="CE8" s="1665">
        <v>17.053550318311459</v>
      </c>
      <c r="CF8" s="1663">
        <v>0.82592962939859527</v>
      </c>
      <c r="CG8" s="1663">
        <v>15.432317404047453</v>
      </c>
      <c r="CH8" s="1663">
        <v>18.674783232575464</v>
      </c>
      <c r="CI8" s="1663">
        <v>4.8431535602984868</v>
      </c>
      <c r="CJ8" s="1664">
        <v>2548.3545999999765</v>
      </c>
      <c r="CK8" s="1664">
        <v>6096</v>
      </c>
      <c r="CL8" s="1664"/>
      <c r="CM8" s="1665">
        <v>18.72971387736952</v>
      </c>
      <c r="CN8" s="1663">
        <v>0.8269886512977479</v>
      </c>
      <c r="CO8" s="1663">
        <v>17.106358817322249</v>
      </c>
      <c r="CP8" s="1663">
        <v>20.35306893741679</v>
      </c>
      <c r="CQ8" s="1663">
        <v>4.4153832605898504</v>
      </c>
      <c r="CR8" s="1664">
        <v>2320.709930999999</v>
      </c>
      <c r="CS8" s="1664">
        <v>5328</v>
      </c>
      <c r="CT8" s="1664"/>
      <c r="CU8" s="2235">
        <v>19.032969017768885</v>
      </c>
      <c r="CV8" s="1898">
        <v>0.78677688864586104</v>
      </c>
      <c r="CW8" s="1898">
        <v>17.488626807260161</v>
      </c>
      <c r="CX8" s="1898">
        <v>20.577311228277605</v>
      </c>
      <c r="CY8" s="1898">
        <v>4.1337580485279961</v>
      </c>
      <c r="CZ8" s="1664">
        <v>2366.7986879999962</v>
      </c>
      <c r="DA8" s="1664">
        <v>7018</v>
      </c>
      <c r="DB8" s="2236"/>
      <c r="DC8" s="2235">
        <v>19.327567048835746</v>
      </c>
      <c r="DD8" s="1898">
        <v>0.88705321623312916</v>
      </c>
      <c r="DE8" s="1898">
        <v>17.586385736806889</v>
      </c>
      <c r="DF8" s="1898">
        <v>21.0687483608646</v>
      </c>
      <c r="DG8" s="1898">
        <v>4.5895751596244674</v>
      </c>
      <c r="DH8" s="1664">
        <v>2346.025187000002</v>
      </c>
      <c r="DI8" s="1664">
        <v>6876</v>
      </c>
      <c r="DJ8" s="2236"/>
      <c r="DK8" s="1665">
        <v>21.000539725700275</v>
      </c>
      <c r="DL8" s="1663">
        <v>0.85582877549908387</v>
      </c>
      <c r="DM8" s="1663">
        <v>19.320654455733504</v>
      </c>
      <c r="DN8" s="1663">
        <v>22.680424995667046</v>
      </c>
      <c r="DO8" s="1663">
        <v>4.0752703819879832</v>
      </c>
      <c r="DP8" s="1664">
        <v>2231.9430029999935</v>
      </c>
      <c r="DQ8" s="1664">
        <v>6230</v>
      </c>
      <c r="DR8" s="2236"/>
      <c r="DS8" s="1665">
        <v>20.993299439047167</v>
      </c>
      <c r="DT8" s="1663">
        <v>0.87750319025911361</v>
      </c>
      <c r="DU8" s="1663">
        <v>19.270844660739765</v>
      </c>
      <c r="DV8" s="1663">
        <v>22.715754217354565</v>
      </c>
      <c r="DW8" s="1663">
        <v>4.179920325563371</v>
      </c>
      <c r="DX8" s="1664">
        <v>2065.5894479999911</v>
      </c>
      <c r="DY8" s="1664">
        <v>5892</v>
      </c>
      <c r="DZ8" s="2236"/>
      <c r="EA8" s="2237">
        <v>3.9</v>
      </c>
      <c r="EB8" s="2238">
        <v>0</v>
      </c>
      <c r="EC8" s="2239"/>
      <c r="ED8" s="2239" t="s">
        <v>232</v>
      </c>
      <c r="EE8" s="2239" t="s">
        <v>229</v>
      </c>
      <c r="EG8" s="2284"/>
      <c r="EH8" s="2285"/>
    </row>
    <row r="9" spans="1:138" s="3" customFormat="1" ht="5.0999999999999996" customHeight="1">
      <c r="A9" s="1243"/>
      <c r="B9" s="1244"/>
      <c r="C9" s="1900"/>
      <c r="D9" s="1245"/>
      <c r="E9" s="1245"/>
      <c r="F9" s="1245"/>
      <c r="G9" s="1245"/>
      <c r="H9" s="1246"/>
      <c r="I9" s="2206"/>
      <c r="J9" s="1245"/>
      <c r="K9" s="1900"/>
      <c r="L9" s="1245"/>
      <c r="M9" s="1245"/>
      <c r="N9" s="1245"/>
      <c r="O9" s="1245"/>
      <c r="P9" s="1246"/>
      <c r="Q9" s="2205"/>
      <c r="R9" s="1245"/>
      <c r="S9" s="1900"/>
      <c r="T9" s="1245"/>
      <c r="U9" s="1245"/>
      <c r="V9" s="1245"/>
      <c r="W9" s="1245"/>
      <c r="X9" s="1246"/>
      <c r="Y9" s="2206"/>
      <c r="Z9" s="1245"/>
      <c r="AA9" s="1682"/>
      <c r="AB9" s="1683"/>
      <c r="AC9" s="1684"/>
      <c r="AD9" s="1684"/>
      <c r="AE9" s="1683"/>
      <c r="AF9" s="1685"/>
      <c r="AG9" s="1685"/>
      <c r="AH9" s="2205"/>
      <c r="AI9" s="1684"/>
      <c r="AJ9" s="1684"/>
      <c r="AK9" s="1684"/>
      <c r="AL9" s="1684"/>
      <c r="AM9" s="1684"/>
      <c r="AN9" s="1686"/>
      <c r="AO9" s="1686"/>
      <c r="AP9" s="2240"/>
      <c r="AQ9" s="1687"/>
      <c r="AR9" s="1684"/>
      <c r="AS9" s="1684"/>
      <c r="AT9" s="1684"/>
      <c r="AU9" s="1684"/>
      <c r="AV9" s="1686"/>
      <c r="AW9" s="1686"/>
      <c r="AX9" s="2240"/>
      <c r="AY9" s="1687"/>
      <c r="AZ9" s="1684"/>
      <c r="BA9" s="1684"/>
      <c r="BB9" s="1684"/>
      <c r="BC9" s="1684"/>
      <c r="BD9" s="1686"/>
      <c r="BE9" s="1686"/>
      <c r="BF9" s="2240"/>
      <c r="BG9" s="1687"/>
      <c r="BH9" s="1684"/>
      <c r="BI9" s="1684"/>
      <c r="BJ9" s="1684"/>
      <c r="BK9" s="1684"/>
      <c r="BL9" s="1686"/>
      <c r="BM9" s="1686"/>
      <c r="BN9" s="2240"/>
      <c r="BO9" s="1687"/>
      <c r="BP9" s="1684"/>
      <c r="BQ9" s="1684"/>
      <c r="BR9" s="1684"/>
      <c r="BS9" s="1684"/>
      <c r="BT9" s="1686"/>
      <c r="BU9" s="1686"/>
      <c r="BV9" s="1686"/>
      <c r="BW9" s="1687"/>
      <c r="BX9" s="1684"/>
      <c r="BY9" s="1684"/>
      <c r="BZ9" s="1684"/>
      <c r="CA9" s="1684"/>
      <c r="CB9" s="1686"/>
      <c r="CC9" s="1686"/>
      <c r="CD9" s="1686"/>
      <c r="CE9" s="1687"/>
      <c r="CF9" s="1684"/>
      <c r="CG9" s="1684"/>
      <c r="CH9" s="1684"/>
      <c r="CI9" s="1684"/>
      <c r="CJ9" s="1686"/>
      <c r="CK9" s="1686"/>
      <c r="CL9" s="1686"/>
      <c r="CM9" s="1687"/>
      <c r="CN9" s="1684"/>
      <c r="CO9" s="1684"/>
      <c r="CP9" s="1684"/>
      <c r="CQ9" s="1684"/>
      <c r="CR9" s="1686"/>
      <c r="CS9" s="1686"/>
      <c r="CT9" s="1686"/>
      <c r="CU9" s="2286"/>
      <c r="CV9" s="1900"/>
      <c r="CW9" s="2241"/>
      <c r="CX9" s="2241"/>
      <c r="CY9" s="2241"/>
      <c r="CZ9" s="2242"/>
      <c r="DA9" s="2242"/>
      <c r="DB9" s="2287"/>
      <c r="DC9" s="2286"/>
      <c r="DD9" s="1900"/>
      <c r="DE9" s="2241"/>
      <c r="DF9" s="2241"/>
      <c r="DG9" s="2241"/>
      <c r="DH9" s="2242"/>
      <c r="DI9" s="2242"/>
      <c r="DJ9" s="2287"/>
      <c r="DK9" s="2286"/>
      <c r="DL9" s="1900"/>
      <c r="DM9" s="2241"/>
      <c r="DN9" s="2241"/>
      <c r="DO9" s="2241"/>
      <c r="DP9" s="2242"/>
      <c r="DQ9" s="2242"/>
      <c r="DR9" s="2287"/>
      <c r="DS9" s="2286"/>
      <c r="DT9" s="1900"/>
      <c r="DU9" s="2241"/>
      <c r="DV9" s="2241"/>
      <c r="DW9" s="2241"/>
      <c r="DX9" s="2242"/>
      <c r="DY9" s="2242"/>
      <c r="DZ9" s="2287"/>
      <c r="EA9" s="2288"/>
      <c r="EB9" s="2243"/>
      <c r="EC9" s="2243"/>
      <c r="ED9" s="2243"/>
      <c r="EE9" s="2243"/>
      <c r="EG9" s="2284"/>
      <c r="EH9" s="2285"/>
    </row>
    <row r="10" spans="1:138" s="1899" customFormat="1" ht="24.95" customHeight="1">
      <c r="A10" s="1250" t="s">
        <v>6</v>
      </c>
      <c r="B10" s="1251"/>
      <c r="C10" s="1901"/>
      <c r="D10" s="1252"/>
      <c r="E10" s="1252"/>
      <c r="F10" s="1252"/>
      <c r="G10" s="1252"/>
      <c r="H10" s="1253"/>
      <c r="I10" s="2207"/>
      <c r="J10" s="1252"/>
      <c r="K10" s="1901"/>
      <c r="L10" s="1252"/>
      <c r="M10" s="1252"/>
      <c r="N10" s="1252"/>
      <c r="O10" s="1252"/>
      <c r="P10" s="1253"/>
      <c r="Q10" s="2207"/>
      <c r="R10" s="1252"/>
      <c r="S10" s="1901"/>
      <c r="T10" s="1252"/>
      <c r="U10" s="1252"/>
      <c r="V10" s="1252"/>
      <c r="W10" s="1252"/>
      <c r="X10" s="1253"/>
      <c r="Y10" s="2207"/>
      <c r="Z10" s="1252"/>
      <c r="AA10" s="2289"/>
      <c r="AB10" s="2290"/>
      <c r="AC10" s="2209"/>
      <c r="AD10" s="2209"/>
      <c r="AE10" s="2290"/>
      <c r="AF10" s="2291"/>
      <c r="AG10" s="2291"/>
      <c r="AH10" s="2207"/>
      <c r="AI10" s="2209"/>
      <c r="AJ10" s="2209"/>
      <c r="AK10" s="2209"/>
      <c r="AL10" s="2209"/>
      <c r="AM10" s="2209"/>
      <c r="AN10" s="2210"/>
      <c r="AO10" s="2210"/>
      <c r="AP10" s="2244"/>
      <c r="AQ10" s="2209"/>
      <c r="AR10" s="2209"/>
      <c r="AS10" s="2209"/>
      <c r="AT10" s="2209"/>
      <c r="AU10" s="2209"/>
      <c r="AV10" s="2210"/>
      <c r="AW10" s="2210"/>
      <c r="AX10" s="2244"/>
      <c r="AY10" s="2209"/>
      <c r="AZ10" s="2209"/>
      <c r="BA10" s="2209"/>
      <c r="BB10" s="2209"/>
      <c r="BC10" s="2209"/>
      <c r="BD10" s="2210"/>
      <c r="BE10" s="2210"/>
      <c r="BF10" s="2244"/>
      <c r="BG10" s="2209"/>
      <c r="BH10" s="2209"/>
      <c r="BI10" s="2209"/>
      <c r="BJ10" s="2209"/>
      <c r="BK10" s="2209"/>
      <c r="BL10" s="2210"/>
      <c r="BM10" s="2210"/>
      <c r="BN10" s="2244"/>
      <c r="BO10" s="2209"/>
      <c r="BP10" s="2209"/>
      <c r="BQ10" s="2209"/>
      <c r="BR10" s="2209"/>
      <c r="BS10" s="2209"/>
      <c r="BT10" s="2210"/>
      <c r="BU10" s="2210"/>
      <c r="BV10" s="2210"/>
      <c r="BW10" s="2209"/>
      <c r="BX10" s="2209"/>
      <c r="BY10" s="2209"/>
      <c r="BZ10" s="2209"/>
      <c r="CA10" s="2209"/>
      <c r="CB10" s="2210"/>
      <c r="CC10" s="2210"/>
      <c r="CD10" s="2210"/>
      <c r="CE10" s="2209"/>
      <c r="CF10" s="2209"/>
      <c r="CG10" s="2209"/>
      <c r="CH10" s="2209"/>
      <c r="CI10" s="2209"/>
      <c r="CJ10" s="2210"/>
      <c r="CK10" s="2210"/>
      <c r="CL10" s="2210"/>
      <c r="CM10" s="2209"/>
      <c r="CN10" s="2209"/>
      <c r="CO10" s="2209"/>
      <c r="CP10" s="2209"/>
      <c r="CQ10" s="2209"/>
      <c r="CR10" s="2210"/>
      <c r="CS10" s="2210"/>
      <c r="CT10" s="2210"/>
      <c r="CU10" s="2292"/>
      <c r="CV10" s="1901"/>
      <c r="CW10" s="1901"/>
      <c r="CX10" s="1901"/>
      <c r="CY10" s="1901"/>
      <c r="CZ10" s="2210"/>
      <c r="DA10" s="2210"/>
      <c r="DB10" s="2272"/>
      <c r="DC10" s="2292"/>
      <c r="DD10" s="1901"/>
      <c r="DE10" s="1901"/>
      <c r="DF10" s="1901"/>
      <c r="DG10" s="1901"/>
      <c r="DH10" s="2210"/>
      <c r="DI10" s="2210"/>
      <c r="DJ10" s="2272"/>
      <c r="DK10" s="2292"/>
      <c r="DL10" s="1901"/>
      <c r="DM10" s="1901"/>
      <c r="DN10" s="1901"/>
      <c r="DO10" s="1901"/>
      <c r="DP10" s="2210"/>
      <c r="DQ10" s="2210"/>
      <c r="DR10" s="2272"/>
      <c r="DS10" s="2292"/>
      <c r="DT10" s="1901"/>
      <c r="DU10" s="1901"/>
      <c r="DV10" s="1901"/>
      <c r="DW10" s="1901"/>
      <c r="DX10" s="2210"/>
      <c r="DY10" s="2210"/>
      <c r="DZ10" s="2272"/>
      <c r="EA10" s="2293"/>
      <c r="EB10" s="2273"/>
      <c r="EC10" s="2274"/>
      <c r="ED10" s="2274"/>
      <c r="EE10" s="2274"/>
      <c r="EG10" s="2284"/>
      <c r="EH10" s="2285"/>
    </row>
    <row r="11" spans="1:138" s="1899" customFormat="1" ht="24.95" customHeight="1">
      <c r="A11" s="2304" t="s">
        <v>7</v>
      </c>
      <c r="B11" s="1298"/>
      <c r="C11" s="1904" t="s">
        <v>87</v>
      </c>
      <c r="D11" s="1302" t="s">
        <v>87</v>
      </c>
      <c r="E11" s="1302" t="s">
        <v>87</v>
      </c>
      <c r="F11" s="1302" t="s">
        <v>87</v>
      </c>
      <c r="G11" s="1302" t="s">
        <v>87</v>
      </c>
      <c r="H11" s="1408" t="s">
        <v>87</v>
      </c>
      <c r="I11" s="2219" t="s">
        <v>87</v>
      </c>
      <c r="J11" s="1302"/>
      <c r="K11" s="1904" t="s">
        <v>87</v>
      </c>
      <c r="L11" s="1302" t="s">
        <v>87</v>
      </c>
      <c r="M11" s="1302" t="s">
        <v>87</v>
      </c>
      <c r="N11" s="1302" t="s">
        <v>87</v>
      </c>
      <c r="O11" s="1302" t="s">
        <v>87</v>
      </c>
      <c r="P11" s="1408" t="s">
        <v>87</v>
      </c>
      <c r="Q11" s="2218" t="s">
        <v>87</v>
      </c>
      <c r="R11" s="1302"/>
      <c r="S11" s="1904" t="s">
        <v>87</v>
      </c>
      <c r="T11" s="1302" t="s">
        <v>87</v>
      </c>
      <c r="U11" s="1302" t="s">
        <v>87</v>
      </c>
      <c r="V11" s="1302" t="s">
        <v>87</v>
      </c>
      <c r="W11" s="1302" t="s">
        <v>87</v>
      </c>
      <c r="X11" s="1408" t="s">
        <v>87</v>
      </c>
      <c r="Y11" s="2219" t="s">
        <v>87</v>
      </c>
      <c r="Z11" s="1302"/>
      <c r="AA11" s="2220" t="s">
        <v>87</v>
      </c>
      <c r="AB11" s="2305" t="s">
        <v>87</v>
      </c>
      <c r="AC11" s="2220" t="s">
        <v>87</v>
      </c>
      <c r="AD11" s="2220" t="s">
        <v>87</v>
      </c>
      <c r="AE11" s="2305" t="s">
        <v>87</v>
      </c>
      <c r="AF11" s="2306" t="s">
        <v>87</v>
      </c>
      <c r="AG11" s="2306" t="s">
        <v>87</v>
      </c>
      <c r="AH11" s="2218"/>
      <c r="AI11" s="2220" t="s">
        <v>87</v>
      </c>
      <c r="AJ11" s="2220" t="s">
        <v>87</v>
      </c>
      <c r="AK11" s="2220" t="s">
        <v>87</v>
      </c>
      <c r="AL11" s="2220" t="s">
        <v>87</v>
      </c>
      <c r="AM11" s="2220" t="s">
        <v>87</v>
      </c>
      <c r="AN11" s="2221" t="s">
        <v>87</v>
      </c>
      <c r="AO11" s="2221" t="s">
        <v>87</v>
      </c>
      <c r="AP11" s="2307"/>
      <c r="AQ11" s="2222" t="s">
        <v>87</v>
      </c>
      <c r="AR11" s="2220" t="s">
        <v>87</v>
      </c>
      <c r="AS11" s="2220" t="s">
        <v>87</v>
      </c>
      <c r="AT11" s="2220" t="s">
        <v>87</v>
      </c>
      <c r="AU11" s="2220" t="s">
        <v>87</v>
      </c>
      <c r="AV11" s="2221" t="s">
        <v>87</v>
      </c>
      <c r="AW11" s="2221" t="s">
        <v>87</v>
      </c>
      <c r="AX11" s="2307"/>
      <c r="AY11" s="2222" t="s">
        <v>87</v>
      </c>
      <c r="AZ11" s="2220" t="s">
        <v>87</v>
      </c>
      <c r="BA11" s="2220" t="s">
        <v>87</v>
      </c>
      <c r="BB11" s="2220" t="s">
        <v>87</v>
      </c>
      <c r="BC11" s="2220" t="s">
        <v>87</v>
      </c>
      <c r="BD11" s="2221" t="s">
        <v>87</v>
      </c>
      <c r="BE11" s="2221" t="s">
        <v>87</v>
      </c>
      <c r="BF11" s="1702"/>
      <c r="BG11" s="2222" t="s">
        <v>87</v>
      </c>
      <c r="BH11" s="2220" t="s">
        <v>87</v>
      </c>
      <c r="BI11" s="2220" t="s">
        <v>87</v>
      </c>
      <c r="BJ11" s="2220" t="s">
        <v>87</v>
      </c>
      <c r="BK11" s="2220" t="s">
        <v>87</v>
      </c>
      <c r="BL11" s="2221" t="s">
        <v>87</v>
      </c>
      <c r="BM11" s="2221" t="s">
        <v>87</v>
      </c>
      <c r="BN11" s="1702"/>
      <c r="BO11" s="2222" t="s">
        <v>87</v>
      </c>
      <c r="BP11" s="2220" t="s">
        <v>87</v>
      </c>
      <c r="BQ11" s="2220" t="s">
        <v>87</v>
      </c>
      <c r="BR11" s="2220" t="s">
        <v>87</v>
      </c>
      <c r="BS11" s="2220" t="s">
        <v>87</v>
      </c>
      <c r="BT11" s="2221" t="s">
        <v>87</v>
      </c>
      <c r="BU11" s="2221" t="s">
        <v>87</v>
      </c>
      <c r="BV11" s="2221"/>
      <c r="BW11" s="2222" t="s">
        <v>87</v>
      </c>
      <c r="BX11" s="2220" t="s">
        <v>87</v>
      </c>
      <c r="BY11" s="2220" t="s">
        <v>87</v>
      </c>
      <c r="BZ11" s="2220" t="s">
        <v>87</v>
      </c>
      <c r="CA11" s="2220" t="s">
        <v>87</v>
      </c>
      <c r="CB11" s="2221" t="s">
        <v>87</v>
      </c>
      <c r="CC11" s="2221" t="s">
        <v>87</v>
      </c>
      <c r="CD11" s="2221"/>
      <c r="CE11" s="2222" t="s">
        <v>87</v>
      </c>
      <c r="CF11" s="2220" t="s">
        <v>87</v>
      </c>
      <c r="CG11" s="2220" t="s">
        <v>87</v>
      </c>
      <c r="CH11" s="2220" t="s">
        <v>87</v>
      </c>
      <c r="CI11" s="2220" t="s">
        <v>87</v>
      </c>
      <c r="CJ11" s="2221" t="s">
        <v>87</v>
      </c>
      <c r="CK11" s="2221" t="s">
        <v>87</v>
      </c>
      <c r="CL11" s="2221"/>
      <c r="CM11" s="2222" t="s">
        <v>87</v>
      </c>
      <c r="CN11" s="2220" t="s">
        <v>87</v>
      </c>
      <c r="CO11" s="2220" t="s">
        <v>87</v>
      </c>
      <c r="CP11" s="2220" t="s">
        <v>87</v>
      </c>
      <c r="CQ11" s="2220" t="s">
        <v>87</v>
      </c>
      <c r="CR11" s="2221" t="s">
        <v>87</v>
      </c>
      <c r="CS11" s="2221" t="s">
        <v>87</v>
      </c>
      <c r="CT11" s="2221"/>
      <c r="CU11" s="2308" t="s">
        <v>87</v>
      </c>
      <c r="CV11" s="1904"/>
      <c r="CW11" s="1904"/>
      <c r="CX11" s="1904"/>
      <c r="CY11" s="1904"/>
      <c r="CZ11" s="2221"/>
      <c r="DA11" s="2221"/>
      <c r="DB11" s="2309"/>
      <c r="DC11" s="2308" t="s">
        <v>87</v>
      </c>
      <c r="DD11" s="1904" t="s">
        <v>87</v>
      </c>
      <c r="DE11" s="1904" t="s">
        <v>87</v>
      </c>
      <c r="DF11" s="1904" t="s">
        <v>87</v>
      </c>
      <c r="DG11" s="1904" t="s">
        <v>87</v>
      </c>
      <c r="DH11" s="2221" t="s">
        <v>87</v>
      </c>
      <c r="DI11" s="2221" t="s">
        <v>87</v>
      </c>
      <c r="DJ11" s="2309"/>
      <c r="DK11" s="2308" t="s">
        <v>87</v>
      </c>
      <c r="DL11" s="2308"/>
      <c r="DM11" s="2308"/>
      <c r="DN11" s="2308"/>
      <c r="DO11" s="2308"/>
      <c r="DP11" s="2308"/>
      <c r="DQ11" s="2308"/>
      <c r="DR11" s="2309"/>
      <c r="DS11" s="2308" t="s">
        <v>87</v>
      </c>
      <c r="DT11" s="2308" t="s">
        <v>87</v>
      </c>
      <c r="DU11" s="2308" t="s">
        <v>87</v>
      </c>
      <c r="DV11" s="2308" t="s">
        <v>87</v>
      </c>
      <c r="DW11" s="2308" t="s">
        <v>87</v>
      </c>
      <c r="DX11" s="2308" t="s">
        <v>87</v>
      </c>
      <c r="DY11" s="2308" t="s">
        <v>87</v>
      </c>
      <c r="DZ11" s="2309"/>
      <c r="EA11" s="2310"/>
      <c r="EB11" s="2311"/>
      <c r="EC11" s="2312"/>
      <c r="ED11" s="2312"/>
      <c r="EE11" s="2312"/>
      <c r="EF11" s="1905"/>
      <c r="EG11" s="2284"/>
      <c r="EH11" s="2285"/>
    </row>
    <row r="12" spans="1:138" s="1899" customFormat="1" ht="24.95" customHeight="1">
      <c r="A12" s="2361" t="s">
        <v>8</v>
      </c>
      <c r="B12" s="1146"/>
      <c r="C12" s="2248">
        <v>7.4843786361529707</v>
      </c>
      <c r="D12" s="1147">
        <v>0.65344183462373406</v>
      </c>
      <c r="E12" s="1147">
        <v>6.1999191924805741</v>
      </c>
      <c r="F12" s="1147">
        <v>8.7688380798253664</v>
      </c>
      <c r="G12" s="1147">
        <v>8.730742609243622</v>
      </c>
      <c r="H12" s="1148">
        <v>3311.3336329999961</v>
      </c>
      <c r="I12" s="2362">
        <v>4637</v>
      </c>
      <c r="J12" s="1147"/>
      <c r="K12" s="2248">
        <v>8.4083211087981322</v>
      </c>
      <c r="L12" s="1147">
        <v>0.63204610869526123</v>
      </c>
      <c r="M12" s="1147">
        <v>7.165874776835027</v>
      </c>
      <c r="N12" s="1147">
        <v>9.6507674407612374</v>
      </c>
      <c r="O12" s="1147">
        <v>7.5169121221347428</v>
      </c>
      <c r="P12" s="1148">
        <v>3036.8407640000173</v>
      </c>
      <c r="Q12" s="2363">
        <v>4253</v>
      </c>
      <c r="R12" s="1147"/>
      <c r="S12" s="2248">
        <v>8.1962210130617237</v>
      </c>
      <c r="T12" s="1147">
        <v>0.62330568919818208</v>
      </c>
      <c r="U12" s="1147">
        <v>6.9709824052463523</v>
      </c>
      <c r="V12" s="1147">
        <v>9.4214596208770942</v>
      </c>
      <c r="W12" s="1147">
        <v>7.6047935774897351</v>
      </c>
      <c r="X12" s="1148">
        <v>2919.7787080000276</v>
      </c>
      <c r="Y12" s="2362">
        <v>4173</v>
      </c>
      <c r="Z12" s="1147"/>
      <c r="AA12" s="2364">
        <v>10.82</v>
      </c>
      <c r="AB12" s="2365">
        <v>0.83400000000000007</v>
      </c>
      <c r="AC12" s="2364">
        <v>9.1800000000000015</v>
      </c>
      <c r="AD12" s="2364">
        <v>12.46</v>
      </c>
      <c r="AE12" s="2365">
        <v>7.7</v>
      </c>
      <c r="AF12" s="2366">
        <v>3029.7510000000002</v>
      </c>
      <c r="AG12" s="2366">
        <v>4037</v>
      </c>
      <c r="AH12" s="2363"/>
      <c r="AI12" s="2364">
        <v>11.484308429015707</v>
      </c>
      <c r="AJ12" s="2364">
        <v>0.86463730941819195</v>
      </c>
      <c r="AK12" s="2364">
        <v>9.7847645439015452</v>
      </c>
      <c r="AL12" s="2364">
        <v>13.18385231412987</v>
      </c>
      <c r="AM12" s="2364">
        <v>7.5288583092530015</v>
      </c>
      <c r="AN12" s="2261">
        <v>2597.2510999999736</v>
      </c>
      <c r="AO12" s="2261">
        <v>3863</v>
      </c>
      <c r="AP12" s="2250"/>
      <c r="AQ12" s="2367">
        <v>12.033657964747512</v>
      </c>
      <c r="AR12" s="2364">
        <v>0.86449009394441145</v>
      </c>
      <c r="AS12" s="2364">
        <v>10.33461496582432</v>
      </c>
      <c r="AT12" s="2364">
        <v>13.732700963670705</v>
      </c>
      <c r="AU12" s="2364">
        <v>7.1839343986419353</v>
      </c>
      <c r="AV12" s="2261">
        <v>2666.2106480000143</v>
      </c>
      <c r="AW12" s="2261">
        <v>3891</v>
      </c>
      <c r="AX12" s="2250"/>
      <c r="AY12" s="2367">
        <v>12.862882046767329</v>
      </c>
      <c r="AZ12" s="2364">
        <v>0.65124430385199894</v>
      </c>
      <c r="BA12" s="2364">
        <v>11.584591322302519</v>
      </c>
      <c r="BB12" s="2364">
        <v>14.14117277123214</v>
      </c>
      <c r="BC12" s="2364">
        <v>5.0629734571473284</v>
      </c>
      <c r="BD12" s="2261">
        <v>3491.2066779999645</v>
      </c>
      <c r="BE12" s="2261">
        <v>7465</v>
      </c>
      <c r="BF12" s="2249"/>
      <c r="BG12" s="2367">
        <v>13.158014410988494</v>
      </c>
      <c r="BH12" s="2364">
        <v>0.68195822828979458</v>
      </c>
      <c r="BI12" s="2364">
        <v>11.819425064301488</v>
      </c>
      <c r="BJ12" s="2364">
        <v>14.496603757675503</v>
      </c>
      <c r="BK12" s="2364">
        <v>5.1828353958958964</v>
      </c>
      <c r="BL12" s="2261">
        <v>3295.0000240000427</v>
      </c>
      <c r="BM12" s="2261">
        <v>6464</v>
      </c>
      <c r="BN12" s="2249"/>
      <c r="BO12" s="2367">
        <v>15.729357516646925</v>
      </c>
      <c r="BP12" s="2364">
        <v>0.86422093730018934</v>
      </c>
      <c r="BQ12" s="2364">
        <v>14.0329870656459</v>
      </c>
      <c r="BR12" s="2364">
        <v>17.425727967647951</v>
      </c>
      <c r="BS12" s="2364">
        <v>5.4943181015852316</v>
      </c>
      <c r="BT12" s="2261">
        <v>2977.6447289999833</v>
      </c>
      <c r="BU12" s="2261">
        <v>6153</v>
      </c>
      <c r="BV12" s="2261"/>
      <c r="BW12" s="2367">
        <v>15.677473821518975</v>
      </c>
      <c r="BX12" s="2364">
        <v>0.71711444360325549</v>
      </c>
      <c r="BY12" s="2364">
        <v>14.269854613611543</v>
      </c>
      <c r="BZ12" s="2364">
        <v>17.085093029426407</v>
      </c>
      <c r="CA12" s="2364">
        <v>4.5741708885454546</v>
      </c>
      <c r="CB12" s="2261">
        <v>2771.8609639999813</v>
      </c>
      <c r="CC12" s="2261">
        <v>7097</v>
      </c>
      <c r="CD12" s="2261"/>
      <c r="CE12" s="2367">
        <v>17.053550318311459</v>
      </c>
      <c r="CF12" s="2364">
        <v>0.82592962939859527</v>
      </c>
      <c r="CG12" s="2364">
        <v>15.432317404047453</v>
      </c>
      <c r="CH12" s="2364">
        <v>18.674783232575464</v>
      </c>
      <c r="CI12" s="2364">
        <v>4.8431535602984868</v>
      </c>
      <c r="CJ12" s="2261">
        <v>2548.3545999999765</v>
      </c>
      <c r="CK12" s="2261">
        <v>6096</v>
      </c>
      <c r="CL12" s="2261"/>
      <c r="CM12" s="2367">
        <v>18.72971387736952</v>
      </c>
      <c r="CN12" s="2364">
        <v>0.8269886512977479</v>
      </c>
      <c r="CO12" s="2364">
        <v>17.106358817322249</v>
      </c>
      <c r="CP12" s="2364">
        <v>20.35306893741679</v>
      </c>
      <c r="CQ12" s="2364">
        <v>4.4153832605898504</v>
      </c>
      <c r="CR12" s="2261">
        <v>2320.709930999999</v>
      </c>
      <c r="CS12" s="2261">
        <v>5328</v>
      </c>
      <c r="CT12" s="2261"/>
      <c r="CU12" s="2260">
        <v>19.032969017768885</v>
      </c>
      <c r="CV12" s="2248">
        <v>0.78677688864586104</v>
      </c>
      <c r="CW12" s="2248">
        <v>17.488626807260161</v>
      </c>
      <c r="CX12" s="2248">
        <v>20.577311228277605</v>
      </c>
      <c r="CY12" s="2248">
        <v>4.1337580485279961</v>
      </c>
      <c r="CZ12" s="2261">
        <v>2366.7986879999962</v>
      </c>
      <c r="DA12" s="2261">
        <v>7018</v>
      </c>
      <c r="DB12" s="2368"/>
      <c r="DC12" s="2260">
        <v>19.327567048835746</v>
      </c>
      <c r="DD12" s="2248">
        <v>0.88705321623312916</v>
      </c>
      <c r="DE12" s="2248">
        <v>17.586385736806889</v>
      </c>
      <c r="DF12" s="2248">
        <v>21.0687483608646</v>
      </c>
      <c r="DG12" s="2248">
        <v>4.5895751596244674</v>
      </c>
      <c r="DH12" s="2261">
        <v>2346.025187000002</v>
      </c>
      <c r="DI12" s="2261">
        <v>6876</v>
      </c>
      <c r="DJ12" s="2368"/>
      <c r="DK12" s="2367">
        <v>21.000539725700275</v>
      </c>
      <c r="DL12" s="2364">
        <v>0.85582877549908387</v>
      </c>
      <c r="DM12" s="2364">
        <v>19.320654455733504</v>
      </c>
      <c r="DN12" s="2364">
        <v>22.680424995667046</v>
      </c>
      <c r="DO12" s="2364">
        <v>4.0752703819879832</v>
      </c>
      <c r="DP12" s="2261">
        <v>2231.9430029999935</v>
      </c>
      <c r="DQ12" s="2261">
        <v>6230</v>
      </c>
      <c r="DR12" s="2368"/>
      <c r="DS12" s="2367">
        <v>20.993299439047167</v>
      </c>
      <c r="DT12" s="2364">
        <v>0.87750319025911361</v>
      </c>
      <c r="DU12" s="2364">
        <v>19.270844660739765</v>
      </c>
      <c r="DV12" s="2364">
        <v>22.715754217354565</v>
      </c>
      <c r="DW12" s="2364">
        <v>4.179920325563371</v>
      </c>
      <c r="DX12" s="2261">
        <v>2065.5894479999911</v>
      </c>
      <c r="DY12" s="2261">
        <v>5892</v>
      </c>
      <c r="DZ12" s="2368"/>
      <c r="EA12" s="2369">
        <v>3.9</v>
      </c>
      <c r="EB12" s="2262">
        <v>0</v>
      </c>
      <c r="EC12" s="2263"/>
      <c r="ED12" s="2263" t="s">
        <v>232</v>
      </c>
      <c r="EE12" s="2263" t="s">
        <v>229</v>
      </c>
      <c r="EF12" s="1905"/>
      <c r="EG12" s="2284"/>
      <c r="EH12" s="2285"/>
    </row>
    <row r="13" spans="1:138" s="3" customFormat="1" ht="5.0999999999999996" customHeight="1">
      <c r="A13" s="1243"/>
      <c r="B13" s="1244"/>
      <c r="C13" s="1900"/>
      <c r="D13" s="1245"/>
      <c r="E13" s="1245"/>
      <c r="F13" s="1245"/>
      <c r="G13" s="1245"/>
      <c r="H13" s="1246"/>
      <c r="I13" s="2206"/>
      <c r="J13" s="1245"/>
      <c r="K13" s="1900"/>
      <c r="L13" s="1245"/>
      <c r="M13" s="1245"/>
      <c r="N13" s="1245"/>
      <c r="O13" s="1245"/>
      <c r="P13" s="1246"/>
      <c r="Q13" s="2205"/>
      <c r="R13" s="1245"/>
      <c r="S13" s="1900"/>
      <c r="T13" s="1245"/>
      <c r="U13" s="1245"/>
      <c r="V13" s="1245"/>
      <c r="W13" s="1245"/>
      <c r="X13" s="1246"/>
      <c r="Y13" s="2206"/>
      <c r="Z13" s="1245"/>
      <c r="AA13" s="1684"/>
      <c r="AB13" s="1683"/>
      <c r="AC13" s="1684"/>
      <c r="AD13" s="1684"/>
      <c r="AE13" s="1683"/>
      <c r="AF13" s="1685"/>
      <c r="AG13" s="1685"/>
      <c r="AH13" s="2205"/>
      <c r="AI13" s="1684"/>
      <c r="AJ13" s="1684"/>
      <c r="AK13" s="1684"/>
      <c r="AL13" s="1684"/>
      <c r="AM13" s="1684"/>
      <c r="AN13" s="1686"/>
      <c r="AO13" s="1686"/>
      <c r="AP13" s="2240"/>
      <c r="AQ13" s="1687"/>
      <c r="AR13" s="1684"/>
      <c r="AS13" s="1684"/>
      <c r="AT13" s="1684"/>
      <c r="AU13" s="1684"/>
      <c r="AV13" s="1686"/>
      <c r="AW13" s="1686"/>
      <c r="AX13" s="2240"/>
      <c r="AY13" s="1687"/>
      <c r="AZ13" s="1684"/>
      <c r="BA13" s="1684"/>
      <c r="BB13" s="1684"/>
      <c r="BC13" s="1684"/>
      <c r="BD13" s="1686"/>
      <c r="BE13" s="1686"/>
      <c r="BF13" s="2240"/>
      <c r="BG13" s="1687"/>
      <c r="BH13" s="1684"/>
      <c r="BI13" s="1684"/>
      <c r="BJ13" s="1684"/>
      <c r="BK13" s="1684"/>
      <c r="BL13" s="1686"/>
      <c r="BM13" s="1686"/>
      <c r="BN13" s="2240"/>
      <c r="BO13" s="1687"/>
      <c r="BP13" s="1684"/>
      <c r="BQ13" s="1684"/>
      <c r="BR13" s="1684"/>
      <c r="BS13" s="1684"/>
      <c r="BT13" s="1686"/>
      <c r="BU13" s="1686"/>
      <c r="BV13" s="1686"/>
      <c r="BW13" s="1687"/>
      <c r="BX13" s="1684"/>
      <c r="BY13" s="1684"/>
      <c r="BZ13" s="1684"/>
      <c r="CA13" s="1684"/>
      <c r="CB13" s="1686"/>
      <c r="CC13" s="1686"/>
      <c r="CD13" s="1686"/>
      <c r="CE13" s="1687"/>
      <c r="CF13" s="1684"/>
      <c r="CG13" s="1684"/>
      <c r="CH13" s="1684"/>
      <c r="CI13" s="1684"/>
      <c r="CJ13" s="1686"/>
      <c r="CK13" s="1686"/>
      <c r="CL13" s="1686"/>
      <c r="CM13" s="1687"/>
      <c r="CN13" s="1684"/>
      <c r="CO13" s="1684"/>
      <c r="CP13" s="1684"/>
      <c r="CQ13" s="1684"/>
      <c r="CR13" s="1686"/>
      <c r="CS13" s="1686"/>
      <c r="CT13" s="1686"/>
      <c r="CU13" s="2286"/>
      <c r="CV13" s="2241"/>
      <c r="CW13" s="2241"/>
      <c r="CX13" s="2241"/>
      <c r="CY13" s="2241"/>
      <c r="CZ13" s="2242"/>
      <c r="DA13" s="2242"/>
      <c r="DB13" s="2287"/>
      <c r="DC13" s="2286"/>
      <c r="DD13" s="2241"/>
      <c r="DE13" s="2241"/>
      <c r="DF13" s="2241"/>
      <c r="DG13" s="2241"/>
      <c r="DH13" s="2242"/>
      <c r="DI13" s="2242"/>
      <c r="DJ13" s="2287"/>
      <c r="DK13" s="3077"/>
      <c r="DL13" s="3078"/>
      <c r="DM13" s="3078"/>
      <c r="DN13" s="3078"/>
      <c r="DO13" s="3078"/>
      <c r="DP13" s="2242"/>
      <c r="DQ13" s="2242"/>
      <c r="DR13" s="2287"/>
      <c r="DS13" s="3077"/>
      <c r="DT13" s="3078"/>
      <c r="DU13" s="3078"/>
      <c r="DV13" s="3078"/>
      <c r="DW13" s="3078"/>
      <c r="DX13" s="2242"/>
      <c r="DY13" s="2242"/>
      <c r="DZ13" s="2287"/>
      <c r="EA13" s="2315"/>
      <c r="EB13" s="2257"/>
      <c r="EC13" s="2243"/>
      <c r="ED13" s="2243"/>
      <c r="EE13" s="2243"/>
      <c r="EG13" s="2284"/>
      <c r="EH13" s="2285"/>
    </row>
    <row r="14" spans="1:138" s="1899" customFormat="1" ht="24.95" customHeight="1">
      <c r="A14" s="1250" t="s">
        <v>54</v>
      </c>
      <c r="B14" s="1267"/>
      <c r="C14" s="1901"/>
      <c r="D14" s="1252"/>
      <c r="E14" s="1252"/>
      <c r="F14" s="1252"/>
      <c r="G14" s="1252"/>
      <c r="H14" s="1253"/>
      <c r="I14" s="2208"/>
      <c r="J14" s="1252"/>
      <c r="K14" s="1901"/>
      <c r="L14" s="1252"/>
      <c r="M14" s="1252"/>
      <c r="N14" s="1252"/>
      <c r="O14" s="1252"/>
      <c r="P14" s="1253"/>
      <c r="Q14" s="2207"/>
      <c r="R14" s="1252"/>
      <c r="S14" s="1901"/>
      <c r="T14" s="1252"/>
      <c r="U14" s="1252"/>
      <c r="V14" s="1252"/>
      <c r="W14" s="1252"/>
      <c r="X14" s="1253"/>
      <c r="Y14" s="2208"/>
      <c r="Z14" s="1252"/>
      <c r="AA14" s="2289"/>
      <c r="AB14" s="2290"/>
      <c r="AC14" s="2209"/>
      <c r="AD14" s="2209"/>
      <c r="AE14" s="2290"/>
      <c r="AF14" s="2291"/>
      <c r="AG14" s="2291"/>
      <c r="AH14" s="2207"/>
      <c r="AI14" s="2209"/>
      <c r="AJ14" s="2209"/>
      <c r="AK14" s="2209"/>
      <c r="AL14" s="2209"/>
      <c r="AM14" s="2209"/>
      <c r="AN14" s="2210"/>
      <c r="AO14" s="2210"/>
      <c r="AP14" s="2244"/>
      <c r="AQ14" s="2211"/>
      <c r="AR14" s="2209"/>
      <c r="AS14" s="2209"/>
      <c r="AT14" s="2209"/>
      <c r="AU14" s="2209"/>
      <c r="AV14" s="2210"/>
      <c r="AW14" s="2210"/>
      <c r="AX14" s="2244"/>
      <c r="AY14" s="2211"/>
      <c r="AZ14" s="2209"/>
      <c r="BA14" s="2209"/>
      <c r="BB14" s="2209"/>
      <c r="BC14" s="2209"/>
      <c r="BD14" s="2210"/>
      <c r="BE14" s="2210"/>
      <c r="BF14" s="2244"/>
      <c r="BG14" s="2211"/>
      <c r="BH14" s="2209"/>
      <c r="BI14" s="2209"/>
      <c r="BJ14" s="2209"/>
      <c r="BK14" s="2209"/>
      <c r="BL14" s="2210"/>
      <c r="BM14" s="2210"/>
      <c r="BN14" s="2244"/>
      <c r="BO14" s="2211"/>
      <c r="BP14" s="2209"/>
      <c r="BQ14" s="2209"/>
      <c r="BR14" s="2209"/>
      <c r="BS14" s="2209"/>
      <c r="BT14" s="2210"/>
      <c r="BU14" s="2210"/>
      <c r="BV14" s="2210"/>
      <c r="BW14" s="2211"/>
      <c r="BX14" s="2209"/>
      <c r="BY14" s="2209"/>
      <c r="BZ14" s="2209"/>
      <c r="CA14" s="2209"/>
      <c r="CB14" s="2210"/>
      <c r="CC14" s="2210"/>
      <c r="CD14" s="2210"/>
      <c r="CE14" s="2211"/>
      <c r="CF14" s="2209"/>
      <c r="CG14" s="2209"/>
      <c r="CH14" s="2209"/>
      <c r="CI14" s="2209"/>
      <c r="CJ14" s="2210"/>
      <c r="CK14" s="2210"/>
      <c r="CL14" s="2210"/>
      <c r="CM14" s="2211"/>
      <c r="CN14" s="2209"/>
      <c r="CO14" s="2209"/>
      <c r="CP14" s="2209"/>
      <c r="CQ14" s="2209"/>
      <c r="CR14" s="2210"/>
      <c r="CS14" s="2210"/>
      <c r="CT14" s="2210"/>
      <c r="CU14" s="2292"/>
      <c r="CV14" s="1901"/>
      <c r="CW14" s="1901"/>
      <c r="CX14" s="1901"/>
      <c r="CY14" s="1901"/>
      <c r="CZ14" s="2210"/>
      <c r="DA14" s="2210"/>
      <c r="DB14" s="2272"/>
      <c r="DC14" s="2292"/>
      <c r="DD14" s="1901"/>
      <c r="DE14" s="1901"/>
      <c r="DF14" s="1901"/>
      <c r="DG14" s="1901"/>
      <c r="DH14" s="2210"/>
      <c r="DI14" s="2210"/>
      <c r="DJ14" s="2272"/>
      <c r="DK14" s="2211"/>
      <c r="DL14" s="2209"/>
      <c r="DM14" s="2209"/>
      <c r="DN14" s="2209"/>
      <c r="DO14" s="2209"/>
      <c r="DP14" s="2210"/>
      <c r="DQ14" s="2210"/>
      <c r="DR14" s="2272"/>
      <c r="DS14" s="2211"/>
      <c r="DT14" s="2209"/>
      <c r="DU14" s="2209"/>
      <c r="DV14" s="2209"/>
      <c r="DW14" s="2209"/>
      <c r="DX14" s="2210"/>
      <c r="DY14" s="2210"/>
      <c r="DZ14" s="2272"/>
      <c r="EA14" s="2293"/>
      <c r="EB14" s="2273"/>
      <c r="EC14" s="2274"/>
      <c r="ED14" s="2274"/>
      <c r="EE14" s="2274"/>
      <c r="EG14" s="2284"/>
      <c r="EH14" s="2285"/>
    </row>
    <row r="15" spans="1:138" s="1899" customFormat="1" ht="24.95" customHeight="1">
      <c r="A15" s="2299" t="s">
        <v>252</v>
      </c>
      <c r="B15" s="1164"/>
      <c r="C15" s="1678">
        <v>21.412135991671295</v>
      </c>
      <c r="D15" s="1139">
        <v>3.0611866019952894</v>
      </c>
      <c r="E15" s="1139">
        <v>15.394813819391992</v>
      </c>
      <c r="F15" s="1139">
        <v>27.429458163950603</v>
      </c>
      <c r="G15" s="1139">
        <v>14.296502708492056</v>
      </c>
      <c r="H15" s="1138">
        <v>330.22287000000023</v>
      </c>
      <c r="I15" s="2213">
        <v>339</v>
      </c>
      <c r="J15" s="1139"/>
      <c r="K15" s="2300">
        <v>14.415418867543274</v>
      </c>
      <c r="L15" s="1139">
        <v>2.5229396498505441</v>
      </c>
      <c r="M15" s="1139">
        <v>9.4559434897232766</v>
      </c>
      <c r="N15" s="1139">
        <v>19.374894245363269</v>
      </c>
      <c r="O15" s="1139">
        <v>17.501674235294089</v>
      </c>
      <c r="P15" s="1138">
        <v>340.42458599999947</v>
      </c>
      <c r="Q15" s="2212">
        <v>400</v>
      </c>
      <c r="R15" s="1139"/>
      <c r="S15" s="2300">
        <v>21.331930132356508</v>
      </c>
      <c r="T15" s="1139">
        <v>3.2425436498279745</v>
      </c>
      <c r="U15" s="1139">
        <v>14.958027669816001</v>
      </c>
      <c r="V15" s="1139">
        <v>27.705832594897018</v>
      </c>
      <c r="W15" s="1139">
        <v>15.200423167098453</v>
      </c>
      <c r="X15" s="1138">
        <v>350.59553699999958</v>
      </c>
      <c r="Y15" s="2213">
        <v>327</v>
      </c>
      <c r="Z15" s="1139"/>
      <c r="AA15" s="2214">
        <v>20.49</v>
      </c>
      <c r="AB15" s="2294">
        <v>4.6550000000000002</v>
      </c>
      <c r="AC15" s="2214">
        <v>11.34</v>
      </c>
      <c r="AD15" s="2214">
        <v>29.64</v>
      </c>
      <c r="AE15" s="2294">
        <v>22.7</v>
      </c>
      <c r="AF15" s="2295">
        <v>337.71699999999998</v>
      </c>
      <c r="AG15" s="2295">
        <v>327</v>
      </c>
      <c r="AH15" s="2212"/>
      <c r="AI15" s="2214">
        <v>21.18364627502617</v>
      </c>
      <c r="AJ15" s="2214">
        <v>3.0631685758424223</v>
      </c>
      <c r="AK15" s="2214">
        <v>15.162636811937052</v>
      </c>
      <c r="AL15" s="2214">
        <v>27.204655738115292</v>
      </c>
      <c r="AM15" s="2214">
        <v>14.460062899811794</v>
      </c>
      <c r="AN15" s="2215">
        <v>419.23906699999998</v>
      </c>
      <c r="AO15" s="2215">
        <v>423</v>
      </c>
      <c r="AP15" s="2296"/>
      <c r="AQ15" s="2216" t="s">
        <v>262</v>
      </c>
      <c r="AR15" s="2214">
        <v>3.4490182477157036</v>
      </c>
      <c r="AS15" s="2214">
        <v>15.858898684543648</v>
      </c>
      <c r="AT15" s="2214">
        <v>29.416093493340412</v>
      </c>
      <c r="AU15" s="2214">
        <v>15.235864576915292</v>
      </c>
      <c r="AV15" s="2215">
        <v>434.16002200000077</v>
      </c>
      <c r="AW15" s="2215">
        <v>436</v>
      </c>
      <c r="AX15" s="2296"/>
      <c r="AY15" s="2216">
        <v>23.859260446697885</v>
      </c>
      <c r="AZ15" s="2214">
        <v>2.1998632420450011</v>
      </c>
      <c r="BA15" s="2214">
        <v>19.545956143675948</v>
      </c>
      <c r="BB15" s="2214">
        <v>28.172564749719825</v>
      </c>
      <c r="BC15" s="2214">
        <v>9.2201652560000511</v>
      </c>
      <c r="BD15" s="2215">
        <v>568.99944699999696</v>
      </c>
      <c r="BE15" s="2215">
        <v>900</v>
      </c>
      <c r="BF15" s="2296"/>
      <c r="BG15" s="2216">
        <v>26.682947883952114</v>
      </c>
      <c r="BH15" s="2214">
        <v>2.2030719548018047</v>
      </c>
      <c r="BI15" s="2214">
        <v>22.363346959436043</v>
      </c>
      <c r="BJ15" s="2214">
        <v>31.002548808468184</v>
      </c>
      <c r="BK15" s="2214">
        <v>8.2564788732612087</v>
      </c>
      <c r="BL15" s="2215">
        <v>520.55157699999756</v>
      </c>
      <c r="BM15" s="2215">
        <v>805</v>
      </c>
      <c r="BN15" s="2296"/>
      <c r="BO15" s="2216">
        <v>30.811764081828503</v>
      </c>
      <c r="BP15" s="2214">
        <v>2.6199680079721519</v>
      </c>
      <c r="BQ15" s="2214">
        <v>25.674744786386842</v>
      </c>
      <c r="BR15" s="2214">
        <v>35.948783377270161</v>
      </c>
      <c r="BS15" s="2214">
        <v>8.5031418552152953</v>
      </c>
      <c r="BT15" s="2215">
        <v>498.07168000000047</v>
      </c>
      <c r="BU15" s="2215">
        <v>779</v>
      </c>
      <c r="BV15" s="2215"/>
      <c r="BW15" s="2216">
        <v>29.161885024966374</v>
      </c>
      <c r="BX15" s="2214">
        <v>2.6789276619399556</v>
      </c>
      <c r="BY15" s="2214">
        <v>23.909159110592025</v>
      </c>
      <c r="BZ15" s="2214">
        <v>34.414610939340719</v>
      </c>
      <c r="CA15" s="2214">
        <v>9.1864008778803026</v>
      </c>
      <c r="CB15" s="2215">
        <v>433.06953200000032</v>
      </c>
      <c r="CC15" s="2215">
        <v>769</v>
      </c>
      <c r="CD15" s="2215"/>
      <c r="CE15" s="2216">
        <v>30.911134007559337</v>
      </c>
      <c r="CF15" s="2214">
        <v>3.0922500839146068</v>
      </c>
      <c r="CG15" s="2214">
        <v>24.84797425158667</v>
      </c>
      <c r="CH15" s="2214">
        <v>36.974293763532003</v>
      </c>
      <c r="CI15" s="2214">
        <v>10.003677261269015</v>
      </c>
      <c r="CJ15" s="2215">
        <v>413.62844200000086</v>
      </c>
      <c r="CK15" s="2215">
        <v>708</v>
      </c>
      <c r="CL15" s="2215"/>
      <c r="CM15" s="2216">
        <v>35.457697242752502</v>
      </c>
      <c r="CN15" s="2214">
        <v>2.9702411075907533</v>
      </c>
      <c r="CO15" s="2214">
        <v>29.627198935428272</v>
      </c>
      <c r="CP15" s="2214">
        <v>41.288195550076729</v>
      </c>
      <c r="CQ15" s="2214">
        <v>8.3768584498190073</v>
      </c>
      <c r="CR15" s="2215">
        <v>353.22458800000021</v>
      </c>
      <c r="CS15" s="2215">
        <v>575</v>
      </c>
      <c r="CT15" s="2215"/>
      <c r="CU15" s="2301">
        <v>35.131521575286925</v>
      </c>
      <c r="CV15" s="1678">
        <v>2.6962243173538782</v>
      </c>
      <c r="CW15" s="1678">
        <v>29.839178749284205</v>
      </c>
      <c r="CX15" s="1678">
        <v>40.423864401289649</v>
      </c>
      <c r="CY15" s="1678">
        <v>7.6746585301631862</v>
      </c>
      <c r="CZ15" s="2215">
        <v>360.44489200000066</v>
      </c>
      <c r="DA15" s="2215">
        <v>756</v>
      </c>
      <c r="DB15" s="2302"/>
      <c r="DC15" s="2301">
        <v>39.234948457325089</v>
      </c>
      <c r="DD15" s="1678">
        <v>2.9811245615768081</v>
      </c>
      <c r="DE15" s="1678">
        <v>33.383350965249058</v>
      </c>
      <c r="DF15" s="1678">
        <v>45.086545949401113</v>
      </c>
      <c r="DG15" s="1678">
        <v>7.5981355367888552</v>
      </c>
      <c r="DH15" s="2215">
        <v>363.06129000000084</v>
      </c>
      <c r="DI15" s="2215">
        <v>771</v>
      </c>
      <c r="DJ15" s="2302"/>
      <c r="DK15" s="2216">
        <v>37.537151269957711</v>
      </c>
      <c r="DL15" s="2214">
        <v>3.0905785567453905</v>
      </c>
      <c r="DM15" s="2214">
        <v>31.470730577192274</v>
      </c>
      <c r="DN15" s="2214">
        <v>43.603571962723144</v>
      </c>
      <c r="DO15" s="2214">
        <v>8.233385998097539</v>
      </c>
      <c r="DP15" s="2215">
        <v>360.7272379999992</v>
      </c>
      <c r="DQ15" s="2215">
        <v>721</v>
      </c>
      <c r="DR15" s="2302"/>
      <c r="DS15" s="2216">
        <v>34.357896649980717</v>
      </c>
      <c r="DT15" s="2214">
        <v>3.1339712429588937</v>
      </c>
      <c r="DU15" s="2214">
        <v>28.20621104651466</v>
      </c>
      <c r="DV15" s="2214">
        <v>40.509582253446773</v>
      </c>
      <c r="DW15" s="2214">
        <v>9.1215456955530847</v>
      </c>
      <c r="DX15" s="2215">
        <v>353.32405599999987</v>
      </c>
      <c r="DY15" s="2215">
        <v>697</v>
      </c>
      <c r="DZ15" s="2302"/>
      <c r="EA15" s="2303">
        <v>3.5</v>
      </c>
      <c r="EB15" s="2256">
        <v>-3.1</v>
      </c>
      <c r="EC15" s="2255"/>
      <c r="ED15" s="2255" t="s">
        <v>229</v>
      </c>
      <c r="EE15" s="2255" t="s">
        <v>229</v>
      </c>
      <c r="EF15" s="1903"/>
      <c r="EG15" s="2284"/>
      <c r="EH15" s="2285"/>
    </row>
    <row r="16" spans="1:138" s="1899" customFormat="1" ht="24.95" customHeight="1">
      <c r="A16" s="2304" t="s">
        <v>51</v>
      </c>
      <c r="B16" s="1298"/>
      <c r="C16" s="1904">
        <v>6.437704523763137</v>
      </c>
      <c r="D16" s="1302">
        <v>0.78558737066017881</v>
      </c>
      <c r="E16" s="1302">
        <v>4.8934888589438348</v>
      </c>
      <c r="F16" s="1302" t="s">
        <v>263</v>
      </c>
      <c r="G16" s="1302">
        <v>12.202911266902424</v>
      </c>
      <c r="H16" s="1408">
        <v>2207.9335339999789</v>
      </c>
      <c r="I16" s="2219">
        <v>2778</v>
      </c>
      <c r="J16" s="1302"/>
      <c r="K16" s="1904">
        <v>7.5026426904419461</v>
      </c>
      <c r="L16" s="1302">
        <v>0.71087261965634962</v>
      </c>
      <c r="M16" s="1302">
        <v>6.1052429333130291</v>
      </c>
      <c r="N16" s="1302">
        <v>8.900042447570863</v>
      </c>
      <c r="O16" s="1302">
        <v>9.4749630095269204</v>
      </c>
      <c r="P16" s="1408">
        <v>1976.6645449999999</v>
      </c>
      <c r="Q16" s="2218">
        <v>2527</v>
      </c>
      <c r="R16" s="1302"/>
      <c r="S16" s="1904">
        <v>6.6845711682498035</v>
      </c>
      <c r="T16" s="1302">
        <v>0.61627436245893574</v>
      </c>
      <c r="U16" s="1302">
        <v>5.4731541140226421</v>
      </c>
      <c r="V16" s="1302">
        <v>7.895988222476964</v>
      </c>
      <c r="W16" s="1302">
        <v>9.2193552428029975</v>
      </c>
      <c r="X16" s="1408">
        <v>1798.0394399999971</v>
      </c>
      <c r="Y16" s="2219">
        <v>2388</v>
      </c>
      <c r="Z16" s="1302"/>
      <c r="AA16" s="2220">
        <v>9.66</v>
      </c>
      <c r="AB16" s="2305">
        <v>0.82599999999999996</v>
      </c>
      <c r="AC16" s="2220">
        <v>8.0399999999999991</v>
      </c>
      <c r="AD16" s="2220">
        <v>11.28</v>
      </c>
      <c r="AE16" s="2305">
        <v>8.5</v>
      </c>
      <c r="AF16" s="2306">
        <v>1946.7760000000001</v>
      </c>
      <c r="AG16" s="2306">
        <v>2356</v>
      </c>
      <c r="AH16" s="2218"/>
      <c r="AI16" s="2220">
        <v>10.67336935556105</v>
      </c>
      <c r="AJ16" s="2220">
        <v>0.98924554001134457</v>
      </c>
      <c r="AK16" s="2220">
        <v>8.7288936891870748</v>
      </c>
      <c r="AL16" s="2220">
        <v>12.617845021935025</v>
      </c>
      <c r="AM16" s="2220">
        <v>9.2683529170282739</v>
      </c>
      <c r="AN16" s="2221">
        <v>1480.1677589999915</v>
      </c>
      <c r="AO16" s="2221">
        <v>2143</v>
      </c>
      <c r="AP16" s="2307"/>
      <c r="AQ16" s="2222">
        <v>10.47960019952056</v>
      </c>
      <c r="AR16" s="2220">
        <v>0.94562174611661676</v>
      </c>
      <c r="AS16" s="2220">
        <v>8.6211034757023768</v>
      </c>
      <c r="AT16" s="2220">
        <v>12.338096923338743</v>
      </c>
      <c r="AU16" s="2220">
        <v>9.0234524992649892</v>
      </c>
      <c r="AV16" s="2221">
        <v>1498.8804440000122</v>
      </c>
      <c r="AW16" s="2221">
        <v>2195</v>
      </c>
      <c r="AX16" s="2307"/>
      <c r="AY16" s="2222">
        <v>11.63893544190651</v>
      </c>
      <c r="AZ16" s="2220">
        <v>0.76338156811311786</v>
      </c>
      <c r="BA16" s="2220">
        <v>10.1405368041379</v>
      </c>
      <c r="BB16" s="2220">
        <v>13.137334079675119</v>
      </c>
      <c r="BC16" s="2220">
        <v>6.5588607473887022</v>
      </c>
      <c r="BD16" s="2221">
        <v>1842.1541220000006</v>
      </c>
      <c r="BE16" s="2221">
        <v>4030</v>
      </c>
      <c r="BF16" s="1702"/>
      <c r="BG16" s="2222">
        <v>11.710002837883515</v>
      </c>
      <c r="BH16" s="2220">
        <v>0.84428705817757355</v>
      </c>
      <c r="BI16" s="2220">
        <v>10.052784529283592</v>
      </c>
      <c r="BJ16" s="2220">
        <v>13.367221146483438</v>
      </c>
      <c r="BK16" s="2220">
        <v>7.2099645906676084</v>
      </c>
      <c r="BL16" s="2221">
        <v>1756.7810260000078</v>
      </c>
      <c r="BM16" s="2221">
        <v>3452</v>
      </c>
      <c r="BN16" s="1702"/>
      <c r="BO16" s="2222">
        <v>13.17114915329147</v>
      </c>
      <c r="BP16" s="2220">
        <v>1.0156543687941575</v>
      </c>
      <c r="BQ16" s="2220">
        <v>11.177531566294681</v>
      </c>
      <c r="BR16" s="2220">
        <v>15.164766740288258</v>
      </c>
      <c r="BS16" s="2220">
        <v>7.7112054306996098</v>
      </c>
      <c r="BT16" s="2221">
        <v>1543.2159079999919</v>
      </c>
      <c r="BU16" s="2221">
        <v>3155</v>
      </c>
      <c r="BV16" s="2221"/>
      <c r="BW16" s="2222">
        <v>13.587379693691332</v>
      </c>
      <c r="BX16" s="2220">
        <v>0.81064442984393525</v>
      </c>
      <c r="BY16" s="2220">
        <v>11.996171093153375</v>
      </c>
      <c r="BZ16" s="2220">
        <v>15.178588294229286</v>
      </c>
      <c r="CA16" s="2220">
        <v>5.9661571849671668</v>
      </c>
      <c r="CB16" s="2221">
        <v>1475.7786969999972</v>
      </c>
      <c r="CC16" s="2221">
        <v>4085</v>
      </c>
      <c r="CD16" s="2221"/>
      <c r="CE16" s="2222">
        <v>15.181490637660422</v>
      </c>
      <c r="CF16" s="2220">
        <v>0.94173773547763762</v>
      </c>
      <c r="CG16" s="2220">
        <v>13.332935798342543</v>
      </c>
      <c r="CH16" s="2220">
        <v>17.030045476978302</v>
      </c>
      <c r="CI16" s="2220">
        <v>6.2031967608074501</v>
      </c>
      <c r="CJ16" s="2221">
        <v>1329.8645490000008</v>
      </c>
      <c r="CK16" s="2221">
        <v>3358</v>
      </c>
      <c r="CL16" s="2221"/>
      <c r="CM16" s="2222">
        <v>15.432499866240745</v>
      </c>
      <c r="CN16" s="2220">
        <v>0.92675421981268413</v>
      </c>
      <c r="CO16" s="2220">
        <v>13.613307849769624</v>
      </c>
      <c r="CP16" s="2220">
        <v>17.251691882711867</v>
      </c>
      <c r="CQ16" s="2220">
        <v>6.0052112609441757</v>
      </c>
      <c r="CR16" s="2221">
        <v>1212.568848999987</v>
      </c>
      <c r="CS16" s="2221">
        <v>2965</v>
      </c>
      <c r="CT16" s="2221"/>
      <c r="CU16" s="2308">
        <v>15.226688492325232</v>
      </c>
      <c r="CV16" s="1904">
        <v>0.88889886676467889</v>
      </c>
      <c r="CW16" s="1904">
        <v>13.48189392523931</v>
      </c>
      <c r="CX16" s="1904">
        <v>16.971483059411156</v>
      </c>
      <c r="CY16" s="1904">
        <v>5.8377687782390382</v>
      </c>
      <c r="CZ16" s="2221">
        <v>1298.6867439999937</v>
      </c>
      <c r="DA16" s="2221">
        <v>4013</v>
      </c>
      <c r="DB16" s="2309"/>
      <c r="DC16" s="2308">
        <v>15.511022971072503</v>
      </c>
      <c r="DD16" s="1904">
        <v>0.86922400055104343</v>
      </c>
      <c r="DE16" s="1904">
        <v>13.804838316048745</v>
      </c>
      <c r="DF16" s="1904">
        <v>17.217207626096258</v>
      </c>
      <c r="DG16" s="1904">
        <v>5.6039115032716715</v>
      </c>
      <c r="DH16" s="2221">
        <v>1229.6643900000095</v>
      </c>
      <c r="DI16" s="2221">
        <v>3746</v>
      </c>
      <c r="DJ16" s="2309"/>
      <c r="DK16" s="2222">
        <v>18.093205255986909</v>
      </c>
      <c r="DL16" s="2220">
        <v>0.93683663051921795</v>
      </c>
      <c r="DM16" s="2220">
        <v>16.254311658308122</v>
      </c>
      <c r="DN16" s="2220">
        <v>19.932098853665693</v>
      </c>
      <c r="DO16" s="2220">
        <v>5.1778367473569986</v>
      </c>
      <c r="DP16" s="2221">
        <v>1104.5972129999966</v>
      </c>
      <c r="DQ16" s="2221">
        <v>3254</v>
      </c>
      <c r="DR16" s="2309"/>
      <c r="DS16" s="2222">
        <v>18.936972973124686</v>
      </c>
      <c r="DT16" s="2220">
        <v>1.0755255753288606</v>
      </c>
      <c r="DU16" s="2220">
        <v>16.825819205273447</v>
      </c>
      <c r="DV16" s="2220">
        <v>21.048126740975924</v>
      </c>
      <c r="DW16" s="2220">
        <v>5.679501031422733</v>
      </c>
      <c r="DX16" s="2221">
        <v>1011.5742429999968</v>
      </c>
      <c r="DY16" s="2221">
        <v>3046</v>
      </c>
      <c r="DZ16" s="2309"/>
      <c r="EA16" s="2310">
        <v>3.7</v>
      </c>
      <c r="EB16" s="2311">
        <v>0.8</v>
      </c>
      <c r="EC16" s="2312"/>
      <c r="ED16" s="2312" t="s">
        <v>232</v>
      </c>
      <c r="EE16" s="2312" t="s">
        <v>229</v>
      </c>
      <c r="EF16" s="1905"/>
      <c r="EG16" s="2284"/>
      <c r="EH16" s="2285"/>
    </row>
    <row r="17" spans="1:138" s="1899" customFormat="1" ht="24.95" customHeight="1">
      <c r="A17" s="2313" t="s">
        <v>53</v>
      </c>
      <c r="B17" s="1263"/>
      <c r="C17" s="2314">
        <v>4.5248021653778032</v>
      </c>
      <c r="D17" s="1245">
        <v>0.71646116262987647</v>
      </c>
      <c r="E17" s="1245">
        <v>3.1164667059648652</v>
      </c>
      <c r="F17" s="1245">
        <v>5.9331376247907404</v>
      </c>
      <c r="G17" s="1245">
        <v>15.834088131233354</v>
      </c>
      <c r="H17" s="1246">
        <v>773.17722899999808</v>
      </c>
      <c r="I17" s="2206">
        <v>1520</v>
      </c>
      <c r="J17" s="1245"/>
      <c r="K17" s="2314">
        <v>8.0543915903834957</v>
      </c>
      <c r="L17" s="1245">
        <v>1.3097645483585307</v>
      </c>
      <c r="M17" s="1245">
        <v>5.4797184194614479</v>
      </c>
      <c r="N17" s="1245">
        <v>10.629064761305544</v>
      </c>
      <c r="O17" s="1245">
        <v>16.261495777313808</v>
      </c>
      <c r="P17" s="1246">
        <v>719.75163300000122</v>
      </c>
      <c r="Q17" s="2205">
        <v>1326</v>
      </c>
      <c r="R17" s="1245"/>
      <c r="S17" s="2314">
        <v>5.7487979500932038</v>
      </c>
      <c r="T17" s="1245">
        <v>0.94621740810886912</v>
      </c>
      <c r="U17" s="1245">
        <v>3.8888083496559722</v>
      </c>
      <c r="V17" s="1245">
        <v>7.608787550530435</v>
      </c>
      <c r="W17" s="1245">
        <v>16.459395795838123</v>
      </c>
      <c r="X17" s="1246">
        <v>771.14373099999591</v>
      </c>
      <c r="Y17" s="2206">
        <v>1458</v>
      </c>
      <c r="Z17" s="1245"/>
      <c r="AA17" s="1684">
        <v>9.49</v>
      </c>
      <c r="AB17" s="1683">
        <v>1.0999999999999999</v>
      </c>
      <c r="AC17" s="1684">
        <v>7.33</v>
      </c>
      <c r="AD17" s="1684">
        <v>11.65</v>
      </c>
      <c r="AE17" s="1683">
        <v>11.600000000000001</v>
      </c>
      <c r="AF17" s="1685">
        <v>745.25800000000004</v>
      </c>
      <c r="AG17" s="1685">
        <v>1354</v>
      </c>
      <c r="AH17" s="2205"/>
      <c r="AI17" s="1684" t="s">
        <v>264</v>
      </c>
      <c r="AJ17" s="1684">
        <v>1.3719851028508181</v>
      </c>
      <c r="AK17" s="1684">
        <v>4.6805585748723066</v>
      </c>
      <c r="AL17" s="1684">
        <v>10.074147000027939</v>
      </c>
      <c r="AM17" s="1684">
        <v>18.597254901307565</v>
      </c>
      <c r="AN17" s="1686">
        <v>697.84427399999868</v>
      </c>
      <c r="AO17" s="1686">
        <v>1297</v>
      </c>
      <c r="AP17" s="2240"/>
      <c r="AQ17" s="1687">
        <v>8.9314917065189814</v>
      </c>
      <c r="AR17" s="1684">
        <v>1.1199011982552001</v>
      </c>
      <c r="AS17" s="1684">
        <v>6.7304713550890867</v>
      </c>
      <c r="AT17" s="1684">
        <v>11.132512057948874</v>
      </c>
      <c r="AU17" s="1684">
        <v>12.538792343476047</v>
      </c>
      <c r="AV17" s="1686">
        <v>733.17018199999904</v>
      </c>
      <c r="AW17" s="1686">
        <v>1260</v>
      </c>
      <c r="AX17" s="2240"/>
      <c r="AY17" s="1687">
        <v>9.1572911716880743</v>
      </c>
      <c r="AZ17" s="1684">
        <v>0.92831119905691217</v>
      </c>
      <c r="BA17" s="1684">
        <v>7.3351614606834374</v>
      </c>
      <c r="BB17" s="1684">
        <v>10.979420882692711</v>
      </c>
      <c r="BC17" s="1684">
        <v>10.137399604885397</v>
      </c>
      <c r="BD17" s="1686">
        <v>1080.0531090000038</v>
      </c>
      <c r="BE17" s="1686">
        <v>2535</v>
      </c>
      <c r="BF17" s="2240"/>
      <c r="BG17" s="1687">
        <v>8.7394921135045127</v>
      </c>
      <c r="BH17" s="1684">
        <v>0.86444700909777961</v>
      </c>
      <c r="BI17" s="1684">
        <v>7.0427026194388826</v>
      </c>
      <c r="BJ17" s="1684">
        <v>10.436281607570143</v>
      </c>
      <c r="BK17" s="1684">
        <v>9.8912728322279886</v>
      </c>
      <c r="BL17" s="1686">
        <v>1017.6674210000025</v>
      </c>
      <c r="BM17" s="1686">
        <v>2207</v>
      </c>
      <c r="BN17" s="2240"/>
      <c r="BO17" s="1687">
        <v>11.922848677244213</v>
      </c>
      <c r="BP17" s="1684">
        <v>1.1164247305096047</v>
      </c>
      <c r="BQ17" s="1684">
        <v>9.7314299764665027</v>
      </c>
      <c r="BR17" s="1684">
        <v>14.114267378021925</v>
      </c>
      <c r="BS17" s="1684">
        <v>9.3637415078528825</v>
      </c>
      <c r="BT17" s="1686">
        <v>936.35714099999745</v>
      </c>
      <c r="BU17" s="1686">
        <v>2219</v>
      </c>
      <c r="BV17" s="1686"/>
      <c r="BW17" s="1687">
        <v>12.484970224686156</v>
      </c>
      <c r="BX17" s="1684">
        <v>1.0390270420478422</v>
      </c>
      <c r="BY17" s="1684">
        <v>10.445470902133195</v>
      </c>
      <c r="BZ17" s="1684">
        <v>14.52446954723912</v>
      </c>
      <c r="CA17" s="1684">
        <v>8.3222228275194858</v>
      </c>
      <c r="CB17" s="1686">
        <v>863.01273500000332</v>
      </c>
      <c r="CC17" s="1686">
        <v>2243</v>
      </c>
      <c r="CD17" s="1686"/>
      <c r="CE17" s="1687">
        <v>13.025149768324889</v>
      </c>
      <c r="CF17" s="1684">
        <v>1.0314046019445111</v>
      </c>
      <c r="CG17" s="1684">
        <v>11.000586138353908</v>
      </c>
      <c r="CH17" s="1684">
        <v>15.04971339829587</v>
      </c>
      <c r="CI17" s="1684">
        <v>7.9185623220450365</v>
      </c>
      <c r="CJ17" s="1686">
        <v>804.86160900000425</v>
      </c>
      <c r="CK17" s="1686">
        <v>2030</v>
      </c>
      <c r="CL17" s="1686"/>
      <c r="CM17" s="1687">
        <v>16.198790193607866</v>
      </c>
      <c r="CN17" s="1684">
        <v>1.1902660517691617</v>
      </c>
      <c r="CO17" s="1684">
        <v>13.862331990814125</v>
      </c>
      <c r="CP17" s="1684">
        <v>18.535248396401609</v>
      </c>
      <c r="CQ17" s="1684">
        <v>7.3478700417939065</v>
      </c>
      <c r="CR17" s="1686">
        <v>754.91649399999847</v>
      </c>
      <c r="CS17" s="1686">
        <v>1788</v>
      </c>
      <c r="CT17" s="1686"/>
      <c r="CU17" s="2297">
        <v>17.818450165742558</v>
      </c>
      <c r="CV17" s="1900">
        <v>1.1863941615719746</v>
      </c>
      <c r="CW17" s="1900">
        <v>15.489710457627664</v>
      </c>
      <c r="CX17" s="1900">
        <v>20.147189873857453</v>
      </c>
      <c r="CY17" s="1900">
        <v>6.6582343050963848</v>
      </c>
      <c r="CZ17" s="1686">
        <v>707.66705200000172</v>
      </c>
      <c r="DA17" s="1686">
        <v>2249</v>
      </c>
      <c r="DB17" s="2271"/>
      <c r="DC17" s="2297">
        <v>15.96299398613567</v>
      </c>
      <c r="DD17" s="1900">
        <v>1.193251964713312</v>
      </c>
      <c r="DE17" s="1900">
        <v>13.620780482504683</v>
      </c>
      <c r="DF17" s="1900">
        <v>18.305207489766659</v>
      </c>
      <c r="DG17" s="1900">
        <v>7.4751137897419895</v>
      </c>
      <c r="DH17" s="1686">
        <v>753.29950700000131</v>
      </c>
      <c r="DI17" s="1686">
        <v>2359</v>
      </c>
      <c r="DJ17" s="2271"/>
      <c r="DK17" s="1687">
        <v>17.408436914529553</v>
      </c>
      <c r="DL17" s="1684">
        <v>1.0929501477919039</v>
      </c>
      <c r="DM17" s="1684">
        <v>15.263111930553725</v>
      </c>
      <c r="DN17" s="1684">
        <v>19.553761898505385</v>
      </c>
      <c r="DO17" s="1684">
        <v>6.2782784758791177</v>
      </c>
      <c r="DP17" s="1686">
        <v>766.61855200000161</v>
      </c>
      <c r="DQ17" s="1686">
        <v>2255</v>
      </c>
      <c r="DR17" s="2271"/>
      <c r="DS17" s="1687">
        <v>17.222869615554352</v>
      </c>
      <c r="DT17" s="1684">
        <v>1.1657502153945458</v>
      </c>
      <c r="DU17" s="1684">
        <v>14.934613514483882</v>
      </c>
      <c r="DV17" s="1684">
        <v>19.511125716624818</v>
      </c>
      <c r="DW17" s="1684">
        <v>6.7686177821478219</v>
      </c>
      <c r="DX17" s="1686">
        <v>700.6911490000017</v>
      </c>
      <c r="DY17" s="1686">
        <v>2149</v>
      </c>
      <c r="DZ17" s="2271"/>
      <c r="EA17" s="2298">
        <v>4.2</v>
      </c>
      <c r="EB17" s="2251">
        <v>-0.2</v>
      </c>
      <c r="EC17" s="2252"/>
      <c r="ED17" s="2252" t="s">
        <v>232</v>
      </c>
      <c r="EE17" s="2252" t="s">
        <v>229</v>
      </c>
      <c r="EG17" s="2284"/>
      <c r="EH17" s="2285"/>
    </row>
    <row r="18" spans="1:138" s="3" customFormat="1" ht="6.75" customHeight="1">
      <c r="A18" s="1243"/>
      <c r="B18" s="1244"/>
      <c r="C18" s="1900"/>
      <c r="D18" s="1245"/>
      <c r="E18" s="1245"/>
      <c r="F18" s="1245"/>
      <c r="G18" s="1245"/>
      <c r="H18" s="1246"/>
      <c r="I18" s="2206"/>
      <c r="J18" s="1245"/>
      <c r="K18" s="1900"/>
      <c r="L18" s="1245"/>
      <c r="M18" s="1245"/>
      <c r="N18" s="1245"/>
      <c r="O18" s="1245"/>
      <c r="P18" s="1246"/>
      <c r="Q18" s="2205"/>
      <c r="R18" s="1245"/>
      <c r="S18" s="1900"/>
      <c r="T18" s="1245"/>
      <c r="U18" s="1245"/>
      <c r="V18" s="1245"/>
      <c r="W18" s="1245"/>
      <c r="X18" s="1246"/>
      <c r="Y18" s="2206"/>
      <c r="Z18" s="1245"/>
      <c r="AA18" s="1684"/>
      <c r="AB18" s="1683"/>
      <c r="AC18" s="1684"/>
      <c r="AD18" s="1684"/>
      <c r="AE18" s="1683"/>
      <c r="AF18" s="1685"/>
      <c r="AG18" s="1685"/>
      <c r="AH18" s="2205"/>
      <c r="AI18" s="1684"/>
      <c r="AJ18" s="1684"/>
      <c r="AK18" s="1684"/>
      <c r="AL18" s="1684"/>
      <c r="AM18" s="1684"/>
      <c r="AN18" s="1686"/>
      <c r="AO18" s="1686"/>
      <c r="AP18" s="2240"/>
      <c r="AQ18" s="1687"/>
      <c r="AR18" s="1684"/>
      <c r="AS18" s="1684"/>
      <c r="AT18" s="1684"/>
      <c r="AU18" s="1684"/>
      <c r="AV18" s="1686"/>
      <c r="AW18" s="1686"/>
      <c r="AX18" s="2240"/>
      <c r="AY18" s="1687"/>
      <c r="AZ18" s="1684"/>
      <c r="BA18" s="1684"/>
      <c r="BB18" s="1684"/>
      <c r="BC18" s="1684"/>
      <c r="BD18" s="1686"/>
      <c r="BE18" s="1686"/>
      <c r="BF18" s="2240"/>
      <c r="BG18" s="1687"/>
      <c r="BH18" s="1684"/>
      <c r="BI18" s="1684"/>
      <c r="BJ18" s="1684"/>
      <c r="BK18" s="1684"/>
      <c r="BL18" s="1686"/>
      <c r="BM18" s="1686"/>
      <c r="BN18" s="2240"/>
      <c r="BO18" s="1687"/>
      <c r="BP18" s="1684"/>
      <c r="BQ18" s="1684"/>
      <c r="BR18" s="1684"/>
      <c r="BS18" s="1684"/>
      <c r="BT18" s="1686"/>
      <c r="BU18" s="1686"/>
      <c r="BV18" s="1686"/>
      <c r="BW18" s="1687"/>
      <c r="BX18" s="1684"/>
      <c r="BY18" s="1684"/>
      <c r="BZ18" s="1684"/>
      <c r="CA18" s="1684"/>
      <c r="CB18" s="1686"/>
      <c r="CC18" s="1686"/>
      <c r="CD18" s="1686"/>
      <c r="CE18" s="1687"/>
      <c r="CF18" s="1684"/>
      <c r="CG18" s="1684"/>
      <c r="CH18" s="1684"/>
      <c r="CI18" s="1684"/>
      <c r="CJ18" s="1686"/>
      <c r="CK18" s="1686"/>
      <c r="CL18" s="1686"/>
      <c r="CM18" s="1687"/>
      <c r="CN18" s="1684"/>
      <c r="CO18" s="1684"/>
      <c r="CP18" s="1684"/>
      <c r="CQ18" s="1684"/>
      <c r="CR18" s="1686"/>
      <c r="CS18" s="1686"/>
      <c r="CT18" s="1686"/>
      <c r="CU18" s="2286"/>
      <c r="CV18" s="2241"/>
      <c r="CW18" s="2241"/>
      <c r="CX18" s="2241"/>
      <c r="CY18" s="2241"/>
      <c r="CZ18" s="2242"/>
      <c r="DA18" s="2242"/>
      <c r="DB18" s="2287"/>
      <c r="DC18" s="2286"/>
      <c r="DD18" s="2241"/>
      <c r="DE18" s="2241"/>
      <c r="DF18" s="2241"/>
      <c r="DG18" s="2241"/>
      <c r="DH18" s="2242"/>
      <c r="DI18" s="2242"/>
      <c r="DJ18" s="2287"/>
      <c r="DK18" s="3077"/>
      <c r="DL18" s="3078"/>
      <c r="DM18" s="3078"/>
      <c r="DN18" s="3078"/>
      <c r="DO18" s="3078"/>
      <c r="DP18" s="2242"/>
      <c r="DQ18" s="2242"/>
      <c r="DR18" s="2287"/>
      <c r="DS18" s="3077"/>
      <c r="DT18" s="3078"/>
      <c r="DU18" s="3078"/>
      <c r="DV18" s="3078"/>
      <c r="DW18" s="3078"/>
      <c r="DX18" s="2242"/>
      <c r="DY18" s="2242"/>
      <c r="DZ18" s="2287"/>
      <c r="EA18" s="2315"/>
      <c r="EB18" s="2257"/>
      <c r="EC18" s="2243"/>
      <c r="ED18" s="2243"/>
      <c r="EE18" s="2243"/>
      <c r="EG18" s="2284"/>
      <c r="EH18" s="2285"/>
    </row>
    <row r="19" spans="1:138" s="1899" customFormat="1" ht="24.95" customHeight="1">
      <c r="A19" s="1250" t="s">
        <v>238</v>
      </c>
      <c r="B19" s="1267"/>
      <c r="C19" s="1901"/>
      <c r="D19" s="1252"/>
      <c r="E19" s="1252"/>
      <c r="F19" s="1252"/>
      <c r="G19" s="1252"/>
      <c r="H19" s="1253"/>
      <c r="I19" s="2208"/>
      <c r="J19" s="1252"/>
      <c r="K19" s="1901"/>
      <c r="L19" s="1252"/>
      <c r="M19" s="1252"/>
      <c r="N19" s="1252"/>
      <c r="O19" s="1252"/>
      <c r="P19" s="1253"/>
      <c r="Q19" s="2207"/>
      <c r="R19" s="1252"/>
      <c r="S19" s="1901"/>
      <c r="T19" s="1252"/>
      <c r="U19" s="1252"/>
      <c r="V19" s="1252"/>
      <c r="W19" s="1252"/>
      <c r="X19" s="1253"/>
      <c r="Y19" s="2208"/>
      <c r="Z19" s="1252"/>
      <c r="AA19" s="2209"/>
      <c r="AB19" s="2290"/>
      <c r="AC19" s="2209"/>
      <c r="AD19" s="2209"/>
      <c r="AE19" s="2290"/>
      <c r="AF19" s="2291"/>
      <c r="AG19" s="2291"/>
      <c r="AH19" s="2207"/>
      <c r="AI19" s="2209"/>
      <c r="AJ19" s="2209"/>
      <c r="AK19" s="2209"/>
      <c r="AL19" s="2209"/>
      <c r="AM19" s="2209"/>
      <c r="AN19" s="2210"/>
      <c r="AO19" s="2210"/>
      <c r="AP19" s="2244"/>
      <c r="AQ19" s="2211"/>
      <c r="AR19" s="2209"/>
      <c r="AS19" s="2209"/>
      <c r="AT19" s="2209"/>
      <c r="AU19" s="2209"/>
      <c r="AV19" s="2210"/>
      <c r="AW19" s="2210"/>
      <c r="AX19" s="2244"/>
      <c r="AY19" s="2211"/>
      <c r="AZ19" s="2209"/>
      <c r="BA19" s="2209"/>
      <c r="BB19" s="2209"/>
      <c r="BC19" s="2209"/>
      <c r="BD19" s="2210"/>
      <c r="BE19" s="2210"/>
      <c r="BF19" s="2244"/>
      <c r="BG19" s="2211"/>
      <c r="BH19" s="2209"/>
      <c r="BI19" s="2209"/>
      <c r="BJ19" s="2209"/>
      <c r="BK19" s="2209"/>
      <c r="BL19" s="2210"/>
      <c r="BM19" s="2210"/>
      <c r="BN19" s="2244"/>
      <c r="BO19" s="2211"/>
      <c r="BP19" s="2209"/>
      <c r="BQ19" s="2209"/>
      <c r="BR19" s="2209"/>
      <c r="BS19" s="2209"/>
      <c r="BT19" s="2210"/>
      <c r="BU19" s="2210"/>
      <c r="BV19" s="2210"/>
      <c r="BW19" s="2211"/>
      <c r="BX19" s="2209"/>
      <c r="BY19" s="2209"/>
      <c r="BZ19" s="2209"/>
      <c r="CA19" s="2209"/>
      <c r="CB19" s="2210"/>
      <c r="CC19" s="2210"/>
      <c r="CD19" s="2210"/>
      <c r="CE19" s="2211"/>
      <c r="CF19" s="2209"/>
      <c r="CG19" s="2209"/>
      <c r="CH19" s="2209"/>
      <c r="CI19" s="2209"/>
      <c r="CJ19" s="2210"/>
      <c r="CK19" s="2210"/>
      <c r="CL19" s="2210"/>
      <c r="CM19" s="2211"/>
      <c r="CN19" s="2209"/>
      <c r="CO19" s="2209"/>
      <c r="CP19" s="2209"/>
      <c r="CQ19" s="2209"/>
      <c r="CR19" s="2210"/>
      <c r="CS19" s="2210"/>
      <c r="CT19" s="2210"/>
      <c r="CU19" s="2211"/>
      <c r="CV19" s="2209"/>
      <c r="CW19" s="2210"/>
      <c r="CX19" s="2210"/>
      <c r="CY19" s="2210"/>
      <c r="CZ19" s="2211"/>
      <c r="DA19" s="2209"/>
      <c r="DB19" s="2210"/>
      <c r="DC19" s="2211"/>
      <c r="DD19" s="2209"/>
      <c r="DE19" s="2210"/>
      <c r="DF19" s="2210"/>
      <c r="DG19" s="2210"/>
      <c r="DH19" s="2211"/>
      <c r="DI19" s="2209"/>
      <c r="DJ19" s="2210"/>
      <c r="DK19" s="2211"/>
      <c r="DL19" s="2209"/>
      <c r="DM19" s="2209"/>
      <c r="DN19" s="2209"/>
      <c r="DO19" s="2209"/>
      <c r="DP19" s="3079"/>
      <c r="DQ19" s="2210"/>
      <c r="DR19" s="2210"/>
      <c r="DS19" s="2211"/>
      <c r="DT19" s="2209"/>
      <c r="DU19" s="2209"/>
      <c r="DV19" s="2209"/>
      <c r="DW19" s="2209"/>
      <c r="DX19" s="3079"/>
      <c r="DY19" s="2210"/>
      <c r="DZ19" s="2210"/>
      <c r="EA19" s="2210"/>
      <c r="EB19" s="2210"/>
      <c r="EC19" s="2211"/>
      <c r="ED19" s="2209"/>
      <c r="EE19" s="2210"/>
      <c r="EG19" s="2284"/>
      <c r="EH19" s="2285"/>
    </row>
    <row r="20" spans="1:138" s="1899" customFormat="1" ht="24.95" customHeight="1">
      <c r="A20" s="1255" t="s">
        <v>84</v>
      </c>
      <c r="B20" s="1164"/>
      <c r="C20" s="1678">
        <v>4.524150288595191</v>
      </c>
      <c r="D20" s="1139">
        <v>0.56446854542125102</v>
      </c>
      <c r="E20" s="1139">
        <v>3.414584118501661</v>
      </c>
      <c r="F20" s="1139">
        <v>5.6337164586887214</v>
      </c>
      <c r="G20" s="1139">
        <v>12.476785902630262</v>
      </c>
      <c r="H20" s="1138">
        <v>2169.5945699999875</v>
      </c>
      <c r="I20" s="2213">
        <v>3006</v>
      </c>
      <c r="J20" s="1139"/>
      <c r="K20" s="1678">
        <v>6.5929011329028935</v>
      </c>
      <c r="L20" s="1139">
        <v>0.63774386882394807</v>
      </c>
      <c r="M20" s="1139">
        <v>5.3392544136976205</v>
      </c>
      <c r="N20" s="1139">
        <v>7.8465478521081673</v>
      </c>
      <c r="O20" s="1139">
        <v>9.6731902385307809</v>
      </c>
      <c r="P20" s="1138">
        <v>1988.8816069999964</v>
      </c>
      <c r="Q20" s="2212">
        <v>2714</v>
      </c>
      <c r="R20" s="1139"/>
      <c r="S20" s="1678">
        <v>5.2712265680020804</v>
      </c>
      <c r="T20" s="1139">
        <v>0.53502038082363412</v>
      </c>
      <c r="U20" s="1139">
        <v>4.219531327747708</v>
      </c>
      <c r="V20" s="1139">
        <v>6.3229218082564529</v>
      </c>
      <c r="W20" s="1139">
        <v>10.149827064375636</v>
      </c>
      <c r="X20" s="1138">
        <v>1893.4065669999995</v>
      </c>
      <c r="Y20" s="2213">
        <v>2689</v>
      </c>
      <c r="Z20" s="1139"/>
      <c r="AA20" s="2214">
        <v>6.660000000000001</v>
      </c>
      <c r="AB20" s="2294">
        <v>0.66100000000000003</v>
      </c>
      <c r="AC20" s="2214">
        <v>5.37</v>
      </c>
      <c r="AD20" s="2214">
        <v>7.9600000000000009</v>
      </c>
      <c r="AE20" s="2294">
        <v>9.9</v>
      </c>
      <c r="AF20" s="2295">
        <v>1842.91</v>
      </c>
      <c r="AG20" s="2295">
        <v>2459</v>
      </c>
      <c r="AH20" s="2212"/>
      <c r="AI20" s="2214">
        <v>8.358010730953561</v>
      </c>
      <c r="AJ20" s="2214">
        <v>0.84218287117436474</v>
      </c>
      <c r="AK20" s="2214">
        <v>6.7026036217976888</v>
      </c>
      <c r="AL20" s="2214">
        <v>10.013417840109433</v>
      </c>
      <c r="AM20" s="2214">
        <v>10.076355466443395</v>
      </c>
      <c r="AN20" s="2215">
        <v>1547.5912650000002</v>
      </c>
      <c r="AO20" s="2215">
        <v>2218</v>
      </c>
      <c r="AP20" s="2296"/>
      <c r="AQ20" s="2216">
        <v>7.2638079827874416</v>
      </c>
      <c r="AR20" s="2214">
        <v>0.75358955922401849</v>
      </c>
      <c r="AS20" s="2214">
        <v>5.7827255809993723</v>
      </c>
      <c r="AT20" s="2214">
        <v>8.7448903845755108</v>
      </c>
      <c r="AU20" s="2214">
        <v>10.374579848610384</v>
      </c>
      <c r="AV20" s="2215">
        <v>1518.3293840000076</v>
      </c>
      <c r="AW20" s="2215">
        <v>2163</v>
      </c>
      <c r="AX20" s="2296"/>
      <c r="AY20" s="2216">
        <v>9.4333238809567455</v>
      </c>
      <c r="AZ20" s="2214">
        <v>0.67422447124991536</v>
      </c>
      <c r="BA20" s="2214">
        <v>8.109926681613528</v>
      </c>
      <c r="BB20" s="2214">
        <v>10.756721080299963</v>
      </c>
      <c r="BC20" s="2214">
        <v>7.1472630406657274</v>
      </c>
      <c r="BD20" s="2215">
        <v>1890.9001350000181</v>
      </c>
      <c r="BE20" s="2215">
        <v>3883</v>
      </c>
      <c r="BF20" s="2296"/>
      <c r="BG20" s="2216">
        <v>8.8645902193706974</v>
      </c>
      <c r="BH20" s="2214">
        <v>0.76345620991645458</v>
      </c>
      <c r="BI20" s="2214">
        <v>7.366031646627837</v>
      </c>
      <c r="BJ20" s="2214">
        <v>10.363148792113559</v>
      </c>
      <c r="BK20" s="2214">
        <v>8.6124252900959561</v>
      </c>
      <c r="BL20" s="2215">
        <v>1771.055176999995</v>
      </c>
      <c r="BM20" s="2215">
        <v>3326</v>
      </c>
      <c r="BN20" s="2296"/>
      <c r="BO20" s="2216">
        <v>10.978507863542779</v>
      </c>
      <c r="BP20" s="2214">
        <v>0.9535060688797109</v>
      </c>
      <c r="BQ20" s="2214">
        <v>9.1068805396888468</v>
      </c>
      <c r="BR20" s="2214">
        <v>12.850135187396711</v>
      </c>
      <c r="BS20" s="2214">
        <v>8.685206411757429</v>
      </c>
      <c r="BT20" s="2215">
        <v>1500.3912740000019</v>
      </c>
      <c r="BU20" s="2215">
        <v>2967</v>
      </c>
      <c r="BV20" s="2215"/>
      <c r="BW20" s="2216">
        <v>10.761404976972203</v>
      </c>
      <c r="BX20" s="2214">
        <v>0.85204019241041806</v>
      </c>
      <c r="BY20" s="2214">
        <v>9.0889409073325904</v>
      </c>
      <c r="BZ20" s="2214">
        <v>12.433869046611818</v>
      </c>
      <c r="CA20" s="2214">
        <v>7.9175553213883916</v>
      </c>
      <c r="CB20" s="2215">
        <v>1365.6437920000001</v>
      </c>
      <c r="CC20" s="2215">
        <v>3270</v>
      </c>
      <c r="CD20" s="2215"/>
      <c r="CE20" s="2216">
        <v>11.361590591897471</v>
      </c>
      <c r="CF20" s="2214">
        <v>1.0075433005845784</v>
      </c>
      <c r="CG20" s="2214">
        <v>9.3838647623454712</v>
      </c>
      <c r="CH20" s="2214">
        <v>13.339316421449467</v>
      </c>
      <c r="CI20" s="2214">
        <v>8.867977528631501</v>
      </c>
      <c r="CJ20" s="2215">
        <v>1200.5049460000014</v>
      </c>
      <c r="CK20" s="2215">
        <v>2679</v>
      </c>
      <c r="CL20" s="2215"/>
      <c r="CM20" s="2216">
        <v>12.51005558872178</v>
      </c>
      <c r="CN20" s="2214">
        <v>1.0543989097433126</v>
      </c>
      <c r="CO20" s="2214">
        <v>10.440300698187171</v>
      </c>
      <c r="CP20" s="2214">
        <v>14.579810479256389</v>
      </c>
      <c r="CQ20" s="2214">
        <v>8.428411067124971</v>
      </c>
      <c r="CR20" s="2215">
        <v>983.20573499999568</v>
      </c>
      <c r="CS20" s="2215">
        <v>2197</v>
      </c>
      <c r="CT20" s="2215"/>
      <c r="CU20" s="2316">
        <v>12.296087345653371</v>
      </c>
      <c r="CV20" s="2246">
        <v>0.87588913481272068</v>
      </c>
      <c r="CW20" s="2246">
        <v>10.576829215250779</v>
      </c>
      <c r="CX20" s="2246">
        <v>14.015345476055963</v>
      </c>
      <c r="CY20" s="2246">
        <v>7.1233158173875921</v>
      </c>
      <c r="CZ20" s="2247">
        <v>982.86617200000217</v>
      </c>
      <c r="DA20" s="2247">
        <v>2670</v>
      </c>
      <c r="DB20" s="2317"/>
      <c r="DC20" s="2316">
        <v>13.747696569015117</v>
      </c>
      <c r="DD20" s="2246">
        <v>1.0117305235377769</v>
      </c>
      <c r="DE20" s="2246">
        <v>11.761788341463891</v>
      </c>
      <c r="DF20" s="2246">
        <v>15.733604796566341</v>
      </c>
      <c r="DG20" s="2246">
        <v>7.3592730131827251</v>
      </c>
      <c r="DH20" s="2247">
        <v>948.16059800000494</v>
      </c>
      <c r="DI20" s="2247">
        <v>2556</v>
      </c>
      <c r="DJ20" s="2317"/>
      <c r="DK20" s="3080">
        <v>13.763732334797021</v>
      </c>
      <c r="DL20" s="3081">
        <v>0.93017683871142942</v>
      </c>
      <c r="DM20" s="3081">
        <v>11.937911078781937</v>
      </c>
      <c r="DN20" s="3081">
        <v>15.589553590812105</v>
      </c>
      <c r="DO20" s="3081">
        <v>6.7581729728918543</v>
      </c>
      <c r="DP20" s="2247">
        <v>820.2378849999991</v>
      </c>
      <c r="DQ20" s="2247">
        <v>2179</v>
      </c>
      <c r="DR20" s="2317"/>
      <c r="DS20" s="3080">
        <v>14.478127465631822</v>
      </c>
      <c r="DT20" s="3081">
        <v>1.1729195157328725</v>
      </c>
      <c r="DU20" s="3081">
        <v>12.175798714157398</v>
      </c>
      <c r="DV20" s="3081">
        <v>16.780456217106241</v>
      </c>
      <c r="DW20" s="3081">
        <v>8.1013205507214163</v>
      </c>
      <c r="DX20" s="2247">
        <v>726.98658199999954</v>
      </c>
      <c r="DY20" s="2247">
        <v>1895</v>
      </c>
      <c r="DZ20" s="2317"/>
      <c r="EA20" s="2318">
        <v>3.1</v>
      </c>
      <c r="EB20" s="2258">
        <v>0.7</v>
      </c>
      <c r="EC20" s="2259"/>
      <c r="ED20" s="2259" t="s">
        <v>230</v>
      </c>
      <c r="EE20" s="2259" t="s">
        <v>229</v>
      </c>
      <c r="EF20" s="1903"/>
      <c r="EG20" s="2284"/>
      <c r="EH20" s="2285"/>
    </row>
    <row r="21" spans="1:138" s="1899" customFormat="1" ht="24.95" customHeight="1">
      <c r="A21" s="2217" t="s">
        <v>55</v>
      </c>
      <c r="B21" s="1298"/>
      <c r="C21" s="1904">
        <v>10.748692801038663</v>
      </c>
      <c r="D21" s="1302">
        <v>1.3178537344909991</v>
      </c>
      <c r="E21" s="1302">
        <v>8.1582102439789228</v>
      </c>
      <c r="F21" s="1302">
        <v>13.339175358098403</v>
      </c>
      <c r="G21" s="1302">
        <v>12.260595394108321</v>
      </c>
      <c r="H21" s="1408">
        <v>1001.4018820000022</v>
      </c>
      <c r="I21" s="2219">
        <v>1437</v>
      </c>
      <c r="J21" s="1302"/>
      <c r="K21" s="1904">
        <v>9.4939255948422261</v>
      </c>
      <c r="L21" s="1302">
        <v>1.1463617034231812</v>
      </c>
      <c r="M21" s="1302">
        <v>7.2404620042486698</v>
      </c>
      <c r="N21" s="1302">
        <v>11.747389185435782</v>
      </c>
      <c r="O21" s="1302">
        <v>12.074685987069103</v>
      </c>
      <c r="P21" s="1408">
        <v>888.70175100000017</v>
      </c>
      <c r="Q21" s="2218">
        <v>1319</v>
      </c>
      <c r="R21" s="1302"/>
      <c r="S21" s="1904">
        <v>11.75427609847581</v>
      </c>
      <c r="T21" s="1302">
        <v>1.4496575993809677</v>
      </c>
      <c r="U21" s="1302">
        <v>8.9046687715165831</v>
      </c>
      <c r="V21" s="1302">
        <v>14.603883425435038</v>
      </c>
      <c r="W21" s="1302">
        <v>12.333023209901855</v>
      </c>
      <c r="X21" s="1408">
        <v>886.93338599999868</v>
      </c>
      <c r="Y21" s="2219">
        <v>1280</v>
      </c>
      <c r="Z21" s="1302"/>
      <c r="AA21" s="2220">
        <v>15.73</v>
      </c>
      <c r="AB21" s="2305">
        <v>1.879</v>
      </c>
      <c r="AC21" s="2220">
        <v>12.04</v>
      </c>
      <c r="AD21" s="2220">
        <v>19.43</v>
      </c>
      <c r="AE21" s="2305">
        <v>11.899999999999999</v>
      </c>
      <c r="AF21" s="2306">
        <v>1021.385</v>
      </c>
      <c r="AG21" s="2306">
        <v>1372</v>
      </c>
      <c r="AH21" s="2218"/>
      <c r="AI21" s="2220">
        <v>13.428605086798925</v>
      </c>
      <c r="AJ21" s="2220">
        <v>1.3244784690562739</v>
      </c>
      <c r="AK21" s="2220">
        <v>10.825190616326159</v>
      </c>
      <c r="AL21" s="2220">
        <v>16.032019557271688</v>
      </c>
      <c r="AM21" s="2220">
        <v>9.8631128139907176</v>
      </c>
      <c r="AN21" s="2221">
        <v>891.14275999999757</v>
      </c>
      <c r="AO21" s="2221">
        <v>1413</v>
      </c>
      <c r="AP21" s="2307"/>
      <c r="AQ21" s="2222">
        <v>15.561985581904414</v>
      </c>
      <c r="AR21" s="2220">
        <v>1.3538634049199199</v>
      </c>
      <c r="AS21" s="2220">
        <v>12.901142900489701</v>
      </c>
      <c r="AT21" s="2220">
        <v>18.222828263319126</v>
      </c>
      <c r="AU21" s="2220">
        <v>8.6998114591122739</v>
      </c>
      <c r="AV21" s="2221">
        <v>969.84292399999833</v>
      </c>
      <c r="AW21" s="2221">
        <v>1492</v>
      </c>
      <c r="AX21" s="2307"/>
      <c r="AY21" s="2222">
        <v>14.884186304844714</v>
      </c>
      <c r="AZ21" s="2220">
        <v>0.93655993563206086</v>
      </c>
      <c r="BA21" s="2220">
        <v>13.045865613911042</v>
      </c>
      <c r="BB21" s="2220">
        <v>16.722506995778389</v>
      </c>
      <c r="BC21" s="2220">
        <v>6.2923153234598797</v>
      </c>
      <c r="BD21" s="2221">
        <v>1368.1041329999971</v>
      </c>
      <c r="BE21" s="2221">
        <v>3044</v>
      </c>
      <c r="BF21" s="2307"/>
      <c r="BG21" s="2222">
        <v>15.555845169477386</v>
      </c>
      <c r="BH21" s="2220">
        <v>0.9740141762114225</v>
      </c>
      <c r="BI21" s="2220">
        <v>13.643990534233238</v>
      </c>
      <c r="BJ21" s="2220">
        <v>17.467699804721533</v>
      </c>
      <c r="BK21" s="2220">
        <v>6.2614031291759478</v>
      </c>
      <c r="BL21" s="2221">
        <v>1286.302498</v>
      </c>
      <c r="BM21" s="2221">
        <v>2657</v>
      </c>
      <c r="BN21" s="2307"/>
      <c r="BO21" s="2222">
        <v>17.625771445834939</v>
      </c>
      <c r="BP21" s="2220">
        <v>1.1810889575707793</v>
      </c>
      <c r="BQ21" s="2220">
        <v>15.307423994214787</v>
      </c>
      <c r="BR21" s="2220">
        <v>19.944118897455095</v>
      </c>
      <c r="BS21" s="2220">
        <v>6.7009206445251879</v>
      </c>
      <c r="BT21" s="2221">
        <v>1219.3378749999986</v>
      </c>
      <c r="BU21" s="2221">
        <v>2625</v>
      </c>
      <c r="BV21" s="2221"/>
      <c r="BW21" s="2222">
        <v>18.761493788848231</v>
      </c>
      <c r="BX21" s="2220">
        <v>0.96450293795295394</v>
      </c>
      <c r="BY21" s="2220">
        <v>16.868277338313526</v>
      </c>
      <c r="BZ21" s="2220">
        <v>20.65471023938294</v>
      </c>
      <c r="CA21" s="2220">
        <v>5.1408643086098573</v>
      </c>
      <c r="CB21" s="2221">
        <v>1187.0079510000007</v>
      </c>
      <c r="CC21" s="2221">
        <v>3222</v>
      </c>
      <c r="CD21" s="2221"/>
      <c r="CE21" s="2222">
        <v>19.75027759200152</v>
      </c>
      <c r="CF21" s="2220">
        <v>1.0782487197411776</v>
      </c>
      <c r="CG21" s="2220">
        <v>17.633762755888537</v>
      </c>
      <c r="CH21" s="2220">
        <v>21.866792428114501</v>
      </c>
      <c r="CI21" s="2220">
        <v>5.4594104549591123</v>
      </c>
      <c r="CJ21" s="2221">
        <v>1119.2244310000026</v>
      </c>
      <c r="CK21" s="2221">
        <v>2840</v>
      </c>
      <c r="CL21" s="2221"/>
      <c r="CM21" s="2222">
        <v>20.16671496412031</v>
      </c>
      <c r="CN21" s="2220">
        <v>1.123111612498211</v>
      </c>
      <c r="CO21" s="2220">
        <v>17.96207900413977</v>
      </c>
      <c r="CP21" s="2220">
        <v>22.371350924100849</v>
      </c>
      <c r="CQ21" s="2220">
        <v>5.5691351541210317</v>
      </c>
      <c r="CR21" s="2221">
        <v>1088.0076719999952</v>
      </c>
      <c r="CS21" s="2221">
        <v>2565</v>
      </c>
      <c r="CT21" s="2221"/>
      <c r="CU21" s="2308">
        <v>21.042164227264156</v>
      </c>
      <c r="CV21" s="1904">
        <v>1.0238184166073416</v>
      </c>
      <c r="CW21" s="1904">
        <v>19.032539873167746</v>
      </c>
      <c r="CX21" s="1904">
        <v>23.051788581360569</v>
      </c>
      <c r="CY21" s="1904">
        <v>4.865556629772847</v>
      </c>
      <c r="CZ21" s="2221">
        <v>1110.7499659999989</v>
      </c>
      <c r="DA21" s="2221">
        <v>3460</v>
      </c>
      <c r="DB21" s="2309"/>
      <c r="DC21" s="2308">
        <v>20.429473978233393</v>
      </c>
      <c r="DD21" s="1904">
        <v>1.1436077205135884</v>
      </c>
      <c r="DE21" s="1904">
        <v>18.184706297094795</v>
      </c>
      <c r="DF21" s="1904">
        <v>22.67424165937199</v>
      </c>
      <c r="DG21" s="1904">
        <v>5.5978324343154728</v>
      </c>
      <c r="DH21" s="2221">
        <v>1158.0052930000004</v>
      </c>
      <c r="DI21" s="2221">
        <v>3528</v>
      </c>
      <c r="DJ21" s="2309"/>
      <c r="DK21" s="2222">
        <v>22.22687803642847</v>
      </c>
      <c r="DL21" s="2220">
        <v>1.1309414154061221</v>
      </c>
      <c r="DM21" s="2220">
        <v>20.006980926953268</v>
      </c>
      <c r="DN21" s="2220">
        <v>24.446775145903668</v>
      </c>
      <c r="DO21" s="2220">
        <v>5.0881703384190065</v>
      </c>
      <c r="DP21" s="2221">
        <v>1166.2884259999951</v>
      </c>
      <c r="DQ21" s="2221">
        <v>3291</v>
      </c>
      <c r="DR21" s="2309"/>
      <c r="DS21" s="2222">
        <v>21.496611392600549</v>
      </c>
      <c r="DT21" s="2220">
        <v>1.1145661435185283</v>
      </c>
      <c r="DU21" s="2220">
        <v>19.308824725891959</v>
      </c>
      <c r="DV21" s="2220">
        <v>23.684398059309142</v>
      </c>
      <c r="DW21" s="2220">
        <v>5.1848457562115033</v>
      </c>
      <c r="DX21" s="2221">
        <v>1067.4811429999977</v>
      </c>
      <c r="DY21" s="2221">
        <v>3117</v>
      </c>
      <c r="DZ21" s="2309"/>
      <c r="EA21" s="2310">
        <v>1.7</v>
      </c>
      <c r="EB21" s="2311">
        <v>-0.7</v>
      </c>
      <c r="EC21" s="2312"/>
      <c r="ED21" s="2312" t="s">
        <v>229</v>
      </c>
      <c r="EE21" s="2312" t="s">
        <v>229</v>
      </c>
      <c r="EF21" s="1905"/>
      <c r="EG21" s="2284"/>
      <c r="EH21" s="2285"/>
    </row>
    <row r="22" spans="1:138" s="1899" customFormat="1" ht="24.95" customHeight="1">
      <c r="A22" s="2370" t="s">
        <v>4</v>
      </c>
      <c r="B22" s="2371"/>
      <c r="C22" s="2372">
        <v>29.95600716819304</v>
      </c>
      <c r="D22" s="2373">
        <v>5.5437072012020092</v>
      </c>
      <c r="E22" s="2373">
        <v>19.058836692968072</v>
      </c>
      <c r="F22" s="2373">
        <v>40.853177643418007</v>
      </c>
      <c r="G22" s="2373">
        <v>18.506161953013073</v>
      </c>
      <c r="H22" s="2374">
        <v>140.33718099999993</v>
      </c>
      <c r="I22" s="2375">
        <v>194</v>
      </c>
      <c r="J22" s="2373"/>
      <c r="K22" s="2320">
        <v>25.022159409026145</v>
      </c>
      <c r="L22" s="2373">
        <v>3.2994027721900161</v>
      </c>
      <c r="M22" s="2373">
        <v>18.536349567654486</v>
      </c>
      <c r="N22" s="2373">
        <v>31.507969250397807</v>
      </c>
      <c r="O22" s="2373">
        <v>13.185923397961549</v>
      </c>
      <c r="P22" s="2374">
        <v>159.25740600000009</v>
      </c>
      <c r="Q22" s="2376">
        <v>220</v>
      </c>
      <c r="R22" s="2373"/>
      <c r="S22" s="2372">
        <v>25.28218715091079</v>
      </c>
      <c r="T22" s="2373">
        <v>4.9114668210834171</v>
      </c>
      <c r="U22" s="2373">
        <v>15.627664699917599</v>
      </c>
      <c r="V22" s="2373">
        <v>34.936709601903985</v>
      </c>
      <c r="W22" s="2373">
        <v>19.426589921855246</v>
      </c>
      <c r="X22" s="2374">
        <v>139.43875500000013</v>
      </c>
      <c r="Y22" s="2375">
        <v>204</v>
      </c>
      <c r="Z22" s="2373"/>
      <c r="AA22" s="2377">
        <v>26.86</v>
      </c>
      <c r="AB22" s="2378">
        <v>3.6700000000000004</v>
      </c>
      <c r="AC22" s="2377">
        <v>19.650000000000002</v>
      </c>
      <c r="AD22" s="2377">
        <v>34.08</v>
      </c>
      <c r="AE22" s="2378">
        <v>13.700000000000001</v>
      </c>
      <c r="AF22" s="2379">
        <v>165.45599999999999</v>
      </c>
      <c r="AG22" s="2379">
        <v>206</v>
      </c>
      <c r="AH22" s="2376"/>
      <c r="AI22" s="2377" t="s">
        <v>265</v>
      </c>
      <c r="AJ22" s="2377">
        <v>4.8454483341818833</v>
      </c>
      <c r="AK22" s="2377">
        <v>21.551509911989143</v>
      </c>
      <c r="AL22" s="2377">
        <v>40.600079751143404</v>
      </c>
      <c r="AM22" s="2377">
        <v>15.592355273436025</v>
      </c>
      <c r="AN22" s="2321">
        <v>158.51707499999989</v>
      </c>
      <c r="AO22" s="2321">
        <v>232</v>
      </c>
      <c r="AP22" s="2326"/>
      <c r="AQ22" s="2380">
        <v>33.491282270998454</v>
      </c>
      <c r="AR22" s="2377">
        <v>3.7289912154537141</v>
      </c>
      <c r="AS22" s="2377">
        <v>26.162434361643328</v>
      </c>
      <c r="AT22" s="2377">
        <v>40.820130180353587</v>
      </c>
      <c r="AU22" s="2377">
        <v>11.134214525679145</v>
      </c>
      <c r="AV22" s="2321">
        <v>178.03834000000009</v>
      </c>
      <c r="AW22" s="2321">
        <v>236</v>
      </c>
      <c r="AX22" s="2326"/>
      <c r="AY22" s="2380">
        <v>28.881653295502037</v>
      </c>
      <c r="AZ22" s="2377">
        <v>2.6149716270987855</v>
      </c>
      <c r="BA22" s="2377">
        <v>23.748872930456891</v>
      </c>
      <c r="BB22" s="2377">
        <v>34.014433660547184</v>
      </c>
      <c r="BC22" s="2377">
        <v>9.0540925768471681</v>
      </c>
      <c r="BD22" s="2321">
        <v>232.20240999999945</v>
      </c>
      <c r="BE22" s="2321">
        <v>538</v>
      </c>
      <c r="BF22" s="2326"/>
      <c r="BG22" s="2380">
        <v>32.176322663769028</v>
      </c>
      <c r="BH22" s="2377">
        <v>2.6622937035318883</v>
      </c>
      <c r="BI22" s="2377">
        <v>26.95060964871131</v>
      </c>
      <c r="BJ22" s="2377">
        <v>37.402035678826749</v>
      </c>
      <c r="BK22" s="2377">
        <v>8.2740769706715636</v>
      </c>
      <c r="BL22" s="2321">
        <v>237.64234899999983</v>
      </c>
      <c r="BM22" s="2321">
        <v>481</v>
      </c>
      <c r="BN22" s="2326"/>
      <c r="BO22" s="2380">
        <v>34.40121918962781</v>
      </c>
      <c r="BP22" s="2377">
        <v>2.853161591873532</v>
      </c>
      <c r="BQ22" s="2377">
        <v>28.800777442051739</v>
      </c>
      <c r="BR22" s="2377">
        <v>40.001660937203887</v>
      </c>
      <c r="BS22" s="2377">
        <v>8.2937804504724593</v>
      </c>
      <c r="BT22" s="2321">
        <v>257.91558000000032</v>
      </c>
      <c r="BU22" s="2321">
        <v>561</v>
      </c>
      <c r="BV22" s="2321"/>
      <c r="BW22" s="2380">
        <v>29.604089966635115</v>
      </c>
      <c r="BX22" s="2377">
        <v>2.1366648744061192</v>
      </c>
      <c r="BY22" s="2377">
        <v>25.410044588099783</v>
      </c>
      <c r="BZ22" s="2377">
        <v>33.798135345170451</v>
      </c>
      <c r="CA22" s="2377">
        <v>7.2174651435467805</v>
      </c>
      <c r="CB22" s="2321">
        <v>219.20922100000001</v>
      </c>
      <c r="CC22" s="2321">
        <v>605</v>
      </c>
      <c r="CD22" s="2321"/>
      <c r="CE22" s="2380">
        <v>33.740172666775301</v>
      </c>
      <c r="CF22" s="2377">
        <v>2.4581651033898702</v>
      </c>
      <c r="CG22" s="2377">
        <v>28.91499382289156</v>
      </c>
      <c r="CH22" s="2377">
        <v>38.565351510659049</v>
      </c>
      <c r="CI22" s="2377">
        <v>7.2855735732807316</v>
      </c>
      <c r="CJ22" s="2321">
        <v>228.62522299999995</v>
      </c>
      <c r="CK22" s="2321">
        <v>577</v>
      </c>
      <c r="CL22" s="2321"/>
      <c r="CM22" s="2380">
        <v>36.973396871853872</v>
      </c>
      <c r="CN22" s="2377">
        <v>2.3731306985131351</v>
      </c>
      <c r="CO22" s="2377">
        <v>32.315009212555999</v>
      </c>
      <c r="CP22" s="2377">
        <v>41.631784531151737</v>
      </c>
      <c r="CQ22" s="2377">
        <v>6.4184816632839317</v>
      </c>
      <c r="CR22" s="2321">
        <v>249.49652399999979</v>
      </c>
      <c r="CS22" s="2321">
        <v>566</v>
      </c>
      <c r="CT22" s="2321"/>
      <c r="CU22" s="2319">
        <v>35.10185624960301</v>
      </c>
      <c r="CV22" s="2320">
        <v>2.2751877430225527</v>
      </c>
      <c r="CW22" s="2320">
        <v>30.635954265078201</v>
      </c>
      <c r="CX22" s="2320">
        <v>39.567758234127815</v>
      </c>
      <c r="CY22" s="2320">
        <v>6.4816735811465369</v>
      </c>
      <c r="CZ22" s="2321">
        <v>273.18255000000022</v>
      </c>
      <c r="DA22" s="2321">
        <v>888</v>
      </c>
      <c r="DB22" s="2322"/>
      <c r="DC22" s="2319">
        <v>36.064876551626377</v>
      </c>
      <c r="DD22" s="2320">
        <v>2.5361568618485841</v>
      </c>
      <c r="DE22" s="2320">
        <v>31.086698409195812</v>
      </c>
      <c r="DF22" s="2320">
        <v>41.043054694056949</v>
      </c>
      <c r="DG22" s="2320">
        <v>7.0322072452351527</v>
      </c>
      <c r="DH22" s="2321">
        <v>239.85929599999972</v>
      </c>
      <c r="DI22" s="2321">
        <v>792</v>
      </c>
      <c r="DJ22" s="2322"/>
      <c r="DK22" s="2380">
        <v>39.359679740121337</v>
      </c>
      <c r="DL22" s="2377">
        <v>2.3500339582534089</v>
      </c>
      <c r="DM22" s="2377">
        <v>34.746855839581855</v>
      </c>
      <c r="DN22" s="2377">
        <v>43.972503640660818</v>
      </c>
      <c r="DO22" s="2377">
        <v>5.9706633127349837</v>
      </c>
      <c r="DP22" s="2321">
        <v>245.41669199999984</v>
      </c>
      <c r="DQ22" s="2321">
        <v>760</v>
      </c>
      <c r="DR22" s="2322"/>
      <c r="DS22" s="2380">
        <v>36.481422405241979</v>
      </c>
      <c r="DT22" s="2377">
        <v>2.2748445935840866</v>
      </c>
      <c r="DU22" s="2377">
        <v>32.016120189111412</v>
      </c>
      <c r="DV22" s="2377">
        <v>40.946724621372546</v>
      </c>
      <c r="DW22" s="2377">
        <v>6.2356247196579053</v>
      </c>
      <c r="DX22" s="2321">
        <v>271.12172299999975</v>
      </c>
      <c r="DY22" s="2321">
        <v>880</v>
      </c>
      <c r="DZ22" s="2322"/>
      <c r="EA22" s="2323">
        <v>2.8</v>
      </c>
      <c r="EB22" s="2324">
        <v>-2.9</v>
      </c>
      <c r="EC22" s="2325"/>
      <c r="ED22" s="2325" t="s">
        <v>229</v>
      </c>
      <c r="EE22" s="2325" t="s">
        <v>229</v>
      </c>
      <c r="EF22" s="1906"/>
      <c r="EG22" s="2284"/>
      <c r="EH22" s="2285"/>
    </row>
    <row r="23" spans="1:138" s="3" customFormat="1" ht="8.25" customHeight="1">
      <c r="A23" s="2381"/>
      <c r="B23" s="2382"/>
      <c r="C23" s="2383"/>
      <c r="D23" s="2384"/>
      <c r="E23" s="2384"/>
      <c r="F23" s="2384"/>
      <c r="G23" s="2384"/>
      <c r="H23" s="2385"/>
      <c r="I23" s="2386"/>
      <c r="J23" s="2384"/>
      <c r="K23" s="2383"/>
      <c r="L23" s="2384"/>
      <c r="M23" s="2384"/>
      <c r="N23" s="2384"/>
      <c r="O23" s="2384"/>
      <c r="P23" s="2385"/>
      <c r="Q23" s="2387"/>
      <c r="R23" s="2384"/>
      <c r="S23" s="2383"/>
      <c r="T23" s="2384"/>
      <c r="U23" s="2384"/>
      <c r="V23" s="2384"/>
      <c r="W23" s="2384"/>
      <c r="X23" s="2385"/>
      <c r="Y23" s="2386"/>
      <c r="Z23" s="2384"/>
      <c r="AA23" s="2388"/>
      <c r="AB23" s="2387"/>
      <c r="AC23" s="2388"/>
      <c r="AD23" s="2388"/>
      <c r="AE23" s="2387"/>
      <c r="AF23" s="2387"/>
      <c r="AG23" s="2387"/>
      <c r="AH23" s="2387"/>
      <c r="AI23" s="2388"/>
      <c r="AJ23" s="2388"/>
      <c r="AK23" s="2388"/>
      <c r="AL23" s="2388"/>
      <c r="AM23" s="2388"/>
      <c r="AN23" s="2388"/>
      <c r="AO23" s="2388"/>
      <c r="AP23" s="2388"/>
      <c r="AQ23" s="2389"/>
      <c r="AR23" s="2388"/>
      <c r="AS23" s="2388"/>
      <c r="AT23" s="2388"/>
      <c r="AU23" s="2388"/>
      <c r="AV23" s="2388"/>
      <c r="AW23" s="2388"/>
      <c r="AX23" s="2388"/>
      <c r="AY23" s="2389"/>
      <c r="AZ23" s="2388"/>
      <c r="BA23" s="2388"/>
      <c r="BB23" s="2388"/>
      <c r="BC23" s="2388"/>
      <c r="BD23" s="2388"/>
      <c r="BE23" s="2388"/>
      <c r="BF23" s="2388"/>
      <c r="BG23" s="2389"/>
      <c r="BH23" s="2388"/>
      <c r="BI23" s="2388"/>
      <c r="BJ23" s="2388"/>
      <c r="BK23" s="2388"/>
      <c r="BL23" s="2388"/>
      <c r="BM23" s="2388"/>
      <c r="BN23" s="2388"/>
      <c r="BO23" s="2389"/>
      <c r="BP23" s="2388"/>
      <c r="BQ23" s="2388"/>
      <c r="BR23" s="2388"/>
      <c r="BS23" s="2388"/>
      <c r="BT23" s="2388"/>
      <c r="BU23" s="2388"/>
      <c r="BV23" s="2388"/>
      <c r="BW23" s="2389"/>
      <c r="BX23" s="2388"/>
      <c r="BY23" s="2388"/>
      <c r="BZ23" s="2388"/>
      <c r="CA23" s="2388"/>
      <c r="CB23" s="2388"/>
      <c r="CC23" s="2388"/>
      <c r="CD23" s="2388"/>
      <c r="CE23" s="2389"/>
      <c r="CF23" s="2388"/>
      <c r="CG23" s="2388"/>
      <c r="CH23" s="2388"/>
      <c r="CI23" s="2388"/>
      <c r="CJ23" s="2388"/>
      <c r="CK23" s="2388"/>
      <c r="CL23" s="2388"/>
      <c r="CM23" s="2389"/>
      <c r="CN23" s="2388"/>
      <c r="CO23" s="2388"/>
      <c r="CP23" s="2388"/>
      <c r="CQ23" s="2388"/>
      <c r="CR23" s="2388"/>
      <c r="CS23" s="2388"/>
      <c r="CT23" s="2388"/>
      <c r="CU23" s="2390"/>
      <c r="CV23" s="1678"/>
      <c r="CW23" s="1678"/>
      <c r="CX23" s="1678"/>
      <c r="CY23" s="1678"/>
      <c r="CZ23" s="2215"/>
      <c r="DA23" s="2215"/>
      <c r="DB23" s="2302"/>
      <c r="DC23" s="2301"/>
      <c r="DD23" s="1678"/>
      <c r="DE23" s="1678"/>
      <c r="DF23" s="1678"/>
      <c r="DG23" s="1678"/>
      <c r="DH23" s="2215"/>
      <c r="DI23" s="2215"/>
      <c r="DJ23" s="2302"/>
      <c r="DK23" s="2301"/>
      <c r="DL23" s="1678"/>
      <c r="DM23" s="1678"/>
      <c r="DN23" s="1678"/>
      <c r="DO23" s="1678"/>
      <c r="DP23" s="2215"/>
      <c r="DQ23" s="2215"/>
      <c r="DR23" s="2302"/>
      <c r="DS23" s="2301"/>
      <c r="DT23" s="1678"/>
      <c r="DU23" s="1678"/>
      <c r="DV23" s="1678"/>
      <c r="DW23" s="1678"/>
      <c r="DX23" s="2215"/>
      <c r="DY23" s="2215"/>
      <c r="DZ23" s="2302"/>
      <c r="EA23" s="2303"/>
      <c r="EB23" s="2256"/>
      <c r="EC23" s="2255"/>
      <c r="ED23" s="2255"/>
      <c r="EE23" s="2255"/>
      <c r="EG23" s="2284"/>
      <c r="EH23" s="2285"/>
    </row>
    <row r="24" spans="1:138" ht="5.0999999999999996" customHeight="1" thickBot="1">
      <c r="A24" s="1742"/>
      <c r="B24" s="1743"/>
      <c r="C24" s="2327"/>
      <c r="D24" s="2327"/>
      <c r="E24" s="2327"/>
      <c r="F24" s="2327"/>
      <c r="G24" s="2327"/>
      <c r="H24" s="2327"/>
      <c r="I24" s="2327"/>
      <c r="J24" s="2327"/>
      <c r="K24" s="2327"/>
      <c r="L24" s="2327"/>
      <c r="M24" s="2327"/>
      <c r="N24" s="2327"/>
      <c r="O24" s="2327"/>
      <c r="P24" s="2327"/>
      <c r="Q24" s="2327"/>
      <c r="R24" s="2327"/>
      <c r="S24" s="2327"/>
      <c r="T24" s="2327"/>
      <c r="U24" s="2327"/>
      <c r="V24" s="2327"/>
      <c r="W24" s="2327"/>
      <c r="X24" s="2327"/>
      <c r="Y24" s="2327"/>
      <c r="Z24" s="2327"/>
      <c r="AA24" s="2327"/>
      <c r="AB24" s="2327"/>
      <c r="AC24" s="2327"/>
      <c r="AD24" s="2327"/>
      <c r="AE24" s="2327"/>
      <c r="AF24" s="2327"/>
      <c r="AG24" s="2327"/>
      <c r="AH24" s="2327"/>
      <c r="AI24" s="2327"/>
      <c r="AJ24" s="2327"/>
      <c r="AK24" s="2327"/>
      <c r="AL24" s="2327"/>
      <c r="AM24" s="2327"/>
      <c r="AN24" s="2327"/>
      <c r="AO24" s="2327"/>
      <c r="AP24" s="2327"/>
      <c r="AQ24" s="2327"/>
      <c r="AR24" s="2327"/>
      <c r="AS24" s="2327"/>
      <c r="AT24" s="2327"/>
      <c r="AU24" s="2327"/>
      <c r="AV24" s="2327"/>
      <c r="AW24" s="2327"/>
      <c r="AX24" s="7"/>
      <c r="AY24" s="2327"/>
      <c r="AZ24" s="2327"/>
      <c r="BA24" s="2327"/>
      <c r="BB24" s="2327"/>
      <c r="BC24" s="2327"/>
      <c r="BD24" s="2327"/>
      <c r="BE24" s="2327"/>
      <c r="BF24" s="2327"/>
      <c r="BG24" s="2327"/>
      <c r="BH24" s="2327"/>
      <c r="BI24" s="2327"/>
      <c r="BJ24" s="2327"/>
      <c r="BK24" s="2327"/>
      <c r="BL24" s="2327"/>
      <c r="BM24" s="2327"/>
      <c r="BN24" s="2327"/>
      <c r="BO24" s="2327"/>
      <c r="BP24" s="2327"/>
      <c r="BQ24" s="2327"/>
      <c r="BR24" s="2327"/>
      <c r="BS24" s="2327"/>
      <c r="BT24" s="2327"/>
      <c r="BU24" s="2327"/>
      <c r="BV24" s="2327"/>
      <c r="BW24" s="2328"/>
      <c r="BX24" s="2328"/>
      <c r="BY24" s="2328"/>
      <c r="BZ24" s="2328"/>
      <c r="CA24" s="2328"/>
      <c r="CB24" s="2328"/>
      <c r="CC24" s="2328"/>
      <c r="CD24" s="2328"/>
      <c r="CE24" s="2328"/>
      <c r="CF24" s="2328"/>
      <c r="CG24" s="2328"/>
      <c r="CH24" s="2328"/>
      <c r="CI24" s="2328"/>
      <c r="CJ24" s="2328"/>
      <c r="CK24" s="2328"/>
      <c r="CL24" s="2328"/>
      <c r="CM24" s="2328"/>
      <c r="CN24" s="2328"/>
      <c r="CO24" s="2328"/>
      <c r="CP24" s="2328"/>
      <c r="CQ24" s="2328"/>
      <c r="CR24" s="2328"/>
      <c r="CS24" s="2328"/>
      <c r="CT24" s="2328"/>
      <c r="CU24" s="2264"/>
      <c r="CV24" s="2265"/>
      <c r="CW24" s="2265"/>
      <c r="CX24" s="2265"/>
      <c r="CY24" s="2265"/>
      <c r="CZ24" s="2266"/>
      <c r="DA24" s="2266"/>
      <c r="DB24" s="2267"/>
      <c r="DC24" s="2264"/>
      <c r="DD24" s="2265"/>
      <c r="DE24" s="2265"/>
      <c r="DF24" s="2265"/>
      <c r="DG24" s="2265"/>
      <c r="DH24" s="2266"/>
      <c r="DI24" s="2266"/>
      <c r="DJ24" s="2267"/>
      <c r="DK24" s="2264"/>
      <c r="DL24" s="2265"/>
      <c r="DM24" s="2265"/>
      <c r="DN24" s="2265"/>
      <c r="DO24" s="2265"/>
      <c r="DP24" s="2266"/>
      <c r="DQ24" s="2266"/>
      <c r="DR24" s="2267"/>
      <c r="DS24" s="2264"/>
      <c r="DT24" s="2265"/>
      <c r="DU24" s="2265"/>
      <c r="DV24" s="2265"/>
      <c r="DW24" s="2265"/>
      <c r="DX24" s="2266"/>
      <c r="DY24" s="2266"/>
      <c r="DZ24" s="2267"/>
      <c r="EA24" s="2268"/>
      <c r="EB24" s="2269"/>
      <c r="EC24" s="2270"/>
      <c r="ED24" s="2270"/>
      <c r="EE24" s="2270"/>
      <c r="EH24" s="2285"/>
    </row>
    <row r="25" spans="1:138" ht="80.099999999999994" customHeight="1" thickTop="1">
      <c r="A25" s="3571" t="s">
        <v>411</v>
      </c>
      <c r="B25" s="3572"/>
      <c r="C25" s="3572"/>
      <c r="D25" s="3572"/>
      <c r="E25" s="3572"/>
      <c r="F25" s="3572"/>
      <c r="G25" s="3572"/>
      <c r="H25" s="3572"/>
      <c r="I25" s="3572"/>
      <c r="J25" s="3572"/>
      <c r="K25" s="3572"/>
      <c r="L25" s="3572"/>
      <c r="M25" s="3572"/>
      <c r="N25" s="3572"/>
      <c r="O25" s="3572"/>
      <c r="P25" s="3572"/>
      <c r="Q25" s="3572"/>
      <c r="R25" s="3572"/>
      <c r="S25" s="3572"/>
      <c r="T25" s="3572"/>
      <c r="U25" s="3572"/>
      <c r="V25" s="3572"/>
      <c r="W25" s="3572"/>
      <c r="X25" s="3572"/>
      <c r="Y25" s="3572"/>
      <c r="Z25" s="3572"/>
      <c r="AA25" s="3572"/>
      <c r="AB25" s="3572"/>
      <c r="AC25" s="3572"/>
      <c r="AD25" s="3572"/>
      <c r="AE25" s="3572"/>
      <c r="AF25" s="3572"/>
      <c r="AG25" s="3572"/>
      <c r="AH25" s="3572"/>
      <c r="AI25" s="3572"/>
      <c r="AJ25" s="3572"/>
      <c r="AK25" s="3572"/>
      <c r="AL25" s="3572"/>
      <c r="AM25" s="3572"/>
      <c r="AN25" s="3572"/>
      <c r="AO25" s="3572"/>
      <c r="AP25" s="3572"/>
      <c r="AQ25" s="3572"/>
      <c r="AR25" s="3572"/>
      <c r="AS25" s="3572"/>
      <c r="AT25" s="3572"/>
      <c r="AU25" s="3572"/>
      <c r="AV25" s="3572"/>
      <c r="AW25" s="3572"/>
      <c r="AX25" s="3572"/>
      <c r="AY25" s="3572"/>
      <c r="AZ25" s="3572"/>
      <c r="BA25" s="3572"/>
      <c r="BB25" s="3572"/>
      <c r="BC25" s="3572"/>
      <c r="BD25" s="3572"/>
      <c r="BE25" s="3572"/>
      <c r="BF25" s="3572"/>
      <c r="BG25" s="3572"/>
      <c r="BH25" s="3572"/>
      <c r="BI25" s="3572"/>
      <c r="BJ25" s="3572"/>
      <c r="BK25" s="3572"/>
      <c r="BL25" s="3572"/>
      <c r="BM25" s="3572"/>
      <c r="BN25" s="3572"/>
      <c r="BO25" s="3572"/>
      <c r="BP25" s="3572"/>
      <c r="BQ25" s="3572"/>
      <c r="BR25" s="3572"/>
      <c r="BS25" s="3572"/>
      <c r="BT25" s="3572"/>
      <c r="BU25" s="3572"/>
      <c r="BV25" s="3572"/>
      <c r="BW25" s="3572"/>
      <c r="BX25" s="3572"/>
      <c r="BY25" s="3572"/>
      <c r="BZ25" s="3572"/>
      <c r="CA25" s="3572"/>
      <c r="CB25" s="3572"/>
      <c r="CC25" s="3572"/>
      <c r="CD25" s="3572"/>
      <c r="CE25" s="3572"/>
      <c r="CF25" s="3572"/>
      <c r="CG25" s="3572"/>
      <c r="CH25" s="3572"/>
      <c r="CI25" s="3572"/>
      <c r="CJ25" s="3572"/>
      <c r="CK25" s="3572"/>
      <c r="CL25" s="3572"/>
      <c r="CM25" s="3572"/>
      <c r="CN25" s="3572"/>
      <c r="CO25" s="3572"/>
      <c r="CP25" s="3572"/>
      <c r="CQ25" s="3572"/>
      <c r="CR25" s="3572"/>
      <c r="CS25" s="3572"/>
      <c r="CT25" s="3572"/>
      <c r="CU25" s="3572"/>
      <c r="CV25" s="3572"/>
      <c r="CW25" s="3572"/>
      <c r="CX25" s="3572"/>
      <c r="CY25" s="3572"/>
      <c r="CZ25" s="3572"/>
      <c r="DA25" s="3572"/>
      <c r="DB25" s="3572"/>
      <c r="DC25" s="3572"/>
      <c r="DD25" s="3572"/>
      <c r="DE25" s="3572"/>
      <c r="DF25" s="3572"/>
      <c r="DG25" s="3572"/>
      <c r="DH25" s="3572"/>
      <c r="DI25" s="3572"/>
      <c r="DJ25" s="3572"/>
      <c r="DK25" s="3572"/>
      <c r="DL25" s="3572"/>
      <c r="DM25" s="3572"/>
      <c r="DN25" s="3572"/>
      <c r="DO25" s="3572"/>
      <c r="DP25" s="3572"/>
      <c r="DQ25" s="3572"/>
      <c r="DR25" s="3572"/>
      <c r="DS25" s="3572"/>
      <c r="DT25" s="3572"/>
      <c r="DU25" s="3572"/>
      <c r="DV25" s="3572"/>
      <c r="DW25" s="3572"/>
      <c r="DX25" s="3572"/>
      <c r="DY25" s="3572"/>
      <c r="DZ25" s="3572"/>
      <c r="EA25" s="3572"/>
      <c r="EB25" s="3572"/>
      <c r="EC25" s="3572"/>
      <c r="ED25" s="3572"/>
      <c r="EE25" s="3572"/>
      <c r="EF25" s="3572"/>
    </row>
    <row r="26" spans="1:138" ht="20.100000000000001" customHeight="1">
      <c r="A26" s="1909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Y26" s="1754"/>
      <c r="AZ26" s="1754"/>
      <c r="BA26" s="1754"/>
      <c r="BB26" s="1754"/>
      <c r="BC26" s="1754"/>
      <c r="BD26" s="1754"/>
      <c r="BE26" s="1754"/>
      <c r="BF26" s="1754"/>
      <c r="BG26" s="1754"/>
      <c r="BH26" s="1754"/>
      <c r="BI26" s="1754"/>
      <c r="BJ26" s="1754"/>
      <c r="BK26" s="1754"/>
      <c r="BL26" s="1754"/>
      <c r="BM26" s="1754"/>
      <c r="BN26" s="1754"/>
      <c r="BO26" s="1754"/>
      <c r="BP26" s="1754"/>
      <c r="BQ26" s="1754"/>
      <c r="BR26" s="1754"/>
      <c r="BS26" s="1754"/>
      <c r="BT26" s="1754"/>
      <c r="BU26" s="1754"/>
      <c r="BV26" s="1754"/>
      <c r="BW26" s="2245"/>
      <c r="BX26" s="2245"/>
      <c r="BY26" s="2245"/>
      <c r="BZ26" s="2245"/>
      <c r="CA26" s="2245"/>
      <c r="CB26" s="2245"/>
      <c r="CC26" s="2245"/>
      <c r="CD26" s="2245"/>
      <c r="CE26" s="2245"/>
      <c r="CF26" s="2245"/>
      <c r="CG26" s="2245"/>
      <c r="CH26" s="2245"/>
      <c r="CI26" s="2245"/>
      <c r="CJ26" s="2245"/>
      <c r="CK26" s="2245"/>
      <c r="CL26" s="2245"/>
      <c r="CM26" s="2245"/>
      <c r="CN26" s="2245"/>
      <c r="CO26" s="2245"/>
      <c r="CP26" s="2245"/>
      <c r="CQ26" s="2245"/>
      <c r="CR26" s="2245"/>
      <c r="CS26" s="2245"/>
      <c r="CT26" s="2245"/>
      <c r="CU26" s="1900"/>
      <c r="CV26" s="1900"/>
      <c r="CW26" s="1900"/>
      <c r="CX26" s="1900"/>
      <c r="CY26" s="1900"/>
      <c r="CZ26" s="1686"/>
      <c r="DA26" s="1686"/>
      <c r="DB26" s="2271"/>
      <c r="DC26" s="1900"/>
      <c r="DD26" s="1900"/>
      <c r="DE26" s="1900"/>
      <c r="DF26" s="1900"/>
      <c r="DG26" s="1900"/>
      <c r="DH26" s="1686"/>
      <c r="DI26" s="1686"/>
      <c r="DJ26" s="2271"/>
      <c r="DK26" s="1900"/>
      <c r="DL26" s="1900"/>
      <c r="DM26" s="1900"/>
      <c r="DN26" s="1900"/>
      <c r="DO26" s="1900"/>
      <c r="DP26" s="1686"/>
      <c r="DQ26" s="1686"/>
      <c r="DR26" s="2271"/>
      <c r="DS26" s="1900"/>
      <c r="DT26" s="1900"/>
      <c r="DU26" s="1900"/>
      <c r="DV26" s="1900"/>
      <c r="DW26" s="1900"/>
      <c r="DX26" s="1686"/>
      <c r="DY26" s="1686"/>
      <c r="DZ26" s="2271"/>
      <c r="EA26" s="2251"/>
      <c r="EB26" s="2251"/>
      <c r="EC26" s="2252"/>
      <c r="ED26" s="2252"/>
      <c r="EE26" s="2252"/>
    </row>
    <row r="27" spans="1:138" ht="23.2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2245"/>
      <c r="BX27" s="2245"/>
      <c r="BY27" s="2245"/>
      <c r="BZ27" s="2245"/>
      <c r="CA27" s="2245"/>
      <c r="CB27" s="2245"/>
      <c r="CC27" s="2245"/>
      <c r="CD27" s="2245"/>
      <c r="CE27" s="2245"/>
      <c r="CF27" s="2245"/>
      <c r="CG27" s="2245"/>
      <c r="CH27" s="2245"/>
      <c r="CI27" s="2245"/>
      <c r="CJ27" s="2245"/>
      <c r="CK27" s="2245"/>
      <c r="CL27" s="2245"/>
      <c r="CM27" s="2245"/>
      <c r="CN27" s="2245"/>
      <c r="CO27" s="2245"/>
      <c r="CP27" s="2245"/>
      <c r="CQ27" s="2245"/>
      <c r="CR27" s="2245"/>
      <c r="CS27" s="2245"/>
      <c r="CT27" s="2245"/>
      <c r="CU27" s="1900"/>
      <c r="CV27" s="1900"/>
      <c r="CW27" s="1900"/>
      <c r="CX27" s="1900"/>
      <c r="CY27" s="1900"/>
      <c r="CZ27" s="1902"/>
      <c r="DA27" s="1902"/>
      <c r="DB27" s="2329"/>
      <c r="DC27" s="1900"/>
      <c r="DD27" s="1900"/>
      <c r="DE27" s="1900"/>
      <c r="DF27" s="1900"/>
      <c r="DG27" s="1900"/>
      <c r="DH27" s="1902"/>
      <c r="DI27" s="1902"/>
      <c r="DJ27" s="2329"/>
      <c r="DK27" s="1900"/>
      <c r="DL27" s="1900"/>
      <c r="DM27" s="1900"/>
      <c r="DN27" s="1900"/>
      <c r="DO27" s="1900"/>
      <c r="DP27" s="1902"/>
      <c r="DQ27" s="1902"/>
      <c r="DR27" s="2329"/>
      <c r="DS27" s="1900"/>
      <c r="DT27" s="1900"/>
      <c r="DU27" s="1900"/>
      <c r="DV27" s="1900"/>
      <c r="DW27" s="1900"/>
      <c r="DX27" s="1902"/>
      <c r="DY27" s="1902"/>
      <c r="DZ27" s="2329"/>
      <c r="EA27" s="2251"/>
      <c r="EB27" s="2251"/>
      <c r="EC27" s="2252"/>
      <c r="ED27" s="2252"/>
      <c r="EE27" s="2252"/>
    </row>
    <row r="28" spans="1:138" ht="23.25" customHeight="1">
      <c r="BW28" s="2245"/>
      <c r="BX28" s="2245"/>
      <c r="BY28" s="2245"/>
      <c r="BZ28" s="2245"/>
      <c r="CA28" s="2245"/>
      <c r="CB28" s="2245"/>
      <c r="CC28" s="2245"/>
      <c r="CD28" s="2245"/>
      <c r="CE28" s="2245"/>
      <c r="CF28" s="2245"/>
      <c r="CG28" s="2245"/>
      <c r="CH28" s="2245"/>
      <c r="CI28" s="2245"/>
      <c r="CJ28" s="2245"/>
      <c r="CK28" s="2245"/>
      <c r="CL28" s="2245"/>
      <c r="CM28" s="2245"/>
      <c r="CN28" s="2245"/>
      <c r="CO28" s="2245"/>
      <c r="CP28" s="2245"/>
      <c r="CQ28" s="2245"/>
      <c r="CR28" s="2245"/>
      <c r="CS28" s="2245"/>
      <c r="CT28" s="2245"/>
      <c r="CU28" s="1900"/>
      <c r="CV28" s="1900"/>
      <c r="CW28" s="1900"/>
      <c r="CX28" s="1900"/>
      <c r="CY28" s="1900"/>
      <c r="CZ28" s="1686"/>
      <c r="DA28" s="1686"/>
      <c r="DB28" s="2271"/>
      <c r="DC28" s="1900"/>
      <c r="DD28" s="1900"/>
      <c r="DE28" s="1900"/>
      <c r="DF28" s="1900"/>
      <c r="DG28" s="1900"/>
      <c r="DH28" s="1686"/>
      <c r="DI28" s="1686"/>
      <c r="DJ28" s="2271"/>
      <c r="DK28" s="1900"/>
      <c r="DL28" s="1900"/>
      <c r="DM28" s="1900"/>
      <c r="DN28" s="1900"/>
      <c r="DO28" s="1900"/>
      <c r="DP28" s="1686"/>
      <c r="DQ28" s="1686"/>
      <c r="DR28" s="2271"/>
      <c r="DS28" s="1900"/>
      <c r="DT28" s="1900"/>
      <c r="DU28" s="1900"/>
      <c r="DV28" s="1900"/>
      <c r="DW28" s="1900"/>
      <c r="DX28" s="1686"/>
      <c r="DY28" s="1686"/>
      <c r="DZ28" s="2271"/>
      <c r="EA28" s="2251"/>
      <c r="EB28" s="2251"/>
      <c r="EC28" s="2252"/>
      <c r="ED28" s="2252"/>
      <c r="EE28" s="2252"/>
    </row>
    <row r="29" spans="1:138" ht="23.25" customHeight="1">
      <c r="BW29" s="2245"/>
      <c r="BX29" s="2245"/>
      <c r="BY29" s="2245"/>
      <c r="BZ29" s="2245"/>
      <c r="CA29" s="2245"/>
      <c r="CB29" s="2245"/>
      <c r="CC29" s="2245"/>
      <c r="CD29" s="2245"/>
      <c r="CE29" s="2245"/>
      <c r="CF29" s="2245"/>
      <c r="CG29" s="2245"/>
      <c r="CH29" s="2245"/>
      <c r="CI29" s="2245"/>
      <c r="CJ29" s="2245"/>
      <c r="CK29" s="2245"/>
      <c r="CL29" s="2245"/>
      <c r="CM29" s="2245"/>
      <c r="CN29" s="2245"/>
      <c r="CO29" s="2245"/>
      <c r="CP29" s="2245"/>
      <c r="CQ29" s="2245"/>
      <c r="CR29" s="2245"/>
      <c r="CS29" s="2245"/>
      <c r="CT29" s="2245"/>
      <c r="CU29" s="1900"/>
      <c r="CV29" s="1900"/>
      <c r="CW29" s="1900"/>
      <c r="CX29" s="1900"/>
      <c r="CY29" s="1900"/>
      <c r="CZ29" s="1686"/>
      <c r="DA29" s="1686"/>
      <c r="DB29" s="2271"/>
      <c r="DC29" s="1900"/>
      <c r="DD29" s="1900"/>
      <c r="DE29" s="1900"/>
      <c r="DF29" s="1900"/>
      <c r="DG29" s="1900"/>
      <c r="DH29" s="1686"/>
      <c r="DI29" s="1686"/>
      <c r="DJ29" s="2271"/>
      <c r="DK29" s="1900"/>
      <c r="DL29" s="1900"/>
      <c r="DM29" s="1900"/>
      <c r="DN29" s="1900"/>
      <c r="DO29" s="1900"/>
      <c r="DP29" s="1686"/>
      <c r="DQ29" s="1686"/>
      <c r="DR29" s="2271"/>
      <c r="DS29" s="1900"/>
      <c r="DT29" s="1900"/>
      <c r="DU29" s="1900"/>
      <c r="DV29" s="1900"/>
      <c r="DW29" s="1900"/>
      <c r="DX29" s="1686"/>
      <c r="DY29" s="1686"/>
      <c r="DZ29" s="2271"/>
      <c r="EA29" s="2251"/>
      <c r="EB29" s="2251"/>
      <c r="EC29" s="2252"/>
      <c r="ED29" s="2252"/>
      <c r="EE29" s="2252"/>
    </row>
    <row r="30" spans="1:138" ht="23.25" customHeight="1">
      <c r="CU30" s="1900"/>
      <c r="CV30" s="1900"/>
      <c r="CW30" s="1900"/>
      <c r="CX30" s="1900"/>
      <c r="CY30" s="1900"/>
      <c r="CZ30" s="1686"/>
      <c r="DA30" s="1686"/>
      <c r="DB30" s="2271"/>
      <c r="DC30" s="1900"/>
      <c r="DD30" s="1900"/>
      <c r="DE30" s="1900"/>
      <c r="DF30" s="1900"/>
      <c r="DG30" s="1900"/>
      <c r="DH30" s="1686"/>
      <c r="DI30" s="1686"/>
      <c r="DJ30" s="2271"/>
      <c r="DK30" s="1900"/>
      <c r="DL30" s="1900"/>
      <c r="DM30" s="1900"/>
      <c r="DN30" s="1900"/>
      <c r="DO30" s="1900"/>
      <c r="DP30" s="1686"/>
      <c r="DQ30" s="1686"/>
      <c r="DR30" s="2271"/>
      <c r="DS30" s="1900"/>
      <c r="DT30" s="1900"/>
      <c r="DU30" s="1900"/>
      <c r="DV30" s="1900"/>
      <c r="DW30" s="1900"/>
      <c r="DX30" s="1686"/>
      <c r="DY30" s="1686"/>
      <c r="DZ30" s="2271"/>
      <c r="EA30" s="2251"/>
      <c r="EB30" s="2251"/>
      <c r="EC30" s="2252"/>
      <c r="ED30" s="2252"/>
      <c r="EE30" s="2252"/>
    </row>
    <row r="31" spans="1:138" ht="13.5" customHeight="1">
      <c r="CU31" s="1900"/>
      <c r="CV31" s="1900"/>
      <c r="CW31" s="1900"/>
      <c r="CX31" s="1900"/>
      <c r="CY31" s="1900"/>
      <c r="CZ31" s="1686"/>
      <c r="DA31" s="1686"/>
      <c r="DB31" s="2271"/>
      <c r="DC31" s="1900"/>
      <c r="DD31" s="1900"/>
      <c r="DE31" s="1900"/>
      <c r="DF31" s="1900"/>
      <c r="DG31" s="1900"/>
      <c r="DH31" s="1686"/>
      <c r="DI31" s="1686"/>
      <c r="DJ31" s="2271"/>
      <c r="DK31" s="1900"/>
      <c r="DL31" s="1900"/>
      <c r="DM31" s="1900"/>
      <c r="DN31" s="1900"/>
      <c r="DO31" s="1900"/>
      <c r="DP31" s="1686"/>
      <c r="DQ31" s="1686"/>
      <c r="DR31" s="2271"/>
      <c r="DS31" s="1900"/>
      <c r="DT31" s="1900"/>
      <c r="DU31" s="1900"/>
      <c r="DV31" s="1900"/>
      <c r="DW31" s="1900"/>
      <c r="DX31" s="1686"/>
      <c r="DY31" s="1686"/>
      <c r="DZ31" s="2271"/>
      <c r="EA31" s="2251"/>
      <c r="EB31" s="2251"/>
      <c r="EC31" s="2252"/>
      <c r="ED31" s="2252"/>
      <c r="EE31" s="2252"/>
    </row>
    <row r="32" spans="1:138" ht="12.95" customHeight="1">
      <c r="CU32" s="1900"/>
      <c r="CV32" s="1900"/>
      <c r="CW32" s="1900"/>
      <c r="CX32" s="1900"/>
      <c r="CY32" s="1900"/>
      <c r="CZ32" s="1686"/>
      <c r="DA32" s="1686"/>
      <c r="DB32" s="2271"/>
      <c r="DC32" s="1900"/>
      <c r="DD32" s="1900"/>
      <c r="DE32" s="1900"/>
      <c r="DF32" s="1900"/>
      <c r="DG32" s="1900"/>
      <c r="DH32" s="1686"/>
      <c r="DI32" s="1686"/>
      <c r="DJ32" s="2271"/>
      <c r="DK32" s="1900"/>
      <c r="DL32" s="1900"/>
      <c r="DM32" s="1900"/>
      <c r="DN32" s="1900"/>
      <c r="DO32" s="1900"/>
      <c r="DP32" s="1686"/>
      <c r="DQ32" s="1686"/>
      <c r="DR32" s="2271"/>
      <c r="DS32" s="1900"/>
      <c r="DT32" s="1900"/>
      <c r="DU32" s="1900"/>
      <c r="DV32" s="1900"/>
      <c r="DW32" s="1900"/>
      <c r="DX32" s="1686"/>
      <c r="DY32" s="1686"/>
      <c r="DZ32" s="2271"/>
      <c r="EA32" s="2251"/>
      <c r="EB32" s="2251"/>
      <c r="EC32" s="2252"/>
      <c r="ED32" s="2252"/>
      <c r="EE32" s="2252"/>
    </row>
    <row r="33" spans="99:135" ht="12.95" customHeight="1">
      <c r="CU33" s="1900"/>
      <c r="CV33" s="1900"/>
      <c r="CW33" s="1900"/>
      <c r="CX33" s="1900"/>
      <c r="CY33" s="1900"/>
      <c r="CZ33" s="1686"/>
      <c r="DA33" s="1686"/>
      <c r="DB33" s="2271"/>
      <c r="DC33" s="1900"/>
      <c r="DD33" s="1900"/>
      <c r="DE33" s="1900"/>
      <c r="DF33" s="1900"/>
      <c r="DG33" s="1900"/>
      <c r="DH33" s="1686"/>
      <c r="DI33" s="1686"/>
      <c r="DJ33" s="2271"/>
      <c r="DK33" s="1900"/>
      <c r="DL33" s="1900"/>
      <c r="DM33" s="1900"/>
      <c r="DN33" s="1900"/>
      <c r="DO33" s="1900"/>
      <c r="DP33" s="1686"/>
      <c r="DQ33" s="1686"/>
      <c r="DR33" s="2271"/>
      <c r="DS33" s="1900"/>
      <c r="DT33" s="1900"/>
      <c r="DU33" s="1900"/>
      <c r="DV33" s="1900"/>
      <c r="DW33" s="1900"/>
      <c r="DX33" s="1686"/>
      <c r="DY33" s="1686"/>
      <c r="DZ33" s="2271"/>
      <c r="EA33" s="2251"/>
      <c r="EB33" s="2251"/>
      <c r="EC33" s="2252"/>
      <c r="ED33" s="2252"/>
      <c r="EE33" s="2252"/>
    </row>
    <row r="34" spans="99:135" ht="14.25" customHeight="1">
      <c r="CU34" s="1901"/>
      <c r="CV34" s="1901"/>
      <c r="CW34" s="1901"/>
      <c r="CX34" s="1901"/>
      <c r="CY34" s="1901"/>
      <c r="CZ34" s="2210"/>
      <c r="DA34" s="2210"/>
      <c r="DB34" s="2272"/>
      <c r="DC34" s="1901"/>
      <c r="DD34" s="1901"/>
      <c r="DE34" s="1901"/>
      <c r="DF34" s="1901"/>
      <c r="DG34" s="1901"/>
      <c r="DH34" s="2210"/>
      <c r="DI34" s="2210"/>
      <c r="DJ34" s="2272"/>
      <c r="DK34" s="1901"/>
      <c r="DL34" s="1901"/>
      <c r="DM34" s="1901"/>
      <c r="DN34" s="1901"/>
      <c r="DO34" s="1901"/>
      <c r="DP34" s="2210"/>
      <c r="DQ34" s="2210"/>
      <c r="DR34" s="2272"/>
      <c r="DS34" s="1901"/>
      <c r="DT34" s="1901"/>
      <c r="DU34" s="1901"/>
      <c r="DV34" s="1901"/>
      <c r="DW34" s="1901"/>
      <c r="DX34" s="2210"/>
      <c r="DY34" s="2210"/>
      <c r="DZ34" s="2272"/>
      <c r="EA34" s="2273"/>
      <c r="EB34" s="2273"/>
      <c r="EC34" s="2274"/>
      <c r="ED34" s="2274"/>
      <c r="EE34" s="2274"/>
    </row>
    <row r="35" spans="99:135" ht="14.25" customHeight="1">
      <c r="CU35" s="1900"/>
      <c r="CV35" s="1900"/>
      <c r="CW35" s="1900"/>
      <c r="CX35" s="1900"/>
      <c r="CY35" s="1900"/>
      <c r="CZ35" s="1902"/>
      <c r="DA35" s="1686"/>
      <c r="DB35" s="2271"/>
      <c r="DC35" s="1900"/>
      <c r="DD35" s="1900"/>
      <c r="DE35" s="1900"/>
      <c r="DF35" s="1900"/>
      <c r="DG35" s="1900"/>
      <c r="DH35" s="1902"/>
      <c r="DI35" s="1686"/>
      <c r="DJ35" s="2271"/>
      <c r="DK35" s="1900"/>
      <c r="DL35" s="1900"/>
      <c r="DM35" s="1900"/>
      <c r="DN35" s="1900"/>
      <c r="DO35" s="1900"/>
      <c r="DP35" s="1902"/>
      <c r="DQ35" s="1686"/>
      <c r="DR35" s="2271"/>
      <c r="DS35" s="1900"/>
      <c r="DT35" s="1900"/>
      <c r="DU35" s="1900"/>
      <c r="DV35" s="1900"/>
      <c r="DW35" s="1900"/>
      <c r="DX35" s="1902"/>
      <c r="DY35" s="1686"/>
      <c r="DZ35" s="2271"/>
      <c r="EA35" s="2251"/>
      <c r="EB35" s="2251"/>
      <c r="EC35" s="2252"/>
      <c r="ED35" s="2252"/>
      <c r="EE35" s="2252"/>
    </row>
    <row r="36" spans="99:135" ht="14.25" customHeight="1">
      <c r="CU36" s="1900"/>
      <c r="CV36" s="1900"/>
      <c r="CW36" s="1900"/>
      <c r="CX36" s="1900"/>
      <c r="CY36" s="1900"/>
      <c r="CZ36" s="1902"/>
      <c r="DA36" s="1686"/>
      <c r="DB36" s="2271"/>
      <c r="DC36" s="1900"/>
      <c r="DD36" s="1900"/>
      <c r="DE36" s="1900"/>
      <c r="DF36" s="1900"/>
      <c r="DG36" s="1900"/>
      <c r="DH36" s="1902"/>
      <c r="DI36" s="1686"/>
      <c r="DJ36" s="2271"/>
      <c r="DK36" s="1900"/>
      <c r="DL36" s="1900"/>
      <c r="DM36" s="1900"/>
      <c r="DN36" s="1900"/>
      <c r="DO36" s="1900"/>
      <c r="DP36" s="1902"/>
      <c r="DQ36" s="1686"/>
      <c r="DR36" s="2271"/>
      <c r="DS36" s="1900"/>
      <c r="DT36" s="1900"/>
      <c r="DU36" s="1900"/>
      <c r="DV36" s="1900"/>
      <c r="DW36" s="1900"/>
      <c r="DX36" s="1902"/>
      <c r="DY36" s="1686"/>
      <c r="DZ36" s="2271"/>
      <c r="EA36" s="2251"/>
      <c r="EB36" s="2251"/>
      <c r="EC36" s="2252"/>
      <c r="ED36" s="2252"/>
      <c r="EE36" s="2252"/>
    </row>
    <row r="37" spans="99:135" ht="20.25">
      <c r="CU37" s="1900"/>
      <c r="CV37" s="1900"/>
      <c r="CW37" s="1900"/>
      <c r="CX37" s="1900"/>
      <c r="CY37" s="1900"/>
      <c r="CZ37" s="1902"/>
      <c r="DA37" s="1686"/>
      <c r="DB37" s="2271"/>
      <c r="DC37" s="1900"/>
      <c r="DD37" s="1900"/>
      <c r="DE37" s="1900"/>
      <c r="DF37" s="1900"/>
      <c r="DG37" s="1900"/>
      <c r="DH37" s="1902"/>
      <c r="DI37" s="1686"/>
      <c r="DJ37" s="2271"/>
      <c r="DK37" s="1900"/>
      <c r="DL37" s="1900"/>
      <c r="DM37" s="1900"/>
      <c r="DN37" s="1900"/>
      <c r="DO37" s="1900"/>
      <c r="DP37" s="1902"/>
      <c r="DQ37" s="1686"/>
      <c r="DR37" s="2271"/>
      <c r="DS37" s="1900"/>
      <c r="DT37" s="1900"/>
      <c r="DU37" s="1900"/>
      <c r="DV37" s="1900"/>
      <c r="DW37" s="1900"/>
      <c r="DX37" s="1902"/>
      <c r="DY37" s="1686"/>
      <c r="DZ37" s="2271"/>
      <c r="EA37" s="2251"/>
      <c r="EB37" s="2251"/>
      <c r="EC37" s="2252"/>
      <c r="ED37" s="2252"/>
      <c r="EE37" s="2252"/>
    </row>
    <row r="38" spans="99:135" ht="20.25">
      <c r="CU38" s="1900"/>
      <c r="CV38" s="1900"/>
      <c r="CW38" s="1900"/>
      <c r="CX38" s="1900"/>
      <c r="CY38" s="1900"/>
      <c r="CZ38" s="1902"/>
      <c r="DA38" s="1686"/>
      <c r="DB38" s="2271"/>
      <c r="DC38" s="1900"/>
      <c r="DD38" s="1900"/>
      <c r="DE38" s="1900"/>
      <c r="DF38" s="1900"/>
      <c r="DG38" s="1900"/>
      <c r="DH38" s="1902"/>
      <c r="DI38" s="1686"/>
      <c r="DJ38" s="2271"/>
      <c r="DK38" s="1900"/>
      <c r="DL38" s="1900"/>
      <c r="DM38" s="1900"/>
      <c r="DN38" s="1900"/>
      <c r="DO38" s="1900"/>
      <c r="DP38" s="1902"/>
      <c r="DQ38" s="1686"/>
      <c r="DR38" s="2271"/>
      <c r="DS38" s="1900"/>
      <c r="DT38" s="1900"/>
      <c r="DU38" s="1900"/>
      <c r="DV38" s="1900"/>
      <c r="DW38" s="1900"/>
      <c r="DX38" s="1902"/>
      <c r="DY38" s="1686"/>
      <c r="DZ38" s="2271"/>
      <c r="EA38" s="2251"/>
      <c r="EB38" s="2251"/>
      <c r="EC38" s="2252"/>
      <c r="ED38" s="2252"/>
      <c r="EE38" s="2252"/>
    </row>
    <row r="39" spans="99:135" ht="20.25">
      <c r="CU39" s="2275"/>
      <c r="CV39" s="1900"/>
      <c r="CW39" s="1900"/>
      <c r="CX39" s="1900"/>
      <c r="CY39" s="1900"/>
      <c r="CZ39" s="1902"/>
      <c r="DA39" s="1686"/>
      <c r="DB39" s="2271"/>
      <c r="DC39" s="2275"/>
      <c r="DD39" s="1900"/>
      <c r="DE39" s="1900"/>
      <c r="DF39" s="1900"/>
      <c r="DG39" s="1900"/>
      <c r="DH39" s="1902"/>
      <c r="DI39" s="1686"/>
      <c r="DJ39" s="2271"/>
      <c r="DK39" s="2275"/>
      <c r="DL39" s="1900"/>
      <c r="DM39" s="1900"/>
      <c r="DN39" s="1900"/>
      <c r="DO39" s="1900"/>
      <c r="DP39" s="1902"/>
      <c r="DQ39" s="1686"/>
      <c r="DR39" s="2271"/>
      <c r="DS39" s="2275"/>
      <c r="DT39" s="1900"/>
      <c r="DU39" s="1900"/>
      <c r="DV39" s="1900"/>
      <c r="DW39" s="1900"/>
      <c r="DX39" s="1902"/>
      <c r="DY39" s="1686"/>
      <c r="DZ39" s="2271"/>
      <c r="EA39" s="2251"/>
      <c r="EB39" s="2251"/>
      <c r="EC39" s="2252"/>
      <c r="ED39" s="2252"/>
      <c r="EE39" s="2252"/>
    </row>
    <row r="40" spans="99:135" ht="20.25">
      <c r="CU40" s="2276"/>
      <c r="CV40" s="2276"/>
      <c r="CW40" s="2276"/>
      <c r="CX40" s="2276"/>
      <c r="CY40" s="2276"/>
      <c r="CZ40" s="2276"/>
      <c r="DA40" s="2276"/>
      <c r="DB40" s="2277"/>
      <c r="DC40" s="2276"/>
      <c r="DD40" s="2276"/>
      <c r="DE40" s="2276"/>
      <c r="DF40" s="2276"/>
      <c r="DG40" s="2276"/>
      <c r="DH40" s="2276"/>
      <c r="DI40" s="2276"/>
      <c r="DJ40" s="2277"/>
      <c r="DK40" s="2276"/>
      <c r="DL40" s="2276"/>
      <c r="DM40" s="2276"/>
      <c r="DN40" s="2276"/>
      <c r="DO40" s="2276"/>
      <c r="DP40" s="2276"/>
      <c r="DQ40" s="2276"/>
      <c r="DR40" s="2277"/>
      <c r="DS40" s="2276"/>
      <c r="DT40" s="2276"/>
      <c r="DU40" s="2276"/>
      <c r="DV40" s="2276"/>
      <c r="DW40" s="2276"/>
      <c r="DX40" s="2276"/>
      <c r="DY40" s="2276"/>
      <c r="DZ40" s="2277"/>
      <c r="EA40" s="2251"/>
      <c r="EB40" s="2251"/>
      <c r="EC40" s="2252"/>
      <c r="ED40" s="2252"/>
      <c r="EE40" s="2252"/>
    </row>
    <row r="41" spans="99:135" ht="13.5" customHeight="1">
      <c r="CU41" s="1900"/>
      <c r="CV41" s="1900"/>
      <c r="CW41" s="1900"/>
      <c r="CX41" s="1900"/>
      <c r="CY41" s="1900"/>
      <c r="CZ41" s="1902"/>
      <c r="DA41" s="1686"/>
      <c r="DB41" s="2271"/>
      <c r="DC41" s="1900"/>
      <c r="DD41" s="1900"/>
      <c r="DE41" s="1900"/>
      <c r="DF41" s="1900"/>
      <c r="DG41" s="1900"/>
      <c r="DH41" s="1902"/>
      <c r="DI41" s="1686"/>
      <c r="DJ41" s="2271"/>
      <c r="DK41" s="1900"/>
      <c r="DL41" s="1900"/>
      <c r="DM41" s="1900"/>
      <c r="DN41" s="1900"/>
      <c r="DO41" s="1900"/>
      <c r="DP41" s="1902"/>
      <c r="DQ41" s="1686"/>
      <c r="DR41" s="2271"/>
      <c r="DS41" s="1900"/>
      <c r="DT41" s="1900"/>
      <c r="DU41" s="1900"/>
      <c r="DV41" s="1900"/>
      <c r="DW41" s="1900"/>
      <c r="DX41" s="1902"/>
      <c r="DY41" s="1686"/>
      <c r="DZ41" s="2271"/>
      <c r="EA41" s="2253"/>
      <c r="EB41" s="2253"/>
      <c r="EC41" s="2252"/>
      <c r="ED41" s="2254"/>
      <c r="EE41" s="2254"/>
    </row>
    <row r="42" spans="99:135" ht="13.5" customHeight="1">
      <c r="CU42" s="2278"/>
      <c r="CV42" s="2278"/>
      <c r="CW42" s="2278"/>
      <c r="CX42" s="2278"/>
      <c r="CY42" s="2278"/>
      <c r="CZ42" s="2278"/>
      <c r="DA42" s="2278"/>
      <c r="DC42" s="2278"/>
      <c r="DD42" s="2278"/>
      <c r="DE42" s="2278"/>
      <c r="DF42" s="2278"/>
      <c r="DG42" s="2278"/>
      <c r="DH42" s="2278"/>
      <c r="DI42" s="2278"/>
      <c r="DK42" s="2278"/>
      <c r="DL42" s="2278"/>
      <c r="DM42" s="2278"/>
      <c r="DN42" s="2278"/>
      <c r="DO42" s="2278"/>
      <c r="DP42" s="2278"/>
      <c r="DQ42" s="2278"/>
      <c r="DS42" s="2278"/>
      <c r="DT42" s="2278"/>
      <c r="DU42" s="2278"/>
      <c r="DV42" s="2278"/>
      <c r="DW42" s="2278"/>
      <c r="DX42" s="2278"/>
      <c r="DY42" s="2278"/>
      <c r="EA42" s="1685"/>
      <c r="EB42" s="1685"/>
      <c r="EC42" s="1685"/>
      <c r="ED42" s="2279"/>
      <c r="EE42" s="2279"/>
    </row>
    <row r="43" spans="99:135"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D43" s="1"/>
      <c r="EE43" s="1"/>
    </row>
    <row r="56" ht="13.5" customHeight="1"/>
    <row r="57" ht="13.5" customHeight="1"/>
    <row r="70" ht="13.5" customHeight="1"/>
    <row r="71" ht="13.5" customHeight="1"/>
    <row r="87" ht="30.75" customHeight="1"/>
    <row r="89" ht="13.5" customHeight="1"/>
    <row r="90" ht="13.5" customHeight="1"/>
  </sheetData>
  <mergeCells count="123"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DC4:DI4"/>
    <mergeCell ref="EA4:EB5"/>
    <mergeCell ref="ED4:EE5"/>
    <mergeCell ref="C5:C6"/>
    <mergeCell ref="D5:D6"/>
    <mergeCell ref="E5:F5"/>
    <mergeCell ref="G5:G6"/>
    <mergeCell ref="H5:H6"/>
    <mergeCell ref="I5:I6"/>
    <mergeCell ref="K5:K6"/>
    <mergeCell ref="BG4:BM4"/>
    <mergeCell ref="BO4:BU4"/>
    <mergeCell ref="BW4:CC4"/>
    <mergeCell ref="CE4:CK4"/>
    <mergeCell ref="CM4:CS4"/>
    <mergeCell ref="CU4:DA4"/>
    <mergeCell ref="T5:T6"/>
    <mergeCell ref="U5:V5"/>
    <mergeCell ref="W5:W6"/>
    <mergeCell ref="X5:X6"/>
    <mergeCell ref="Y5:Y6"/>
    <mergeCell ref="AA5:AA6"/>
    <mergeCell ref="L5:L6"/>
    <mergeCell ref="M5:N5"/>
    <mergeCell ref="O5:O6"/>
    <mergeCell ref="P5:P6"/>
    <mergeCell ref="Q5:Q6"/>
    <mergeCell ref="S5:S6"/>
    <mergeCell ref="AJ5:AJ6"/>
    <mergeCell ref="AK5:AL5"/>
    <mergeCell ref="AM5:AM6"/>
    <mergeCell ref="AN5:AN6"/>
    <mergeCell ref="AO5:AO6"/>
    <mergeCell ref="AQ5:AQ6"/>
    <mergeCell ref="AB5:AB6"/>
    <mergeCell ref="AC5:AD5"/>
    <mergeCell ref="AE5:AE6"/>
    <mergeCell ref="AF5:AF6"/>
    <mergeCell ref="BH5:BH6"/>
    <mergeCell ref="BI5:BJ5"/>
    <mergeCell ref="BK5:BK6"/>
    <mergeCell ref="BL5:BL6"/>
    <mergeCell ref="BM5:BM6"/>
    <mergeCell ref="BO5:BO6"/>
    <mergeCell ref="AG5:AG6"/>
    <mergeCell ref="AI5:AI6"/>
    <mergeCell ref="AZ5:AZ6"/>
    <mergeCell ref="BA5:BB5"/>
    <mergeCell ref="BC5:BC6"/>
    <mergeCell ref="BD5:BD6"/>
    <mergeCell ref="BE5:BE6"/>
    <mergeCell ref="BG5:BG6"/>
    <mergeCell ref="AR5:AR6"/>
    <mergeCell ref="AS5:AT5"/>
    <mergeCell ref="AU5:AU6"/>
    <mergeCell ref="AV5:AV6"/>
    <mergeCell ref="AW5:AW6"/>
    <mergeCell ref="AY5:AY6"/>
    <mergeCell ref="CL5:CL6"/>
    <mergeCell ref="BX5:BX6"/>
    <mergeCell ref="BY5:BZ5"/>
    <mergeCell ref="CA5:CA6"/>
    <mergeCell ref="CB5:CB6"/>
    <mergeCell ref="CC5:CC6"/>
    <mergeCell ref="CE5:CE6"/>
    <mergeCell ref="BP5:BP6"/>
    <mergeCell ref="BQ5:BR5"/>
    <mergeCell ref="BS5:BS6"/>
    <mergeCell ref="BT5:BT6"/>
    <mergeCell ref="BU5:BU6"/>
    <mergeCell ref="BW5:BW6"/>
    <mergeCell ref="A25:EF25"/>
    <mergeCell ref="DB5:DB6"/>
    <mergeCell ref="DC5:DC6"/>
    <mergeCell ref="DD5:DD6"/>
    <mergeCell ref="DE5:DF5"/>
    <mergeCell ref="DG5:DG6"/>
    <mergeCell ref="DH5:DH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CS5:CS6"/>
    <mergeCell ref="CF5:CF6"/>
    <mergeCell ref="CG5:CH5"/>
    <mergeCell ref="CI5:CI6"/>
    <mergeCell ref="CJ5:CJ6"/>
    <mergeCell ref="CK5:CK6"/>
    <mergeCell ref="DJ5:DJ6"/>
    <mergeCell ref="DK5:DK6"/>
    <mergeCell ref="DL5:DL6"/>
    <mergeCell ref="DM5:DN5"/>
    <mergeCell ref="DO5:DO6"/>
    <mergeCell ref="DP5:DP6"/>
    <mergeCell ref="DQ5:DQ6"/>
    <mergeCell ref="DI5:DI6"/>
    <mergeCell ref="DR5:DR6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70C0"/>
  </sheetPr>
  <dimension ref="A1:EL66"/>
  <sheetViews>
    <sheetView showGridLines="0" view="pageBreakPreview" zoomScale="70" zoomScaleNormal="7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7.7109375" style="2" customWidth="1"/>
    <col min="2" max="2" width="1.28515625" style="2" customWidth="1"/>
    <col min="3" max="3" width="11.85546875" style="2" hidden="1" customWidth="1"/>
    <col min="4" max="9" width="11.28515625" style="2" hidden="1" customWidth="1"/>
    <col min="10" max="10" width="1.7109375" style="2" hidden="1" customWidth="1"/>
    <col min="11" max="11" width="11.85546875" style="2" hidden="1" customWidth="1"/>
    <col min="12" max="17" width="11.28515625" style="2" hidden="1" customWidth="1"/>
    <col min="18" max="18" width="1.7109375" style="2" hidden="1" customWidth="1"/>
    <col min="19" max="19" width="11.85546875" style="2" hidden="1" customWidth="1"/>
    <col min="20" max="25" width="11.28515625" style="2" hidden="1" customWidth="1"/>
    <col min="26" max="26" width="1.7109375" style="2" hidden="1" customWidth="1"/>
    <col min="27" max="27" width="11.85546875" style="2" hidden="1" customWidth="1"/>
    <col min="28" max="33" width="11.28515625" style="2" hidden="1" customWidth="1"/>
    <col min="34" max="34" width="1.28515625" style="2" hidden="1" customWidth="1"/>
    <col min="35" max="38" width="11.28515625" style="2" hidden="1" customWidth="1"/>
    <col min="39" max="39" width="11.5703125" style="2" hidden="1" customWidth="1"/>
    <col min="40" max="40" width="11.28515625" style="2" hidden="1" customWidth="1"/>
    <col min="41" max="41" width="11.28515625" style="10" hidden="1" customWidth="1"/>
    <col min="42" max="42" width="1.28515625" style="2" hidden="1" customWidth="1"/>
    <col min="43" max="46" width="11.28515625" style="2" hidden="1" customWidth="1"/>
    <col min="47" max="47" width="11.5703125" style="2" hidden="1" customWidth="1"/>
    <col min="48" max="48" width="11.28515625" style="2" hidden="1" customWidth="1"/>
    <col min="49" max="49" width="11.28515625" style="10" hidden="1" customWidth="1"/>
    <col min="50" max="50" width="1.28515625" style="10" hidden="1" customWidth="1"/>
    <col min="51" max="54" width="11.28515625" style="2" hidden="1" customWidth="1"/>
    <col min="55" max="55" width="11.5703125" style="2" hidden="1" customWidth="1"/>
    <col min="56" max="57" width="11.28515625" style="2" hidden="1" customWidth="1"/>
    <col min="58" max="58" width="1.28515625" style="2" hidden="1" customWidth="1"/>
    <col min="59" max="62" width="11.28515625" style="629" hidden="1" customWidth="1"/>
    <col min="63" max="63" width="11.5703125" style="629" hidden="1" customWidth="1"/>
    <col min="64" max="64" width="11.28515625" style="629" hidden="1" customWidth="1"/>
    <col min="65" max="65" width="11.28515625" style="630" hidden="1" customWidth="1"/>
    <col min="66" max="66" width="1.28515625" style="630" hidden="1" customWidth="1"/>
    <col min="67" max="70" width="11.28515625" style="629" hidden="1" customWidth="1"/>
    <col min="71" max="71" width="11.5703125" style="629" hidden="1" customWidth="1"/>
    <col min="72" max="72" width="11.28515625" style="629" hidden="1" customWidth="1"/>
    <col min="73" max="73" width="11.28515625" style="630" hidden="1" customWidth="1"/>
    <col min="74" max="74" width="1.28515625" style="630" hidden="1" customWidth="1"/>
    <col min="75" max="75" width="8.7109375" style="630" hidden="1" customWidth="1"/>
    <col min="76" max="76" width="9.7109375" style="630" hidden="1" customWidth="1"/>
    <col min="77" max="77" width="1.28515625" style="630" hidden="1" customWidth="1"/>
    <col min="78" max="79" width="8.7109375" style="630" hidden="1" customWidth="1"/>
    <col min="80" max="80" width="0.42578125" style="630" hidden="1" customWidth="1"/>
    <col min="81" max="81" width="1.28515625" style="630" hidden="1" customWidth="1"/>
    <col min="82" max="82" width="16.85546875" style="629" hidden="1" customWidth="1"/>
    <col min="83" max="85" width="11.28515625" style="629" hidden="1" customWidth="1"/>
    <col min="86" max="86" width="11.5703125" style="629" hidden="1" customWidth="1"/>
    <col min="87" max="87" width="11.28515625" style="629" hidden="1" customWidth="1"/>
    <col min="88" max="88" width="11.28515625" style="630" hidden="1" customWidth="1"/>
    <col min="89" max="89" width="1.28515625" style="630" customWidth="1"/>
    <col min="90" max="90" width="16.85546875" style="630" customWidth="1"/>
    <col min="91" max="91" width="6" style="630" hidden="1" customWidth="1"/>
    <col min="92" max="93" width="11.28515625" style="630" hidden="1" customWidth="1"/>
    <col min="94" max="94" width="11.5703125" style="630" hidden="1" customWidth="1"/>
    <col min="95" max="95" width="9.5703125" style="630" hidden="1" customWidth="1"/>
    <col min="96" max="96" width="11.28515625" style="630" hidden="1" customWidth="1"/>
    <col min="97" max="97" width="1.28515625" style="630" customWidth="1"/>
    <col min="98" max="98" width="15.5703125" style="630" customWidth="1"/>
    <col min="99" max="99" width="6" style="630" hidden="1" customWidth="1"/>
    <col min="100" max="101" width="11.28515625" style="630" hidden="1" customWidth="1"/>
    <col min="102" max="102" width="11.5703125" style="630" hidden="1" customWidth="1"/>
    <col min="103" max="103" width="9.5703125" style="630" hidden="1" customWidth="1"/>
    <col min="104" max="104" width="11.28515625" style="630" hidden="1" customWidth="1"/>
    <col min="105" max="105" width="1.28515625" style="630" customWidth="1"/>
    <col min="106" max="106" width="14.5703125" style="630" customWidth="1"/>
    <col min="107" max="107" width="6" style="630" hidden="1" customWidth="1"/>
    <col min="108" max="108" width="2.42578125" style="630" hidden="1" customWidth="1"/>
    <col min="109" max="109" width="11.28515625" style="630" hidden="1" customWidth="1"/>
    <col min="110" max="110" width="11.5703125" style="630" hidden="1" customWidth="1"/>
    <col min="111" max="111" width="9.5703125" style="630" hidden="1" customWidth="1"/>
    <col min="112" max="112" width="11.28515625" style="630" hidden="1" customWidth="1"/>
    <col min="113" max="113" width="1.28515625" style="630" customWidth="1"/>
    <col min="114" max="114" width="15.28515625" style="630" customWidth="1"/>
    <col min="115" max="115" width="6" style="630" hidden="1" customWidth="1"/>
    <col min="116" max="117" width="11.28515625" style="630" hidden="1" customWidth="1"/>
    <col min="118" max="118" width="13.85546875" style="630" hidden="1" customWidth="1"/>
    <col min="119" max="119" width="9.5703125" style="630" hidden="1" customWidth="1"/>
    <col min="120" max="120" width="11.28515625" style="630" hidden="1" customWidth="1"/>
    <col min="121" max="121" width="1.140625" style="630" customWidth="1"/>
    <col min="122" max="122" width="15.28515625" style="630" customWidth="1"/>
    <col min="123" max="123" width="6" style="630" hidden="1" customWidth="1"/>
    <col min="124" max="125" width="11.28515625" style="630" hidden="1" customWidth="1"/>
    <col min="126" max="126" width="13.85546875" style="630" hidden="1" customWidth="1"/>
    <col min="127" max="127" width="9.5703125" style="630" hidden="1" customWidth="1"/>
    <col min="128" max="128" width="11.28515625" style="630" hidden="1" customWidth="1"/>
    <col min="129" max="129" width="0.85546875" style="630" customWidth="1"/>
    <col min="130" max="130" width="12.28515625" style="630" customWidth="1"/>
    <col min="131" max="131" width="6" style="630" hidden="1" customWidth="1"/>
    <col min="132" max="133" width="11.28515625" style="630" customWidth="1"/>
    <col min="134" max="134" width="15.28515625" style="630" customWidth="1"/>
    <col min="135" max="135" width="9.5703125" style="630" hidden="1" customWidth="1"/>
    <col min="136" max="136" width="13.7109375" style="630" customWidth="1"/>
    <col min="137" max="137" width="0.85546875" style="630" customWidth="1"/>
    <col min="138" max="138" width="8.7109375" style="630" customWidth="1"/>
    <col min="139" max="139" width="9.7109375" style="630" customWidth="1"/>
    <col min="140" max="140" width="1.28515625" style="630" customWidth="1"/>
    <col min="141" max="142" width="8.7109375" style="630" customWidth="1"/>
    <col min="143" max="143" width="0.85546875" style="2" customWidth="1"/>
    <col min="144" max="16384" width="11.42578125" style="2"/>
  </cols>
  <sheetData>
    <row r="1" spans="1:142" ht="54.95" customHeight="1">
      <c r="A1" s="3436" t="s">
        <v>458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  <c r="EF1" s="3436"/>
      <c r="EG1" s="3436"/>
      <c r="EH1" s="3436"/>
      <c r="EI1" s="3436"/>
      <c r="EJ1" s="3436"/>
      <c r="EK1" s="3436"/>
      <c r="EL1" s="3436"/>
    </row>
    <row r="2" spans="1:142" ht="6.7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  <c r="EF2" s="409"/>
      <c r="EG2" s="409"/>
      <c r="EH2" s="409"/>
      <c r="EI2" s="409"/>
      <c r="EJ2" s="409"/>
      <c r="EK2" s="409"/>
      <c r="EL2" s="409"/>
    </row>
    <row r="3" spans="1:142" ht="6.75" customHeight="1" thickBot="1">
      <c r="BO3" s="3558"/>
      <c r="BP3" s="3558"/>
      <c r="BQ3" s="3558"/>
      <c r="BR3" s="3558"/>
      <c r="BS3" s="3558"/>
      <c r="BT3" s="3558"/>
      <c r="BU3" s="3558"/>
      <c r="BV3" s="3558"/>
      <c r="BW3" s="1465"/>
      <c r="BX3" s="1465"/>
      <c r="BY3" s="1465"/>
      <c r="BZ3" s="1465"/>
      <c r="CA3" s="1465"/>
      <c r="CB3" s="1465"/>
      <c r="CC3" s="1465"/>
      <c r="CD3" s="1465"/>
      <c r="CE3" s="1465"/>
      <c r="CF3" s="1465"/>
      <c r="CG3" s="1465"/>
      <c r="CH3" s="1465"/>
      <c r="CI3" s="1465"/>
      <c r="CJ3" s="1465"/>
      <c r="CK3" s="1465"/>
      <c r="CL3" s="1465"/>
      <c r="CM3" s="1465"/>
      <c r="CN3" s="1465"/>
      <c r="CO3" s="1465"/>
      <c r="CP3" s="1465"/>
      <c r="CQ3" s="1465"/>
      <c r="CR3" s="1465"/>
      <c r="CS3" s="1465"/>
      <c r="CT3" s="1465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  <c r="EF3" s="1465"/>
      <c r="EG3" s="1465"/>
      <c r="EH3" s="1465"/>
      <c r="EI3" s="1465"/>
      <c r="EJ3" s="1465"/>
      <c r="EK3" s="1465"/>
      <c r="EL3" s="1465"/>
    </row>
    <row r="4" spans="1:142" s="951" customFormat="1" ht="26.2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959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441" t="s">
        <v>227</v>
      </c>
      <c r="BX4" s="3441"/>
      <c r="BY4" s="1656"/>
      <c r="BZ4" s="3441" t="s">
        <v>208</v>
      </c>
      <c r="CA4" s="3441"/>
      <c r="CB4" s="1656"/>
      <c r="CC4" s="759"/>
      <c r="CD4" s="3523" t="s">
        <v>375</v>
      </c>
      <c r="CE4" s="3523"/>
      <c r="CF4" s="3523"/>
      <c r="CG4" s="3523"/>
      <c r="CH4" s="3523"/>
      <c r="CI4" s="3523"/>
      <c r="CJ4" s="3523"/>
      <c r="CK4" s="1010"/>
      <c r="CL4" s="3523" t="s">
        <v>391</v>
      </c>
      <c r="CM4" s="3523"/>
      <c r="CN4" s="3523"/>
      <c r="CO4" s="3523"/>
      <c r="CP4" s="3523"/>
      <c r="CQ4" s="3523"/>
      <c r="CR4" s="3523"/>
      <c r="CS4" s="759"/>
      <c r="CT4" s="3523" t="s">
        <v>376</v>
      </c>
      <c r="CU4" s="3523"/>
      <c r="CV4" s="3523"/>
      <c r="CW4" s="3523"/>
      <c r="CX4" s="3523"/>
      <c r="CY4" s="3523"/>
      <c r="CZ4" s="3523"/>
      <c r="DA4" s="759"/>
      <c r="DB4" s="3523" t="s">
        <v>377</v>
      </c>
      <c r="DC4" s="3523"/>
      <c r="DD4" s="3523"/>
      <c r="DE4" s="3523"/>
      <c r="DF4" s="3523"/>
      <c r="DG4" s="3523"/>
      <c r="DH4" s="3523"/>
      <c r="DI4" s="759"/>
      <c r="DJ4" s="3523" t="s">
        <v>378</v>
      </c>
      <c r="DK4" s="3523"/>
      <c r="DL4" s="3523"/>
      <c r="DM4" s="3523"/>
      <c r="DN4" s="3523"/>
      <c r="DO4" s="3523"/>
      <c r="DP4" s="3523"/>
      <c r="DQ4" s="1467"/>
      <c r="DR4" s="3523" t="s">
        <v>392</v>
      </c>
      <c r="DS4" s="3523"/>
      <c r="DT4" s="3523"/>
      <c r="DU4" s="3523"/>
      <c r="DV4" s="3523"/>
      <c r="DW4" s="3523"/>
      <c r="DX4" s="3523"/>
      <c r="DY4" s="759"/>
      <c r="DZ4" s="3523" t="s">
        <v>421</v>
      </c>
      <c r="EA4" s="3523"/>
      <c r="EB4" s="3523"/>
      <c r="EC4" s="3523"/>
      <c r="ED4" s="3523"/>
      <c r="EE4" s="3523"/>
      <c r="EF4" s="3523"/>
      <c r="EG4" s="759"/>
      <c r="EH4" s="3441" t="s">
        <v>227</v>
      </c>
      <c r="EI4" s="3441"/>
      <c r="EJ4" s="1656"/>
      <c r="EK4" s="3441" t="s">
        <v>208</v>
      </c>
      <c r="EL4" s="3441"/>
    </row>
    <row r="5" spans="1:142" s="11" customFormat="1" ht="30.7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1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2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442"/>
      <c r="BX5" s="3442"/>
      <c r="BY5" s="441"/>
      <c r="BZ5" s="3442"/>
      <c r="CA5" s="3442"/>
      <c r="CB5" s="441"/>
      <c r="CC5" s="770"/>
      <c r="CD5" s="3398" t="s">
        <v>0</v>
      </c>
      <c r="CE5" s="3396" t="s">
        <v>47</v>
      </c>
      <c r="CF5" s="3422" t="s">
        <v>1</v>
      </c>
      <c r="CG5" s="3422"/>
      <c r="CH5" s="3398" t="s">
        <v>2</v>
      </c>
      <c r="CI5" s="3396" t="s">
        <v>48</v>
      </c>
      <c r="CJ5" s="3423" t="s">
        <v>40</v>
      </c>
      <c r="CK5" s="2391"/>
      <c r="CL5" s="3398" t="s">
        <v>0</v>
      </c>
      <c r="CM5" s="3396" t="s">
        <v>47</v>
      </c>
      <c r="CN5" s="3422" t="s">
        <v>1</v>
      </c>
      <c r="CO5" s="3422"/>
      <c r="CP5" s="3398" t="s">
        <v>2</v>
      </c>
      <c r="CQ5" s="3396" t="s">
        <v>48</v>
      </c>
      <c r="CR5" s="3423" t="s">
        <v>40</v>
      </c>
      <c r="CS5" s="770"/>
      <c r="CT5" s="3398" t="s">
        <v>0</v>
      </c>
      <c r="CU5" s="3396" t="s">
        <v>47</v>
      </c>
      <c r="CV5" s="3422" t="s">
        <v>1</v>
      </c>
      <c r="CW5" s="3422"/>
      <c r="CX5" s="3398" t="s">
        <v>2</v>
      </c>
      <c r="CY5" s="3396" t="s">
        <v>48</v>
      </c>
      <c r="CZ5" s="3423" t="s">
        <v>40</v>
      </c>
      <c r="DA5" s="770"/>
      <c r="DB5" s="3398" t="s">
        <v>0</v>
      </c>
      <c r="DC5" s="3396" t="s">
        <v>47</v>
      </c>
      <c r="DD5" s="3422" t="s">
        <v>1</v>
      </c>
      <c r="DE5" s="3422"/>
      <c r="DF5" s="3398" t="s">
        <v>2</v>
      </c>
      <c r="DG5" s="3396" t="s">
        <v>48</v>
      </c>
      <c r="DH5" s="3423" t="s">
        <v>40</v>
      </c>
      <c r="DI5" s="770"/>
      <c r="DJ5" s="3398" t="s">
        <v>0</v>
      </c>
      <c r="DK5" s="3396" t="s">
        <v>47</v>
      </c>
      <c r="DL5" s="3422" t="s">
        <v>1</v>
      </c>
      <c r="DM5" s="3422"/>
      <c r="DN5" s="3398" t="s">
        <v>2</v>
      </c>
      <c r="DO5" s="3396" t="s">
        <v>48</v>
      </c>
      <c r="DP5" s="3423" t="s">
        <v>40</v>
      </c>
      <c r="DQ5" s="2391"/>
      <c r="DR5" s="3398" t="s">
        <v>0</v>
      </c>
      <c r="DS5" s="3396" t="s">
        <v>47</v>
      </c>
      <c r="DT5" s="3422" t="s">
        <v>1</v>
      </c>
      <c r="DU5" s="3422"/>
      <c r="DV5" s="3398" t="s">
        <v>2</v>
      </c>
      <c r="DW5" s="3396" t="s">
        <v>48</v>
      </c>
      <c r="DX5" s="3423" t="s">
        <v>40</v>
      </c>
      <c r="DY5" s="770"/>
      <c r="DZ5" s="3398" t="s">
        <v>0</v>
      </c>
      <c r="EA5" s="3396" t="s">
        <v>47</v>
      </c>
      <c r="EB5" s="3422" t="s">
        <v>1</v>
      </c>
      <c r="EC5" s="3422"/>
      <c r="ED5" s="3398" t="s">
        <v>2</v>
      </c>
      <c r="EE5" s="3396" t="s">
        <v>48</v>
      </c>
      <c r="EF5" s="3423" t="s">
        <v>40</v>
      </c>
      <c r="EG5" s="770"/>
      <c r="EH5" s="3442"/>
      <c r="EI5" s="3442"/>
      <c r="EJ5" s="441"/>
      <c r="EK5" s="3442"/>
      <c r="EL5" s="3442"/>
    </row>
    <row r="6" spans="1:142" s="11" customFormat="1" ht="64.5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4"/>
      <c r="K6" s="3375"/>
      <c r="L6" s="3377"/>
      <c r="M6" s="143" t="s">
        <v>3</v>
      </c>
      <c r="N6" s="143" t="s">
        <v>4</v>
      </c>
      <c r="O6" s="3375"/>
      <c r="P6" s="3377"/>
      <c r="Q6" s="3375"/>
      <c r="R6" s="143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1472" t="s">
        <v>388</v>
      </c>
      <c r="BX6" s="1472" t="s">
        <v>389</v>
      </c>
      <c r="BY6" s="1473"/>
      <c r="BZ6" s="1472" t="s">
        <v>388</v>
      </c>
      <c r="CA6" s="1472" t="s">
        <v>389</v>
      </c>
      <c r="CB6" s="773"/>
      <c r="CC6" s="771"/>
      <c r="CD6" s="3399"/>
      <c r="CE6" s="3397"/>
      <c r="CF6" s="100" t="s">
        <v>3</v>
      </c>
      <c r="CG6" s="100" t="s">
        <v>4</v>
      </c>
      <c r="CH6" s="3399"/>
      <c r="CI6" s="3397"/>
      <c r="CJ6" s="3424"/>
      <c r="CK6" s="2392"/>
      <c r="CL6" s="3399"/>
      <c r="CM6" s="3397"/>
      <c r="CN6" s="100" t="s">
        <v>3</v>
      </c>
      <c r="CO6" s="100" t="s">
        <v>4</v>
      </c>
      <c r="CP6" s="3399"/>
      <c r="CQ6" s="3397"/>
      <c r="CR6" s="3424"/>
      <c r="CS6" s="771"/>
      <c r="CT6" s="3399"/>
      <c r="CU6" s="3397"/>
      <c r="CV6" s="100" t="s">
        <v>3</v>
      </c>
      <c r="CW6" s="100" t="s">
        <v>4</v>
      </c>
      <c r="CX6" s="3399"/>
      <c r="CY6" s="3397"/>
      <c r="CZ6" s="3424"/>
      <c r="DA6" s="771"/>
      <c r="DB6" s="3399"/>
      <c r="DC6" s="3397"/>
      <c r="DD6" s="100" t="s">
        <v>3</v>
      </c>
      <c r="DE6" s="100" t="s">
        <v>4</v>
      </c>
      <c r="DF6" s="3399"/>
      <c r="DG6" s="3397"/>
      <c r="DH6" s="3424"/>
      <c r="DI6" s="771"/>
      <c r="DJ6" s="3399"/>
      <c r="DK6" s="3397"/>
      <c r="DL6" s="100" t="s">
        <v>3</v>
      </c>
      <c r="DM6" s="100" t="s">
        <v>4</v>
      </c>
      <c r="DN6" s="3399"/>
      <c r="DO6" s="3397"/>
      <c r="DP6" s="3424"/>
      <c r="DQ6" s="2392"/>
      <c r="DR6" s="3399"/>
      <c r="DS6" s="3397"/>
      <c r="DT6" s="100" t="s">
        <v>3</v>
      </c>
      <c r="DU6" s="100" t="s">
        <v>4</v>
      </c>
      <c r="DV6" s="3399"/>
      <c r="DW6" s="3397"/>
      <c r="DX6" s="3424"/>
      <c r="DY6" s="771"/>
      <c r="DZ6" s="3399"/>
      <c r="EA6" s="3397"/>
      <c r="EB6" s="100" t="s">
        <v>3</v>
      </c>
      <c r="EC6" s="100" t="s">
        <v>4</v>
      </c>
      <c r="ED6" s="3399"/>
      <c r="EE6" s="3397"/>
      <c r="EF6" s="3424"/>
      <c r="EG6" s="771"/>
      <c r="EH6" s="3160" t="s">
        <v>454</v>
      </c>
      <c r="EI6" s="3160" t="s">
        <v>455</v>
      </c>
      <c r="EJ6" s="3161"/>
      <c r="EK6" s="3160" t="s">
        <v>454</v>
      </c>
      <c r="EL6" s="3160" t="s">
        <v>455</v>
      </c>
    </row>
    <row r="7" spans="1:142" s="11" customFormat="1" ht="8.1" customHeight="1" thickTop="1">
      <c r="A7" s="4"/>
      <c r="B7" s="4"/>
      <c r="C7" s="4"/>
      <c r="D7" s="4"/>
      <c r="E7" s="4"/>
      <c r="I7" s="13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660"/>
      <c r="BX7" s="660"/>
      <c r="BY7" s="660"/>
      <c r="BZ7" s="660"/>
      <c r="CA7" s="660"/>
      <c r="CB7" s="660"/>
      <c r="CC7" s="660"/>
      <c r="CD7" s="14"/>
      <c r="CE7" s="14"/>
      <c r="CF7" s="14"/>
      <c r="CG7" s="14"/>
      <c r="CH7" s="14"/>
      <c r="CI7" s="14"/>
      <c r="CJ7" s="77"/>
      <c r="CK7" s="77"/>
      <c r="CL7" s="77"/>
      <c r="CM7" s="77"/>
      <c r="CN7" s="77"/>
      <c r="CO7" s="77"/>
      <c r="CP7" s="77"/>
      <c r="CQ7" s="77"/>
      <c r="CR7" s="77"/>
      <c r="CS7" s="660"/>
      <c r="CT7" s="77"/>
      <c r="CU7" s="77"/>
      <c r="CV7" s="77"/>
      <c r="CW7" s="77"/>
      <c r="CX7" s="77"/>
      <c r="CY7" s="77"/>
      <c r="CZ7" s="77"/>
      <c r="DA7" s="660"/>
      <c r="DB7" s="77"/>
      <c r="DC7" s="77"/>
      <c r="DD7" s="77"/>
      <c r="DE7" s="77"/>
      <c r="DF7" s="77"/>
      <c r="DG7" s="77"/>
      <c r="DH7" s="77"/>
      <c r="DI7" s="660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660"/>
      <c r="DZ7" s="77"/>
      <c r="EA7" s="77"/>
      <c r="EB7" s="77"/>
      <c r="EC7" s="77"/>
      <c r="ED7" s="77"/>
      <c r="EE7" s="77"/>
      <c r="EF7" s="77"/>
      <c r="EG7" s="660"/>
      <c r="EH7" s="660"/>
      <c r="EI7" s="660"/>
      <c r="EJ7" s="660"/>
      <c r="EK7" s="660"/>
      <c r="EL7" s="660"/>
    </row>
    <row r="8" spans="1:142" s="15" customFormat="1" ht="24" customHeight="1">
      <c r="A8" s="1099" t="s">
        <v>393</v>
      </c>
      <c r="B8" s="1099"/>
      <c r="C8" s="1101">
        <v>7.4843786361529707</v>
      </c>
      <c r="D8" s="1101"/>
      <c r="E8" s="1101">
        <v>6.1999191924805741</v>
      </c>
      <c r="F8" s="1101">
        <v>8.7688380798253664</v>
      </c>
      <c r="G8" s="1101">
        <v>8.730742609243622</v>
      </c>
      <c r="H8" s="1101"/>
      <c r="I8" s="1102">
        <v>4637</v>
      </c>
      <c r="J8" s="1103"/>
      <c r="K8" s="1101">
        <v>8.4083211087981322</v>
      </c>
      <c r="L8" s="1101">
        <v>0.63204610869526123</v>
      </c>
      <c r="M8" s="1101">
        <v>7.165874776835027</v>
      </c>
      <c r="N8" s="1101">
        <v>9.6507674407612374</v>
      </c>
      <c r="O8" s="1101">
        <v>7.5169121221347428</v>
      </c>
      <c r="P8" s="1100">
        <v>3036.8407640000173</v>
      </c>
      <c r="Q8" s="1104">
        <v>4253</v>
      </c>
      <c r="R8" s="1104"/>
      <c r="S8" s="1106">
        <v>8.1962210130617237</v>
      </c>
      <c r="T8" s="1101">
        <v>0.62330568919818208</v>
      </c>
      <c r="U8" s="1101">
        <v>6.9709824052463523</v>
      </c>
      <c r="V8" s="1101">
        <v>9.4214596208770942</v>
      </c>
      <c r="W8" s="1101">
        <v>7.6047935774897351</v>
      </c>
      <c r="X8" s="1100">
        <v>2919.7787080000276</v>
      </c>
      <c r="Y8" s="1104">
        <v>4173</v>
      </c>
      <c r="Z8" s="1104"/>
      <c r="AA8" s="1762">
        <v>10.82</v>
      </c>
      <c r="AB8" s="1763">
        <v>0.83400000000000007</v>
      </c>
      <c r="AC8" s="1763">
        <v>9.1800000000000015</v>
      </c>
      <c r="AD8" s="1763">
        <v>12.46</v>
      </c>
      <c r="AE8" s="1763">
        <v>7.7</v>
      </c>
      <c r="AF8" s="1104">
        <v>3029.7510000000002</v>
      </c>
      <c r="AG8" s="960">
        <v>4037</v>
      </c>
      <c r="AH8" s="1104"/>
      <c r="AI8" s="961">
        <v>11.484308429015707</v>
      </c>
      <c r="AJ8" s="961">
        <v>0.86463730941819195</v>
      </c>
      <c r="AK8" s="961">
        <v>9.7847645439015452</v>
      </c>
      <c r="AL8" s="961">
        <v>13.18385231412987</v>
      </c>
      <c r="AM8" s="961">
        <v>7.5288583092530015</v>
      </c>
      <c r="AN8" s="1038">
        <v>2597.2510999999736</v>
      </c>
      <c r="AO8" s="991">
        <v>3863</v>
      </c>
      <c r="AP8" s="1108"/>
      <c r="AQ8" s="974">
        <v>12.033657964747512</v>
      </c>
      <c r="AR8" s="961">
        <v>0.86449009394441145</v>
      </c>
      <c r="AS8" s="961">
        <v>10.33461496582432</v>
      </c>
      <c r="AT8" s="961">
        <v>13.732700963670705</v>
      </c>
      <c r="AU8" s="961">
        <v>7.1839343986419353</v>
      </c>
      <c r="AV8" s="1038">
        <v>2666.2106480000143</v>
      </c>
      <c r="AW8" s="991">
        <v>3891</v>
      </c>
      <c r="AX8" s="991"/>
      <c r="AY8" s="974">
        <v>12.862882046767329</v>
      </c>
      <c r="AZ8" s="961">
        <v>0.65124430385199894</v>
      </c>
      <c r="BA8" s="961">
        <v>11.584591322302519</v>
      </c>
      <c r="BB8" s="961">
        <v>14.14117277123214</v>
      </c>
      <c r="BC8" s="961">
        <v>5.0629734571473284</v>
      </c>
      <c r="BD8" s="1038">
        <v>3491.2066779999645</v>
      </c>
      <c r="BE8" s="991">
        <v>7465</v>
      </c>
      <c r="BF8" s="1479"/>
      <c r="BG8" s="974">
        <v>13.158014410988494</v>
      </c>
      <c r="BH8" s="961">
        <v>0.68195822828979458</v>
      </c>
      <c r="BI8" s="961">
        <v>11.819425064301488</v>
      </c>
      <c r="BJ8" s="961">
        <v>14.496603757675503</v>
      </c>
      <c r="BK8" s="961">
        <v>5.1828353958958964</v>
      </c>
      <c r="BL8" s="1038">
        <v>3295.0000240000427</v>
      </c>
      <c r="BM8" s="991">
        <v>6464</v>
      </c>
      <c r="BN8" s="961"/>
      <c r="BO8" s="974">
        <v>15.729357516646925</v>
      </c>
      <c r="BP8" s="961">
        <v>0.86422093730018934</v>
      </c>
      <c r="BQ8" s="961">
        <v>14.0329870656459</v>
      </c>
      <c r="BR8" s="961">
        <v>17.425727967647951</v>
      </c>
      <c r="BS8" s="961">
        <v>5.4943181015852316</v>
      </c>
      <c r="BT8" s="1038">
        <v>2977.6447289999833</v>
      </c>
      <c r="BU8" s="991">
        <v>6153</v>
      </c>
      <c r="BV8" s="991"/>
      <c r="BW8" s="974">
        <v>5.3</v>
      </c>
      <c r="BX8" s="961">
        <v>1.7</v>
      </c>
      <c r="BY8" s="961"/>
      <c r="BZ8" s="961" t="s">
        <v>232</v>
      </c>
      <c r="CA8" s="961" t="s">
        <v>229</v>
      </c>
      <c r="CB8" s="961"/>
      <c r="CC8" s="961"/>
      <c r="CD8" s="974">
        <v>15.677473821518975</v>
      </c>
      <c r="CE8" s="961">
        <v>0.71711444360325549</v>
      </c>
      <c r="CF8" s="961">
        <v>14.269854613611543</v>
      </c>
      <c r="CG8" s="961">
        <v>17.085093029426407</v>
      </c>
      <c r="CH8" s="961">
        <v>4.5741708885454546</v>
      </c>
      <c r="CI8" s="1038">
        <v>2771.8609639999813</v>
      </c>
      <c r="CJ8" s="991">
        <v>7097</v>
      </c>
      <c r="CK8" s="991"/>
      <c r="CL8" s="974">
        <v>17.053550318311459</v>
      </c>
      <c r="CM8" s="961">
        <v>0.82592962939859527</v>
      </c>
      <c r="CN8" s="961">
        <v>15.432317404047453</v>
      </c>
      <c r="CO8" s="961">
        <v>18.674783232575464</v>
      </c>
      <c r="CP8" s="961">
        <v>4.8431535602984868</v>
      </c>
      <c r="CQ8" s="1479">
        <v>2548.3545999999765</v>
      </c>
      <c r="CR8" s="1479">
        <v>6096</v>
      </c>
      <c r="CS8" s="961"/>
      <c r="CT8" s="974">
        <v>18.72971387736952</v>
      </c>
      <c r="CU8" s="961">
        <v>0.8269886512977479</v>
      </c>
      <c r="CV8" s="961">
        <v>17.106358817322249</v>
      </c>
      <c r="CW8" s="961">
        <v>20.35306893741679</v>
      </c>
      <c r="CX8" s="961">
        <v>4.4153832605898504</v>
      </c>
      <c r="CY8" s="3112">
        <v>2320.709930999999</v>
      </c>
      <c r="CZ8" s="3112">
        <v>5328</v>
      </c>
      <c r="DA8" s="961"/>
      <c r="DB8" s="974">
        <v>19.032969017768885</v>
      </c>
      <c r="DC8" s="961">
        <v>0.78677688864586104</v>
      </c>
      <c r="DD8" s="961">
        <v>17.488626807260161</v>
      </c>
      <c r="DE8" s="961">
        <v>20.577311228277605</v>
      </c>
      <c r="DF8" s="961">
        <v>4.1337580485279961</v>
      </c>
      <c r="DG8" s="3112">
        <v>2366.7986879999962</v>
      </c>
      <c r="DH8" s="3112">
        <v>7018</v>
      </c>
      <c r="DI8" s="961"/>
      <c r="DJ8" s="974">
        <v>19.327567048835746</v>
      </c>
      <c r="DK8" s="961">
        <v>0.88705321623312916</v>
      </c>
      <c r="DL8" s="961">
        <v>17.586385736806889</v>
      </c>
      <c r="DM8" s="961">
        <v>21.0687483608646</v>
      </c>
      <c r="DN8" s="961">
        <v>4.5895751596244674</v>
      </c>
      <c r="DO8" s="3112">
        <v>2346.025187000002</v>
      </c>
      <c r="DP8" s="3112">
        <v>6876</v>
      </c>
      <c r="DQ8" s="991"/>
      <c r="DR8" s="974">
        <v>21.000539725700275</v>
      </c>
      <c r="DS8" s="961">
        <v>0.85582877549908387</v>
      </c>
      <c r="DT8" s="961">
        <v>19.320654455733504</v>
      </c>
      <c r="DU8" s="961">
        <v>22.680424995667046</v>
      </c>
      <c r="DV8" s="961">
        <v>4.0752703819879832</v>
      </c>
      <c r="DW8" s="3112">
        <v>2231.9430029999935</v>
      </c>
      <c r="DX8" s="3112">
        <v>6230</v>
      </c>
      <c r="DY8" s="961"/>
      <c r="DZ8" s="974">
        <v>20.993299439047167</v>
      </c>
      <c r="EA8" s="961">
        <v>0.87750319025911361</v>
      </c>
      <c r="EB8" s="961">
        <v>19.270844660739765</v>
      </c>
      <c r="EC8" s="961">
        <v>22.715754217354565</v>
      </c>
      <c r="ED8" s="961">
        <v>4.179920325563371</v>
      </c>
      <c r="EE8" s="3112">
        <v>2065.5894479999911</v>
      </c>
      <c r="EF8" s="991">
        <v>5892</v>
      </c>
      <c r="EG8" s="961"/>
      <c r="EH8" s="974">
        <v>3.9</v>
      </c>
      <c r="EI8" s="961">
        <v>0</v>
      </c>
      <c r="EJ8" s="961"/>
      <c r="EK8" s="961" t="s">
        <v>232</v>
      </c>
      <c r="EL8" s="961" t="s">
        <v>229</v>
      </c>
    </row>
    <row r="9" spans="1:142" s="11" customFormat="1" ht="5.0999999999999996" customHeight="1">
      <c r="A9" s="199"/>
      <c r="B9" s="199"/>
      <c r="C9" s="1110"/>
      <c r="D9" s="1110"/>
      <c r="E9" s="1111"/>
      <c r="F9" s="1111"/>
      <c r="G9" s="1111"/>
      <c r="H9" s="1111"/>
      <c r="I9" s="850"/>
      <c r="J9" s="850"/>
      <c r="K9" s="1110"/>
      <c r="L9" s="1110"/>
      <c r="M9" s="1111"/>
      <c r="N9" s="1111"/>
      <c r="O9" s="1111"/>
      <c r="P9" s="1112"/>
      <c r="Q9" s="849"/>
      <c r="R9" s="849"/>
      <c r="S9" s="1114"/>
      <c r="T9" s="1110"/>
      <c r="U9" s="1111"/>
      <c r="V9" s="1111"/>
      <c r="W9" s="1111"/>
      <c r="X9" s="1112"/>
      <c r="Y9" s="849"/>
      <c r="Z9" s="849"/>
      <c r="AA9" s="995"/>
      <c r="AB9" s="848"/>
      <c r="AC9" s="848"/>
      <c r="AD9" s="848"/>
      <c r="AE9" s="848"/>
      <c r="AF9" s="848"/>
      <c r="AG9" s="1910"/>
      <c r="AH9" s="849"/>
      <c r="AI9" s="963"/>
      <c r="AJ9" s="963"/>
      <c r="AK9" s="963"/>
      <c r="AL9" s="963"/>
      <c r="AM9" s="963"/>
      <c r="AN9" s="1041"/>
      <c r="AO9" s="1041"/>
      <c r="AP9" s="992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963"/>
      <c r="CC9" s="963"/>
      <c r="CD9" s="954"/>
      <c r="CE9" s="963"/>
      <c r="CF9" s="963"/>
      <c r="CG9" s="963"/>
      <c r="CH9" s="963"/>
      <c r="CI9" s="1041"/>
      <c r="CJ9" s="1041"/>
      <c r="CK9" s="1041"/>
      <c r="CL9" s="954"/>
      <c r="CM9" s="963"/>
      <c r="CN9" s="963"/>
      <c r="CO9" s="963"/>
      <c r="CP9" s="963"/>
      <c r="CQ9" s="1041"/>
      <c r="CR9" s="1041"/>
      <c r="CS9" s="963"/>
      <c r="CT9" s="954"/>
      <c r="CU9" s="963"/>
      <c r="CV9" s="963"/>
      <c r="CW9" s="963"/>
      <c r="CX9" s="963"/>
      <c r="CY9" s="3113"/>
      <c r="CZ9" s="1041"/>
      <c r="DA9" s="963"/>
      <c r="DB9" s="954"/>
      <c r="DC9" s="963"/>
      <c r="DD9" s="963"/>
      <c r="DE9" s="963"/>
      <c r="DF9" s="963"/>
      <c r="DG9" s="3113"/>
      <c r="DH9" s="1041"/>
      <c r="DI9" s="963"/>
      <c r="DJ9" s="954"/>
      <c r="DK9" s="963"/>
      <c r="DL9" s="963"/>
      <c r="DM9" s="963"/>
      <c r="DN9" s="963"/>
      <c r="DO9" s="3113"/>
      <c r="DP9" s="1041"/>
      <c r="DQ9" s="1041"/>
      <c r="DR9" s="954"/>
      <c r="DS9" s="963"/>
      <c r="DT9" s="963"/>
      <c r="DU9" s="963"/>
      <c r="DV9" s="963"/>
      <c r="DW9" s="1041"/>
      <c r="DX9" s="1041"/>
      <c r="DY9" s="963"/>
      <c r="DZ9" s="954"/>
      <c r="EA9" s="963"/>
      <c r="EB9" s="963"/>
      <c r="EC9" s="963"/>
      <c r="ED9" s="963"/>
      <c r="EE9" s="1041"/>
      <c r="EF9" s="1041"/>
      <c r="EG9" s="963"/>
      <c r="EH9" s="954"/>
      <c r="EI9" s="963"/>
      <c r="EJ9" s="963"/>
      <c r="EK9" s="963"/>
      <c r="EL9" s="963"/>
    </row>
    <row r="10" spans="1:142" s="11" customFormat="1" ht="21" customHeight="1">
      <c r="A10" s="1012" t="s">
        <v>18</v>
      </c>
      <c r="B10" s="1012"/>
      <c r="C10" s="852">
        <v>5.2913581139676102</v>
      </c>
      <c r="D10" s="852"/>
      <c r="E10" s="852">
        <v>1.480509928627489</v>
      </c>
      <c r="F10" s="852">
        <v>9.1022062993077313</v>
      </c>
      <c r="G10" s="852">
        <v>36.63878235869327</v>
      </c>
      <c r="H10" s="852"/>
      <c r="I10" s="861">
        <v>350</v>
      </c>
      <c r="J10" s="852"/>
      <c r="K10" s="852">
        <v>12.146819621967245</v>
      </c>
      <c r="L10" s="852">
        <v>1.9818393005369492</v>
      </c>
      <c r="M10" s="852">
        <v>8.2510137058838939</v>
      </c>
      <c r="N10" s="852">
        <v>16.042625538050594</v>
      </c>
      <c r="O10" s="852">
        <v>16.315705363343326</v>
      </c>
      <c r="P10" s="853">
        <v>102.87066400000006</v>
      </c>
      <c r="Q10" s="849">
        <v>324</v>
      </c>
      <c r="R10" s="849"/>
      <c r="S10" s="1770">
        <v>5.5564172386526787</v>
      </c>
      <c r="T10" s="852">
        <v>1.3951828957950103</v>
      </c>
      <c r="U10" s="852">
        <v>2.8138914146212901</v>
      </c>
      <c r="V10" s="852">
        <v>8.2989430626840672</v>
      </c>
      <c r="W10" s="852">
        <v>25.109397582484544</v>
      </c>
      <c r="X10" s="853">
        <v>111.13908000000018</v>
      </c>
      <c r="Y10" s="849">
        <v>356</v>
      </c>
      <c r="Z10" s="849"/>
      <c r="AA10" s="1770">
        <v>8.0500000000000007</v>
      </c>
      <c r="AB10" s="848">
        <v>2.0670000000000002</v>
      </c>
      <c r="AC10" s="848">
        <v>3.9800000000000004</v>
      </c>
      <c r="AD10" s="848">
        <v>12.11</v>
      </c>
      <c r="AE10" s="848">
        <v>25.7</v>
      </c>
      <c r="AF10" s="849">
        <v>126.13800000000001</v>
      </c>
      <c r="AG10" s="962">
        <v>347</v>
      </c>
      <c r="AH10" s="849"/>
      <c r="AI10" s="966" t="s">
        <v>266</v>
      </c>
      <c r="AJ10" s="966">
        <v>1.5125088290628761</v>
      </c>
      <c r="AK10" s="966">
        <v>0.27023802895131849</v>
      </c>
      <c r="AL10" s="966">
        <v>6.2162574838478823</v>
      </c>
      <c r="AM10" s="966">
        <v>46.635623999997613</v>
      </c>
      <c r="AN10" s="992">
        <v>104.55917200000003</v>
      </c>
      <c r="AO10" s="992">
        <v>287</v>
      </c>
      <c r="AP10" s="992"/>
      <c r="AQ10" s="956" t="s">
        <v>267</v>
      </c>
      <c r="AR10" s="966">
        <v>2.5512743800919204</v>
      </c>
      <c r="AS10" s="966">
        <v>5.6607586278022266</v>
      </c>
      <c r="AT10" s="966">
        <v>15.689155492477036</v>
      </c>
      <c r="AU10" s="966">
        <v>23.899621944320486</v>
      </c>
      <c r="AV10" s="992">
        <v>105.69084199999979</v>
      </c>
      <c r="AW10" s="992">
        <v>280</v>
      </c>
      <c r="AX10" s="992"/>
      <c r="AY10" s="956" t="s">
        <v>268</v>
      </c>
      <c r="AZ10" s="966">
        <v>1.7378951816047559</v>
      </c>
      <c r="BA10" s="966">
        <v>7.929581190053109</v>
      </c>
      <c r="BB10" s="966">
        <v>14.752014116060899</v>
      </c>
      <c r="BC10" s="966">
        <v>15.324276428971398</v>
      </c>
      <c r="BD10" s="992">
        <v>147.09176999999988</v>
      </c>
      <c r="BE10" s="992">
        <v>604</v>
      </c>
      <c r="BF10" s="1247"/>
      <c r="BG10" s="956" t="s">
        <v>269</v>
      </c>
      <c r="BH10" s="966">
        <v>1.8355623933168714</v>
      </c>
      <c r="BI10" s="966">
        <v>6.9098397074384792</v>
      </c>
      <c r="BJ10" s="966">
        <v>14.115748113397775</v>
      </c>
      <c r="BK10" s="966">
        <v>17.460271826482192</v>
      </c>
      <c r="BL10" s="992">
        <v>137.11890600000035</v>
      </c>
      <c r="BM10" s="992">
        <v>497</v>
      </c>
      <c r="BN10" s="966"/>
      <c r="BO10" s="956" t="s">
        <v>270</v>
      </c>
      <c r="BP10" s="966">
        <v>2.5570852684206264</v>
      </c>
      <c r="BQ10" s="966">
        <v>9.706423020697402</v>
      </c>
      <c r="BR10" s="966">
        <v>19.744976133261122</v>
      </c>
      <c r="BS10" s="966">
        <v>17.364779547846588</v>
      </c>
      <c r="BT10" s="992">
        <v>108.46654799999999</v>
      </c>
      <c r="BU10" s="992">
        <v>454</v>
      </c>
      <c r="BV10" s="992"/>
      <c r="BW10" s="956">
        <v>3</v>
      </c>
      <c r="BX10" s="966">
        <v>-4.2</v>
      </c>
      <c r="BY10" s="966"/>
      <c r="BZ10" s="966" t="s">
        <v>229</v>
      </c>
      <c r="CA10" s="966" t="s">
        <v>229</v>
      </c>
      <c r="CB10" s="966"/>
      <c r="CC10" s="966"/>
      <c r="CD10" s="956">
        <v>12.734604919298839</v>
      </c>
      <c r="CE10" s="966">
        <v>1.5662036664186634</v>
      </c>
      <c r="CF10" s="966">
        <v>9.6626112071195518</v>
      </c>
      <c r="CG10" s="966">
        <v>15.806598631478124</v>
      </c>
      <c r="CH10" s="966">
        <v>12.298800601541533</v>
      </c>
      <c r="CI10" s="3114">
        <v>236.61087400000017</v>
      </c>
      <c r="CJ10" s="3114">
        <v>1058</v>
      </c>
      <c r="CK10" s="992"/>
      <c r="CL10" s="956">
        <v>13.038333645296362</v>
      </c>
      <c r="CM10" s="966">
        <v>1.5979049220284223</v>
      </c>
      <c r="CN10" s="966">
        <v>9.9018510476495152</v>
      </c>
      <c r="CO10" s="966">
        <v>16.174816242943209</v>
      </c>
      <c r="CP10" s="966">
        <v>12.255438198614236</v>
      </c>
      <c r="CQ10" s="3114">
        <v>239.45677300000045</v>
      </c>
      <c r="CR10" s="3114">
        <v>1082</v>
      </c>
      <c r="CS10" s="966"/>
      <c r="CT10" s="956">
        <v>16.08325624650756</v>
      </c>
      <c r="CU10" s="966">
        <v>1.6371610373755927</v>
      </c>
      <c r="CV10" s="966">
        <v>12.870373267811242</v>
      </c>
      <c r="CW10" s="966">
        <v>19.296139225203881</v>
      </c>
      <c r="CX10" s="966">
        <v>10.179288399580765</v>
      </c>
      <c r="CY10" s="3114">
        <v>201.2352070000006</v>
      </c>
      <c r="CZ10" s="3114">
        <v>860</v>
      </c>
      <c r="DA10" s="966"/>
      <c r="DB10" s="956">
        <v>17.905656519565095</v>
      </c>
      <c r="DC10" s="966">
        <v>1.9561914752364356</v>
      </c>
      <c r="DD10" s="966">
        <v>14.06841928335496</v>
      </c>
      <c r="DE10" s="966">
        <v>21.742893755775228</v>
      </c>
      <c r="DF10" s="966">
        <v>10.924991625405919</v>
      </c>
      <c r="DG10" s="3114">
        <v>193.33567000000068</v>
      </c>
      <c r="DH10" s="3114">
        <v>941</v>
      </c>
      <c r="DI10" s="966"/>
      <c r="DJ10" s="956">
        <v>18.431927303796506</v>
      </c>
      <c r="DK10" s="966">
        <v>2.3818230310858794</v>
      </c>
      <c r="DL10" s="966">
        <v>13.758493036863555</v>
      </c>
      <c r="DM10" s="966">
        <v>23.105361570729453</v>
      </c>
      <c r="DN10" s="966">
        <v>12.922267931228685</v>
      </c>
      <c r="DO10" s="3114">
        <v>217.11483200000058</v>
      </c>
      <c r="DP10" s="3114">
        <v>1107</v>
      </c>
      <c r="DQ10" s="992"/>
      <c r="DR10" s="956">
        <v>15.963889390614858</v>
      </c>
      <c r="DS10" s="966">
        <v>2.1788040752923838</v>
      </c>
      <c r="DT10" s="966">
        <v>11.688812233025736</v>
      </c>
      <c r="DU10" s="966">
        <v>20.23896654820398</v>
      </c>
      <c r="DV10" s="966">
        <v>13.648328561918621</v>
      </c>
      <c r="DW10" s="3114">
        <v>243.23256100000128</v>
      </c>
      <c r="DX10" s="3114">
        <v>1066</v>
      </c>
      <c r="DY10" s="966"/>
      <c r="DZ10" s="956">
        <v>15.337606927358246</v>
      </c>
      <c r="EA10" s="966">
        <v>1.9747521871415274</v>
      </c>
      <c r="EB10" s="966">
        <v>11.462884804570479</v>
      </c>
      <c r="EC10" s="966">
        <v>19.212329050146014</v>
      </c>
      <c r="ED10" s="966">
        <v>12.875230122236934</v>
      </c>
      <c r="EE10" s="3114">
        <v>244.78803100000096</v>
      </c>
      <c r="EF10" s="992">
        <v>995</v>
      </c>
      <c r="EG10" s="966"/>
      <c r="EH10" s="956">
        <v>0</v>
      </c>
      <c r="EI10" s="966">
        <v>-0.7</v>
      </c>
      <c r="EJ10" s="966"/>
      <c r="EK10" s="966" t="s">
        <v>229</v>
      </c>
      <c r="EL10" s="966" t="s">
        <v>229</v>
      </c>
    </row>
    <row r="11" spans="1:142" s="11" customFormat="1" ht="21" customHeight="1">
      <c r="A11" s="1013" t="s">
        <v>19</v>
      </c>
      <c r="B11" s="1013"/>
      <c r="C11" s="914">
        <v>6.6589553407945061</v>
      </c>
      <c r="D11" s="914"/>
      <c r="E11" s="914">
        <v>2.4422357098131884</v>
      </c>
      <c r="F11" s="914">
        <v>10.875674971775824</v>
      </c>
      <c r="G11" s="914">
        <v>32.214779481617029</v>
      </c>
      <c r="H11" s="914"/>
      <c r="I11" s="923">
        <v>251</v>
      </c>
      <c r="J11" s="914"/>
      <c r="K11" s="914">
        <v>14.209459618424852</v>
      </c>
      <c r="L11" s="914">
        <v>3.0324061596729801</v>
      </c>
      <c r="M11" s="914">
        <v>8.2484990836222298</v>
      </c>
      <c r="N11" s="914">
        <v>20.170420153227475</v>
      </c>
      <c r="O11" s="914">
        <v>21.340756377117799</v>
      </c>
      <c r="P11" s="915">
        <v>184.55488599999981</v>
      </c>
      <c r="Q11" s="911">
        <v>227</v>
      </c>
      <c r="R11" s="911"/>
      <c r="S11" s="1766">
        <v>6.9172386373283397</v>
      </c>
      <c r="T11" s="914">
        <v>2.518668782021785</v>
      </c>
      <c r="U11" s="914">
        <v>1.9662646842393037</v>
      </c>
      <c r="V11" s="914">
        <v>11.868212590417375</v>
      </c>
      <c r="W11" s="914">
        <v>36.411477383908448</v>
      </c>
      <c r="X11" s="915">
        <v>193.47947499999967</v>
      </c>
      <c r="Y11" s="911">
        <v>223</v>
      </c>
      <c r="Z11" s="911"/>
      <c r="AA11" s="1766">
        <v>11.31</v>
      </c>
      <c r="AB11" s="910">
        <v>2.8449999999999998</v>
      </c>
      <c r="AC11" s="910">
        <v>5.71</v>
      </c>
      <c r="AD11" s="910">
        <v>16.900000000000002</v>
      </c>
      <c r="AE11" s="910">
        <v>25.2</v>
      </c>
      <c r="AF11" s="911">
        <v>214.548</v>
      </c>
      <c r="AG11" s="967">
        <v>203</v>
      </c>
      <c r="AH11" s="911"/>
      <c r="AI11" s="975" t="s">
        <v>271</v>
      </c>
      <c r="AJ11" s="975">
        <v>2.6532747669916956</v>
      </c>
      <c r="AK11" s="975">
        <v>9.0819256719760268</v>
      </c>
      <c r="AL11" s="975">
        <v>19.512557930495511</v>
      </c>
      <c r="AM11" s="975">
        <v>18.557948476204427</v>
      </c>
      <c r="AN11" s="973">
        <v>178.29266200000001</v>
      </c>
      <c r="AO11" s="973">
        <v>227</v>
      </c>
      <c r="AP11" s="973"/>
      <c r="AQ11" s="955" t="s">
        <v>272</v>
      </c>
      <c r="AR11" s="975">
        <v>3.3482546642359736</v>
      </c>
      <c r="AS11" s="975">
        <v>10.280395745798389</v>
      </c>
      <c r="AT11" s="975">
        <v>23.441515082459887</v>
      </c>
      <c r="AU11" s="975">
        <v>19.858036404213518</v>
      </c>
      <c r="AV11" s="973">
        <v>177.84277500000007</v>
      </c>
      <c r="AW11" s="973">
        <v>227</v>
      </c>
      <c r="AX11" s="992"/>
      <c r="AY11" s="955" t="s">
        <v>273</v>
      </c>
      <c r="AZ11" s="975">
        <v>2.4403288077697116</v>
      </c>
      <c r="BA11" s="975">
        <v>10.122220515743823</v>
      </c>
      <c r="BB11" s="975">
        <v>19.702188159730216</v>
      </c>
      <c r="BC11" s="968">
        <v>16.364641688782282</v>
      </c>
      <c r="BD11" s="973">
        <v>191.58007999999961</v>
      </c>
      <c r="BE11" s="973">
        <v>350</v>
      </c>
      <c r="BF11" s="1054"/>
      <c r="BG11" s="955">
        <v>15.660031676014638</v>
      </c>
      <c r="BH11" s="975">
        <v>2.1473711405890503</v>
      </c>
      <c r="BI11" s="975">
        <v>11.445040181030949</v>
      </c>
      <c r="BJ11" s="975">
        <v>19.875023170998325</v>
      </c>
      <c r="BK11" s="968">
        <v>13.712431654132775</v>
      </c>
      <c r="BL11" s="973">
        <v>169.05851500000028</v>
      </c>
      <c r="BM11" s="973">
        <v>279</v>
      </c>
      <c r="BN11" s="968"/>
      <c r="BO11" s="955" t="s">
        <v>274</v>
      </c>
      <c r="BP11" s="975">
        <v>2.8685072088398673</v>
      </c>
      <c r="BQ11" s="975">
        <v>8.7414466678167333</v>
      </c>
      <c r="BR11" s="975">
        <v>20.002573672586678</v>
      </c>
      <c r="BS11" s="968">
        <v>19.958983989499977</v>
      </c>
      <c r="BT11" s="973">
        <v>131.86641100000011</v>
      </c>
      <c r="BU11" s="973">
        <v>244</v>
      </c>
      <c r="BV11" s="992"/>
      <c r="BW11" s="1003">
        <v>6.4</v>
      </c>
      <c r="BX11" s="968">
        <v>4.5999999999999996</v>
      </c>
      <c r="BY11" s="968"/>
      <c r="BZ11" s="968" t="s">
        <v>229</v>
      </c>
      <c r="CA11" s="968" t="s">
        <v>229</v>
      </c>
      <c r="CB11" s="968"/>
      <c r="CC11" s="968"/>
      <c r="CD11" s="955">
        <v>15.886048745038723</v>
      </c>
      <c r="CE11" s="975">
        <v>2.0967851341032553</v>
      </c>
      <c r="CF11" s="975">
        <v>11.773358367748818</v>
      </c>
      <c r="CG11" s="975">
        <v>19.998739122328626</v>
      </c>
      <c r="CH11" s="968">
        <v>13.19890910417916</v>
      </c>
      <c r="CI11" s="3115">
        <v>279.48596100000049</v>
      </c>
      <c r="CJ11" s="3115">
        <v>573</v>
      </c>
      <c r="CK11" s="992"/>
      <c r="CL11" s="955">
        <v>17.772310011236232</v>
      </c>
      <c r="CM11" s="975">
        <v>2.3312019352393838</v>
      </c>
      <c r="CN11" s="975">
        <v>13.196459345354796</v>
      </c>
      <c r="CO11" s="975">
        <v>22.348160677117672</v>
      </c>
      <c r="CP11" s="968">
        <v>13.117045188641892</v>
      </c>
      <c r="CQ11" s="3115">
        <v>284.90080900000004</v>
      </c>
      <c r="CR11" s="3115">
        <v>627</v>
      </c>
      <c r="CS11" s="968"/>
      <c r="CT11" s="955">
        <v>17.443366970145028</v>
      </c>
      <c r="CU11" s="975">
        <v>2.2229819524725127</v>
      </c>
      <c r="CV11" s="975">
        <v>13.080826747164199</v>
      </c>
      <c r="CW11" s="975">
        <v>21.805907193125861</v>
      </c>
      <c r="CX11" s="968">
        <v>12.743995790934337</v>
      </c>
      <c r="CY11" s="3115">
        <v>262.00253699999985</v>
      </c>
      <c r="CZ11" s="3115">
        <v>538</v>
      </c>
      <c r="DA11" s="968"/>
      <c r="DB11" s="976">
        <v>18.480944830970206</v>
      </c>
      <c r="DC11" s="977">
        <v>1.7801383247308413</v>
      </c>
      <c r="DD11" s="977">
        <v>14.989050938304965</v>
      </c>
      <c r="DE11" s="977">
        <v>21.972838723635448</v>
      </c>
      <c r="DF11" s="977">
        <v>9.6322906702675777</v>
      </c>
      <c r="DG11" s="3116">
        <v>253.11507300000019</v>
      </c>
      <c r="DH11" s="3116">
        <v>559</v>
      </c>
      <c r="DI11" s="968"/>
      <c r="DJ11" s="976">
        <v>19.723917730781292</v>
      </c>
      <c r="DK11" s="977">
        <v>2.2750265049136882</v>
      </c>
      <c r="DL11" s="977">
        <v>15.260031586646944</v>
      </c>
      <c r="DM11" s="977">
        <v>24.187803874915637</v>
      </c>
      <c r="DN11" s="977">
        <v>11.534354056665249</v>
      </c>
      <c r="DO11" s="3116">
        <v>258.62790900000061</v>
      </c>
      <c r="DP11" s="3116">
        <v>612</v>
      </c>
      <c r="DQ11" s="992"/>
      <c r="DR11" s="976">
        <v>21.313815359463593</v>
      </c>
      <c r="DS11" s="977">
        <v>2.8116998350620634</v>
      </c>
      <c r="DT11" s="977">
        <v>15.796920162148581</v>
      </c>
      <c r="DU11" s="977">
        <v>26.830710556778602</v>
      </c>
      <c r="DV11" s="977">
        <v>13.191912323729662</v>
      </c>
      <c r="DW11" s="3116">
        <v>261.91400300000032</v>
      </c>
      <c r="DX11" s="3116">
        <v>559</v>
      </c>
      <c r="DY11" s="968"/>
      <c r="DZ11" s="976">
        <v>23.096524969681937</v>
      </c>
      <c r="EA11" s="977">
        <v>3.1721185305846755</v>
      </c>
      <c r="EB11" s="977">
        <v>16.872413444907316</v>
      </c>
      <c r="EC11" s="977">
        <v>29.320636494456554</v>
      </c>
      <c r="ED11" s="977">
        <v>13.734180941715749</v>
      </c>
      <c r="EE11" s="3116">
        <v>246.43577800000011</v>
      </c>
      <c r="EF11" s="993">
        <v>533</v>
      </c>
      <c r="EG11" s="968"/>
      <c r="EH11" s="1003">
        <v>4.8</v>
      </c>
      <c r="EI11" s="968">
        <v>1.8</v>
      </c>
      <c r="EJ11" s="968"/>
      <c r="EK11" s="968" t="s">
        <v>229</v>
      </c>
      <c r="EL11" s="968" t="s">
        <v>229</v>
      </c>
    </row>
    <row r="12" spans="1:142" s="11" customFormat="1" ht="21" customHeight="1">
      <c r="A12" s="1013" t="s">
        <v>41</v>
      </c>
      <c r="B12" s="1013"/>
      <c r="C12" s="914">
        <v>8.9798436706320146</v>
      </c>
      <c r="D12" s="914"/>
      <c r="E12" s="914">
        <v>3.7997440250306926</v>
      </c>
      <c r="F12" s="914">
        <v>14.159943316233337</v>
      </c>
      <c r="G12" s="914">
        <v>29.346470569660539</v>
      </c>
      <c r="H12" s="914"/>
      <c r="I12" s="923">
        <v>291</v>
      </c>
      <c r="J12" s="914"/>
      <c r="K12" s="914">
        <v>9.0698834245448925</v>
      </c>
      <c r="L12" s="914">
        <v>1.9104424557126527</v>
      </c>
      <c r="M12" s="914">
        <v>5.3144260475084861</v>
      </c>
      <c r="N12" s="914">
        <v>12.825340801581298</v>
      </c>
      <c r="O12" s="914">
        <v>21.063583359215169</v>
      </c>
      <c r="P12" s="915">
        <v>121.91073999999981</v>
      </c>
      <c r="Q12" s="911">
        <v>252</v>
      </c>
      <c r="R12" s="911"/>
      <c r="S12" s="1766">
        <v>8.3984211538182869</v>
      </c>
      <c r="T12" s="914">
        <v>1.90801356451673</v>
      </c>
      <c r="U12" s="914">
        <v>4.6478186420898551</v>
      </c>
      <c r="V12" s="914">
        <v>12.149023665546718</v>
      </c>
      <c r="W12" s="914">
        <v>22.718717358550951</v>
      </c>
      <c r="X12" s="915">
        <v>110.97775200000005</v>
      </c>
      <c r="Y12" s="911">
        <v>240</v>
      </c>
      <c r="Z12" s="911"/>
      <c r="AA12" s="1766">
        <v>14.23</v>
      </c>
      <c r="AB12" s="910">
        <v>2.6539999999999999</v>
      </c>
      <c r="AC12" s="910">
        <v>9.01</v>
      </c>
      <c r="AD12" s="910">
        <v>19.45</v>
      </c>
      <c r="AE12" s="910">
        <v>18.600000000000001</v>
      </c>
      <c r="AF12" s="911">
        <v>107.99299999999999</v>
      </c>
      <c r="AG12" s="967">
        <v>214</v>
      </c>
      <c r="AH12" s="911"/>
      <c r="AI12" s="975" t="s">
        <v>267</v>
      </c>
      <c r="AJ12" s="975">
        <v>2.0398559746365166</v>
      </c>
      <c r="AK12" s="975">
        <v>6.7014318997909852</v>
      </c>
      <c r="AL12" s="975">
        <v>14.720574054412753</v>
      </c>
      <c r="AM12" s="975">
        <v>19.044490782024329</v>
      </c>
      <c r="AN12" s="973">
        <v>78.05006699999997</v>
      </c>
      <c r="AO12" s="973">
        <v>208</v>
      </c>
      <c r="AP12" s="973"/>
      <c r="AQ12" s="955" t="s">
        <v>276</v>
      </c>
      <c r="AR12" s="975">
        <v>2.1975014308617329</v>
      </c>
      <c r="AS12" s="975">
        <v>5.5704859164210569</v>
      </c>
      <c r="AT12" s="975">
        <v>14.208293214348073</v>
      </c>
      <c r="AU12" s="975">
        <v>22.220799538058035</v>
      </c>
      <c r="AV12" s="973">
        <v>81.245408999999881</v>
      </c>
      <c r="AW12" s="973">
        <v>203</v>
      </c>
      <c r="AX12" s="992"/>
      <c r="AY12" s="955">
        <v>17.74135193324846</v>
      </c>
      <c r="AZ12" s="975">
        <v>2.2547907071085871</v>
      </c>
      <c r="BA12" s="975">
        <v>13.315550387717579</v>
      </c>
      <c r="BB12" s="975">
        <v>22.167153478779344</v>
      </c>
      <c r="BC12" s="968">
        <v>12.709238369162614</v>
      </c>
      <c r="BD12" s="973">
        <v>111.13556099999994</v>
      </c>
      <c r="BE12" s="973">
        <v>470</v>
      </c>
      <c r="BF12" s="1054"/>
      <c r="BG12" s="955">
        <v>18.594425622884405</v>
      </c>
      <c r="BH12" s="975">
        <v>2.1097209740610379</v>
      </c>
      <c r="BI12" s="975">
        <v>14.453336178971757</v>
      </c>
      <c r="BJ12" s="975">
        <v>22.735515066797056</v>
      </c>
      <c r="BK12" s="968">
        <v>11.34598624796765</v>
      </c>
      <c r="BL12" s="973">
        <v>111.77370800000007</v>
      </c>
      <c r="BM12" s="973">
        <v>431</v>
      </c>
      <c r="BN12" s="968"/>
      <c r="BO12" s="955">
        <v>20.384631993827231</v>
      </c>
      <c r="BP12" s="975">
        <v>2.6543047008557505</v>
      </c>
      <c r="BQ12" s="975">
        <v>15.174524406580947</v>
      </c>
      <c r="BR12" s="975">
        <v>25.594739581073515</v>
      </c>
      <c r="BS12" s="968">
        <v>13.021106790936981</v>
      </c>
      <c r="BT12" s="973">
        <v>105.68741200000007</v>
      </c>
      <c r="BU12" s="973">
        <v>401</v>
      </c>
      <c r="BV12" s="992"/>
      <c r="BW12" s="1003">
        <v>0.8</v>
      </c>
      <c r="BX12" s="968">
        <v>2.2999999999999998</v>
      </c>
      <c r="BY12" s="968"/>
      <c r="BZ12" s="968" t="s">
        <v>229</v>
      </c>
      <c r="CA12" s="968" t="s">
        <v>229</v>
      </c>
      <c r="CB12" s="968"/>
      <c r="CC12" s="968"/>
      <c r="CD12" s="955">
        <v>21.549162345245534</v>
      </c>
      <c r="CE12" s="975">
        <v>1.8444939756907006</v>
      </c>
      <c r="CF12" s="975">
        <v>17.931322585981587</v>
      </c>
      <c r="CG12" s="975">
        <v>25.167002104509478</v>
      </c>
      <c r="CH12" s="968">
        <v>8.5594694872102881</v>
      </c>
      <c r="CI12" s="3115">
        <v>194.33286699999971</v>
      </c>
      <c r="CJ12" s="3115">
        <v>853</v>
      </c>
      <c r="CK12" s="992"/>
      <c r="CL12" s="955">
        <v>23.011368365668979</v>
      </c>
      <c r="CM12" s="975">
        <v>1.8640439842493373</v>
      </c>
      <c r="CN12" s="975">
        <v>19.352488893400636</v>
      </c>
      <c r="CO12" s="975">
        <v>26.670247837937321</v>
      </c>
      <c r="CP12" s="968">
        <v>8.1005351556160985</v>
      </c>
      <c r="CQ12" s="3115">
        <v>165.73402500000029</v>
      </c>
      <c r="CR12" s="3115">
        <v>815</v>
      </c>
      <c r="CS12" s="968"/>
      <c r="CT12" s="955">
        <v>19.049466522306403</v>
      </c>
      <c r="CU12" s="975">
        <v>1.7184968899850834</v>
      </c>
      <c r="CV12" s="975">
        <v>15.676964196190424</v>
      </c>
      <c r="CW12" s="975">
        <v>22.421968848422384</v>
      </c>
      <c r="CX12" s="968">
        <v>9.0212336811257696</v>
      </c>
      <c r="CY12" s="3115">
        <v>156.10755799999967</v>
      </c>
      <c r="CZ12" s="3115">
        <v>747</v>
      </c>
      <c r="DA12" s="968"/>
      <c r="DB12" s="1003">
        <v>19.136692818453856</v>
      </c>
      <c r="DC12" s="968">
        <v>1.7452891340107086</v>
      </c>
      <c r="DD12" s="968">
        <v>15.713158600174234</v>
      </c>
      <c r="DE12" s="968">
        <v>22.56022703673348</v>
      </c>
      <c r="DF12" s="968">
        <v>9.1201188761711993</v>
      </c>
      <c r="DG12" s="3117">
        <v>148.85751299999998</v>
      </c>
      <c r="DH12" s="3117">
        <v>866</v>
      </c>
      <c r="DI12" s="968"/>
      <c r="DJ12" s="1003">
        <v>22.529947830817584</v>
      </c>
      <c r="DK12" s="968">
        <v>1.5337291169808576</v>
      </c>
      <c r="DL12" s="968">
        <v>19.520579746815415</v>
      </c>
      <c r="DM12" s="968">
        <v>25.539315914819756</v>
      </c>
      <c r="DN12" s="968">
        <v>6.8075129534163707</v>
      </c>
      <c r="DO12" s="3117">
        <v>139.9926100000005</v>
      </c>
      <c r="DP12" s="3117">
        <v>920</v>
      </c>
      <c r="DQ12" s="986"/>
      <c r="DR12" s="1003">
        <v>22.521760715038379</v>
      </c>
      <c r="DS12" s="968">
        <v>1.8440795891765627</v>
      </c>
      <c r="DT12" s="968">
        <v>18.903453489590806</v>
      </c>
      <c r="DU12" s="968">
        <v>26.140067940485956</v>
      </c>
      <c r="DV12" s="968">
        <v>8.1879903285946085</v>
      </c>
      <c r="DW12" s="3117">
        <v>141.23593800000032</v>
      </c>
      <c r="DX12" s="3117">
        <v>839</v>
      </c>
      <c r="DY12" s="968"/>
      <c r="DZ12" s="1003">
        <v>24.078915716491135</v>
      </c>
      <c r="EA12" s="968">
        <v>1.8841241557261672</v>
      </c>
      <c r="EB12" s="968">
        <v>20.382017647048567</v>
      </c>
      <c r="EC12" s="968">
        <v>27.775813785933707</v>
      </c>
      <c r="ED12" s="968">
        <v>7.8247882002251901</v>
      </c>
      <c r="EE12" s="3117">
        <v>134.05268899999999</v>
      </c>
      <c r="EF12" s="986">
        <v>755</v>
      </c>
      <c r="EG12" s="968"/>
      <c r="EH12" s="1003">
        <v>1</v>
      </c>
      <c r="EI12" s="968">
        <v>1.6</v>
      </c>
      <c r="EJ12" s="968"/>
      <c r="EK12" s="968" t="s">
        <v>229</v>
      </c>
      <c r="EL12" s="968" t="s">
        <v>229</v>
      </c>
    </row>
    <row r="13" spans="1:142" s="11" customFormat="1" ht="21" customHeight="1">
      <c r="A13" s="1013" t="s">
        <v>20</v>
      </c>
      <c r="B13" s="1013"/>
      <c r="C13" s="914">
        <v>35.90892237394344</v>
      </c>
      <c r="D13" s="914"/>
      <c r="E13" s="914">
        <v>12.712873689722882</v>
      </c>
      <c r="F13" s="914">
        <v>59.104971058164004</v>
      </c>
      <c r="G13" s="914">
        <v>32.862316851413723</v>
      </c>
      <c r="H13" s="914"/>
      <c r="I13" s="923">
        <v>47</v>
      </c>
      <c r="J13" s="914"/>
      <c r="K13" s="914">
        <v>24.435611610617443</v>
      </c>
      <c r="L13" s="914">
        <v>11.575025791720172</v>
      </c>
      <c r="M13" s="914">
        <v>1.6819736410892034</v>
      </c>
      <c r="N13" s="914">
        <v>47.189249580145685</v>
      </c>
      <c r="O13" s="914">
        <v>47.369494883814347</v>
      </c>
      <c r="P13" s="915">
        <v>42.772230000000015</v>
      </c>
      <c r="Q13" s="911">
        <v>43</v>
      </c>
      <c r="R13" s="911"/>
      <c r="S13" s="1766">
        <v>11.638342764249883</v>
      </c>
      <c r="T13" s="914">
        <v>4.0378429054455713</v>
      </c>
      <c r="U13" s="914">
        <v>3.7011121151770023</v>
      </c>
      <c r="V13" s="914">
        <v>19.575573413322765</v>
      </c>
      <c r="W13" s="914">
        <v>34.694311614956277</v>
      </c>
      <c r="X13" s="915">
        <v>40.231862000000014</v>
      </c>
      <c r="Y13" s="911">
        <v>53</v>
      </c>
      <c r="Z13" s="911"/>
      <c r="AA13" s="1766">
        <v>18.559999999999999</v>
      </c>
      <c r="AB13" s="910">
        <v>6.5469999999999997</v>
      </c>
      <c r="AC13" s="910">
        <v>5.7</v>
      </c>
      <c r="AD13" s="910">
        <v>31.430000000000003</v>
      </c>
      <c r="AE13" s="910">
        <v>35.299999999999997</v>
      </c>
      <c r="AF13" s="911">
        <v>49.384999999999998</v>
      </c>
      <c r="AG13" s="967">
        <v>58</v>
      </c>
      <c r="AH13" s="911"/>
      <c r="AI13" s="975" t="s">
        <v>277</v>
      </c>
      <c r="AJ13" s="975">
        <v>2.6414986486605594</v>
      </c>
      <c r="AK13" s="975">
        <v>8.5956704830198767</v>
      </c>
      <c r="AL13" s="975">
        <v>18.980008116771131</v>
      </c>
      <c r="AM13" s="975">
        <v>19.158176935530275</v>
      </c>
      <c r="AN13" s="973">
        <v>49.16340299999996</v>
      </c>
      <c r="AO13" s="973">
        <v>61</v>
      </c>
      <c r="AP13" s="973"/>
      <c r="AQ13" s="955" t="s">
        <v>94</v>
      </c>
      <c r="AR13" s="975">
        <v>7.7226813978230071</v>
      </c>
      <c r="AS13" s="975">
        <v>11.185868789892094</v>
      </c>
      <c r="AT13" s="975">
        <v>41.541723307594104</v>
      </c>
      <c r="AU13" s="975">
        <v>29.292752013195717</v>
      </c>
      <c r="AV13" s="973">
        <v>50.554039999999986</v>
      </c>
      <c r="AW13" s="973">
        <v>66</v>
      </c>
      <c r="AX13" s="992"/>
      <c r="AY13" s="955" t="s">
        <v>278</v>
      </c>
      <c r="AZ13" s="975">
        <v>7.3445612766305235</v>
      </c>
      <c r="BA13" s="975">
        <v>7.2326193288477638</v>
      </c>
      <c r="BB13" s="975">
        <v>36.065069761500922</v>
      </c>
      <c r="BC13" s="968">
        <v>33.92588117719044</v>
      </c>
      <c r="BD13" s="973">
        <v>50.585447999999992</v>
      </c>
      <c r="BE13" s="973">
        <v>93</v>
      </c>
      <c r="BF13" s="1054"/>
      <c r="BG13" s="955" t="s">
        <v>279</v>
      </c>
      <c r="BH13" s="975">
        <v>6.7859583472725191</v>
      </c>
      <c r="BI13" s="975">
        <v>17.432629877968775</v>
      </c>
      <c r="BJ13" s="975">
        <v>44.072418574412886</v>
      </c>
      <c r="BK13" s="968">
        <v>22.066345830216953</v>
      </c>
      <c r="BL13" s="973">
        <v>43.240082999999942</v>
      </c>
      <c r="BM13" s="973">
        <v>68</v>
      </c>
      <c r="BN13" s="968"/>
      <c r="BO13" s="955" t="s">
        <v>280</v>
      </c>
      <c r="BP13" s="975">
        <v>6.5607673015782293</v>
      </c>
      <c r="BQ13" s="975">
        <v>13.898473698437872</v>
      </c>
      <c r="BR13" s="975">
        <v>39.654599952586203</v>
      </c>
      <c r="BS13" s="968">
        <v>24.50192623613405</v>
      </c>
      <c r="BT13" s="973">
        <v>40.428629999999977</v>
      </c>
      <c r="BU13" s="973">
        <v>69</v>
      </c>
      <c r="BV13" s="992"/>
      <c r="BW13" s="1003">
        <v>4.5</v>
      </c>
      <c r="BX13" s="968">
        <v>0.9</v>
      </c>
      <c r="BY13" s="968"/>
      <c r="BZ13" s="968" t="s">
        <v>229</v>
      </c>
      <c r="CA13" s="968" t="s">
        <v>229</v>
      </c>
      <c r="CB13" s="968"/>
      <c r="CC13" s="968"/>
      <c r="CD13" s="1490">
        <v>26.767641576708328</v>
      </c>
      <c r="CE13" s="975">
        <v>4.3551120605647125</v>
      </c>
      <c r="CF13" s="975">
        <v>18.225408435035519</v>
      </c>
      <c r="CG13" s="975">
        <v>35.309874718381138</v>
      </c>
      <c r="CH13" s="968">
        <v>16.270062672814188</v>
      </c>
      <c r="CI13" s="3115">
        <v>93.156937000000056</v>
      </c>
      <c r="CJ13" s="3115">
        <v>170</v>
      </c>
      <c r="CK13" s="992"/>
      <c r="CL13" s="1490">
        <v>25.259313638975055</v>
      </c>
      <c r="CM13" s="975">
        <v>4.4972061088198352</v>
      </c>
      <c r="CN13" s="975">
        <v>16.431874344002029</v>
      </c>
      <c r="CO13" s="975">
        <v>34.086752933948084</v>
      </c>
      <c r="CP13" s="968">
        <v>17.804150077461557</v>
      </c>
      <c r="CQ13" s="3115">
        <v>96.191912999999914</v>
      </c>
      <c r="CR13" s="3115">
        <v>176</v>
      </c>
      <c r="CS13" s="968"/>
      <c r="CT13" s="1490">
        <v>30.50236021017324</v>
      </c>
      <c r="CU13" s="975">
        <v>5.4658371408409829</v>
      </c>
      <c r="CV13" s="975">
        <v>19.775806918699239</v>
      </c>
      <c r="CW13" s="975">
        <v>41.228913501647249</v>
      </c>
      <c r="CX13" s="968">
        <v>17.919390837886702</v>
      </c>
      <c r="CY13" s="3115">
        <v>85.347484000000037</v>
      </c>
      <c r="CZ13" s="3115">
        <v>128</v>
      </c>
      <c r="DA13" s="968"/>
      <c r="DB13" s="1003">
        <v>33.198606234338286</v>
      </c>
      <c r="DC13" s="968">
        <v>4.7748547557551131</v>
      </c>
      <c r="DD13" s="968">
        <v>23.832319396765776</v>
      </c>
      <c r="DE13" s="968">
        <v>42.564893071910795</v>
      </c>
      <c r="DF13" s="968">
        <v>14.382696436262862</v>
      </c>
      <c r="DG13" s="3117">
        <v>88.972201999999839</v>
      </c>
      <c r="DH13" s="3117">
        <v>148</v>
      </c>
      <c r="DI13" s="968"/>
      <c r="DJ13" s="1003">
        <v>29.705980584381543</v>
      </c>
      <c r="DK13" s="968">
        <v>3.9764624260670263</v>
      </c>
      <c r="DL13" s="968">
        <v>21.903664660565575</v>
      </c>
      <c r="DM13" s="968">
        <v>37.50829650819751</v>
      </c>
      <c r="DN13" s="968">
        <v>13.386066872196514</v>
      </c>
      <c r="DO13" s="3117">
        <v>93.108443000000136</v>
      </c>
      <c r="DP13" s="3117">
        <v>184</v>
      </c>
      <c r="DQ13" s="986"/>
      <c r="DR13" s="1003">
        <v>30.79709812643312</v>
      </c>
      <c r="DS13" s="968">
        <v>3.9859584154361958</v>
      </c>
      <c r="DT13" s="968">
        <v>22.9761655487094</v>
      </c>
      <c r="DU13" s="968">
        <v>38.618030704156844</v>
      </c>
      <c r="DV13" s="968">
        <v>12.942642839505231</v>
      </c>
      <c r="DW13" s="3117">
        <v>87.667224000000189</v>
      </c>
      <c r="DX13" s="3117">
        <v>167</v>
      </c>
      <c r="DY13" s="968"/>
      <c r="DZ13" s="1003">
        <v>31.12651698293541</v>
      </c>
      <c r="EA13" s="968">
        <v>2.4134738392754786</v>
      </c>
      <c r="EB13" s="968">
        <v>26.39096558630844</v>
      </c>
      <c r="EC13" s="968">
        <v>35.86206837956238</v>
      </c>
      <c r="ED13" s="968">
        <v>7.7537549112823161</v>
      </c>
      <c r="EE13" s="3117">
        <v>77.418388999999962</v>
      </c>
      <c r="EF13" s="986">
        <v>158</v>
      </c>
      <c r="EG13" s="968"/>
      <c r="EH13" s="1003">
        <v>7.7</v>
      </c>
      <c r="EI13" s="968">
        <v>0.3</v>
      </c>
      <c r="EJ13" s="968"/>
      <c r="EK13" s="968" t="s">
        <v>229</v>
      </c>
      <c r="EL13" s="968" t="s">
        <v>229</v>
      </c>
    </row>
    <row r="14" spans="1:142" s="11" customFormat="1" ht="21" customHeight="1">
      <c r="A14" s="1013" t="s">
        <v>21</v>
      </c>
      <c r="B14" s="1013"/>
      <c r="C14" s="914">
        <v>7.3120022641681048</v>
      </c>
      <c r="D14" s="914"/>
      <c r="E14" s="914">
        <v>4.0142506211164894</v>
      </c>
      <c r="F14" s="914">
        <v>10.609753907219721</v>
      </c>
      <c r="G14" s="914">
        <v>22.943948938158837</v>
      </c>
      <c r="H14" s="914"/>
      <c r="I14" s="923">
        <v>282</v>
      </c>
      <c r="J14" s="914"/>
      <c r="K14" s="914">
        <v>5.9625907302248198</v>
      </c>
      <c r="L14" s="914">
        <v>1.4383309466848946</v>
      </c>
      <c r="M14" s="914">
        <v>3.1351878172527101</v>
      </c>
      <c r="N14" s="914">
        <v>8.7899936431969294</v>
      </c>
      <c r="O14" s="914">
        <v>24.122583819041729</v>
      </c>
      <c r="P14" s="915">
        <v>184.09838100000047</v>
      </c>
      <c r="Q14" s="911">
        <v>317</v>
      </c>
      <c r="R14" s="911"/>
      <c r="S14" s="1766">
        <v>6.9428535649655689</v>
      </c>
      <c r="T14" s="914">
        <v>1.9451220365358786</v>
      </c>
      <c r="U14" s="914">
        <v>3.119306535991698</v>
      </c>
      <c r="V14" s="914">
        <v>10.766400593939441</v>
      </c>
      <c r="W14" s="914">
        <v>28.016175457756827</v>
      </c>
      <c r="X14" s="915">
        <v>175.78589100000019</v>
      </c>
      <c r="Y14" s="911">
        <v>288</v>
      </c>
      <c r="Z14" s="911"/>
      <c r="AA14" s="1766">
        <v>10.059999999999999</v>
      </c>
      <c r="AB14" s="910">
        <v>2.8090000000000002</v>
      </c>
      <c r="AC14" s="910">
        <v>4.54</v>
      </c>
      <c r="AD14" s="910">
        <v>15.58</v>
      </c>
      <c r="AE14" s="910">
        <v>27.900000000000002</v>
      </c>
      <c r="AF14" s="911">
        <v>215.684</v>
      </c>
      <c r="AG14" s="967">
        <v>283</v>
      </c>
      <c r="AH14" s="911"/>
      <c r="AI14" s="975" t="s">
        <v>247</v>
      </c>
      <c r="AJ14" s="975">
        <v>3.189154906652699</v>
      </c>
      <c r="AK14" s="975">
        <v>7.6350229966157102</v>
      </c>
      <c r="AL14" s="975">
        <v>20.172323113656869</v>
      </c>
      <c r="AM14" s="975">
        <v>22.937499278110273</v>
      </c>
      <c r="AN14" s="973">
        <v>113.65669300000022</v>
      </c>
      <c r="AO14" s="973">
        <v>232</v>
      </c>
      <c r="AP14" s="973"/>
      <c r="AQ14" s="955" t="s">
        <v>283</v>
      </c>
      <c r="AR14" s="975">
        <v>2.9180344015094781</v>
      </c>
      <c r="AS14" s="975">
        <v>7.2904649062481148</v>
      </c>
      <c r="AT14" s="975">
        <v>18.760500144894827</v>
      </c>
      <c r="AU14" s="975">
        <v>22.402505210696248</v>
      </c>
      <c r="AV14" s="973">
        <v>80.071145000000058</v>
      </c>
      <c r="AW14" s="973">
        <v>187</v>
      </c>
      <c r="AX14" s="992"/>
      <c r="AY14" s="955">
        <v>12.159111095198693</v>
      </c>
      <c r="AZ14" s="975">
        <v>1.7549616802647026</v>
      </c>
      <c r="BA14" s="975">
        <v>8.7143957642476018</v>
      </c>
      <c r="BB14" s="975">
        <v>15.60382642614978</v>
      </c>
      <c r="BC14" s="968">
        <v>14.433305745168246</v>
      </c>
      <c r="BD14" s="973">
        <v>101.66757999999994</v>
      </c>
      <c r="BE14" s="973">
        <v>444</v>
      </c>
      <c r="BF14" s="1054"/>
      <c r="BG14" s="955" t="s">
        <v>284</v>
      </c>
      <c r="BH14" s="975">
        <v>2.3314338830187609</v>
      </c>
      <c r="BI14" s="975">
        <v>9.1658711098389283</v>
      </c>
      <c r="BJ14" s="975">
        <v>18.318433330960346</v>
      </c>
      <c r="BK14" s="968">
        <v>16.965565841701615</v>
      </c>
      <c r="BL14" s="973">
        <v>99.90724000000003</v>
      </c>
      <c r="BM14" s="973">
        <v>355</v>
      </c>
      <c r="BN14" s="968"/>
      <c r="BO14" s="955">
        <v>16.106926206811824</v>
      </c>
      <c r="BP14" s="975">
        <v>2.281680775833967</v>
      </c>
      <c r="BQ14" s="975">
        <v>11.62823831615108</v>
      </c>
      <c r="BR14" s="975">
        <v>20.585614097472568</v>
      </c>
      <c r="BS14" s="968">
        <v>14.165836153573579</v>
      </c>
      <c r="BT14" s="973">
        <v>94.419920999999832</v>
      </c>
      <c r="BU14" s="973">
        <v>308</v>
      </c>
      <c r="BV14" s="992"/>
      <c r="BW14" s="1003">
        <v>3</v>
      </c>
      <c r="BX14" s="968">
        <v>2.2000000000000002</v>
      </c>
      <c r="BY14" s="968"/>
      <c r="BZ14" s="968" t="s">
        <v>229</v>
      </c>
      <c r="CA14" s="968" t="s">
        <v>229</v>
      </c>
      <c r="CB14" s="968"/>
      <c r="CC14" s="968"/>
      <c r="CD14" s="955">
        <v>18.466718769760089</v>
      </c>
      <c r="CE14" s="975">
        <v>2.1850170471585222</v>
      </c>
      <c r="CF14" s="975">
        <v>14.180967961102969</v>
      </c>
      <c r="CG14" s="975">
        <v>22.752469578417205</v>
      </c>
      <c r="CH14" s="968">
        <v>11.832188892899403</v>
      </c>
      <c r="CI14" s="3115">
        <v>196.40292600000004</v>
      </c>
      <c r="CJ14" s="3115">
        <v>702</v>
      </c>
      <c r="CK14" s="992"/>
      <c r="CL14" s="955">
        <v>19.196336971974198</v>
      </c>
      <c r="CM14" s="975">
        <v>2.3906560783447142</v>
      </c>
      <c r="CN14" s="975">
        <v>14.503785441956769</v>
      </c>
      <c r="CO14" s="975">
        <v>23.88888850199163</v>
      </c>
      <c r="CP14" s="968">
        <v>12.453709693859647</v>
      </c>
      <c r="CQ14" s="3115">
        <v>182.076685</v>
      </c>
      <c r="CR14" s="3115">
        <v>702</v>
      </c>
      <c r="CS14" s="968"/>
      <c r="CT14" s="955">
        <v>17.096119406302222</v>
      </c>
      <c r="CU14" s="975">
        <v>1.7307316952851433</v>
      </c>
      <c r="CV14" s="975">
        <v>13.699606615241851</v>
      </c>
      <c r="CW14" s="975">
        <v>20.492632197362589</v>
      </c>
      <c r="CX14" s="968">
        <v>10.12353537170041</v>
      </c>
      <c r="CY14" s="3115">
        <v>161.25996400000008</v>
      </c>
      <c r="CZ14" s="3115">
        <v>631</v>
      </c>
      <c r="DA14" s="968"/>
      <c r="DB14" s="1003">
        <v>18.576652995722426</v>
      </c>
      <c r="DC14" s="968">
        <v>1.718820187404583</v>
      </c>
      <c r="DD14" s="968">
        <v>15.20503988476079</v>
      </c>
      <c r="DE14" s="968">
        <v>21.948266106684063</v>
      </c>
      <c r="DF14" s="968">
        <v>9.2525827327472232</v>
      </c>
      <c r="DG14" s="3117">
        <v>158.60913700000003</v>
      </c>
      <c r="DH14" s="3117">
        <v>732</v>
      </c>
      <c r="DI14" s="968"/>
      <c r="DJ14" s="1003">
        <v>21.013308931903726</v>
      </c>
      <c r="DK14" s="968">
        <v>2.01828688371622</v>
      </c>
      <c r="DL14" s="968">
        <v>17.053177990286088</v>
      </c>
      <c r="DM14" s="968">
        <v>24.973439873521365</v>
      </c>
      <c r="DN14" s="968">
        <v>9.6048027954889577</v>
      </c>
      <c r="DO14" s="3117">
        <v>172.08390700000032</v>
      </c>
      <c r="DP14" s="3117">
        <v>810</v>
      </c>
      <c r="DQ14" s="986"/>
      <c r="DR14" s="1003">
        <v>22.471029769286428</v>
      </c>
      <c r="DS14" s="968">
        <v>1.9707490040281823</v>
      </c>
      <c r="DT14" s="968">
        <v>18.604181829169654</v>
      </c>
      <c r="DU14" s="968">
        <v>26.337877709403205</v>
      </c>
      <c r="DV14" s="968">
        <v>8.770176641934837</v>
      </c>
      <c r="DW14" s="3117">
        <v>170.31664500000034</v>
      </c>
      <c r="DX14" s="3117">
        <v>729</v>
      </c>
      <c r="DY14" s="968"/>
      <c r="DZ14" s="1003">
        <v>23.358668960373848</v>
      </c>
      <c r="EA14" s="968">
        <v>2.3201478881719235</v>
      </c>
      <c r="EB14" s="968">
        <v>18.806235288454697</v>
      </c>
      <c r="EC14" s="968">
        <v>27.911102632292994</v>
      </c>
      <c r="ED14" s="968">
        <v>9.9327058922230229</v>
      </c>
      <c r="EE14" s="3117">
        <v>141.59494299999989</v>
      </c>
      <c r="EF14" s="986">
        <v>626</v>
      </c>
      <c r="EG14" s="968"/>
      <c r="EH14" s="1003">
        <v>6.1</v>
      </c>
      <c r="EI14" s="968">
        <v>0.9</v>
      </c>
      <c r="EJ14" s="968"/>
      <c r="EK14" s="968" t="s">
        <v>231</v>
      </c>
      <c r="EL14" s="968" t="s">
        <v>229</v>
      </c>
    </row>
    <row r="15" spans="1:142" s="11" customFormat="1" ht="21" customHeight="1">
      <c r="A15" s="1013" t="s">
        <v>22</v>
      </c>
      <c r="B15" s="1013"/>
      <c r="C15" s="914">
        <v>6.3793223110620083</v>
      </c>
      <c r="D15" s="914"/>
      <c r="E15" s="914">
        <v>3.1695684876906114</v>
      </c>
      <c r="F15" s="914">
        <v>9.5890761344334052</v>
      </c>
      <c r="G15" s="914">
        <v>25.596684708432129</v>
      </c>
      <c r="H15" s="914"/>
      <c r="I15" s="923">
        <v>350</v>
      </c>
      <c r="J15" s="914"/>
      <c r="K15" s="914">
        <v>7.438365047514929</v>
      </c>
      <c r="L15" s="914">
        <v>1.6878746851186295</v>
      </c>
      <c r="M15" s="914">
        <v>4.1204208619743001</v>
      </c>
      <c r="N15" s="914">
        <v>10.756309233055559</v>
      </c>
      <c r="O15" s="914">
        <v>22.691474192739825</v>
      </c>
      <c r="P15" s="915">
        <v>396.48335100000088</v>
      </c>
      <c r="Q15" s="911">
        <v>335</v>
      </c>
      <c r="R15" s="911"/>
      <c r="S15" s="1766">
        <v>8.28956915537748</v>
      </c>
      <c r="T15" s="914">
        <v>1.867468646437354</v>
      </c>
      <c r="U15" s="914">
        <v>4.6186662193828543</v>
      </c>
      <c r="V15" s="914">
        <v>11.960472091372104</v>
      </c>
      <c r="W15" s="914">
        <v>22.52793373737547</v>
      </c>
      <c r="X15" s="915">
        <v>330.39597699999911</v>
      </c>
      <c r="Y15" s="911">
        <v>284</v>
      </c>
      <c r="Z15" s="911"/>
      <c r="AA15" s="1766">
        <v>11.959999999999999</v>
      </c>
      <c r="AB15" s="910">
        <v>2.2309999999999999</v>
      </c>
      <c r="AC15" s="910">
        <v>7.580000000000001</v>
      </c>
      <c r="AD15" s="910">
        <v>16.350000000000001</v>
      </c>
      <c r="AE15" s="910">
        <v>18.7</v>
      </c>
      <c r="AF15" s="911">
        <v>378.58</v>
      </c>
      <c r="AG15" s="967">
        <v>310</v>
      </c>
      <c r="AH15" s="911"/>
      <c r="AI15" s="975" t="s">
        <v>268</v>
      </c>
      <c r="AJ15" s="975">
        <v>2.7521843319641341</v>
      </c>
      <c r="AK15" s="975">
        <v>5.9049525836333183</v>
      </c>
      <c r="AL15" s="975">
        <v>16.72442105011455</v>
      </c>
      <c r="AM15" s="975">
        <v>24.323999210121467</v>
      </c>
      <c r="AN15" s="973">
        <v>304.14363700000075</v>
      </c>
      <c r="AO15" s="973">
        <v>267</v>
      </c>
      <c r="AP15" s="973"/>
      <c r="AQ15" s="955" t="s">
        <v>276</v>
      </c>
      <c r="AR15" s="975">
        <v>2.4833114256175404</v>
      </c>
      <c r="AS15" s="975">
        <v>5.0635615561843208</v>
      </c>
      <c r="AT15" s="975">
        <v>14.824813700995501</v>
      </c>
      <c r="AU15" s="975">
        <v>24.972491654098793</v>
      </c>
      <c r="AV15" s="973">
        <v>310.7834260000011</v>
      </c>
      <c r="AW15" s="973">
        <v>262</v>
      </c>
      <c r="AX15" s="992"/>
      <c r="AY15" s="955">
        <v>11.525105133728696</v>
      </c>
      <c r="AZ15" s="975">
        <v>1.6299391786993129</v>
      </c>
      <c r="BA15" s="975">
        <v>8.3257894218685458</v>
      </c>
      <c r="BB15" s="975">
        <v>14.724420845588845</v>
      </c>
      <c r="BC15" s="968">
        <v>14.142510283305171</v>
      </c>
      <c r="BD15" s="973">
        <v>465.42580200000043</v>
      </c>
      <c r="BE15" s="973">
        <v>524</v>
      </c>
      <c r="BF15" s="1054"/>
      <c r="BG15" s="955" t="s">
        <v>286</v>
      </c>
      <c r="BH15" s="975">
        <v>1.7366753878058547</v>
      </c>
      <c r="BI15" s="975">
        <v>6.4292414465074179</v>
      </c>
      <c r="BJ15" s="975">
        <v>13.246946919759884</v>
      </c>
      <c r="BK15" s="968">
        <v>17.652559077785586</v>
      </c>
      <c r="BL15" s="973">
        <v>451.31862100000018</v>
      </c>
      <c r="BM15" s="973">
        <v>488</v>
      </c>
      <c r="BN15" s="968"/>
      <c r="BO15" s="955" t="s">
        <v>287</v>
      </c>
      <c r="BP15" s="975">
        <v>1.9538971862520398</v>
      </c>
      <c r="BQ15" s="975">
        <v>8.3814474993323458</v>
      </c>
      <c r="BR15" s="975">
        <v>16.052017160388118</v>
      </c>
      <c r="BS15" s="968">
        <v>15.993615424284194</v>
      </c>
      <c r="BT15" s="973">
        <v>382.20117900000014</v>
      </c>
      <c r="BU15" s="973">
        <v>458</v>
      </c>
      <c r="BV15" s="992"/>
      <c r="BW15" s="1003">
        <v>6</v>
      </c>
      <c r="BX15" s="968">
        <v>7</v>
      </c>
      <c r="BY15" s="968"/>
      <c r="BZ15" s="968" t="s">
        <v>230</v>
      </c>
      <c r="CA15" s="968" t="s">
        <v>230</v>
      </c>
      <c r="CB15" s="968"/>
      <c r="CC15" s="968"/>
      <c r="CD15" s="955">
        <v>12.825699121774999</v>
      </c>
      <c r="CE15" s="975">
        <v>1.3630356863643986</v>
      </c>
      <c r="CF15" s="975">
        <v>10.152204513272329</v>
      </c>
      <c r="CG15" s="975">
        <v>15.499193730277671</v>
      </c>
      <c r="CH15" s="968">
        <v>10.627379243992142</v>
      </c>
      <c r="CI15" s="3115">
        <v>758.41411899999423</v>
      </c>
      <c r="CJ15" s="3115">
        <v>1059</v>
      </c>
      <c r="CK15" s="992"/>
      <c r="CL15" s="955">
        <v>13.675910870109668</v>
      </c>
      <c r="CM15" s="975">
        <v>1.8574825850162748</v>
      </c>
      <c r="CN15" s="975">
        <v>10.029910583722165</v>
      </c>
      <c r="CO15" s="975">
        <v>17.321911156497169</v>
      </c>
      <c r="CP15" s="968">
        <v>13.582148952696265</v>
      </c>
      <c r="CQ15" s="3115">
        <v>733.37229199999638</v>
      </c>
      <c r="CR15" s="3115">
        <v>1103</v>
      </c>
      <c r="CS15" s="968"/>
      <c r="CT15" s="955">
        <v>14.73598505530515</v>
      </c>
      <c r="CU15" s="975">
        <v>1.9028647980002085</v>
      </c>
      <c r="CV15" s="975">
        <v>11.001665840100971</v>
      </c>
      <c r="CW15" s="975">
        <v>18.470304270509331</v>
      </c>
      <c r="CX15" s="968">
        <v>12.913047827197355</v>
      </c>
      <c r="CY15" s="3115">
        <v>664.52798800000051</v>
      </c>
      <c r="CZ15" s="3115">
        <v>937</v>
      </c>
      <c r="DA15" s="968"/>
      <c r="DB15" s="1400">
        <v>17.37032012583968</v>
      </c>
      <c r="DC15" s="1028">
        <v>1.4081000866483109</v>
      </c>
      <c r="DD15" s="1028">
        <v>14.608211123118178</v>
      </c>
      <c r="DE15" s="1028">
        <v>20.132429128561181</v>
      </c>
      <c r="DF15" s="1028">
        <v>8.106356569408609</v>
      </c>
      <c r="DG15" s="3118">
        <v>609.89943899999867</v>
      </c>
      <c r="DH15" s="3118">
        <v>937</v>
      </c>
      <c r="DI15" s="968"/>
      <c r="DJ15" s="1400">
        <v>15.797731699823691</v>
      </c>
      <c r="DK15" s="1028">
        <v>1.4509687593664105</v>
      </c>
      <c r="DL15" s="1028">
        <v>12.950749773890809</v>
      </c>
      <c r="DM15" s="1028">
        <v>18.644713625756573</v>
      </c>
      <c r="DN15" s="1028">
        <v>9.1846651591291675</v>
      </c>
      <c r="DO15" s="3118">
        <v>597.58589900000356</v>
      </c>
      <c r="DP15" s="3118">
        <v>1026</v>
      </c>
      <c r="DQ15" s="988"/>
      <c r="DR15" s="1400">
        <v>15.828967359704945</v>
      </c>
      <c r="DS15" s="1028">
        <v>1.5572619069613634</v>
      </c>
      <c r="DT15" s="1028">
        <v>12.773431122037127</v>
      </c>
      <c r="DU15" s="1028">
        <v>18.884503597372763</v>
      </c>
      <c r="DV15" s="1028">
        <v>9.8380511600877476</v>
      </c>
      <c r="DW15" s="3118">
        <v>578.1703880000033</v>
      </c>
      <c r="DX15" s="3118">
        <v>982</v>
      </c>
      <c r="DY15" s="968"/>
      <c r="DZ15" s="1400">
        <v>19.797996551258997</v>
      </c>
      <c r="EA15" s="1028">
        <v>1.7676800293594128</v>
      </c>
      <c r="EB15" s="1028">
        <v>16.329577090646357</v>
      </c>
      <c r="EC15" s="1028">
        <v>23.266416011871637</v>
      </c>
      <c r="ED15" s="1028">
        <v>8.9285803479292056</v>
      </c>
      <c r="EE15" s="3118">
        <v>542.46578800000009</v>
      </c>
      <c r="EF15" s="1081">
        <v>894</v>
      </c>
      <c r="EG15" s="968"/>
      <c r="EH15" s="1003">
        <v>5.9</v>
      </c>
      <c r="EI15" s="968">
        <v>4</v>
      </c>
      <c r="EJ15" s="968"/>
      <c r="EK15" s="968" t="s">
        <v>231</v>
      </c>
      <c r="EL15" s="968" t="s">
        <v>231</v>
      </c>
    </row>
    <row r="16" spans="1:142" s="11" customFormat="1" ht="21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23" t="s">
        <v>66</v>
      </c>
      <c r="J16" s="91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5" t="s">
        <v>66</v>
      </c>
      <c r="Q16" s="911" t="s">
        <v>66</v>
      </c>
      <c r="R16" s="911"/>
      <c r="S16" s="1766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5" t="s">
        <v>66</v>
      </c>
      <c r="Y16" s="911" t="s">
        <v>66</v>
      </c>
      <c r="Z16" s="911" t="s">
        <v>66</v>
      </c>
      <c r="AA16" s="1766" t="s">
        <v>66</v>
      </c>
      <c r="AB16" s="910" t="s">
        <v>66</v>
      </c>
      <c r="AC16" s="910" t="s">
        <v>66</v>
      </c>
      <c r="AD16" s="910" t="s">
        <v>66</v>
      </c>
      <c r="AE16" s="910" t="s">
        <v>66</v>
      </c>
      <c r="AF16" s="911" t="s">
        <v>66</v>
      </c>
      <c r="AG16" s="967" t="s">
        <v>66</v>
      </c>
      <c r="AH16" s="911" t="s">
        <v>66</v>
      </c>
      <c r="AI16" s="97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973"/>
      <c r="AQ16" s="1764" t="s">
        <v>66</v>
      </c>
      <c r="AR16" s="1247" t="s">
        <v>66</v>
      </c>
      <c r="AS16" s="1247" t="s">
        <v>66</v>
      </c>
      <c r="AT16" s="1247" t="s">
        <v>66</v>
      </c>
      <c r="AU16" s="1247" t="s">
        <v>66</v>
      </c>
      <c r="AV16" s="1247" t="s">
        <v>66</v>
      </c>
      <c r="AW16" s="1247" t="s">
        <v>66</v>
      </c>
      <c r="AX16" s="992"/>
      <c r="AY16" s="955" t="s">
        <v>66</v>
      </c>
      <c r="AZ16" s="975" t="s">
        <v>66</v>
      </c>
      <c r="BA16" s="975" t="s">
        <v>66</v>
      </c>
      <c r="BB16" s="975" t="s">
        <v>66</v>
      </c>
      <c r="BC16" s="968" t="s">
        <v>66</v>
      </c>
      <c r="BD16" s="973" t="s">
        <v>66</v>
      </c>
      <c r="BE16" s="973" t="s">
        <v>66</v>
      </c>
      <c r="BF16" s="1054"/>
      <c r="BG16" s="955" t="s">
        <v>66</v>
      </c>
      <c r="BH16" s="975" t="s">
        <v>66</v>
      </c>
      <c r="BI16" s="975" t="s">
        <v>66</v>
      </c>
      <c r="BJ16" s="975" t="s">
        <v>66</v>
      </c>
      <c r="BK16" s="968" t="s">
        <v>66</v>
      </c>
      <c r="BL16" s="973" t="s">
        <v>66</v>
      </c>
      <c r="BM16" s="973" t="s">
        <v>66</v>
      </c>
      <c r="BN16" s="968"/>
      <c r="BO16" s="968" t="s">
        <v>66</v>
      </c>
      <c r="BP16" s="968" t="s">
        <v>66</v>
      </c>
      <c r="BQ16" s="968" t="s">
        <v>66</v>
      </c>
      <c r="BR16" s="968" t="s">
        <v>66</v>
      </c>
      <c r="BS16" s="968" t="s">
        <v>66</v>
      </c>
      <c r="BT16" s="968" t="s">
        <v>66</v>
      </c>
      <c r="BU16" s="973" t="s">
        <v>66</v>
      </c>
      <c r="BV16" s="968"/>
      <c r="BW16" s="973" t="s">
        <v>66</v>
      </c>
      <c r="BX16" s="973" t="s">
        <v>66</v>
      </c>
      <c r="BY16" s="1247"/>
      <c r="BZ16" s="973" t="s">
        <v>66</v>
      </c>
      <c r="CA16" s="973" t="s">
        <v>66</v>
      </c>
      <c r="CB16" s="973"/>
      <c r="CC16" s="968"/>
      <c r="CD16" s="968" t="s">
        <v>66</v>
      </c>
      <c r="CE16" s="968" t="s">
        <v>66</v>
      </c>
      <c r="CF16" s="968" t="s">
        <v>66</v>
      </c>
      <c r="CG16" s="968" t="s">
        <v>66</v>
      </c>
      <c r="CH16" s="968" t="s">
        <v>66</v>
      </c>
      <c r="CI16" s="3117" t="s">
        <v>66</v>
      </c>
      <c r="CJ16" s="973" t="s">
        <v>66</v>
      </c>
      <c r="CK16" s="968"/>
      <c r="CL16" s="973" t="s">
        <v>66</v>
      </c>
      <c r="CM16" s="973" t="s">
        <v>66</v>
      </c>
      <c r="CN16" s="973" t="s">
        <v>66</v>
      </c>
      <c r="CO16" s="973" t="s">
        <v>66</v>
      </c>
      <c r="CP16" s="973" t="s">
        <v>66</v>
      </c>
      <c r="CQ16" s="3115" t="s">
        <v>66</v>
      </c>
      <c r="CR16" s="973" t="s">
        <v>66</v>
      </c>
      <c r="CS16" s="968"/>
      <c r="CT16" s="973" t="s">
        <v>66</v>
      </c>
      <c r="CU16" s="973" t="s">
        <v>66</v>
      </c>
      <c r="CV16" s="973" t="s">
        <v>66</v>
      </c>
      <c r="CW16" s="973" t="s">
        <v>66</v>
      </c>
      <c r="CX16" s="973" t="s">
        <v>66</v>
      </c>
      <c r="CY16" s="3115" t="s">
        <v>66</v>
      </c>
      <c r="CZ16" s="973" t="s">
        <v>66</v>
      </c>
      <c r="DA16" s="973"/>
      <c r="DB16" s="973" t="s">
        <v>66</v>
      </c>
      <c r="DC16" s="973" t="s">
        <v>66</v>
      </c>
      <c r="DD16" s="973" t="s">
        <v>66</v>
      </c>
      <c r="DE16" s="973" t="s">
        <v>66</v>
      </c>
      <c r="DF16" s="973" t="s">
        <v>66</v>
      </c>
      <c r="DG16" s="3115" t="s">
        <v>66</v>
      </c>
      <c r="DH16" s="973" t="s">
        <v>66</v>
      </c>
      <c r="DI16" s="973"/>
      <c r="DJ16" s="973" t="s">
        <v>66</v>
      </c>
      <c r="DK16" s="973" t="s">
        <v>66</v>
      </c>
      <c r="DL16" s="973" t="s">
        <v>66</v>
      </c>
      <c r="DM16" s="973" t="s">
        <v>66</v>
      </c>
      <c r="DN16" s="973" t="s">
        <v>66</v>
      </c>
      <c r="DO16" s="3115" t="s">
        <v>66</v>
      </c>
      <c r="DP16" s="973" t="s">
        <v>66</v>
      </c>
      <c r="DQ16" s="973"/>
      <c r="DR16" s="973" t="s">
        <v>66</v>
      </c>
      <c r="DS16" s="973" t="s">
        <v>66</v>
      </c>
      <c r="DT16" s="973" t="s">
        <v>66</v>
      </c>
      <c r="DU16" s="973" t="s">
        <v>66</v>
      </c>
      <c r="DV16" s="973" t="s">
        <v>66</v>
      </c>
      <c r="DW16" s="3115" t="s">
        <v>66</v>
      </c>
      <c r="DX16" s="973" t="s">
        <v>66</v>
      </c>
      <c r="DY16" s="1247"/>
      <c r="DZ16" s="973" t="s">
        <v>66</v>
      </c>
      <c r="EA16" s="973" t="s">
        <v>66</v>
      </c>
      <c r="EB16" s="973" t="s">
        <v>66</v>
      </c>
      <c r="EC16" s="973" t="s">
        <v>66</v>
      </c>
      <c r="ED16" s="973" t="s">
        <v>66</v>
      </c>
      <c r="EE16" s="973" t="s">
        <v>66</v>
      </c>
      <c r="EF16" s="973" t="s">
        <v>66</v>
      </c>
      <c r="EG16" s="1247"/>
      <c r="EH16" s="973"/>
      <c r="EI16" s="973"/>
      <c r="EJ16" s="1247"/>
      <c r="EK16" s="973"/>
      <c r="EL16" s="973"/>
    </row>
    <row r="17" spans="1:142" s="11" customFormat="1" ht="21" customHeight="1">
      <c r="A17" s="1013" t="s">
        <v>23</v>
      </c>
      <c r="B17" s="1013"/>
      <c r="C17" s="914">
        <v>4.9034652465479622</v>
      </c>
      <c r="D17" s="914"/>
      <c r="E17" s="914">
        <v>2.1316829156330801</v>
      </c>
      <c r="F17" s="914">
        <v>7.6752475774628444</v>
      </c>
      <c r="G17" s="914">
        <v>28.756932609972825</v>
      </c>
      <c r="H17" s="914"/>
      <c r="I17" s="923">
        <v>219</v>
      </c>
      <c r="J17" s="914"/>
      <c r="K17" s="914">
        <v>8.7539902012980129</v>
      </c>
      <c r="L17" s="914">
        <v>2.8763518368917977</v>
      </c>
      <c r="M17" s="914">
        <v>3.0997938697063128</v>
      </c>
      <c r="N17" s="914">
        <v>14.408186532889712</v>
      </c>
      <c r="O17" s="914">
        <v>32.857608596195391</v>
      </c>
      <c r="P17" s="915">
        <v>244.78119700000022</v>
      </c>
      <c r="Q17" s="911">
        <v>227</v>
      </c>
      <c r="R17" s="911"/>
      <c r="S17" s="1766">
        <v>5.0909204547384155</v>
      </c>
      <c r="T17" s="914">
        <v>1.8048345302517106</v>
      </c>
      <c r="U17" s="914">
        <v>1.5431380656070222</v>
      </c>
      <c r="V17" s="914">
        <v>8.6387028438698081</v>
      </c>
      <c r="W17" s="914">
        <v>35.452027708895869</v>
      </c>
      <c r="X17" s="915">
        <v>207.64447400000017</v>
      </c>
      <c r="Y17" s="911">
        <v>196</v>
      </c>
      <c r="Z17" s="911"/>
      <c r="AA17" s="1766">
        <v>13.28</v>
      </c>
      <c r="AB17" s="910">
        <v>2.8740000000000001</v>
      </c>
      <c r="AC17" s="910">
        <v>7.6300000000000008</v>
      </c>
      <c r="AD17" s="910">
        <v>18.93</v>
      </c>
      <c r="AE17" s="910">
        <v>21.6</v>
      </c>
      <c r="AF17" s="911">
        <v>182.214</v>
      </c>
      <c r="AG17" s="967">
        <v>150</v>
      </c>
      <c r="AH17" s="911"/>
      <c r="AI17" s="975" t="s">
        <v>288</v>
      </c>
      <c r="AJ17" s="975">
        <v>3.4068808400998019</v>
      </c>
      <c r="AK17" s="975">
        <v>6.5045820588235586</v>
      </c>
      <c r="AL17" s="975">
        <v>19.897812806639347</v>
      </c>
      <c r="AM17" s="975">
        <v>25.80736222952531</v>
      </c>
      <c r="AN17" s="973">
        <v>199.98718400000055</v>
      </c>
      <c r="AO17" s="973">
        <v>172</v>
      </c>
      <c r="AP17" s="973"/>
      <c r="AQ17" s="1765" t="s">
        <v>289</v>
      </c>
      <c r="AR17" s="975">
        <v>2.6014081019126403</v>
      </c>
      <c r="AS17" s="975">
        <v>6.7042270686274694</v>
      </c>
      <c r="AT17" s="975">
        <v>16.929686570956829</v>
      </c>
      <c r="AU17" s="975">
        <v>22.014196561635547</v>
      </c>
      <c r="AV17" s="973">
        <v>185.29968699999992</v>
      </c>
      <c r="AW17" s="973">
        <v>163</v>
      </c>
      <c r="AX17" s="992"/>
      <c r="AY17" s="955" t="s">
        <v>268</v>
      </c>
      <c r="AZ17" s="975">
        <v>1.8796936879188701</v>
      </c>
      <c r="BA17" s="975">
        <v>7.571221799170555</v>
      </c>
      <c r="BB17" s="975">
        <v>14.950311311016184</v>
      </c>
      <c r="BC17" s="968">
        <v>16.692413244892851</v>
      </c>
      <c r="BD17" s="973">
        <v>248.20903499999994</v>
      </c>
      <c r="BE17" s="973">
        <v>385</v>
      </c>
      <c r="BF17" s="1054"/>
      <c r="BG17" s="955" t="s">
        <v>290</v>
      </c>
      <c r="BH17" s="975">
        <v>2.0534756853704375</v>
      </c>
      <c r="BI17" s="975">
        <v>4.8046364177731382</v>
      </c>
      <c r="BJ17" s="975">
        <v>12.866011915832518</v>
      </c>
      <c r="BK17" s="968">
        <v>23.241656407877031</v>
      </c>
      <c r="BL17" s="973">
        <v>217.56155900000007</v>
      </c>
      <c r="BM17" s="973">
        <v>285</v>
      </c>
      <c r="BN17" s="968"/>
      <c r="BO17" s="955" t="s">
        <v>291</v>
      </c>
      <c r="BP17" s="975">
        <v>2.6402552573248275</v>
      </c>
      <c r="BQ17" s="975">
        <v>8.3312326205874001</v>
      </c>
      <c r="BR17" s="975">
        <v>18.696292776657668</v>
      </c>
      <c r="BS17" s="968">
        <v>19.537528638074654</v>
      </c>
      <c r="BT17" s="973">
        <v>194.677808</v>
      </c>
      <c r="BU17" s="973">
        <v>290</v>
      </c>
      <c r="BV17" s="992"/>
      <c r="BW17" s="1003">
        <v>3.9</v>
      </c>
      <c r="BX17" s="968">
        <v>2.7</v>
      </c>
      <c r="BY17" s="968"/>
      <c r="BZ17" s="968" t="s">
        <v>229</v>
      </c>
      <c r="CA17" s="968" t="s">
        <v>229</v>
      </c>
      <c r="CB17" s="968"/>
      <c r="CC17" s="968"/>
      <c r="CD17" s="955">
        <v>14.912358166505758</v>
      </c>
      <c r="CE17" s="975">
        <v>1.7776188771236638</v>
      </c>
      <c r="CF17" s="975">
        <v>11.42568901212813</v>
      </c>
      <c r="CG17" s="975">
        <v>18.399027320883384</v>
      </c>
      <c r="CH17" s="968">
        <v>11.920441135301628</v>
      </c>
      <c r="CI17" s="3115">
        <v>362.22473600000058</v>
      </c>
      <c r="CJ17" s="3115">
        <v>635</v>
      </c>
      <c r="CK17" s="992"/>
      <c r="CL17" s="955">
        <v>17.381434765744796</v>
      </c>
      <c r="CM17" s="975">
        <v>1.7393390719758171</v>
      </c>
      <c r="CN17" s="975">
        <v>13.967335055898399</v>
      </c>
      <c r="CO17" s="975">
        <v>20.795534475591193</v>
      </c>
      <c r="CP17" s="968">
        <v>10.006878577156897</v>
      </c>
      <c r="CQ17" s="3115">
        <v>331.66419099999877</v>
      </c>
      <c r="CR17" s="3115">
        <v>651</v>
      </c>
      <c r="CS17" s="968"/>
      <c r="CT17" s="955">
        <v>19.989104943956168</v>
      </c>
      <c r="CU17" s="975">
        <v>2.0694200918732859</v>
      </c>
      <c r="CV17" s="975">
        <v>15.927925599247327</v>
      </c>
      <c r="CW17" s="975">
        <v>24.050284288665008</v>
      </c>
      <c r="CX17" s="968">
        <v>10.352740143570001</v>
      </c>
      <c r="CY17" s="3115">
        <v>322.39944299999922</v>
      </c>
      <c r="CZ17" s="3115">
        <v>550</v>
      </c>
      <c r="DA17" s="968"/>
      <c r="DB17" s="1189">
        <v>20.180736852917221</v>
      </c>
      <c r="DC17" s="969">
        <v>1.8968461677193773</v>
      </c>
      <c r="DD17" s="969">
        <v>16.459910523656401</v>
      </c>
      <c r="DE17" s="969">
        <v>23.901563182178037</v>
      </c>
      <c r="DF17" s="969">
        <v>9.3992909255202903</v>
      </c>
      <c r="DG17" s="3119">
        <v>293.21479899999957</v>
      </c>
      <c r="DH17" s="3119">
        <v>619</v>
      </c>
      <c r="DI17" s="968"/>
      <c r="DJ17" s="1189">
        <v>17.963782187653855</v>
      </c>
      <c r="DK17" s="969">
        <v>2.2963922274765411</v>
      </c>
      <c r="DL17" s="969">
        <v>13.457973827359936</v>
      </c>
      <c r="DM17" s="969">
        <v>22.469590547947771</v>
      </c>
      <c r="DN17" s="969">
        <v>12.783456198076179</v>
      </c>
      <c r="DO17" s="3119">
        <v>284.09087499999998</v>
      </c>
      <c r="DP17" s="3119">
        <v>668</v>
      </c>
      <c r="DQ17" s="1061"/>
      <c r="DR17" s="1189">
        <v>18.961032890662725</v>
      </c>
      <c r="DS17" s="969">
        <v>2.6568503678825812</v>
      </c>
      <c r="DT17" s="969">
        <v>13.747971079520822</v>
      </c>
      <c r="DU17" s="969">
        <v>24.174094701804627</v>
      </c>
      <c r="DV17" s="969">
        <v>14.012160535784604</v>
      </c>
      <c r="DW17" s="3119">
        <v>280.81872599999969</v>
      </c>
      <c r="DX17" s="3119">
        <v>562</v>
      </c>
      <c r="DY17" s="968"/>
      <c r="DZ17" s="1189">
        <v>20.909448915578878</v>
      </c>
      <c r="EA17" s="969">
        <v>2.1742437693219356</v>
      </c>
      <c r="EB17" s="969">
        <v>16.643298211616454</v>
      </c>
      <c r="EC17" s="969">
        <v>25.175599619541305</v>
      </c>
      <c r="ED17" s="969">
        <v>10.398379116065486</v>
      </c>
      <c r="EE17" s="3119">
        <v>259.23349399999898</v>
      </c>
      <c r="EF17" s="1083">
        <v>537</v>
      </c>
      <c r="EG17" s="968"/>
      <c r="EH17" s="1003">
        <v>2.7</v>
      </c>
      <c r="EI17" s="968">
        <v>1.9</v>
      </c>
      <c r="EJ17" s="968"/>
      <c r="EK17" s="968" t="s">
        <v>229</v>
      </c>
      <c r="EL17" s="968" t="s">
        <v>229</v>
      </c>
    </row>
    <row r="18" spans="1:142" s="11" customFormat="1" ht="21" customHeight="1">
      <c r="A18" s="1013" t="s">
        <v>24</v>
      </c>
      <c r="B18" s="1013"/>
      <c r="C18" s="914">
        <v>3.7483571148921029</v>
      </c>
      <c r="D18" s="914"/>
      <c r="E18" s="914">
        <v>1.1143618833657656</v>
      </c>
      <c r="F18" s="914">
        <v>6.3823523464184406</v>
      </c>
      <c r="G18" s="914">
        <v>35.748725509159769</v>
      </c>
      <c r="H18" s="914"/>
      <c r="I18" s="923">
        <v>355</v>
      </c>
      <c r="J18" s="914"/>
      <c r="K18" s="914">
        <v>4.7564753775898394</v>
      </c>
      <c r="L18" s="914">
        <v>1.2721632384901851</v>
      </c>
      <c r="M18" s="914">
        <v>2.2557170823077564</v>
      </c>
      <c r="N18" s="914">
        <v>7.2572336728719229</v>
      </c>
      <c r="O18" s="914">
        <v>26.745922926122763</v>
      </c>
      <c r="P18" s="915">
        <v>174.94485599999996</v>
      </c>
      <c r="Q18" s="911">
        <v>293</v>
      </c>
      <c r="R18" s="911"/>
      <c r="S18" s="1766">
        <v>6.5200831715651679</v>
      </c>
      <c r="T18" s="914">
        <v>1.1516708046709754</v>
      </c>
      <c r="U18" s="914">
        <v>4.2562316492216592</v>
      </c>
      <c r="V18" s="914">
        <v>8.7839346939086766</v>
      </c>
      <c r="W18" s="914">
        <v>17.663437326897053</v>
      </c>
      <c r="X18" s="915">
        <v>165.48011299999965</v>
      </c>
      <c r="Y18" s="911">
        <v>314</v>
      </c>
      <c r="Z18" s="911"/>
      <c r="AA18" s="1766">
        <v>5.9799999999999995</v>
      </c>
      <c r="AB18" s="910">
        <v>1.6660000000000001</v>
      </c>
      <c r="AC18" s="910">
        <v>2.71</v>
      </c>
      <c r="AD18" s="910">
        <v>9.26</v>
      </c>
      <c r="AE18" s="910">
        <v>27.800000000000004</v>
      </c>
      <c r="AF18" s="911">
        <v>132.58699999999999</v>
      </c>
      <c r="AG18" s="967">
        <v>300</v>
      </c>
      <c r="AH18" s="911"/>
      <c r="AI18" s="975" t="s">
        <v>292</v>
      </c>
      <c r="AJ18" s="975">
        <v>1.533890006435505</v>
      </c>
      <c r="AK18" s="975">
        <v>5.5857825653363706</v>
      </c>
      <c r="AL18" s="975">
        <v>11.615856337261295</v>
      </c>
      <c r="AM18" s="975">
        <v>17.834230972071715</v>
      </c>
      <c r="AN18" s="973">
        <v>87.389208000000039</v>
      </c>
      <c r="AO18" s="973">
        <v>227</v>
      </c>
      <c r="AP18" s="973"/>
      <c r="AQ18" s="1765" t="s">
        <v>248</v>
      </c>
      <c r="AR18" s="975">
        <v>1.8359625358959388</v>
      </c>
      <c r="AS18" s="975">
        <v>4.3541836887939001</v>
      </c>
      <c r="AT18" s="975">
        <v>11.570875504582009</v>
      </c>
      <c r="AU18" s="975">
        <v>23.057528560516928</v>
      </c>
      <c r="AV18" s="973">
        <v>97.252435999999847</v>
      </c>
      <c r="AW18" s="973">
        <v>247</v>
      </c>
      <c r="AX18" s="992"/>
      <c r="AY18" s="955" t="s">
        <v>293</v>
      </c>
      <c r="AZ18" s="975">
        <v>1.4289382896020713</v>
      </c>
      <c r="BA18" s="975">
        <v>6.5830611318480798</v>
      </c>
      <c r="BB18" s="975">
        <v>12.19262593149983</v>
      </c>
      <c r="BC18" s="968">
        <v>15.221155793457031</v>
      </c>
      <c r="BD18" s="973">
        <v>138.65515499999998</v>
      </c>
      <c r="BE18" s="973">
        <v>585</v>
      </c>
      <c r="BF18" s="1054"/>
      <c r="BG18" s="955" t="s">
        <v>294</v>
      </c>
      <c r="BH18" s="975">
        <v>1.6154908785180753</v>
      </c>
      <c r="BI18" s="975">
        <v>6.8442515025935453</v>
      </c>
      <c r="BJ18" s="975">
        <v>13.186220233075364</v>
      </c>
      <c r="BK18" s="968">
        <v>16.130332823278628</v>
      </c>
      <c r="BL18" s="973">
        <v>129.32246599999979</v>
      </c>
      <c r="BM18" s="973">
        <v>510</v>
      </c>
      <c r="BN18" s="968"/>
      <c r="BO18" s="955">
        <v>9.1241793961104829</v>
      </c>
      <c r="BP18" s="975">
        <v>1.3372801872138202</v>
      </c>
      <c r="BQ18" s="975">
        <v>6.4992457751021</v>
      </c>
      <c r="BR18" s="975">
        <v>11.749113017118864</v>
      </c>
      <c r="BS18" s="968">
        <v>14.656443381460532</v>
      </c>
      <c r="BT18" s="973">
        <v>107.69827700000003</v>
      </c>
      <c r="BU18" s="973">
        <v>448</v>
      </c>
      <c r="BV18" s="992"/>
      <c r="BW18" s="1003">
        <v>4</v>
      </c>
      <c r="BX18" s="968">
        <v>-1.5</v>
      </c>
      <c r="BY18" s="968"/>
      <c r="BZ18" s="968" t="s">
        <v>229</v>
      </c>
      <c r="CA18" s="968" t="s">
        <v>229</v>
      </c>
      <c r="CB18" s="968"/>
      <c r="CC18" s="968"/>
      <c r="CD18" s="955">
        <v>10.459500121916129</v>
      </c>
      <c r="CE18" s="975">
        <v>1.0442218332306061</v>
      </c>
      <c r="CF18" s="975">
        <v>8.4113355220081765</v>
      </c>
      <c r="CG18" s="975">
        <v>12.507664721824083</v>
      </c>
      <c r="CH18" s="968">
        <v>9.9834774230043202</v>
      </c>
      <c r="CI18" s="3115">
        <v>207.07261100000082</v>
      </c>
      <c r="CJ18" s="3115">
        <v>1034</v>
      </c>
      <c r="CK18" s="992"/>
      <c r="CL18" s="955">
        <v>13.091445237194504</v>
      </c>
      <c r="CM18" s="975">
        <v>1.1203125087542276</v>
      </c>
      <c r="CN18" s="975">
        <v>10.892415345495344</v>
      </c>
      <c r="CO18" s="975">
        <v>15.290475128893663</v>
      </c>
      <c r="CP18" s="968">
        <v>8.557592293716155</v>
      </c>
      <c r="CQ18" s="3115">
        <v>185.84615800000032</v>
      </c>
      <c r="CR18" s="3115">
        <v>1026</v>
      </c>
      <c r="CS18" s="968"/>
      <c r="CT18" s="955">
        <v>14.70233063175799</v>
      </c>
      <c r="CU18" s="975">
        <v>1.559008504470031</v>
      </c>
      <c r="CV18" s="975">
        <v>11.642819824144359</v>
      </c>
      <c r="CW18" s="975">
        <v>17.761841439371619</v>
      </c>
      <c r="CX18" s="968">
        <v>10.603818833338378</v>
      </c>
      <c r="CY18" s="3115">
        <v>165.31255900000011</v>
      </c>
      <c r="CZ18" s="3115">
        <v>831</v>
      </c>
      <c r="DA18" s="968"/>
      <c r="DB18" s="1003">
        <v>13.51885871904911</v>
      </c>
      <c r="DC18" s="968">
        <v>1.5041347441392114</v>
      </c>
      <c r="DD18" s="968">
        <v>10.568369504903655</v>
      </c>
      <c r="DE18" s="968">
        <v>16.469347933194562</v>
      </c>
      <c r="DF18" s="968">
        <v>11.126196193024564</v>
      </c>
      <c r="DG18" s="3117">
        <v>162.81628099999992</v>
      </c>
      <c r="DH18" s="3117">
        <v>978</v>
      </c>
      <c r="DI18" s="968"/>
      <c r="DJ18" s="1003">
        <v>14.836953441261844</v>
      </c>
      <c r="DK18" s="968">
        <v>1.3145800776332857</v>
      </c>
      <c r="DL18" s="968">
        <v>12.257583143277158</v>
      </c>
      <c r="DM18" s="968">
        <v>17.416323739246529</v>
      </c>
      <c r="DN18" s="968">
        <v>8.8601752565820835</v>
      </c>
      <c r="DO18" s="3117">
        <v>171.31027000000014</v>
      </c>
      <c r="DP18" s="3117">
        <v>1160</v>
      </c>
      <c r="DQ18" s="986"/>
      <c r="DR18" s="1003">
        <v>16.697022499048504</v>
      </c>
      <c r="DS18" s="968">
        <v>1.3812415201802495</v>
      </c>
      <c r="DT18" s="968">
        <v>13.98685955277999</v>
      </c>
      <c r="DU18" s="968">
        <v>19.407185445317022</v>
      </c>
      <c r="DV18" s="968">
        <v>8.2723822182006437</v>
      </c>
      <c r="DW18" s="3117">
        <v>166.12293600000027</v>
      </c>
      <c r="DX18" s="3117">
        <v>1050</v>
      </c>
      <c r="DY18" s="968"/>
      <c r="DZ18" s="1003">
        <v>15.842434117562338</v>
      </c>
      <c r="EA18" s="968">
        <v>1.3450133379226801</v>
      </c>
      <c r="EB18" s="968">
        <v>13.203341997635432</v>
      </c>
      <c r="EC18" s="968">
        <v>18.481526237489241</v>
      </c>
      <c r="ED18" s="968">
        <v>8.4899411791250436</v>
      </c>
      <c r="EE18" s="3117">
        <v>145.47583299999997</v>
      </c>
      <c r="EF18" s="986">
        <v>948</v>
      </c>
      <c r="EG18" s="968"/>
      <c r="EH18" s="1003">
        <v>1.3</v>
      </c>
      <c r="EI18" s="968">
        <v>-0.9</v>
      </c>
      <c r="EJ18" s="968"/>
      <c r="EK18" s="968" t="s">
        <v>229</v>
      </c>
      <c r="EL18" s="968" t="s">
        <v>229</v>
      </c>
    </row>
    <row r="19" spans="1:142" s="11" customFormat="1" ht="21" customHeight="1">
      <c r="A19" s="1013" t="s">
        <v>25</v>
      </c>
      <c r="B19" s="1013"/>
      <c r="C19" s="914">
        <v>6.1387653107807312</v>
      </c>
      <c r="D19" s="914"/>
      <c r="E19" s="914">
        <v>3.5175549927160681</v>
      </c>
      <c r="F19" s="914">
        <v>8.7599756288453943</v>
      </c>
      <c r="G19" s="914">
        <v>21.722378551654462</v>
      </c>
      <c r="H19" s="914"/>
      <c r="I19" s="923">
        <v>322</v>
      </c>
      <c r="J19" s="914"/>
      <c r="K19" s="914">
        <v>6.7850306891568124</v>
      </c>
      <c r="L19" s="914">
        <v>2.1662516710109934</v>
      </c>
      <c r="M19" s="914">
        <v>2.5267156616146838</v>
      </c>
      <c r="N19" s="914">
        <v>11.043345716698941</v>
      </c>
      <c r="O19" s="914">
        <v>31.926925171803422</v>
      </c>
      <c r="P19" s="915">
        <v>202.90163199999969</v>
      </c>
      <c r="Q19" s="911">
        <v>291</v>
      </c>
      <c r="R19" s="911"/>
      <c r="S19" s="1766">
        <v>4.7863875967093001</v>
      </c>
      <c r="T19" s="914">
        <v>1.682331387224234</v>
      </c>
      <c r="U19" s="914">
        <v>1.4794109358379448</v>
      </c>
      <c r="V19" s="914">
        <v>8.0933642575806548</v>
      </c>
      <c r="W19" s="914">
        <v>35.148248093841325</v>
      </c>
      <c r="X19" s="915">
        <v>188.09563200000059</v>
      </c>
      <c r="Y19" s="911">
        <v>264</v>
      </c>
      <c r="Z19" s="911"/>
      <c r="AA19" s="1766">
        <v>8.1199999999999992</v>
      </c>
      <c r="AB19" s="910">
        <v>1.9429999999999998</v>
      </c>
      <c r="AC19" s="910">
        <v>4.3</v>
      </c>
      <c r="AD19" s="910">
        <v>11.940000000000001</v>
      </c>
      <c r="AE19" s="910">
        <v>23.9</v>
      </c>
      <c r="AF19" s="911">
        <v>192.167</v>
      </c>
      <c r="AG19" s="967">
        <v>268</v>
      </c>
      <c r="AH19" s="911"/>
      <c r="AI19" s="975" t="s">
        <v>296</v>
      </c>
      <c r="AJ19" s="975">
        <v>2.4506549502901929</v>
      </c>
      <c r="AK19" s="975">
        <v>4.2959689499845179</v>
      </c>
      <c r="AL19" s="975">
        <v>13.930056190779263</v>
      </c>
      <c r="AM19" s="975">
        <v>26.891820145788465</v>
      </c>
      <c r="AN19" s="973">
        <v>138.00336499999995</v>
      </c>
      <c r="AO19" s="973">
        <v>258</v>
      </c>
      <c r="AP19" s="973"/>
      <c r="AQ19" s="1765" t="s">
        <v>297</v>
      </c>
      <c r="AR19" s="975">
        <v>2.0449867146542902</v>
      </c>
      <c r="AS19" s="975">
        <v>4.1844072894819151</v>
      </c>
      <c r="AT19" s="975">
        <v>12.222718855485192</v>
      </c>
      <c r="AU19" s="975">
        <v>24.928030620177694</v>
      </c>
      <c r="AV19" s="973">
        <v>141.47469700000002</v>
      </c>
      <c r="AW19" s="973">
        <v>246</v>
      </c>
      <c r="AX19" s="992"/>
      <c r="AY19" s="955">
        <v>10.533138211355118</v>
      </c>
      <c r="AZ19" s="975">
        <v>1.492460057614023</v>
      </c>
      <c r="BA19" s="975">
        <v>7.6036725146911692</v>
      </c>
      <c r="BB19" s="975">
        <v>13.462603908019066</v>
      </c>
      <c r="BC19" s="968">
        <v>14.169187071001263</v>
      </c>
      <c r="BD19" s="973">
        <v>192.57013999999958</v>
      </c>
      <c r="BE19" s="973">
        <v>566</v>
      </c>
      <c r="BF19" s="1054"/>
      <c r="BG19" s="955" t="s">
        <v>298</v>
      </c>
      <c r="BH19" s="975">
        <v>2.1516728153475264</v>
      </c>
      <c r="BI19" s="975">
        <v>7.214467900793335</v>
      </c>
      <c r="BJ19" s="975">
        <v>15.661338071722069</v>
      </c>
      <c r="BK19" s="968">
        <v>18.811777105757031</v>
      </c>
      <c r="BL19" s="973">
        <v>190.07177300000026</v>
      </c>
      <c r="BM19" s="973">
        <v>511</v>
      </c>
      <c r="BN19" s="968"/>
      <c r="BO19" s="955">
        <v>11.326781770271092</v>
      </c>
      <c r="BP19" s="975">
        <v>1.6075739691332211</v>
      </c>
      <c r="BQ19" s="975">
        <v>8.1712912454114903</v>
      </c>
      <c r="BR19" s="975">
        <v>14.482272295130693</v>
      </c>
      <c r="BS19" s="968">
        <v>14.192680690225268</v>
      </c>
      <c r="BT19" s="973">
        <v>175.73373800000024</v>
      </c>
      <c r="BU19" s="973">
        <v>499</v>
      </c>
      <c r="BV19" s="992"/>
      <c r="BW19" s="1003">
        <v>2.1</v>
      </c>
      <c r="BX19" s="968">
        <v>-0.6</v>
      </c>
      <c r="BY19" s="968"/>
      <c r="BZ19" s="968" t="s">
        <v>229</v>
      </c>
      <c r="CA19" s="968" t="s">
        <v>229</v>
      </c>
      <c r="CB19" s="968"/>
      <c r="CC19" s="968"/>
      <c r="CD19" s="955">
        <v>10.706872589774505</v>
      </c>
      <c r="CE19" s="975">
        <v>1.1756104054926557</v>
      </c>
      <c r="CF19" s="975">
        <v>8.4009989342083102</v>
      </c>
      <c r="CG19" s="975">
        <v>13.012746245340701</v>
      </c>
      <c r="CH19" s="968">
        <v>10.979960727424841</v>
      </c>
      <c r="CI19" s="3115">
        <v>347.09771400000085</v>
      </c>
      <c r="CJ19" s="3115">
        <v>1087</v>
      </c>
      <c r="CK19" s="992"/>
      <c r="CL19" s="955">
        <v>12.710678344740609</v>
      </c>
      <c r="CM19" s="975">
        <v>1.7286469156505608</v>
      </c>
      <c r="CN19" s="975">
        <v>9.3175659676091733</v>
      </c>
      <c r="CO19" s="975">
        <v>16.103790721872045</v>
      </c>
      <c r="CP19" s="968">
        <v>13.599957994105294</v>
      </c>
      <c r="CQ19" s="3115">
        <v>337.4191119999993</v>
      </c>
      <c r="CR19" s="3115">
        <v>1085</v>
      </c>
      <c r="CS19" s="968"/>
      <c r="CT19" s="955">
        <v>16.208644700389659</v>
      </c>
      <c r="CU19" s="975">
        <v>1.9695542594403155</v>
      </c>
      <c r="CV19" s="975">
        <v>12.343449272871746</v>
      </c>
      <c r="CW19" s="975">
        <v>20.073840127907573</v>
      </c>
      <c r="CX19" s="968">
        <v>12.151258145555914</v>
      </c>
      <c r="CY19" s="3115">
        <v>321.01073199999962</v>
      </c>
      <c r="CZ19" s="3115">
        <v>958</v>
      </c>
      <c r="DA19" s="968"/>
      <c r="DB19" s="1003">
        <v>15.430950859148297</v>
      </c>
      <c r="DC19" s="968">
        <v>1.6501746983089891</v>
      </c>
      <c r="DD19" s="968">
        <v>12.193991758384529</v>
      </c>
      <c r="DE19" s="968">
        <v>18.667909959912063</v>
      </c>
      <c r="DF19" s="968">
        <v>10.69392750564478</v>
      </c>
      <c r="DG19" s="3117">
        <v>300.73485700000043</v>
      </c>
      <c r="DH19" s="3117">
        <v>1000</v>
      </c>
      <c r="DI19" s="968"/>
      <c r="DJ19" s="1003">
        <v>13.285238727483051</v>
      </c>
      <c r="DK19" s="968">
        <v>1.7011461801357961</v>
      </c>
      <c r="DL19" s="968">
        <v>9.9473774558653165</v>
      </c>
      <c r="DM19" s="968">
        <v>16.623099999100784</v>
      </c>
      <c r="DN19" s="968">
        <v>12.804784430532292</v>
      </c>
      <c r="DO19" s="3117">
        <v>281.93182500000182</v>
      </c>
      <c r="DP19" s="3117">
        <v>1090</v>
      </c>
      <c r="DQ19" s="986"/>
      <c r="DR19" s="1003">
        <v>12.499936223833146</v>
      </c>
      <c r="DS19" s="968">
        <v>1.2479230219548592</v>
      </c>
      <c r="DT19" s="968">
        <v>10.051360298128177</v>
      </c>
      <c r="DU19" s="968">
        <v>14.948512149538113</v>
      </c>
      <c r="DV19" s="968">
        <v>9.9834351120567533</v>
      </c>
      <c r="DW19" s="3117">
        <v>263.4212880000012</v>
      </c>
      <c r="DX19" s="3117">
        <v>1063</v>
      </c>
      <c r="DY19" s="968"/>
      <c r="DZ19" s="1003">
        <v>13.442680178957387</v>
      </c>
      <c r="EA19" s="968">
        <v>1.4938174500303889</v>
      </c>
      <c r="EB19" s="968">
        <v>10.511614924933019</v>
      </c>
      <c r="EC19" s="968">
        <v>16.373745432981753</v>
      </c>
      <c r="ED19" s="968">
        <v>11.112497137057153</v>
      </c>
      <c r="EE19" s="3117">
        <v>234.83804999999973</v>
      </c>
      <c r="EF19" s="986">
        <v>976</v>
      </c>
      <c r="EG19" s="968"/>
      <c r="EH19" s="1003">
        <v>-2</v>
      </c>
      <c r="EI19" s="968">
        <v>0.9</v>
      </c>
      <c r="EJ19" s="968"/>
      <c r="EK19" s="968" t="s">
        <v>229</v>
      </c>
      <c r="EL19" s="968" t="s">
        <v>229</v>
      </c>
    </row>
    <row r="20" spans="1:142" s="11" customFormat="1" ht="21" customHeight="1">
      <c r="A20" s="1013" t="s">
        <v>26</v>
      </c>
      <c r="B20" s="1013"/>
      <c r="C20" s="914">
        <v>21.998112057872117</v>
      </c>
      <c r="D20" s="914"/>
      <c r="E20" s="914">
        <v>-1.2905379295429649</v>
      </c>
      <c r="F20" s="914">
        <v>45.286762045287198</v>
      </c>
      <c r="G20" s="914">
        <v>53.85740735585847</v>
      </c>
      <c r="H20" s="914"/>
      <c r="I20" s="923">
        <v>38</v>
      </c>
      <c r="J20" s="914"/>
      <c r="K20" s="914">
        <v>18.587446001454367</v>
      </c>
      <c r="L20" s="914">
        <v>7.1104317813961426</v>
      </c>
      <c r="M20" s="914">
        <v>4.6100956722096891</v>
      </c>
      <c r="N20" s="914">
        <v>32.564796330699039</v>
      </c>
      <c r="O20" s="914">
        <v>38.253947211681421</v>
      </c>
      <c r="P20" s="915">
        <v>31.800625000000014</v>
      </c>
      <c r="Q20" s="911">
        <v>53</v>
      </c>
      <c r="R20" s="911"/>
      <c r="S20" s="1766">
        <v>34.975903870339145</v>
      </c>
      <c r="T20" s="914">
        <v>9.6457122348234581</v>
      </c>
      <c r="U20" s="914">
        <v>16.015224969452163</v>
      </c>
      <c r="V20" s="914">
        <v>53.936582771226128</v>
      </c>
      <c r="W20" s="914">
        <v>27.578164300146586</v>
      </c>
      <c r="X20" s="915">
        <v>32.724134999999983</v>
      </c>
      <c r="Y20" s="911">
        <v>47</v>
      </c>
      <c r="Z20" s="911"/>
      <c r="AA20" s="1766">
        <v>29.13</v>
      </c>
      <c r="AB20" s="910">
        <v>8.6650000000000009</v>
      </c>
      <c r="AC20" s="910">
        <v>12.1</v>
      </c>
      <c r="AD20" s="910">
        <v>46.160000000000004</v>
      </c>
      <c r="AE20" s="910">
        <v>29.7</v>
      </c>
      <c r="AF20" s="911">
        <v>18.834</v>
      </c>
      <c r="AG20" s="967">
        <v>33</v>
      </c>
      <c r="AH20" s="911"/>
      <c r="AI20" s="975" t="s">
        <v>281</v>
      </c>
      <c r="AJ20" s="975">
        <v>11.522706814671945</v>
      </c>
      <c r="AK20" s="975">
        <v>15.129305050303948</v>
      </c>
      <c r="AL20" s="975">
        <v>60.427710968078863</v>
      </c>
      <c r="AM20" s="975">
        <v>30.500693176841452</v>
      </c>
      <c r="AN20" s="973">
        <v>44.676857000000027</v>
      </c>
      <c r="AO20" s="973">
        <v>64</v>
      </c>
      <c r="AP20" s="973"/>
      <c r="AQ20" s="1765" t="s">
        <v>191</v>
      </c>
      <c r="AR20" s="975">
        <v>4.6121818973671864</v>
      </c>
      <c r="AS20" s="975">
        <v>16.655726040236168</v>
      </c>
      <c r="AT20" s="975">
        <v>34.785015010401949</v>
      </c>
      <c r="AU20" s="975">
        <v>17.932019652776649</v>
      </c>
      <c r="AV20" s="973">
        <v>39.523237000000016</v>
      </c>
      <c r="AW20" s="973">
        <v>52</v>
      </c>
      <c r="AX20" s="992"/>
      <c r="AY20" s="955" t="s">
        <v>301</v>
      </c>
      <c r="AZ20" s="975">
        <v>7.0048810687716916</v>
      </c>
      <c r="BA20" s="975">
        <v>15.258692406366588</v>
      </c>
      <c r="BB20" s="975">
        <v>42.757664583864361</v>
      </c>
      <c r="BC20" s="968">
        <v>24.147952171320249</v>
      </c>
      <c r="BD20" s="973">
        <v>38.350943000000015</v>
      </c>
      <c r="BE20" s="973">
        <v>72</v>
      </c>
      <c r="BF20" s="1054"/>
      <c r="BG20" s="955">
        <v>38.612645973946897</v>
      </c>
      <c r="BH20" s="975">
        <v>4.644347892664852</v>
      </c>
      <c r="BI20" s="975">
        <v>29.49643569370728</v>
      </c>
      <c r="BJ20" s="975">
        <v>47.72885625418651</v>
      </c>
      <c r="BK20" s="968">
        <v>12.028048779144873</v>
      </c>
      <c r="BL20" s="973">
        <v>39.786038000000033</v>
      </c>
      <c r="BM20" s="973">
        <v>81</v>
      </c>
      <c r="BN20" s="968"/>
      <c r="BO20" s="955" t="s">
        <v>102</v>
      </c>
      <c r="BP20" s="975">
        <v>8.5101196183593419</v>
      </c>
      <c r="BQ20" s="975">
        <v>23.537367622005533</v>
      </c>
      <c r="BR20" s="975">
        <v>56.946221381479823</v>
      </c>
      <c r="BS20" s="968">
        <v>21.147465523662991</v>
      </c>
      <c r="BT20" s="973">
        <v>32.435476999999977</v>
      </c>
      <c r="BU20" s="973">
        <v>65</v>
      </c>
      <c r="BV20" s="992"/>
      <c r="BW20" s="1003">
        <v>11.2</v>
      </c>
      <c r="BX20" s="968">
        <v>10.4</v>
      </c>
      <c r="BY20" s="968"/>
      <c r="BZ20" s="968" t="s">
        <v>229</v>
      </c>
      <c r="CA20" s="968" t="s">
        <v>229</v>
      </c>
      <c r="CB20" s="968"/>
      <c r="CC20" s="968"/>
      <c r="CD20" s="1490">
        <v>36.923417410927861</v>
      </c>
      <c r="CE20" s="975">
        <v>5.5908363200912348</v>
      </c>
      <c r="CF20" s="975">
        <v>25.957401694455395</v>
      </c>
      <c r="CG20" s="975">
        <v>47.889433127400324</v>
      </c>
      <c r="CH20" s="968">
        <v>15.141708736950687</v>
      </c>
      <c r="CI20" s="3115">
        <v>65.63433099999996</v>
      </c>
      <c r="CJ20" s="3115">
        <v>142</v>
      </c>
      <c r="CK20" s="992"/>
      <c r="CL20" s="955">
        <v>32.961803603820719</v>
      </c>
      <c r="CM20" s="975">
        <v>3.862332687241067</v>
      </c>
      <c r="CN20" s="975">
        <v>25.380539479246789</v>
      </c>
      <c r="CO20" s="975">
        <v>40.543067728394654</v>
      </c>
      <c r="CP20" s="968">
        <v>11.717601177604765</v>
      </c>
      <c r="CQ20" s="3115">
        <v>65.015165000000053</v>
      </c>
      <c r="CR20" s="3115">
        <v>150</v>
      </c>
      <c r="CS20" s="968"/>
      <c r="CT20" s="955">
        <v>35.376760948722364</v>
      </c>
      <c r="CU20" s="975">
        <v>5.2724061695457705</v>
      </c>
      <c r="CV20" s="975">
        <v>25.029810555826572</v>
      </c>
      <c r="CW20" s="975">
        <v>45.723711341618156</v>
      </c>
      <c r="CX20" s="968">
        <v>14.903586501850686</v>
      </c>
      <c r="CY20" s="3115">
        <v>60.399969999999954</v>
      </c>
      <c r="CZ20" s="3115">
        <v>133</v>
      </c>
      <c r="DA20" s="968"/>
      <c r="DB20" s="1003">
        <v>36.324480098710787</v>
      </c>
      <c r="DC20" s="968">
        <v>4.3366317417536937</v>
      </c>
      <c r="DD20" s="968">
        <v>27.817805261485663</v>
      </c>
      <c r="DE20" s="968">
        <v>44.831154935935913</v>
      </c>
      <c r="DF20" s="968">
        <v>11.938592734070838</v>
      </c>
      <c r="DG20" s="3117">
        <v>54.533476999999969</v>
      </c>
      <c r="DH20" s="3117">
        <v>146</v>
      </c>
      <c r="DI20" s="968"/>
      <c r="DJ20" s="1003">
        <v>33.964858438010829</v>
      </c>
      <c r="DK20" s="968">
        <v>4.081339831767532</v>
      </c>
      <c r="DL20" s="968">
        <v>25.956759945452003</v>
      </c>
      <c r="DM20" s="968">
        <v>41.972956930569659</v>
      </c>
      <c r="DN20" s="968">
        <v>12.016360495705801</v>
      </c>
      <c r="DO20" s="3117">
        <v>49.566095000000068</v>
      </c>
      <c r="DP20" s="3117">
        <v>166</v>
      </c>
      <c r="DQ20" s="986"/>
      <c r="DR20" s="1003">
        <v>39.328614034685053</v>
      </c>
      <c r="DS20" s="968">
        <v>5.8087807210864204</v>
      </c>
      <c r="DT20" s="968">
        <v>27.931083593207344</v>
      </c>
      <c r="DU20" s="968">
        <v>50.726144476162752</v>
      </c>
      <c r="DV20" s="968">
        <v>14.769858698716126</v>
      </c>
      <c r="DW20" s="3117">
        <v>43.96853900000005</v>
      </c>
      <c r="DX20" s="3117">
        <v>135</v>
      </c>
      <c r="DY20" s="968"/>
      <c r="DZ20" s="1003">
        <v>45.66879405821939</v>
      </c>
      <c r="EA20" s="968">
        <v>4.473296830517814</v>
      </c>
      <c r="EB20" s="968">
        <v>36.891600492431706</v>
      </c>
      <c r="EC20" s="968">
        <v>54.445987624007074</v>
      </c>
      <c r="ED20" s="968">
        <v>9.7950841986656698</v>
      </c>
      <c r="EE20" s="3117">
        <v>44.248554000000027</v>
      </c>
      <c r="EF20" s="986">
        <v>126</v>
      </c>
      <c r="EG20" s="968"/>
      <c r="EH20" s="1003">
        <v>13.5</v>
      </c>
      <c r="EI20" s="968">
        <v>6.4</v>
      </c>
      <c r="EJ20" s="968"/>
      <c r="EK20" s="968" t="s">
        <v>229</v>
      </c>
      <c r="EL20" s="968" t="s">
        <v>229</v>
      </c>
    </row>
    <row r="21" spans="1:142" s="11" customFormat="1" ht="21" customHeight="1">
      <c r="A21" s="1013" t="s">
        <v>27</v>
      </c>
      <c r="B21" s="1013"/>
      <c r="C21" s="914">
        <v>4.3020955886090144</v>
      </c>
      <c r="D21" s="914"/>
      <c r="E21" s="914">
        <v>1.1758491356699801</v>
      </c>
      <c r="F21" s="914">
        <v>7.4283420415480483</v>
      </c>
      <c r="G21" s="914">
        <v>36.968318355011284</v>
      </c>
      <c r="H21" s="914"/>
      <c r="I21" s="923">
        <v>191</v>
      </c>
      <c r="J21" s="914"/>
      <c r="K21" s="914">
        <v>9.758648167826335</v>
      </c>
      <c r="L21" s="914">
        <v>3.0575588656519272</v>
      </c>
      <c r="M21" s="914">
        <v>3.7482436338398539</v>
      </c>
      <c r="N21" s="914">
        <v>15.769052701812816</v>
      </c>
      <c r="O21" s="914">
        <v>31.331787078178628</v>
      </c>
      <c r="P21" s="915">
        <v>190.53619600000005</v>
      </c>
      <c r="Q21" s="911">
        <v>191</v>
      </c>
      <c r="R21" s="911"/>
      <c r="S21" s="1766">
        <v>11.117116802760478</v>
      </c>
      <c r="T21" s="914">
        <v>2.5697743702798261</v>
      </c>
      <c r="U21" s="914">
        <v>6.0656840524969491</v>
      </c>
      <c r="V21" s="914">
        <v>16.168549553024008</v>
      </c>
      <c r="W21" s="914">
        <v>23.115475135079347</v>
      </c>
      <c r="X21" s="915">
        <v>177.33918200000014</v>
      </c>
      <c r="Y21" s="911">
        <v>173</v>
      </c>
      <c r="Z21" s="911"/>
      <c r="AA21" s="1766">
        <v>10.83</v>
      </c>
      <c r="AB21" s="910">
        <v>2.2440000000000002</v>
      </c>
      <c r="AC21" s="910">
        <v>6.419999999999999</v>
      </c>
      <c r="AD21" s="910">
        <v>15.24</v>
      </c>
      <c r="AE21" s="910">
        <v>20.7</v>
      </c>
      <c r="AF21" s="911">
        <v>146.73400000000001</v>
      </c>
      <c r="AG21" s="967">
        <v>148</v>
      </c>
      <c r="AH21" s="911"/>
      <c r="AI21" s="975" t="s">
        <v>302</v>
      </c>
      <c r="AJ21" s="975">
        <v>3.749761625514215</v>
      </c>
      <c r="AK21" s="975">
        <v>1.9555384060990875</v>
      </c>
      <c r="AL21" s="975">
        <v>16.696712241326477</v>
      </c>
      <c r="AM21" s="975">
        <v>40.20706880251759</v>
      </c>
      <c r="AN21" s="973">
        <v>136.03108000000009</v>
      </c>
      <c r="AO21" s="973">
        <v>143</v>
      </c>
      <c r="AP21" s="973"/>
      <c r="AQ21" s="1765" t="s">
        <v>288</v>
      </c>
      <c r="AR21" s="975">
        <v>3.8769406382756335</v>
      </c>
      <c r="AS21" s="975">
        <v>5.6043032168058424</v>
      </c>
      <c r="AT21" s="975">
        <v>20.843549785029882</v>
      </c>
      <c r="AU21" s="975">
        <v>29.317620889729973</v>
      </c>
      <c r="AV21" s="973">
        <v>128.34859599999996</v>
      </c>
      <c r="AW21" s="973">
        <v>136</v>
      </c>
      <c r="AX21" s="992"/>
      <c r="AY21" s="955" t="s">
        <v>303</v>
      </c>
      <c r="AZ21" s="975">
        <v>2.8536645959349944</v>
      </c>
      <c r="BA21" s="975">
        <v>8.0169063151707398</v>
      </c>
      <c r="BB21" s="975">
        <v>19.219500985530658</v>
      </c>
      <c r="BC21" s="968">
        <v>20.954779860862974</v>
      </c>
      <c r="BD21" s="973">
        <v>186.31722399999941</v>
      </c>
      <c r="BE21" s="973">
        <v>309</v>
      </c>
      <c r="BF21" s="1054"/>
      <c r="BG21" s="955" t="s">
        <v>304</v>
      </c>
      <c r="BH21" s="975">
        <v>3.5462092309723254</v>
      </c>
      <c r="BI21" s="975">
        <v>12.186924008190864</v>
      </c>
      <c r="BJ21" s="975">
        <v>26.108357025010481</v>
      </c>
      <c r="BK21" s="968">
        <v>18.520345772617901</v>
      </c>
      <c r="BL21" s="973">
        <v>193.47336800000031</v>
      </c>
      <c r="BM21" s="973">
        <v>278</v>
      </c>
      <c r="BN21" s="968"/>
      <c r="BO21" s="955" t="s">
        <v>305</v>
      </c>
      <c r="BP21" s="975">
        <v>3.7378276159750214</v>
      </c>
      <c r="BQ21" s="975">
        <v>10.2680087718569</v>
      </c>
      <c r="BR21" s="975">
        <v>24.941896073138892</v>
      </c>
      <c r="BS21" s="968">
        <v>21.231682575854848</v>
      </c>
      <c r="BT21" s="973">
        <v>176.59575699999996</v>
      </c>
      <c r="BU21" s="973">
        <v>224</v>
      </c>
      <c r="BV21" s="992"/>
      <c r="BW21" s="1175">
        <v>12.5</v>
      </c>
      <c r="BX21" s="968">
        <v>5.3</v>
      </c>
      <c r="BY21" s="968"/>
      <c r="BZ21" s="968" t="s">
        <v>232</v>
      </c>
      <c r="CA21" s="968" t="s">
        <v>229</v>
      </c>
      <c r="CB21" s="968"/>
      <c r="CC21" s="968"/>
      <c r="CD21" s="955">
        <v>16.370034084935618</v>
      </c>
      <c r="CE21" s="975">
        <v>2.1900624825861708</v>
      </c>
      <c r="CF21" s="975">
        <v>12.074387024442753</v>
      </c>
      <c r="CG21" s="975">
        <v>20.665681145428479</v>
      </c>
      <c r="CH21" s="968">
        <v>13.378484560405141</v>
      </c>
      <c r="CI21" s="3115">
        <v>347.43677199999956</v>
      </c>
      <c r="CJ21" s="3115">
        <v>509</v>
      </c>
      <c r="CK21" s="992"/>
      <c r="CL21" s="955">
        <v>16.64854795088289</v>
      </c>
      <c r="CM21" s="975">
        <v>1.8156587818496324</v>
      </c>
      <c r="CN21" s="975">
        <v>13.084642430580129</v>
      </c>
      <c r="CO21" s="975">
        <v>20.212453471185647</v>
      </c>
      <c r="CP21" s="968">
        <v>10.90580864593267</v>
      </c>
      <c r="CQ21" s="3115">
        <v>345.67019400000055</v>
      </c>
      <c r="CR21" s="3115">
        <v>557</v>
      </c>
      <c r="CS21" s="968"/>
      <c r="CT21" s="955">
        <v>18.040623154725832</v>
      </c>
      <c r="CU21" s="975">
        <v>2.3890426575846049</v>
      </c>
      <c r="CV21" s="975">
        <v>13.352193418920887</v>
      </c>
      <c r="CW21" s="975">
        <v>22.729052890530777</v>
      </c>
      <c r="CX21" s="968">
        <v>13.242572815223308</v>
      </c>
      <c r="CY21" s="3115">
        <v>327.67996700000026</v>
      </c>
      <c r="CZ21" s="3115">
        <v>471</v>
      </c>
      <c r="DA21" s="968"/>
      <c r="DB21" s="1003">
        <v>18.193577663411407</v>
      </c>
      <c r="DC21" s="968">
        <v>2.166767881066336</v>
      </c>
      <c r="DD21" s="968">
        <v>13.943276759484322</v>
      </c>
      <c r="DE21" s="968">
        <v>22.443878567338491</v>
      </c>
      <c r="DF21" s="968">
        <v>11.909520607504604</v>
      </c>
      <c r="DG21" s="3117">
        <v>292.99915600000031</v>
      </c>
      <c r="DH21" s="3117">
        <v>477</v>
      </c>
      <c r="DI21" s="968"/>
      <c r="DJ21" s="1003">
        <v>20.414705724959351</v>
      </c>
      <c r="DK21" s="968">
        <v>2.9485291495136776</v>
      </c>
      <c r="DL21" s="968">
        <v>14.629323274397665</v>
      </c>
      <c r="DM21" s="968">
        <v>26.200088175521035</v>
      </c>
      <c r="DN21" s="968">
        <v>14.443162635985285</v>
      </c>
      <c r="DO21" s="3117">
        <v>284.39375899999936</v>
      </c>
      <c r="DP21" s="3117">
        <v>548</v>
      </c>
      <c r="DQ21" s="986"/>
      <c r="DR21" s="1003">
        <v>24.814268716422337</v>
      </c>
      <c r="DS21" s="968">
        <v>2.6646208248006067</v>
      </c>
      <c r="DT21" s="968">
        <v>19.58596032884385</v>
      </c>
      <c r="DU21" s="968">
        <v>30.042577104000824</v>
      </c>
      <c r="DV21" s="968">
        <v>10.738260535709978</v>
      </c>
      <c r="DW21" s="3117">
        <v>277.04070099999933</v>
      </c>
      <c r="DX21" s="3117">
        <v>511</v>
      </c>
      <c r="DY21" s="968"/>
      <c r="DZ21" s="1003">
        <v>29.47708532679636</v>
      </c>
      <c r="EA21" s="968">
        <v>3.0090474088321204</v>
      </c>
      <c r="EB21" s="968">
        <v>23.572940675413108</v>
      </c>
      <c r="EC21" s="968">
        <v>35.381229978179604</v>
      </c>
      <c r="ED21" s="968">
        <v>10.208090031536205</v>
      </c>
      <c r="EE21" s="3117">
        <v>255.76618299999993</v>
      </c>
      <c r="EF21" s="986">
        <v>479</v>
      </c>
      <c r="EG21" s="968"/>
      <c r="EH21" s="1175">
        <v>11.3</v>
      </c>
      <c r="EI21" s="968">
        <v>4.7</v>
      </c>
      <c r="EJ21" s="968"/>
      <c r="EK21" s="968" t="s">
        <v>232</v>
      </c>
      <c r="EL21" s="968" t="s">
        <v>229</v>
      </c>
    </row>
    <row r="22" spans="1:142" s="11" customFormat="1" ht="21" customHeight="1">
      <c r="A22" s="1013" t="s">
        <v>28</v>
      </c>
      <c r="B22" s="1013"/>
      <c r="C22" s="914">
        <v>5.0611901634333893</v>
      </c>
      <c r="D22" s="914"/>
      <c r="E22" s="914">
        <v>0.80711290728056506</v>
      </c>
      <c r="F22" s="914">
        <v>9.3152674195862133</v>
      </c>
      <c r="G22" s="914">
        <v>42.760153603326792</v>
      </c>
      <c r="H22" s="914"/>
      <c r="I22" s="923">
        <v>177</v>
      </c>
      <c r="J22" s="914"/>
      <c r="K22" s="914">
        <v>3.0148663686171346</v>
      </c>
      <c r="L22" s="914">
        <v>1.4325853247579183</v>
      </c>
      <c r="M22" s="914">
        <v>0.19875792734544398</v>
      </c>
      <c r="N22" s="914">
        <v>5.8309748098888248</v>
      </c>
      <c r="O22" s="914">
        <v>47.517373893258814</v>
      </c>
      <c r="P22" s="915">
        <v>143.15271299999972</v>
      </c>
      <c r="Q22" s="911">
        <v>155</v>
      </c>
      <c r="R22" s="911"/>
      <c r="S22" s="1766">
        <v>2.091559025931967</v>
      </c>
      <c r="T22" s="914">
        <v>1.3253165614584927</v>
      </c>
      <c r="U22" s="914">
        <v>0</v>
      </c>
      <c r="V22" s="914">
        <v>4.6967478551322044</v>
      </c>
      <c r="W22" s="914">
        <v>63.365008829619406</v>
      </c>
      <c r="X22" s="915">
        <v>142.93806499999991</v>
      </c>
      <c r="Y22" s="911">
        <v>141</v>
      </c>
      <c r="Z22" s="911"/>
      <c r="AA22" s="1766">
        <v>8.6499999999999986</v>
      </c>
      <c r="AB22" s="910">
        <v>2.052</v>
      </c>
      <c r="AC22" s="910">
        <v>4.62</v>
      </c>
      <c r="AD22" s="910">
        <v>12.690000000000001</v>
      </c>
      <c r="AE22" s="910">
        <v>23.7</v>
      </c>
      <c r="AF22" s="911">
        <v>217.672</v>
      </c>
      <c r="AG22" s="967">
        <v>165</v>
      </c>
      <c r="AH22" s="911"/>
      <c r="AI22" s="975" t="s">
        <v>267</v>
      </c>
      <c r="AJ22" s="975">
        <v>3.585255158305757</v>
      </c>
      <c r="AK22" s="975">
        <v>3.6630843674514151</v>
      </c>
      <c r="AL22" s="975">
        <v>17.757545512027047</v>
      </c>
      <c r="AM22" s="975">
        <v>33.47478742201254</v>
      </c>
      <c r="AN22" s="973">
        <v>180.8778090000001</v>
      </c>
      <c r="AO22" s="973">
        <v>156</v>
      </c>
      <c r="AP22" s="973"/>
      <c r="AQ22" s="1765" t="s">
        <v>274</v>
      </c>
      <c r="AR22" s="975">
        <v>5.0875965559948773</v>
      </c>
      <c r="AS22" s="975">
        <v>4.3515815085451894</v>
      </c>
      <c r="AT22" s="975">
        <v>24.349602007238534</v>
      </c>
      <c r="AU22" s="975">
        <v>35.452172578158944</v>
      </c>
      <c r="AV22" s="973">
        <v>187.68368200000012</v>
      </c>
      <c r="AW22" s="973">
        <v>152</v>
      </c>
      <c r="AX22" s="992"/>
      <c r="AY22" s="955" t="s">
        <v>308</v>
      </c>
      <c r="AZ22" s="975">
        <v>3.628196590584031</v>
      </c>
      <c r="BA22" s="975">
        <v>8.2983874914369817</v>
      </c>
      <c r="BB22" s="975">
        <v>22.541552524424123</v>
      </c>
      <c r="BC22" s="968">
        <v>23.529206533592706</v>
      </c>
      <c r="BD22" s="973">
        <v>250.44553899999983</v>
      </c>
      <c r="BE22" s="973">
        <v>270</v>
      </c>
      <c r="BF22" s="1054"/>
      <c r="BG22" s="955" t="s">
        <v>277</v>
      </c>
      <c r="BH22" s="975">
        <v>3.1270264142934892</v>
      </c>
      <c r="BI22" s="975">
        <v>7.6991505269815432</v>
      </c>
      <c r="BJ22" s="975">
        <v>19.974988170232031</v>
      </c>
      <c r="BK22" s="968">
        <v>22.598906860348574</v>
      </c>
      <c r="BL22" s="973">
        <v>209.74209399999972</v>
      </c>
      <c r="BM22" s="973">
        <v>227</v>
      </c>
      <c r="BN22" s="968"/>
      <c r="BO22" s="955" t="s">
        <v>309</v>
      </c>
      <c r="BP22" s="975">
        <v>4.7885750232387139</v>
      </c>
      <c r="BQ22" s="975">
        <v>5.4156133853073669</v>
      </c>
      <c r="BR22" s="975">
        <v>24.214503394152615</v>
      </c>
      <c r="BS22" s="968">
        <v>32.32234998518954</v>
      </c>
      <c r="BT22" s="973">
        <v>196.28914199999994</v>
      </c>
      <c r="BU22" s="973">
        <v>201</v>
      </c>
      <c r="BV22" s="992"/>
      <c r="BW22" s="1175">
        <v>9.1999999999999993</v>
      </c>
      <c r="BX22" s="968">
        <v>1.3</v>
      </c>
      <c r="BY22" s="968"/>
      <c r="BZ22" s="968" t="s">
        <v>229</v>
      </c>
      <c r="CA22" s="968" t="s">
        <v>229</v>
      </c>
      <c r="CB22" s="968"/>
      <c r="CC22" s="968"/>
      <c r="CD22" s="1490">
        <v>13.8162936221277</v>
      </c>
      <c r="CE22" s="975">
        <v>2.8662960310096111</v>
      </c>
      <c r="CF22" s="975">
        <v>8.1942640142923722</v>
      </c>
      <c r="CG22" s="975">
        <v>19.438323229963029</v>
      </c>
      <c r="CH22" s="968">
        <v>20.745766624552981</v>
      </c>
      <c r="CI22" s="3115">
        <v>395.45970500000004</v>
      </c>
      <c r="CJ22" s="3115">
        <v>430</v>
      </c>
      <c r="CK22" s="992"/>
      <c r="CL22" s="1490">
        <v>12.440812550969536</v>
      </c>
      <c r="CM22" s="975">
        <v>2.6148482993610775</v>
      </c>
      <c r="CN22" s="975">
        <v>7.3082004203170019</v>
      </c>
      <c r="CO22" s="975">
        <v>17.573424681622072</v>
      </c>
      <c r="CP22" s="968">
        <v>21.018307997553563</v>
      </c>
      <c r="CQ22" s="3115">
        <v>378.27382099999943</v>
      </c>
      <c r="CR22" s="3115">
        <v>446</v>
      </c>
      <c r="CS22" s="968"/>
      <c r="CT22" s="1490">
        <v>14.326372341245461</v>
      </c>
      <c r="CU22" s="975">
        <v>3.141582061676357</v>
      </c>
      <c r="CV22" s="975">
        <v>8.1611049657661159</v>
      </c>
      <c r="CW22" s="975">
        <v>20.491639716724805</v>
      </c>
      <c r="CX22" s="968">
        <v>21.928664052879444</v>
      </c>
      <c r="CY22" s="3115">
        <v>339.83355199999994</v>
      </c>
      <c r="CZ22" s="3115">
        <v>412</v>
      </c>
      <c r="DA22" s="968"/>
      <c r="DB22" s="3120">
        <v>14.612951177066599</v>
      </c>
      <c r="DC22" s="968">
        <v>3.1406202327808943</v>
      </c>
      <c r="DD22" s="968">
        <v>8.452355420168514</v>
      </c>
      <c r="DE22" s="968">
        <v>20.773546933964685</v>
      </c>
      <c r="DF22" s="968">
        <v>21.492032613574651</v>
      </c>
      <c r="DG22" s="3117">
        <v>363.95289600000018</v>
      </c>
      <c r="DH22" s="3117">
        <v>471</v>
      </c>
      <c r="DI22" s="968"/>
      <c r="DJ22" s="3120">
        <v>16.242033584871312</v>
      </c>
      <c r="DK22" s="968">
        <v>4.1302004536489365</v>
      </c>
      <c r="DL22" s="968">
        <v>8.1380644496895869</v>
      </c>
      <c r="DM22" s="968">
        <v>24.346002720053033</v>
      </c>
      <c r="DN22" s="968">
        <v>25.429084554387472</v>
      </c>
      <c r="DO22" s="3117">
        <v>360.71086599999916</v>
      </c>
      <c r="DP22" s="3117">
        <v>501</v>
      </c>
      <c r="DQ22" s="986"/>
      <c r="DR22" s="3120" t="s">
        <v>471</v>
      </c>
      <c r="DS22" s="968">
        <v>4.7688294157034816</v>
      </c>
      <c r="DT22" s="968">
        <v>11.951731370423218</v>
      </c>
      <c r="DU22" s="968">
        <v>30.665771732934648</v>
      </c>
      <c r="DV22" s="968">
        <v>22.379675337327502</v>
      </c>
      <c r="DW22" s="3117">
        <v>302.77930099999941</v>
      </c>
      <c r="DX22" s="3117">
        <v>437</v>
      </c>
      <c r="DY22" s="968"/>
      <c r="DZ22" s="3120" t="s">
        <v>462</v>
      </c>
      <c r="EA22" s="968">
        <v>4.0499640938738386</v>
      </c>
      <c r="EB22" s="968">
        <v>11.837302396625732</v>
      </c>
      <c r="EC22" s="968">
        <v>27.730421111176035</v>
      </c>
      <c r="ED22" s="968">
        <v>20.471049303987815</v>
      </c>
      <c r="EE22" s="3117">
        <v>290.52294599999937</v>
      </c>
      <c r="EF22" s="986">
        <v>424</v>
      </c>
      <c r="EG22" s="968"/>
      <c r="EH22" s="1175">
        <v>7.8</v>
      </c>
      <c r="EI22" s="968">
        <v>-1.5</v>
      </c>
      <c r="EJ22" s="968"/>
      <c r="EK22" s="968" t="s">
        <v>229</v>
      </c>
      <c r="EL22" s="968" t="s">
        <v>229</v>
      </c>
    </row>
    <row r="23" spans="1:142" s="11" customFormat="1" ht="21" customHeight="1">
      <c r="A23" s="1013" t="s">
        <v>29</v>
      </c>
      <c r="B23" s="1013"/>
      <c r="C23" s="914">
        <v>11.272430980505369</v>
      </c>
      <c r="D23" s="914"/>
      <c r="E23" s="914">
        <v>-0.78147240187709732</v>
      </c>
      <c r="F23" s="914">
        <v>23.326334362887835</v>
      </c>
      <c r="G23" s="914">
        <v>54.39971951607285</v>
      </c>
      <c r="H23" s="914"/>
      <c r="I23" s="923">
        <v>69</v>
      </c>
      <c r="J23" s="914"/>
      <c r="K23" s="914">
        <v>13.455291217896271</v>
      </c>
      <c r="L23" s="914">
        <v>6.2516362617019299</v>
      </c>
      <c r="M23" s="914">
        <v>1.166120482942675</v>
      </c>
      <c r="N23" s="914">
        <v>25.744461952849868</v>
      </c>
      <c r="O23" s="914">
        <v>46.462288778907393</v>
      </c>
      <c r="P23" s="915">
        <v>105.48898400000003</v>
      </c>
      <c r="Q23" s="911">
        <v>106</v>
      </c>
      <c r="R23" s="911"/>
      <c r="S23" s="1766">
        <v>20.117115266311604</v>
      </c>
      <c r="T23" s="914">
        <v>4.0391476428772197</v>
      </c>
      <c r="U23" s="914">
        <v>12.177319881023376</v>
      </c>
      <c r="V23" s="914">
        <v>28.056910651599832</v>
      </c>
      <c r="W23" s="914">
        <v>20.078165230982357</v>
      </c>
      <c r="X23" s="915">
        <v>96.607559000000052</v>
      </c>
      <c r="Y23" s="911">
        <v>77</v>
      </c>
      <c r="Z23" s="911"/>
      <c r="AA23" s="1766">
        <v>11.690000000000001</v>
      </c>
      <c r="AB23" s="910">
        <v>4.1280000000000001</v>
      </c>
      <c r="AC23" s="910">
        <v>3.58</v>
      </c>
      <c r="AD23" s="910">
        <v>19.8</v>
      </c>
      <c r="AE23" s="910">
        <v>35.299999999999997</v>
      </c>
      <c r="AF23" s="911">
        <v>79.953999999999994</v>
      </c>
      <c r="AG23" s="967">
        <v>81</v>
      </c>
      <c r="AH23" s="911"/>
      <c r="AI23" s="975" t="s">
        <v>310</v>
      </c>
      <c r="AJ23" s="975">
        <v>5.5740263910821497</v>
      </c>
      <c r="AK23" s="975">
        <v>8.3936799131959194</v>
      </c>
      <c r="AL23" s="975">
        <v>30.306457363901007</v>
      </c>
      <c r="AM23" s="975">
        <v>28.806235756589455</v>
      </c>
      <c r="AN23" s="973">
        <v>96.667254000000071</v>
      </c>
      <c r="AO23" s="973">
        <v>99</v>
      </c>
      <c r="AP23" s="973"/>
      <c r="AQ23" s="1765" t="s">
        <v>311</v>
      </c>
      <c r="AR23" s="975">
        <v>5.1580481641761908</v>
      </c>
      <c r="AS23" s="975">
        <v>0.97123135290511919</v>
      </c>
      <c r="AT23" s="975">
        <v>21.246178822727043</v>
      </c>
      <c r="AU23" s="975">
        <v>46.432488065899676</v>
      </c>
      <c r="AV23" s="973">
        <v>102.58051600000013</v>
      </c>
      <c r="AW23" s="973">
        <v>111</v>
      </c>
      <c r="AX23" s="992"/>
      <c r="AY23" s="955" t="s">
        <v>284</v>
      </c>
      <c r="AZ23" s="975">
        <v>3.1661863712075333</v>
      </c>
      <c r="BA23" s="975">
        <v>7.4457672650404483</v>
      </c>
      <c r="BB23" s="975">
        <v>19.875224678494551</v>
      </c>
      <c r="BC23" s="968">
        <v>23.177682404439579</v>
      </c>
      <c r="BD23" s="973">
        <v>153.21521300000003</v>
      </c>
      <c r="BE23" s="973">
        <v>178</v>
      </c>
      <c r="BF23" s="1054"/>
      <c r="BG23" s="955" t="s">
        <v>308</v>
      </c>
      <c r="BH23" s="975">
        <v>3.9348569840963985</v>
      </c>
      <c r="BI23" s="975">
        <v>7.6919970233038315</v>
      </c>
      <c r="BJ23" s="975">
        <v>23.139153230678318</v>
      </c>
      <c r="BK23" s="968">
        <v>25.525203903725085</v>
      </c>
      <c r="BL23" s="973">
        <v>137.19802100000013</v>
      </c>
      <c r="BM23" s="973">
        <v>183</v>
      </c>
      <c r="BN23" s="968"/>
      <c r="BO23" s="955" t="s">
        <v>285</v>
      </c>
      <c r="BP23" s="975">
        <v>4.4820734890375231</v>
      </c>
      <c r="BQ23" s="975">
        <v>11.916906633357838</v>
      </c>
      <c r="BR23" s="975">
        <v>29.512539180217352</v>
      </c>
      <c r="BS23" s="968">
        <v>21.637139483863827</v>
      </c>
      <c r="BT23" s="973">
        <v>146.00139300000009</v>
      </c>
      <c r="BU23" s="973">
        <v>185</v>
      </c>
      <c r="BV23" s="992"/>
      <c r="BW23" s="1175">
        <v>-5.5</v>
      </c>
      <c r="BX23" s="968">
        <v>-5.4</v>
      </c>
      <c r="BY23" s="968"/>
      <c r="BZ23" s="968" t="s">
        <v>229</v>
      </c>
      <c r="CA23" s="968" t="s">
        <v>229</v>
      </c>
      <c r="CB23" s="968"/>
      <c r="CC23" s="968"/>
      <c r="CD23" s="955">
        <v>24.264965129508763</v>
      </c>
      <c r="CE23" s="975">
        <v>3.2021832125416378</v>
      </c>
      <c r="CF23" s="975">
        <v>17.984117430647338</v>
      </c>
      <c r="CG23" s="975">
        <v>30.545812828370185</v>
      </c>
      <c r="CH23" s="968">
        <v>13.19673527429654</v>
      </c>
      <c r="CI23" s="3115">
        <v>269.90199100000041</v>
      </c>
      <c r="CJ23" s="3115">
        <v>347</v>
      </c>
      <c r="CK23" s="992"/>
      <c r="CL23" s="955">
        <v>25.844524535800517</v>
      </c>
      <c r="CM23" s="975">
        <v>3.5616428403877278</v>
      </c>
      <c r="CN23" s="975">
        <v>18.853476048554608</v>
      </c>
      <c r="CO23" s="975">
        <v>32.835573023046429</v>
      </c>
      <c r="CP23" s="968">
        <v>13.781034491286718</v>
      </c>
      <c r="CQ23" s="3115">
        <v>253.67448299999958</v>
      </c>
      <c r="CR23" s="3115">
        <v>339</v>
      </c>
      <c r="CS23" s="968"/>
      <c r="CT23" s="955">
        <v>27.292622515847231</v>
      </c>
      <c r="CU23" s="975">
        <v>3.2111978930195963</v>
      </c>
      <c r="CV23" s="975">
        <v>20.990736008551121</v>
      </c>
      <c r="CW23" s="975">
        <v>33.594509023143338</v>
      </c>
      <c r="CX23" s="968">
        <v>11.765809207799805</v>
      </c>
      <c r="CY23" s="3115">
        <v>235.67351200000022</v>
      </c>
      <c r="CZ23" s="3115">
        <v>316</v>
      </c>
      <c r="DA23" s="968"/>
      <c r="DB23" s="1003">
        <v>30.812186803518077</v>
      </c>
      <c r="DC23" s="968">
        <v>3.2556029072462662</v>
      </c>
      <c r="DD23" s="968">
        <v>24.426042675940057</v>
      </c>
      <c r="DE23" s="968">
        <v>37.198330931096095</v>
      </c>
      <c r="DF23" s="968">
        <v>10.565958618927196</v>
      </c>
      <c r="DG23" s="3117">
        <v>232.22742500000052</v>
      </c>
      <c r="DH23" s="3117">
        <v>297</v>
      </c>
      <c r="DI23" s="968"/>
      <c r="DJ23" s="3120">
        <v>29.004307403381368</v>
      </c>
      <c r="DK23" s="968">
        <v>4.5637084687063361</v>
      </c>
      <c r="DL23" s="968">
        <v>20.049741399281263</v>
      </c>
      <c r="DM23" s="968">
        <v>37.958873407481477</v>
      </c>
      <c r="DN23" s="968">
        <v>15.734588677591699</v>
      </c>
      <c r="DO23" s="3117">
        <v>252.67450100000022</v>
      </c>
      <c r="DP23" s="3117">
        <v>349</v>
      </c>
      <c r="DQ23" s="986"/>
      <c r="DR23" s="1003">
        <v>25.800150370440576</v>
      </c>
      <c r="DS23" s="968">
        <v>3.3977244917567129</v>
      </c>
      <c r="DT23" s="968">
        <v>19.13340390745676</v>
      </c>
      <c r="DU23" s="968">
        <v>32.4668968334244</v>
      </c>
      <c r="DV23" s="968">
        <v>13.169398018894924</v>
      </c>
      <c r="DW23" s="3117">
        <v>233.33442300000033</v>
      </c>
      <c r="DX23" s="3117">
        <v>339</v>
      </c>
      <c r="DY23" s="968"/>
      <c r="DZ23" s="1003">
        <v>24.925486147983207</v>
      </c>
      <c r="EA23" s="968">
        <v>3.3445999687760506</v>
      </c>
      <c r="EB23" s="968">
        <v>18.362943477932696</v>
      </c>
      <c r="EC23" s="968">
        <v>31.488028818033715</v>
      </c>
      <c r="ED23" s="968">
        <v>13.418394124467948</v>
      </c>
      <c r="EE23" s="3117">
        <v>217.20793599999911</v>
      </c>
      <c r="EF23" s="986">
        <v>305</v>
      </c>
      <c r="EG23" s="968"/>
      <c r="EH23" s="1175">
        <v>1.5</v>
      </c>
      <c r="EI23" s="968">
        <v>-0.9</v>
      </c>
      <c r="EJ23" s="968"/>
      <c r="EK23" s="968" t="s">
        <v>229</v>
      </c>
      <c r="EL23" s="968" t="s">
        <v>229</v>
      </c>
    </row>
    <row r="24" spans="1:142" s="11" customFormat="1" ht="21" customHeight="1">
      <c r="A24" s="1911" t="s">
        <v>394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23" t="s">
        <v>66</v>
      </c>
      <c r="J24" s="91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5" t="s">
        <v>66</v>
      </c>
      <c r="Q24" s="911" t="s">
        <v>66</v>
      </c>
      <c r="R24" s="911"/>
      <c r="S24" s="1766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5" t="s">
        <v>66</v>
      </c>
      <c r="Y24" s="911" t="s">
        <v>66</v>
      </c>
      <c r="Z24" s="911" t="s">
        <v>66</v>
      </c>
      <c r="AA24" s="1766" t="s">
        <v>66</v>
      </c>
      <c r="AB24" s="910" t="s">
        <v>66</v>
      </c>
      <c r="AC24" s="910" t="s">
        <v>66</v>
      </c>
      <c r="AD24" s="910" t="s">
        <v>66</v>
      </c>
      <c r="AE24" s="910" t="s">
        <v>66</v>
      </c>
      <c r="AF24" s="911" t="s">
        <v>66</v>
      </c>
      <c r="AG24" s="967" t="s">
        <v>66</v>
      </c>
      <c r="AH24" s="911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973"/>
      <c r="AQ24" s="1768" t="s">
        <v>66</v>
      </c>
      <c r="AR24" s="1054" t="s">
        <v>66</v>
      </c>
      <c r="AS24" s="1054" t="s">
        <v>66</v>
      </c>
      <c r="AT24" s="1054" t="s">
        <v>66</v>
      </c>
      <c r="AU24" s="1054" t="s">
        <v>66</v>
      </c>
      <c r="AV24" s="1054" t="s">
        <v>66</v>
      </c>
      <c r="AW24" s="1054" t="s">
        <v>66</v>
      </c>
      <c r="AX24" s="992"/>
      <c r="AY24" s="955" t="s">
        <v>66</v>
      </c>
      <c r="AZ24" s="975" t="s">
        <v>66</v>
      </c>
      <c r="BA24" s="975" t="s">
        <v>66</v>
      </c>
      <c r="BB24" s="975" t="s">
        <v>66</v>
      </c>
      <c r="BC24" s="968" t="s">
        <v>66</v>
      </c>
      <c r="BD24" s="973" t="s">
        <v>66</v>
      </c>
      <c r="BE24" s="973" t="s">
        <v>66</v>
      </c>
      <c r="BF24" s="1054"/>
      <c r="BG24" s="955" t="s">
        <v>66</v>
      </c>
      <c r="BH24" s="975" t="s">
        <v>66</v>
      </c>
      <c r="BI24" s="975" t="s">
        <v>66</v>
      </c>
      <c r="BJ24" s="975" t="s">
        <v>66</v>
      </c>
      <c r="BK24" s="968" t="s">
        <v>66</v>
      </c>
      <c r="BL24" s="973" t="s">
        <v>66</v>
      </c>
      <c r="BM24" s="973" t="s">
        <v>66</v>
      </c>
      <c r="BN24" s="968"/>
      <c r="BO24" s="968" t="s">
        <v>66</v>
      </c>
      <c r="BP24" s="968" t="s">
        <v>66</v>
      </c>
      <c r="BQ24" s="968" t="s">
        <v>66</v>
      </c>
      <c r="BR24" s="968" t="s">
        <v>66</v>
      </c>
      <c r="BS24" s="968" t="s">
        <v>66</v>
      </c>
      <c r="BT24" s="968" t="s">
        <v>66</v>
      </c>
      <c r="BU24" s="973" t="s">
        <v>66</v>
      </c>
      <c r="BV24" s="992"/>
      <c r="BW24" s="973" t="s">
        <v>66</v>
      </c>
      <c r="BX24" s="973" t="s">
        <v>66</v>
      </c>
      <c r="BY24" s="1247"/>
      <c r="BZ24" s="973" t="s">
        <v>66</v>
      </c>
      <c r="CA24" s="973" t="s">
        <v>66</v>
      </c>
      <c r="CB24" s="1130"/>
      <c r="CC24" s="968"/>
      <c r="CD24" s="968" t="s">
        <v>66</v>
      </c>
      <c r="CE24" s="968" t="s">
        <v>66</v>
      </c>
      <c r="CF24" s="968" t="s">
        <v>66</v>
      </c>
      <c r="CG24" s="968" t="s">
        <v>66</v>
      </c>
      <c r="CH24" s="968" t="s">
        <v>66</v>
      </c>
      <c r="CI24" s="3117" t="s">
        <v>66</v>
      </c>
      <c r="CJ24" s="973" t="s">
        <v>66</v>
      </c>
      <c r="CK24" s="992"/>
      <c r="CL24" s="973" t="s">
        <v>66</v>
      </c>
      <c r="CM24" s="973" t="s">
        <v>66</v>
      </c>
      <c r="CN24" s="973" t="s">
        <v>66</v>
      </c>
      <c r="CO24" s="973" t="s">
        <v>66</v>
      </c>
      <c r="CP24" s="973" t="s">
        <v>66</v>
      </c>
      <c r="CQ24" s="3115" t="s">
        <v>66</v>
      </c>
      <c r="CR24" s="973" t="s">
        <v>66</v>
      </c>
      <c r="CS24" s="968"/>
      <c r="CT24" s="973" t="s">
        <v>66</v>
      </c>
      <c r="CU24" s="973" t="s">
        <v>66</v>
      </c>
      <c r="CV24" s="973" t="s">
        <v>66</v>
      </c>
      <c r="CW24" s="973" t="s">
        <v>66</v>
      </c>
      <c r="CX24" s="973" t="s">
        <v>66</v>
      </c>
      <c r="CY24" s="3115" t="s">
        <v>66</v>
      </c>
      <c r="CZ24" s="973" t="s">
        <v>66</v>
      </c>
      <c r="DA24" s="968"/>
      <c r="DB24" s="973" t="s">
        <v>66</v>
      </c>
      <c r="DC24" s="973" t="s">
        <v>66</v>
      </c>
      <c r="DD24" s="973" t="s">
        <v>66</v>
      </c>
      <c r="DE24" s="973" t="s">
        <v>66</v>
      </c>
      <c r="DF24" s="973" t="s">
        <v>66</v>
      </c>
      <c r="DG24" s="3115" t="s">
        <v>66</v>
      </c>
      <c r="DH24" s="973" t="s">
        <v>66</v>
      </c>
      <c r="DI24" s="968"/>
      <c r="DJ24" s="973" t="s">
        <v>66</v>
      </c>
      <c r="DK24" s="973" t="s">
        <v>66</v>
      </c>
      <c r="DL24" s="973" t="s">
        <v>66</v>
      </c>
      <c r="DM24" s="973" t="s">
        <v>66</v>
      </c>
      <c r="DN24" s="973" t="s">
        <v>66</v>
      </c>
      <c r="DO24" s="3115" t="s">
        <v>66</v>
      </c>
      <c r="DP24" s="973" t="s">
        <v>66</v>
      </c>
      <c r="DQ24" s="992"/>
      <c r="DR24" s="973" t="s">
        <v>66</v>
      </c>
      <c r="DS24" s="973" t="s">
        <v>66</v>
      </c>
      <c r="DT24" s="973" t="s">
        <v>66</v>
      </c>
      <c r="DU24" s="973" t="s">
        <v>66</v>
      </c>
      <c r="DV24" s="973" t="s">
        <v>66</v>
      </c>
      <c r="DW24" s="3115" t="s">
        <v>66</v>
      </c>
      <c r="DX24" s="973" t="s">
        <v>66</v>
      </c>
      <c r="DY24" s="1247"/>
      <c r="DZ24" s="973" t="s">
        <v>66</v>
      </c>
      <c r="EA24" s="973" t="s">
        <v>66</v>
      </c>
      <c r="EB24" s="973" t="s">
        <v>66</v>
      </c>
      <c r="EC24" s="973" t="s">
        <v>66</v>
      </c>
      <c r="ED24" s="973" t="s">
        <v>66</v>
      </c>
      <c r="EE24" s="973" t="s">
        <v>66</v>
      </c>
      <c r="EF24" s="973" t="s">
        <v>66</v>
      </c>
      <c r="EG24" s="1247"/>
      <c r="EH24" s="973"/>
      <c r="EI24" s="973"/>
      <c r="EJ24" s="1247"/>
      <c r="EK24" s="973"/>
      <c r="EL24" s="973"/>
    </row>
    <row r="25" spans="1:142" s="11" customFormat="1" ht="21" customHeight="1">
      <c r="A25" s="1911" t="s">
        <v>395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91" t="s">
        <v>66</v>
      </c>
      <c r="J25" s="882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3" t="s">
        <v>66</v>
      </c>
      <c r="Q25" s="879" t="s">
        <v>66</v>
      </c>
      <c r="R25" s="879"/>
      <c r="S25" s="1912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3" t="s">
        <v>66</v>
      </c>
      <c r="Y25" s="879" t="s">
        <v>66</v>
      </c>
      <c r="Z25" s="879" t="s">
        <v>66</v>
      </c>
      <c r="AA25" s="1912" t="s">
        <v>66</v>
      </c>
      <c r="AB25" s="878" t="s">
        <v>66</v>
      </c>
      <c r="AC25" s="878" t="s">
        <v>66</v>
      </c>
      <c r="AD25" s="878" t="s">
        <v>66</v>
      </c>
      <c r="AE25" s="878" t="s">
        <v>66</v>
      </c>
      <c r="AF25" s="879" t="s">
        <v>66</v>
      </c>
      <c r="AG25" s="1769" t="s">
        <v>66</v>
      </c>
      <c r="AH25" s="879" t="s">
        <v>66</v>
      </c>
      <c r="AI25" s="977" t="s">
        <v>66</v>
      </c>
      <c r="AJ25" s="977" t="s">
        <v>66</v>
      </c>
      <c r="AK25" s="977" t="s">
        <v>66</v>
      </c>
      <c r="AL25" s="977" t="s">
        <v>66</v>
      </c>
      <c r="AM25" s="977" t="s">
        <v>66</v>
      </c>
      <c r="AN25" s="993" t="s">
        <v>66</v>
      </c>
      <c r="AO25" s="993" t="s">
        <v>66</v>
      </c>
      <c r="AP25" s="993"/>
      <c r="AQ25" s="978" t="s">
        <v>312</v>
      </c>
      <c r="AR25" s="977">
        <v>4.7006802399018301</v>
      </c>
      <c r="AS25" s="977">
        <v>14.002858815738028</v>
      </c>
      <c r="AT25" s="977">
        <v>33.406313187350079</v>
      </c>
      <c r="AU25" s="977">
        <v>19.830256641460185</v>
      </c>
      <c r="AV25" s="993">
        <v>111.21045099999996</v>
      </c>
      <c r="AW25" s="993">
        <v>118</v>
      </c>
      <c r="AX25" s="1489"/>
      <c r="AY25" s="976">
        <v>29.069143971105543</v>
      </c>
      <c r="AZ25" s="977">
        <v>3.0680456040679838</v>
      </c>
      <c r="BA25" s="977">
        <v>22.750385767922722</v>
      </c>
      <c r="BB25" s="977">
        <v>35.387902174288364</v>
      </c>
      <c r="BC25" s="1002">
        <v>10.55430324029353</v>
      </c>
      <c r="BD25" s="993">
        <v>91.897411999999932</v>
      </c>
      <c r="BE25" s="993">
        <v>208</v>
      </c>
      <c r="BF25" s="1064"/>
      <c r="BG25" s="955">
        <v>34.755240148843555</v>
      </c>
      <c r="BH25" s="975">
        <v>4.1641810129924899</v>
      </c>
      <c r="BI25" s="975">
        <v>26.160792945770204</v>
      </c>
      <c r="BJ25" s="975">
        <v>43.349687351916913</v>
      </c>
      <c r="BK25" s="968">
        <v>11.98144796341178</v>
      </c>
      <c r="BL25" s="973">
        <v>89.613819000000021</v>
      </c>
      <c r="BM25" s="973">
        <v>195</v>
      </c>
      <c r="BN25" s="968"/>
      <c r="BO25" s="955">
        <v>37.637395529874084</v>
      </c>
      <c r="BP25" s="975">
        <v>4.5820313982109502</v>
      </c>
      <c r="BQ25" s="975">
        <v>28.180547517772698</v>
      </c>
      <c r="BR25" s="975">
        <v>47.094243541975473</v>
      </c>
      <c r="BS25" s="968">
        <v>12.174145776303877</v>
      </c>
      <c r="BT25" s="973">
        <v>91.189465999999882</v>
      </c>
      <c r="BU25" s="973">
        <v>176</v>
      </c>
      <c r="BV25" s="992"/>
      <c r="BW25" s="1913">
        <v>5.7</v>
      </c>
      <c r="BX25" s="968">
        <v>6.8</v>
      </c>
      <c r="BY25" s="968"/>
      <c r="BZ25" s="1130" t="s">
        <v>229</v>
      </c>
      <c r="CA25" s="968" t="s">
        <v>229</v>
      </c>
      <c r="CB25" s="968"/>
      <c r="CC25" s="968"/>
      <c r="CD25" s="955">
        <v>34.015995028216558</v>
      </c>
      <c r="CE25" s="975">
        <v>3.0423035648115642</v>
      </c>
      <c r="CF25" s="975">
        <v>27.902257120542235</v>
      </c>
      <c r="CG25" s="975">
        <v>40.129732935890878</v>
      </c>
      <c r="CH25" s="968">
        <v>8.9437441482689177</v>
      </c>
      <c r="CI25" s="3115">
        <v>158.61028599999992</v>
      </c>
      <c r="CJ25" s="3115">
        <v>376</v>
      </c>
      <c r="CK25" s="992"/>
      <c r="CL25" s="955">
        <v>31.477223090030776</v>
      </c>
      <c r="CM25" s="975">
        <v>3.0092370366917223</v>
      </c>
      <c r="CN25" s="975">
        <v>25.279583398591544</v>
      </c>
      <c r="CO25" s="975">
        <v>37.674862781470011</v>
      </c>
      <c r="CP25" s="968">
        <v>9.5600460945514101</v>
      </c>
      <c r="CQ25" s="3115">
        <v>127.09024199999995</v>
      </c>
      <c r="CR25" s="3115">
        <v>351</v>
      </c>
      <c r="CS25" s="968"/>
      <c r="CT25" s="955">
        <v>36.463378619940379</v>
      </c>
      <c r="CU25" s="975">
        <v>4.074651568425713</v>
      </c>
      <c r="CV25" s="975">
        <v>28.11683324685071</v>
      </c>
      <c r="CW25" s="975">
        <v>44.809923993030047</v>
      </c>
      <c r="CX25" s="968">
        <v>11.174640756403871</v>
      </c>
      <c r="CY25" s="3115">
        <v>111.68695700000002</v>
      </c>
      <c r="CZ25" s="3115">
        <v>262</v>
      </c>
      <c r="DA25" s="968"/>
      <c r="DB25" s="1189">
        <v>33.743582584055865</v>
      </c>
      <c r="DC25" s="969">
        <v>4.0219747461947906</v>
      </c>
      <c r="DD25" s="969">
        <v>25.665208558948528</v>
      </c>
      <c r="DE25" s="969">
        <v>41.821956609163202</v>
      </c>
      <c r="DF25" s="969">
        <v>11.919228600507903</v>
      </c>
      <c r="DG25" s="3119">
        <v>106.5962540000001</v>
      </c>
      <c r="DH25" s="3119">
        <v>322</v>
      </c>
      <c r="DI25" s="968"/>
      <c r="DJ25" s="1189">
        <v>28.301911111949501</v>
      </c>
      <c r="DK25" s="969">
        <v>3.414380361372884</v>
      </c>
      <c r="DL25" s="969">
        <v>21.370350470264999</v>
      </c>
      <c r="DM25" s="969">
        <v>35.233471753634007</v>
      </c>
      <c r="DN25" s="969">
        <v>12.064133576941664</v>
      </c>
      <c r="DO25" s="3119">
        <v>108.46177800000007</v>
      </c>
      <c r="DP25" s="3119">
        <v>405</v>
      </c>
      <c r="DQ25" s="1061"/>
      <c r="DR25" s="1189">
        <v>31.509084099812291</v>
      </c>
      <c r="DS25" s="969">
        <v>3.2834647846477485</v>
      </c>
      <c r="DT25" s="969">
        <v>24.836280819674617</v>
      </c>
      <c r="DU25" s="969">
        <v>38.181887379949963</v>
      </c>
      <c r="DV25" s="969">
        <v>10.420692566774131</v>
      </c>
      <c r="DW25" s="3119">
        <v>111.37476700000008</v>
      </c>
      <c r="DX25" s="3119">
        <v>387</v>
      </c>
      <c r="DY25" s="968"/>
      <c r="DZ25" s="1189">
        <v>35.171561602899942</v>
      </c>
      <c r="EA25" s="969">
        <v>3.8210196587187344</v>
      </c>
      <c r="EB25" s="969">
        <v>27.388399254040095</v>
      </c>
      <c r="EC25" s="969">
        <v>42.954723951759789</v>
      </c>
      <c r="ED25" s="969">
        <v>10.863946565294633</v>
      </c>
      <c r="EE25" s="3119">
        <v>104.60510799999993</v>
      </c>
      <c r="EF25" s="1083">
        <v>342</v>
      </c>
      <c r="EG25" s="968"/>
      <c r="EH25" s="1913">
        <v>1.1000000000000001</v>
      </c>
      <c r="EI25" s="968">
        <v>3.7</v>
      </c>
      <c r="EJ25" s="968"/>
      <c r="EK25" s="1130" t="s">
        <v>229</v>
      </c>
      <c r="EL25" s="968" t="s">
        <v>465</v>
      </c>
    </row>
    <row r="26" spans="1:142" s="11" customFormat="1" ht="21" customHeight="1">
      <c r="A26" s="1013" t="s">
        <v>30</v>
      </c>
      <c r="B26" s="1013"/>
      <c r="C26" s="914">
        <v>0.55541677469877238</v>
      </c>
      <c r="D26" s="914"/>
      <c r="E26" s="914">
        <v>-0.23188874525538911</v>
      </c>
      <c r="F26" s="914">
        <v>1.3427222946529338</v>
      </c>
      <c r="G26" s="914">
        <v>72.112548404510719</v>
      </c>
      <c r="H26" s="914"/>
      <c r="I26" s="923">
        <v>311</v>
      </c>
      <c r="J26" s="914"/>
      <c r="K26" s="914">
        <v>0.7645644530570791</v>
      </c>
      <c r="L26" s="914">
        <v>0.56737495385733228</v>
      </c>
      <c r="M26" s="914">
        <v>-0.35075438297369455</v>
      </c>
      <c r="N26" s="914">
        <v>1.879883289087853</v>
      </c>
      <c r="O26" s="914">
        <v>74.208910915058524</v>
      </c>
      <c r="P26" s="915">
        <v>201.69130199999978</v>
      </c>
      <c r="Q26" s="911">
        <v>232</v>
      </c>
      <c r="R26" s="911"/>
      <c r="S26" s="1766">
        <v>0.88103463945280758</v>
      </c>
      <c r="T26" s="914">
        <v>0.50847004903961512</v>
      </c>
      <c r="U26" s="914">
        <v>0</v>
      </c>
      <c r="V26" s="914">
        <v>1.8805396107655716</v>
      </c>
      <c r="W26" s="914">
        <v>57.712832875154078</v>
      </c>
      <c r="X26" s="915">
        <v>219.41486900000004</v>
      </c>
      <c r="Y26" s="911">
        <v>310</v>
      </c>
      <c r="Z26" s="911"/>
      <c r="AA26" s="1766">
        <v>3.4299999999999997</v>
      </c>
      <c r="AB26" s="910">
        <v>1.6160000000000001</v>
      </c>
      <c r="AC26" s="910">
        <v>0.25</v>
      </c>
      <c r="AD26" s="910">
        <v>6.6000000000000005</v>
      </c>
      <c r="AE26" s="910">
        <v>47.199999999999996</v>
      </c>
      <c r="AF26" s="911">
        <v>208.88800000000001</v>
      </c>
      <c r="AG26" s="967">
        <v>291</v>
      </c>
      <c r="AH26" s="911"/>
      <c r="AI26" s="975" t="s">
        <v>313</v>
      </c>
      <c r="AJ26" s="975">
        <v>1.0236080100946294</v>
      </c>
      <c r="AK26" s="975">
        <v>0.30362605455719166</v>
      </c>
      <c r="AL26" s="975">
        <v>4.3276641462763967</v>
      </c>
      <c r="AM26" s="975">
        <v>44.2040107920851</v>
      </c>
      <c r="AN26" s="973">
        <v>194.84872700000022</v>
      </c>
      <c r="AO26" s="973">
        <v>257</v>
      </c>
      <c r="AP26" s="973"/>
      <c r="AQ26" s="1765" t="s">
        <v>314</v>
      </c>
      <c r="AR26" s="975">
        <v>1.4188092526827758</v>
      </c>
      <c r="AS26" s="975">
        <v>2.6746362099551446E-2</v>
      </c>
      <c r="AT26" s="975">
        <v>5.6037169820384856</v>
      </c>
      <c r="AU26" s="975">
        <v>50.397601972133252</v>
      </c>
      <c r="AV26" s="973">
        <v>209.58946499999962</v>
      </c>
      <c r="AW26" s="973">
        <v>253</v>
      </c>
      <c r="AX26" s="992"/>
      <c r="AY26" s="955" t="s">
        <v>315</v>
      </c>
      <c r="AZ26" s="975">
        <v>0.87354159230999018</v>
      </c>
      <c r="BA26" s="975">
        <v>1.6687556369671337</v>
      </c>
      <c r="BB26" s="975">
        <v>5.098006713035967</v>
      </c>
      <c r="BC26" s="968">
        <v>25.818598234341415</v>
      </c>
      <c r="BD26" s="973">
        <v>334.59744600000067</v>
      </c>
      <c r="BE26" s="973">
        <v>414</v>
      </c>
      <c r="BF26" s="1054"/>
      <c r="BG26" s="955" t="s">
        <v>316</v>
      </c>
      <c r="BH26" s="975">
        <v>1.0443784747420988</v>
      </c>
      <c r="BI26" s="975">
        <v>1.8269626741847869</v>
      </c>
      <c r="BJ26" s="975">
        <v>5.9269026476487578</v>
      </c>
      <c r="BK26" s="968">
        <v>26.938267080840557</v>
      </c>
      <c r="BL26" s="973">
        <v>322.97440000000057</v>
      </c>
      <c r="BM26" s="973">
        <v>408</v>
      </c>
      <c r="BN26" s="968"/>
      <c r="BO26" s="955" t="s">
        <v>317</v>
      </c>
      <c r="BP26" s="975">
        <v>1.301263721259708</v>
      </c>
      <c r="BQ26" s="975">
        <v>2.4178874965447519</v>
      </c>
      <c r="BR26" s="975">
        <v>7.526362032235963</v>
      </c>
      <c r="BS26" s="968">
        <v>26.171179986857368</v>
      </c>
      <c r="BT26" s="973">
        <v>299.30437599999942</v>
      </c>
      <c r="BU26" s="973">
        <v>398</v>
      </c>
      <c r="BV26" s="992"/>
      <c r="BW26" s="1003">
        <v>2.6</v>
      </c>
      <c r="BX26" s="968">
        <v>-1.2</v>
      </c>
      <c r="BY26" s="968"/>
      <c r="BZ26" s="968" t="s">
        <v>229</v>
      </c>
      <c r="CA26" s="968" t="s">
        <v>229</v>
      </c>
      <c r="CB26" s="968"/>
      <c r="CC26" s="968"/>
      <c r="CD26" s="1490">
        <v>4.3602822513666117</v>
      </c>
      <c r="CE26" s="975">
        <v>0.87822373209490256</v>
      </c>
      <c r="CF26" s="975">
        <v>2.6377107616373889</v>
      </c>
      <c r="CG26" s="975">
        <v>6.0828537410958337</v>
      </c>
      <c r="CH26" s="968">
        <v>20.141442261441846</v>
      </c>
      <c r="CI26" s="3115">
        <v>549.8848840000029</v>
      </c>
      <c r="CJ26" s="3115">
        <v>748</v>
      </c>
      <c r="CK26" s="992"/>
      <c r="CL26" s="1490">
        <v>5.1838818436395417</v>
      </c>
      <c r="CM26" s="975">
        <v>1.1093112093448643</v>
      </c>
      <c r="CN26" s="975">
        <v>3.0064460929141572</v>
      </c>
      <c r="CO26" s="975">
        <v>7.3613175943649276</v>
      </c>
      <c r="CP26" s="968">
        <v>21.399237922560943</v>
      </c>
      <c r="CQ26" s="3115">
        <v>480.51473299999958</v>
      </c>
      <c r="CR26" s="3115">
        <v>718</v>
      </c>
      <c r="CS26" s="968"/>
      <c r="CT26" s="1490">
        <v>5.7818902472541289</v>
      </c>
      <c r="CU26" s="975">
        <v>1.1543415661349623</v>
      </c>
      <c r="CV26" s="975">
        <v>3.5165270454875457</v>
      </c>
      <c r="CW26" s="975">
        <v>8.0472534490207117</v>
      </c>
      <c r="CX26" s="968">
        <v>19.96477824329456</v>
      </c>
      <c r="CY26" s="3115">
        <v>440.82310299999955</v>
      </c>
      <c r="CZ26" s="3115">
        <v>713</v>
      </c>
      <c r="DA26" s="968"/>
      <c r="DB26" s="3120">
        <v>6.4454240660077309</v>
      </c>
      <c r="DC26" s="968">
        <v>1.1522735914477948</v>
      </c>
      <c r="DD26" s="968">
        <v>4.1851406595121308</v>
      </c>
      <c r="DE26" s="968">
        <v>8.705707472503331</v>
      </c>
      <c r="DF26" s="968">
        <v>17.877389907123806</v>
      </c>
      <c r="DG26" s="3117">
        <v>393.1949200000023</v>
      </c>
      <c r="DH26" s="3117">
        <v>690</v>
      </c>
      <c r="DI26" s="968"/>
      <c r="DJ26" s="3120">
        <v>7.9896253343480685</v>
      </c>
      <c r="DK26" s="968">
        <v>1.3059041953424302</v>
      </c>
      <c r="DL26" s="968">
        <v>5.4272782010002105</v>
      </c>
      <c r="DM26" s="968">
        <v>10.551972467695927</v>
      </c>
      <c r="DN26" s="968">
        <v>16.344999179476396</v>
      </c>
      <c r="DO26" s="3117">
        <v>377.14217799999886</v>
      </c>
      <c r="DP26" s="3117">
        <v>721</v>
      </c>
      <c r="DQ26" s="986"/>
      <c r="DR26" s="3120" t="s">
        <v>472</v>
      </c>
      <c r="DS26" s="968">
        <v>1.193915385278127</v>
      </c>
      <c r="DT26" s="968">
        <v>4.503446233542638</v>
      </c>
      <c r="DU26" s="968">
        <v>9.1886590524252139</v>
      </c>
      <c r="DV26" s="968">
        <v>17.439471291557965</v>
      </c>
      <c r="DW26" s="3117">
        <v>379.22117099999878</v>
      </c>
      <c r="DX26" s="3117">
        <v>710</v>
      </c>
      <c r="DY26" s="968"/>
      <c r="DZ26" s="3120" t="s">
        <v>463</v>
      </c>
      <c r="EA26" s="968">
        <v>1.368839793020447</v>
      </c>
      <c r="EB26" s="968">
        <v>3.9081234967026557</v>
      </c>
      <c r="EC26" s="968">
        <v>9.2798089801819383</v>
      </c>
      <c r="ED26" s="968">
        <v>20.758974849464956</v>
      </c>
      <c r="EE26" s="3117">
        <v>367.94712199999861</v>
      </c>
      <c r="EF26" s="986">
        <v>657</v>
      </c>
      <c r="EG26" s="968"/>
      <c r="EH26" s="1003">
        <v>-0.3</v>
      </c>
      <c r="EI26" s="968">
        <v>-0.2</v>
      </c>
      <c r="EJ26" s="968"/>
      <c r="EK26" s="968" t="s">
        <v>229</v>
      </c>
      <c r="EL26" s="968" t="s">
        <v>229</v>
      </c>
    </row>
    <row r="27" spans="1:142" s="11" customFormat="1" ht="21" customHeight="1">
      <c r="A27" s="1013" t="s">
        <v>31</v>
      </c>
      <c r="B27" s="1013"/>
      <c r="C27" s="914">
        <v>11.975409015069316</v>
      </c>
      <c r="D27" s="914"/>
      <c r="E27" s="914">
        <v>8.0890222023369542</v>
      </c>
      <c r="F27" s="914">
        <v>15.861795827801679</v>
      </c>
      <c r="G27" s="914">
        <v>16.509815029963988</v>
      </c>
      <c r="H27" s="914"/>
      <c r="I27" s="923">
        <v>189</v>
      </c>
      <c r="J27" s="914"/>
      <c r="K27" s="914">
        <v>7.8548968096954717</v>
      </c>
      <c r="L27" s="914">
        <v>3.3011683199608046</v>
      </c>
      <c r="M27" s="914">
        <v>1.3656163380619635</v>
      </c>
      <c r="N27" s="914">
        <v>14.34417728132898</v>
      </c>
      <c r="O27" s="914">
        <v>42.026883356202717</v>
      </c>
      <c r="P27" s="915">
        <v>13.925097000000003</v>
      </c>
      <c r="Q27" s="911">
        <v>136</v>
      </c>
      <c r="R27" s="911"/>
      <c r="S27" s="1766">
        <v>12.201187892292923</v>
      </c>
      <c r="T27" s="914">
        <v>3.0265313334241766</v>
      </c>
      <c r="U27" s="914">
        <v>6.2519031324434176</v>
      </c>
      <c r="V27" s="914">
        <v>18.15047265214243</v>
      </c>
      <c r="W27" s="914">
        <v>24.805218640522153</v>
      </c>
      <c r="X27" s="915">
        <v>15.72836199999999</v>
      </c>
      <c r="Y27" s="911">
        <v>173</v>
      </c>
      <c r="Z27" s="911"/>
      <c r="AA27" s="1766">
        <v>20.54</v>
      </c>
      <c r="AB27" s="910">
        <v>4.6040000000000001</v>
      </c>
      <c r="AC27" s="910">
        <v>11.49</v>
      </c>
      <c r="AD27" s="910">
        <v>29.59</v>
      </c>
      <c r="AE27" s="910">
        <v>22.400000000000002</v>
      </c>
      <c r="AF27" s="911">
        <v>15.201000000000001</v>
      </c>
      <c r="AG27" s="967">
        <v>123</v>
      </c>
      <c r="AH27" s="911"/>
      <c r="AI27" s="975" t="s">
        <v>291</v>
      </c>
      <c r="AJ27" s="975">
        <v>3.1460926490514676</v>
      </c>
      <c r="AK27" s="975">
        <v>7.3413321785221637</v>
      </c>
      <c r="AL27" s="975">
        <v>19.709344674526868</v>
      </c>
      <c r="AM27" s="975">
        <v>23.260731449659485</v>
      </c>
      <c r="AN27" s="973">
        <v>13.862166999999992</v>
      </c>
      <c r="AO27" s="973">
        <v>145</v>
      </c>
      <c r="AP27" s="973"/>
      <c r="AQ27" s="955" t="s">
        <v>288</v>
      </c>
      <c r="AR27" s="975">
        <v>3.9532284459577918</v>
      </c>
      <c r="AS27" s="975">
        <v>5.4117225494688572</v>
      </c>
      <c r="AT27" s="975">
        <v>20.950836673037969</v>
      </c>
      <c r="AU27" s="975">
        <v>29.991234254546534</v>
      </c>
      <c r="AV27" s="973">
        <v>12.342435999999992</v>
      </c>
      <c r="AW27" s="973">
        <v>114</v>
      </c>
      <c r="AX27" s="992"/>
      <c r="AY27" s="955" t="s">
        <v>319</v>
      </c>
      <c r="AZ27" s="975">
        <v>3.1630307408772653</v>
      </c>
      <c r="BA27" s="975">
        <v>12.117819285262518</v>
      </c>
      <c r="BB27" s="975">
        <v>24.534888681018309</v>
      </c>
      <c r="BC27" s="968">
        <v>17.259465487718611</v>
      </c>
      <c r="BD27" s="973">
        <v>22.073926999999962</v>
      </c>
      <c r="BE27" s="973">
        <v>236</v>
      </c>
      <c r="BF27" s="1054"/>
      <c r="BG27" s="955" t="s">
        <v>320</v>
      </c>
      <c r="BH27" s="975">
        <v>2.7391981916041463</v>
      </c>
      <c r="BI27" s="975">
        <v>8.7580277022790849</v>
      </c>
      <c r="BJ27" s="975">
        <v>19.511359403960661</v>
      </c>
      <c r="BK27" s="968">
        <v>19.379254182695306</v>
      </c>
      <c r="BL27" s="973">
        <v>21.827845000000011</v>
      </c>
      <c r="BM27" s="973">
        <v>194</v>
      </c>
      <c r="BN27" s="968"/>
      <c r="BO27" s="955">
        <v>18.583493301806879</v>
      </c>
      <c r="BP27" s="975">
        <v>2.648536074076969</v>
      </c>
      <c r="BQ27" s="975">
        <v>13.384708893146094</v>
      </c>
      <c r="BR27" s="975">
        <v>23.78227771046766</v>
      </c>
      <c r="BS27" s="968">
        <v>14.25208937341964</v>
      </c>
      <c r="BT27" s="973">
        <v>15.622870000000017</v>
      </c>
      <c r="BU27" s="973">
        <v>209</v>
      </c>
      <c r="BV27" s="992"/>
      <c r="BW27" s="1003">
        <v>11.2</v>
      </c>
      <c r="BX27" s="968">
        <v>-0.9</v>
      </c>
      <c r="BY27" s="968"/>
      <c r="BZ27" s="968" t="s">
        <v>230</v>
      </c>
      <c r="CA27" s="968" t="s">
        <v>229</v>
      </c>
      <c r="CB27" s="968"/>
      <c r="CC27" s="968"/>
      <c r="CD27" s="955">
        <v>17.031994561293104</v>
      </c>
      <c r="CE27" s="975">
        <v>2.0719261326777048</v>
      </c>
      <c r="CF27" s="975">
        <v>12.96806329350329</v>
      </c>
      <c r="CG27" s="975">
        <v>21.095925829082919</v>
      </c>
      <c r="CH27" s="968">
        <v>12.164906025665145</v>
      </c>
      <c r="CI27" s="3115">
        <v>30.361629000000054</v>
      </c>
      <c r="CJ27" s="3115">
        <v>405</v>
      </c>
      <c r="CK27" s="992"/>
      <c r="CL27" s="955">
        <v>14.709934594294285</v>
      </c>
      <c r="CM27" s="975">
        <v>2.1054615610800846</v>
      </c>
      <c r="CN27" s="975">
        <v>10.577183355278711</v>
      </c>
      <c r="CO27" s="975">
        <v>18.842685833309861</v>
      </c>
      <c r="CP27" s="968">
        <v>14.313194580054454</v>
      </c>
      <c r="CQ27" s="3115">
        <v>31.059063999999978</v>
      </c>
      <c r="CR27" s="3115">
        <v>408</v>
      </c>
      <c r="CS27" s="968"/>
      <c r="CT27" s="955">
        <v>21.433566821166469</v>
      </c>
      <c r="CU27" s="975">
        <v>2.5362041972070575</v>
      </c>
      <c r="CV27" s="975">
        <v>16.456336658905219</v>
      </c>
      <c r="CW27" s="975">
        <v>26.410796983427719</v>
      </c>
      <c r="CX27" s="968">
        <v>11.832861130245753</v>
      </c>
      <c r="CY27" s="3115">
        <v>32.745888999999998</v>
      </c>
      <c r="CZ27" s="3115">
        <v>368</v>
      </c>
      <c r="DA27" s="968"/>
      <c r="DB27" s="1003">
        <v>27.797575923315893</v>
      </c>
      <c r="DC27" s="968">
        <v>3.2939354814897888</v>
      </c>
      <c r="DD27" s="968">
        <v>21.336239166023923</v>
      </c>
      <c r="DE27" s="968">
        <v>34.258912680607864</v>
      </c>
      <c r="DF27" s="968">
        <v>11.849722042586167</v>
      </c>
      <c r="DG27" s="3117">
        <v>27.052197000000081</v>
      </c>
      <c r="DH27" s="3117">
        <v>372</v>
      </c>
      <c r="DI27" s="968"/>
      <c r="DJ27" s="1003">
        <v>26.96918690544625</v>
      </c>
      <c r="DK27" s="968">
        <v>3.2430602039674272</v>
      </c>
      <c r="DL27" s="968">
        <v>20.605897740323783</v>
      </c>
      <c r="DM27" s="968">
        <v>33.332476070568717</v>
      </c>
      <c r="DN27" s="968">
        <v>12.025057393600964</v>
      </c>
      <c r="DO27" s="3117">
        <v>22.49271000000001</v>
      </c>
      <c r="DP27" s="3117">
        <v>422</v>
      </c>
      <c r="DQ27" s="986"/>
      <c r="DR27" s="1003">
        <v>27.012329620644334</v>
      </c>
      <c r="DS27" s="968">
        <v>2.2612400681350802</v>
      </c>
      <c r="DT27" s="968">
        <v>22.575503073120874</v>
      </c>
      <c r="DU27" s="968">
        <v>31.449156168167789</v>
      </c>
      <c r="DV27" s="968">
        <v>8.3711405120975364</v>
      </c>
      <c r="DW27" s="3117">
        <v>25.207426000000002</v>
      </c>
      <c r="DX27" s="3117">
        <v>412</v>
      </c>
      <c r="DY27" s="968"/>
      <c r="DZ27" s="1003">
        <v>24.010818134691206</v>
      </c>
      <c r="EA27" s="968">
        <v>1.8023046691746747</v>
      </c>
      <c r="EB27" s="968">
        <v>20.474460601261463</v>
      </c>
      <c r="EC27" s="968">
        <v>27.54717566812095</v>
      </c>
      <c r="ED27" s="968">
        <v>7.5062193177444323</v>
      </c>
      <c r="EE27" s="3117">
        <v>25.650263000000056</v>
      </c>
      <c r="EF27" s="986">
        <v>420</v>
      </c>
      <c r="EG27" s="968"/>
      <c r="EH27" s="1003">
        <v>9.9</v>
      </c>
      <c r="EI27" s="968">
        <v>-3</v>
      </c>
      <c r="EJ27" s="968"/>
      <c r="EK27" s="968" t="s">
        <v>232</v>
      </c>
      <c r="EL27" s="968" t="s">
        <v>229</v>
      </c>
    </row>
    <row r="28" spans="1:142" s="11" customFormat="1" ht="21" customHeight="1">
      <c r="A28" s="1013" t="s">
        <v>32</v>
      </c>
      <c r="B28" s="1013"/>
      <c r="C28" s="914">
        <v>19.019888720879379</v>
      </c>
      <c r="D28" s="914"/>
      <c r="E28" s="914">
        <v>7.5786028612690712</v>
      </c>
      <c r="F28" s="914">
        <v>30.461174580489686</v>
      </c>
      <c r="G28" s="914">
        <v>30.602253199739405</v>
      </c>
      <c r="H28" s="914"/>
      <c r="I28" s="923">
        <v>60</v>
      </c>
      <c r="J28" s="914"/>
      <c r="K28" s="914">
        <v>12.326124365112193</v>
      </c>
      <c r="L28" s="914">
        <v>3.7012239851852486</v>
      </c>
      <c r="M28" s="914">
        <v>5.0504333974703615</v>
      </c>
      <c r="N28" s="914">
        <v>19.601815332754025</v>
      </c>
      <c r="O28" s="914">
        <v>30.027475592094273</v>
      </c>
      <c r="P28" s="915">
        <v>9.4857309999999977</v>
      </c>
      <c r="Q28" s="911">
        <v>63</v>
      </c>
      <c r="R28" s="911"/>
      <c r="S28" s="1766">
        <v>18.363020752061992</v>
      </c>
      <c r="T28" s="914">
        <v>5.5036729088047842</v>
      </c>
      <c r="U28" s="914">
        <v>7.5443925099072953</v>
      </c>
      <c r="V28" s="914">
        <v>29.18164899421669</v>
      </c>
      <c r="W28" s="914">
        <v>29.971500784732136</v>
      </c>
      <c r="X28" s="915">
        <v>5.7613069999999986</v>
      </c>
      <c r="Y28" s="911">
        <v>39</v>
      </c>
      <c r="Z28" s="911"/>
      <c r="AA28" s="1766">
        <v>20.13</v>
      </c>
      <c r="AB28" s="910">
        <v>7.3830000000000009</v>
      </c>
      <c r="AC28" s="910">
        <v>5.6099999999999994</v>
      </c>
      <c r="AD28" s="910">
        <v>34.64</v>
      </c>
      <c r="AE28" s="910">
        <v>36.700000000000003</v>
      </c>
      <c r="AF28" s="911">
        <v>5.7450000000000001</v>
      </c>
      <c r="AG28" s="967">
        <v>36</v>
      </c>
      <c r="AH28" s="911"/>
      <c r="AI28" s="975" t="s">
        <v>321</v>
      </c>
      <c r="AJ28" s="975">
        <v>7.5904290218893191</v>
      </c>
      <c r="AK28" s="975">
        <v>14.289629530176482</v>
      </c>
      <c r="AL28" s="975">
        <v>44.129348656397319</v>
      </c>
      <c r="AM28" s="975">
        <v>25.986175237942788</v>
      </c>
      <c r="AN28" s="973">
        <v>5.536039999999999</v>
      </c>
      <c r="AO28" s="973">
        <v>40</v>
      </c>
      <c r="AP28" s="973"/>
      <c r="AQ28" s="955" t="s">
        <v>282</v>
      </c>
      <c r="AR28" s="975">
        <v>8.4710698450329325</v>
      </c>
      <c r="AS28" s="975">
        <v>13.734533943211295</v>
      </c>
      <c r="AT28" s="975">
        <v>47.032109044211943</v>
      </c>
      <c r="AU28" s="975">
        <v>27.880657639047712</v>
      </c>
      <c r="AV28" s="973">
        <v>6.7316340000000023</v>
      </c>
      <c r="AW28" s="973">
        <v>50</v>
      </c>
      <c r="AX28" s="992"/>
      <c r="AY28" s="955" t="s">
        <v>307</v>
      </c>
      <c r="AZ28" s="975">
        <v>4.811304592786974</v>
      </c>
      <c r="BA28" s="975">
        <v>9.0450753524776655</v>
      </c>
      <c r="BB28" s="975">
        <v>27.932752364489538</v>
      </c>
      <c r="BC28" s="968">
        <v>26.022645946718587</v>
      </c>
      <c r="BD28" s="973">
        <v>7.2514860000000096</v>
      </c>
      <c r="BE28" s="973">
        <v>85</v>
      </c>
      <c r="BF28" s="1054"/>
      <c r="BG28" s="955" t="s">
        <v>322</v>
      </c>
      <c r="BH28" s="975">
        <v>7.7464738231362631</v>
      </c>
      <c r="BI28" s="975">
        <v>15.361162981636568</v>
      </c>
      <c r="BJ28" s="975">
        <v>45.771668798229101</v>
      </c>
      <c r="BK28" s="968">
        <v>25.343088476681995</v>
      </c>
      <c r="BL28" s="973">
        <v>6.675925000000003</v>
      </c>
      <c r="BM28" s="973">
        <v>78</v>
      </c>
      <c r="BN28" s="968"/>
      <c r="BO28" s="955" t="s">
        <v>323</v>
      </c>
      <c r="BP28" s="975">
        <v>6.3682254120364616</v>
      </c>
      <c r="BQ28" s="975">
        <v>23.332465503821549</v>
      </c>
      <c r="BR28" s="975">
        <v>48.332714741106756</v>
      </c>
      <c r="BS28" s="968">
        <v>17.772160455808343</v>
      </c>
      <c r="BT28" s="973">
        <v>4.2708829999999978</v>
      </c>
      <c r="BU28" s="973">
        <v>49</v>
      </c>
      <c r="BV28" s="992"/>
      <c r="BW28" s="1003">
        <v>22</v>
      </c>
      <c r="BX28" s="968">
        <v>16.100000000000001</v>
      </c>
      <c r="BY28" s="968"/>
      <c r="BZ28" s="968" t="s">
        <v>230</v>
      </c>
      <c r="CA28" s="968" t="s">
        <v>231</v>
      </c>
      <c r="CB28" s="968"/>
      <c r="CC28" s="968"/>
      <c r="CD28" s="955">
        <v>30.685794381314125</v>
      </c>
      <c r="CE28" s="975">
        <v>4.412837850373581</v>
      </c>
      <c r="CF28" s="975">
        <v>22.030336333375502</v>
      </c>
      <c r="CG28" s="975">
        <v>39.341252429252748</v>
      </c>
      <c r="CH28" s="968">
        <v>14.380718959196129</v>
      </c>
      <c r="CI28" s="3115">
        <v>9.6548909999999921</v>
      </c>
      <c r="CJ28" s="3115">
        <v>127</v>
      </c>
      <c r="CK28" s="992"/>
      <c r="CL28" s="1490">
        <v>31.409701564389948</v>
      </c>
      <c r="CM28" s="975">
        <v>4.9536998413570306</v>
      </c>
      <c r="CN28" s="975">
        <v>21.686223570055368</v>
      </c>
      <c r="CO28" s="975">
        <v>41.133179558724528</v>
      </c>
      <c r="CP28" s="968">
        <v>15.771241351026328</v>
      </c>
      <c r="CQ28" s="3115">
        <v>10.167989000000006</v>
      </c>
      <c r="CR28" s="3115">
        <v>145</v>
      </c>
      <c r="CS28" s="968"/>
      <c r="CT28" s="955">
        <v>44.166170065276809</v>
      </c>
      <c r="CU28" s="975">
        <v>5.5300129184254452</v>
      </c>
      <c r="CV28" s="975">
        <v>33.313673596107691</v>
      </c>
      <c r="CW28" s="975">
        <v>55.018666534445934</v>
      </c>
      <c r="CX28" s="968">
        <v>12.520924749083257</v>
      </c>
      <c r="CY28" s="3115">
        <v>10.197648999999997</v>
      </c>
      <c r="CZ28" s="3115">
        <v>122</v>
      </c>
      <c r="DA28" s="968"/>
      <c r="DB28" s="3120">
        <v>48.972280431071759</v>
      </c>
      <c r="DC28" s="968">
        <v>7.6383192557352961</v>
      </c>
      <c r="DD28" s="968">
        <v>33.989062560425531</v>
      </c>
      <c r="DE28" s="968">
        <v>63.955498301717981</v>
      </c>
      <c r="DF28" s="968">
        <v>15.597230083018479</v>
      </c>
      <c r="DG28" s="3117">
        <v>8.9572099999999981</v>
      </c>
      <c r="DH28" s="3117">
        <v>128</v>
      </c>
      <c r="DI28" s="968"/>
      <c r="DJ28" s="1003">
        <v>39.050036369153879</v>
      </c>
      <c r="DK28" s="968">
        <v>4.4185854704922409</v>
      </c>
      <c r="DL28" s="968">
        <v>30.380219812817995</v>
      </c>
      <c r="DM28" s="968">
        <v>47.719852925489761</v>
      </c>
      <c r="DN28" s="968">
        <v>11.315189129971049</v>
      </c>
      <c r="DO28" s="3117">
        <v>7.5132350000000026</v>
      </c>
      <c r="DP28" s="3117">
        <v>157</v>
      </c>
      <c r="DQ28" s="986"/>
      <c r="DR28" s="1003">
        <v>40.163564770074679</v>
      </c>
      <c r="DS28" s="968">
        <v>4.8864959911151589</v>
      </c>
      <c r="DT28" s="968">
        <v>30.575668534171097</v>
      </c>
      <c r="DU28" s="968">
        <v>49.751461005978257</v>
      </c>
      <c r="DV28" s="968">
        <v>12.166489750322214</v>
      </c>
      <c r="DW28" s="3117">
        <v>7.5590849999999996</v>
      </c>
      <c r="DX28" s="3117">
        <v>138</v>
      </c>
      <c r="DY28" s="968"/>
      <c r="DZ28" s="1003">
        <v>48.659765713307365</v>
      </c>
      <c r="EA28" s="968">
        <v>4.9725757074210879</v>
      </c>
      <c r="EB28" s="968">
        <v>38.902921676754509</v>
      </c>
      <c r="EC28" s="968">
        <v>58.416609749860214</v>
      </c>
      <c r="ED28" s="968">
        <v>10.219070385004338</v>
      </c>
      <c r="EE28" s="3117">
        <v>7.0731290000000007</v>
      </c>
      <c r="EF28" s="986">
        <v>98</v>
      </c>
      <c r="EG28" s="968"/>
      <c r="EH28" s="1003">
        <v>11.9</v>
      </c>
      <c r="EI28" s="968">
        <v>8.5</v>
      </c>
      <c r="EJ28" s="968"/>
      <c r="EK28" s="968" t="s">
        <v>229</v>
      </c>
      <c r="EL28" s="968" t="s">
        <v>229</v>
      </c>
    </row>
    <row r="29" spans="1:142" s="11" customFormat="1" ht="21" customHeight="1">
      <c r="A29" s="1013" t="s">
        <v>33</v>
      </c>
      <c r="B29" s="1013"/>
      <c r="C29" s="914">
        <v>6.7445869455186696</v>
      </c>
      <c r="D29" s="914"/>
      <c r="E29" s="914">
        <v>3.1742022744379996</v>
      </c>
      <c r="F29" s="914">
        <v>10.31497161659934</v>
      </c>
      <c r="G29" s="914">
        <v>26.930610018217514</v>
      </c>
      <c r="H29" s="914"/>
      <c r="I29" s="923">
        <v>241</v>
      </c>
      <c r="J29" s="914"/>
      <c r="K29" s="914">
        <v>8.3466487006688705</v>
      </c>
      <c r="L29" s="914">
        <v>2.4765235708042064</v>
      </c>
      <c r="M29" s="914">
        <v>3.4784158546228272</v>
      </c>
      <c r="N29" s="914">
        <v>13.214881546714913</v>
      </c>
      <c r="O29" s="914">
        <v>29.670873420199733</v>
      </c>
      <c r="P29" s="915">
        <v>37.956143999999938</v>
      </c>
      <c r="Q29" s="911">
        <v>166</v>
      </c>
      <c r="R29" s="911"/>
      <c r="S29" s="1766">
        <v>8.0999810474114273</v>
      </c>
      <c r="T29" s="914">
        <v>3.0752973160440829</v>
      </c>
      <c r="U29" s="914">
        <v>2.0548364780183497</v>
      </c>
      <c r="V29" s="914">
        <v>14.145125616804508</v>
      </c>
      <c r="W29" s="914">
        <v>37.966722366923051</v>
      </c>
      <c r="X29" s="915">
        <v>38.501336999999971</v>
      </c>
      <c r="Y29" s="911">
        <v>181</v>
      </c>
      <c r="Z29" s="911"/>
      <c r="AA29" s="1766">
        <v>15.39</v>
      </c>
      <c r="AB29" s="910">
        <v>3.5900000000000003</v>
      </c>
      <c r="AC29" s="910">
        <v>8.33</v>
      </c>
      <c r="AD29" s="910">
        <v>22.439999999999998</v>
      </c>
      <c r="AE29" s="910">
        <v>23.3</v>
      </c>
      <c r="AF29" s="911">
        <v>46.276000000000003</v>
      </c>
      <c r="AG29" s="967">
        <v>196</v>
      </c>
      <c r="AH29" s="911"/>
      <c r="AI29" s="975" t="s">
        <v>294</v>
      </c>
      <c r="AJ29" s="975">
        <v>2.5078812958727581</v>
      </c>
      <c r="AK29" s="975">
        <v>5.0418928135633818</v>
      </c>
      <c r="AL29" s="975">
        <v>14.900949957097403</v>
      </c>
      <c r="AM29" s="975">
        <v>25.150690146966063</v>
      </c>
      <c r="AN29" s="973">
        <v>39.950152000000017</v>
      </c>
      <c r="AO29" s="973">
        <v>185</v>
      </c>
      <c r="AP29" s="973"/>
      <c r="AQ29" s="955" t="s">
        <v>276</v>
      </c>
      <c r="AR29" s="975">
        <v>2.8984520452218958</v>
      </c>
      <c r="AS29" s="975">
        <v>4.1677834555939368</v>
      </c>
      <c r="AT29" s="975">
        <v>15.560845538421065</v>
      </c>
      <c r="AU29" s="975">
        <v>29.383207987754119</v>
      </c>
      <c r="AV29" s="973">
        <v>41.352686000000084</v>
      </c>
      <c r="AW29" s="973">
        <v>186</v>
      </c>
      <c r="AX29" s="992"/>
      <c r="AY29" s="955" t="s">
        <v>303</v>
      </c>
      <c r="AZ29" s="975">
        <v>3.1195569820927926</v>
      </c>
      <c r="BA29" s="975">
        <v>7.4436184363402536</v>
      </c>
      <c r="BB29" s="975">
        <v>19.690023452283086</v>
      </c>
      <c r="BC29" s="968">
        <v>22.994016025550689</v>
      </c>
      <c r="BD29" s="973">
        <v>54.84570799999986</v>
      </c>
      <c r="BE29" s="973">
        <v>319</v>
      </c>
      <c r="BF29" s="1054"/>
      <c r="BG29" s="955" t="s">
        <v>324</v>
      </c>
      <c r="BH29" s="975">
        <v>3.3868471952753341</v>
      </c>
      <c r="BI29" s="975">
        <v>11.412691195551544</v>
      </c>
      <c r="BJ29" s="975">
        <v>24.70851309895939</v>
      </c>
      <c r="BK29" s="968">
        <v>18.752681486813039</v>
      </c>
      <c r="BL29" s="973">
        <v>53.492098000000006</v>
      </c>
      <c r="BM29" s="973">
        <v>263</v>
      </c>
      <c r="BN29" s="968"/>
      <c r="BO29" s="955" t="s">
        <v>325</v>
      </c>
      <c r="BP29" s="975">
        <v>3.6467447705012814</v>
      </c>
      <c r="BQ29" s="975">
        <v>8.4004964863694678</v>
      </c>
      <c r="BR29" s="975">
        <v>22.716812613462061</v>
      </c>
      <c r="BS29" s="968">
        <v>23.438689758177226</v>
      </c>
      <c r="BT29" s="973">
        <v>43.66506100000003</v>
      </c>
      <c r="BU29" s="973">
        <v>263</v>
      </c>
      <c r="BV29" s="992"/>
      <c r="BW29" s="1003">
        <v>12.9</v>
      </c>
      <c r="BX29" s="968">
        <v>6.7</v>
      </c>
      <c r="BY29" s="968"/>
      <c r="BZ29" s="968" t="s">
        <v>230</v>
      </c>
      <c r="CA29" s="968" t="s">
        <v>229</v>
      </c>
      <c r="CB29" s="968"/>
      <c r="CC29" s="968"/>
      <c r="CD29" s="1490">
        <v>14.045606094306878</v>
      </c>
      <c r="CE29" s="975">
        <v>2.4417540109979123</v>
      </c>
      <c r="CF29" s="975">
        <v>9.2562845460906669</v>
      </c>
      <c r="CG29" s="975">
        <v>18.834927642523091</v>
      </c>
      <c r="CH29" s="968">
        <v>17.384468812546519</v>
      </c>
      <c r="CI29" s="3115">
        <v>73.710104999999999</v>
      </c>
      <c r="CJ29" s="3115">
        <v>526</v>
      </c>
      <c r="CK29" s="992"/>
      <c r="CL29" s="1490">
        <v>13.689673909438701</v>
      </c>
      <c r="CM29" s="975">
        <v>2.4317438300237337</v>
      </c>
      <c r="CN29" s="975">
        <v>8.9164723880850634</v>
      </c>
      <c r="CO29" s="975">
        <v>18.462875430792341</v>
      </c>
      <c r="CP29" s="968">
        <v>17.763343715200584</v>
      </c>
      <c r="CQ29" s="3115">
        <v>58.195673999999983</v>
      </c>
      <c r="CR29" s="3115">
        <v>484</v>
      </c>
      <c r="CS29" s="968"/>
      <c r="CT29" s="955">
        <v>17.304170030380696</v>
      </c>
      <c r="CU29" s="975">
        <v>2.35423687375659</v>
      </c>
      <c r="CV29" s="975">
        <v>12.684045676800382</v>
      </c>
      <c r="CW29" s="975">
        <v>21.924294383961008</v>
      </c>
      <c r="CX29" s="968">
        <v>13.605026242941953</v>
      </c>
      <c r="CY29" s="3115">
        <v>55.654007000000142</v>
      </c>
      <c r="CZ29" s="3115">
        <v>407</v>
      </c>
      <c r="DA29" s="968"/>
      <c r="DB29" s="1003">
        <v>20.474096854422729</v>
      </c>
      <c r="DC29" s="968">
        <v>2.4261447902471764</v>
      </c>
      <c r="DD29" s="968">
        <v>15.715005912955215</v>
      </c>
      <c r="DE29" s="968">
        <v>25.233187795890245</v>
      </c>
      <c r="DF29" s="968">
        <v>11.849825696819885</v>
      </c>
      <c r="DG29" s="3117">
        <v>56.39168399999997</v>
      </c>
      <c r="DH29" s="3117">
        <v>430</v>
      </c>
      <c r="DI29" s="968"/>
      <c r="DJ29" s="1003">
        <v>19.790627158611528</v>
      </c>
      <c r="DK29" s="968">
        <v>2.7429198241481489</v>
      </c>
      <c r="DL29" s="968">
        <v>14.408675884179731</v>
      </c>
      <c r="DM29" s="968">
        <v>25.172578433043324</v>
      </c>
      <c r="DN29" s="968">
        <v>13.859691267816229</v>
      </c>
      <c r="DO29" s="3117">
        <v>62.922391999999988</v>
      </c>
      <c r="DP29" s="3117">
        <v>532</v>
      </c>
      <c r="DQ29" s="986"/>
      <c r="DR29" s="1003" t="s">
        <v>473</v>
      </c>
      <c r="DS29" s="968">
        <v>3.2372535460862175</v>
      </c>
      <c r="DT29" s="968">
        <v>14.79553412795822</v>
      </c>
      <c r="DU29" s="968">
        <v>27.499300239962015</v>
      </c>
      <c r="DV29" s="968">
        <v>15.308032739532882</v>
      </c>
      <c r="DW29" s="3117">
        <v>63.99816999999998</v>
      </c>
      <c r="DX29" s="3117">
        <v>530</v>
      </c>
      <c r="DY29" s="968"/>
      <c r="DZ29" s="1003">
        <v>23.525859585495482</v>
      </c>
      <c r="EA29" s="968">
        <v>3.0345408659426529</v>
      </c>
      <c r="EB29" s="968">
        <v>17.571693436277862</v>
      </c>
      <c r="EC29" s="968">
        <v>29.480025734713106</v>
      </c>
      <c r="ED29" s="968">
        <v>12.898745973190939</v>
      </c>
      <c r="EE29" s="3117">
        <v>55.945772999999832</v>
      </c>
      <c r="EF29" s="986">
        <v>475</v>
      </c>
      <c r="EG29" s="968"/>
      <c r="EH29" s="1003">
        <v>7.8</v>
      </c>
      <c r="EI29" s="968">
        <v>2.4</v>
      </c>
      <c r="EJ29" s="968"/>
      <c r="EK29" s="968" t="s">
        <v>231</v>
      </c>
      <c r="EL29" s="968" t="s">
        <v>229</v>
      </c>
    </row>
    <row r="30" spans="1:142" s="11" customFormat="1" ht="21" customHeight="1">
      <c r="A30" s="1013" t="s">
        <v>34</v>
      </c>
      <c r="B30" s="1013"/>
      <c r="C30" s="914">
        <v>16.926714153123505</v>
      </c>
      <c r="D30" s="914"/>
      <c r="E30" s="914">
        <v>6.5224901863417131</v>
      </c>
      <c r="F30" s="914">
        <v>27.330938119905294</v>
      </c>
      <c r="G30" s="914">
        <v>31.269689696305541</v>
      </c>
      <c r="H30" s="914"/>
      <c r="I30" s="923">
        <v>110</v>
      </c>
      <c r="J30" s="914"/>
      <c r="K30" s="914">
        <v>13.81963339355004</v>
      </c>
      <c r="L30" s="914">
        <v>3.7079902045559816</v>
      </c>
      <c r="M30" s="914">
        <v>6.5306417120476663</v>
      </c>
      <c r="N30" s="914">
        <v>21.108625075052416</v>
      </c>
      <c r="O30" s="914">
        <v>26.831321055785683</v>
      </c>
      <c r="P30" s="915">
        <v>148.36520200000021</v>
      </c>
      <c r="Q30" s="911">
        <v>147</v>
      </c>
      <c r="R30" s="911"/>
      <c r="S30" s="1766">
        <v>11.86976476499115</v>
      </c>
      <c r="T30" s="914">
        <v>2.9742458442449724</v>
      </c>
      <c r="U30" s="914">
        <v>6.0232581460780485</v>
      </c>
      <c r="V30" s="914">
        <v>17.716271383904253</v>
      </c>
      <c r="W30" s="914">
        <v>25.057327614589759</v>
      </c>
      <c r="X30" s="915">
        <v>168.39525800000047</v>
      </c>
      <c r="Y30" s="911">
        <v>165</v>
      </c>
      <c r="Z30" s="911"/>
      <c r="AA30" s="1766">
        <v>7.5200000000000005</v>
      </c>
      <c r="AB30" s="910">
        <v>3.1510000000000002</v>
      </c>
      <c r="AC30" s="910">
        <v>1.32</v>
      </c>
      <c r="AD30" s="910">
        <v>13.71</v>
      </c>
      <c r="AE30" s="910">
        <v>41.9</v>
      </c>
      <c r="AF30" s="911">
        <v>169.19900000000001</v>
      </c>
      <c r="AG30" s="967">
        <v>148</v>
      </c>
      <c r="AH30" s="911"/>
      <c r="AI30" s="975" t="s">
        <v>326</v>
      </c>
      <c r="AJ30" s="975">
        <v>4.0817317557510764</v>
      </c>
      <c r="AK30" s="975">
        <v>3.2164803732033844</v>
      </c>
      <c r="AL30" s="975">
        <v>19.262705005427389</v>
      </c>
      <c r="AM30" s="975">
        <v>36.315655456369555</v>
      </c>
      <c r="AN30" s="973">
        <v>230.14687199999969</v>
      </c>
      <c r="AO30" s="973">
        <v>172</v>
      </c>
      <c r="AP30" s="973"/>
      <c r="AQ30" s="955" t="s">
        <v>327</v>
      </c>
      <c r="AR30" s="975">
        <v>5.890103456106452</v>
      </c>
      <c r="AS30" s="975">
        <v>2.9005283627498795</v>
      </c>
      <c r="AT30" s="975">
        <v>26.052995025194868</v>
      </c>
      <c r="AU30" s="975">
        <v>40.68660920597241</v>
      </c>
      <c r="AV30" s="973">
        <v>195.83157200000042</v>
      </c>
      <c r="AW30" s="973">
        <v>154</v>
      </c>
      <c r="AX30" s="992"/>
      <c r="AY30" s="955" t="s">
        <v>306</v>
      </c>
      <c r="AZ30" s="975">
        <v>4.2235617339035159</v>
      </c>
      <c r="BA30" s="975">
        <v>9.5843954514461736</v>
      </c>
      <c r="BB30" s="975">
        <v>26.164777826292529</v>
      </c>
      <c r="BC30" s="968">
        <v>23.628863812263663</v>
      </c>
      <c r="BD30" s="973">
        <v>243.03748600000029</v>
      </c>
      <c r="BE30" s="973">
        <v>229</v>
      </c>
      <c r="BF30" s="1054"/>
      <c r="BG30" s="955" t="s">
        <v>274</v>
      </c>
      <c r="BH30" s="975">
        <v>3.8717714590672356</v>
      </c>
      <c r="BI30" s="975">
        <v>6.8121292124423878</v>
      </c>
      <c r="BJ30" s="975">
        <v>22.011629161028221</v>
      </c>
      <c r="BK30" s="968">
        <v>26.865139576182507</v>
      </c>
      <c r="BL30" s="973">
        <v>238.55774499999939</v>
      </c>
      <c r="BM30" s="973">
        <v>221</v>
      </c>
      <c r="BN30" s="968"/>
      <c r="BO30" s="955" t="s">
        <v>328</v>
      </c>
      <c r="BP30" s="975">
        <v>4.8009621894821652</v>
      </c>
      <c r="BQ30" s="975">
        <v>19.095076200588654</v>
      </c>
      <c r="BR30" s="975">
        <v>37.942595493636787</v>
      </c>
      <c r="BS30" s="968">
        <v>16.834355424673547</v>
      </c>
      <c r="BT30" s="973">
        <v>213.71234199999964</v>
      </c>
      <c r="BU30" s="973">
        <v>224</v>
      </c>
      <c r="BV30" s="992"/>
      <c r="BW30" s="1003">
        <v>10</v>
      </c>
      <c r="BX30" s="968">
        <v>-2.6</v>
      </c>
      <c r="BY30" s="968"/>
      <c r="BZ30" s="968" t="s">
        <v>229</v>
      </c>
      <c r="CA30" s="968" t="s">
        <v>229</v>
      </c>
      <c r="CB30" s="968"/>
      <c r="CC30" s="968"/>
      <c r="CD30" s="955">
        <v>24.452891676330076</v>
      </c>
      <c r="CE30" s="975">
        <v>3.5493501493401531</v>
      </c>
      <c r="CF30" s="975">
        <v>17.491101473126118</v>
      </c>
      <c r="CG30" s="975">
        <v>31.414681879534029</v>
      </c>
      <c r="CH30" s="968">
        <v>14.515052846595871</v>
      </c>
      <c r="CI30" s="3115">
        <v>411.62675699999852</v>
      </c>
      <c r="CJ30" s="3115">
        <v>461</v>
      </c>
      <c r="CK30" s="992"/>
      <c r="CL30" s="1490">
        <v>22.989852994111978</v>
      </c>
      <c r="CM30" s="975">
        <v>5.0695560742452299</v>
      </c>
      <c r="CN30" s="975">
        <v>13.038964061070562</v>
      </c>
      <c r="CO30" s="975">
        <v>32.940741927153397</v>
      </c>
      <c r="CP30" s="968">
        <v>22.051276602523792</v>
      </c>
      <c r="CQ30" s="3115">
        <v>369.78090300000076</v>
      </c>
      <c r="CR30" s="3115">
        <v>436</v>
      </c>
      <c r="CS30" s="968"/>
      <c r="CT30" s="1490">
        <v>25.683084027549864</v>
      </c>
      <c r="CU30" s="975">
        <v>5.6078749567607069</v>
      </c>
      <c r="CV30" s="975">
        <v>14.677785474808697</v>
      </c>
      <c r="CW30" s="975">
        <v>36.688382580291027</v>
      </c>
      <c r="CX30" s="968">
        <v>21.834897050312271</v>
      </c>
      <c r="CY30" s="3115">
        <v>322.93501400000036</v>
      </c>
      <c r="CZ30" s="3115">
        <v>401</v>
      </c>
      <c r="DA30" s="968"/>
      <c r="DB30" s="3120">
        <v>22.833286304257072</v>
      </c>
      <c r="DC30" s="968">
        <v>3.6046690162334034</v>
      </c>
      <c r="DD30" s="968">
        <v>15.762419086807428</v>
      </c>
      <c r="DE30" s="968">
        <v>29.904153521706718</v>
      </c>
      <c r="DF30" s="968">
        <v>15.786904119716413</v>
      </c>
      <c r="DG30" s="3117">
        <v>331.6955080000003</v>
      </c>
      <c r="DH30" s="3117">
        <v>447</v>
      </c>
      <c r="DI30" s="968"/>
      <c r="DJ30" s="3120">
        <v>26.594042692634101</v>
      </c>
      <c r="DK30" s="968">
        <v>4.9941910007475112</v>
      </c>
      <c r="DL30" s="968">
        <v>16.794816195163886</v>
      </c>
      <c r="DM30" s="968">
        <v>36.393269190104313</v>
      </c>
      <c r="DN30" s="968">
        <v>18.779359943386041</v>
      </c>
      <c r="DO30" s="3117">
        <v>342.10365099999967</v>
      </c>
      <c r="DP30" s="3117">
        <v>452</v>
      </c>
      <c r="DQ30" s="986"/>
      <c r="DR30" s="1003" t="s">
        <v>474</v>
      </c>
      <c r="DS30" s="968">
        <v>5.1007744187006727</v>
      </c>
      <c r="DT30" s="968">
        <v>21.417329409759756</v>
      </c>
      <c r="DU30" s="968">
        <v>41.434002272349204</v>
      </c>
      <c r="DV30" s="968">
        <v>16.231237372978818</v>
      </c>
      <c r="DW30" s="3117">
        <v>320.17817699999972</v>
      </c>
      <c r="DX30" s="3117">
        <v>425</v>
      </c>
      <c r="DY30" s="968"/>
      <c r="DZ30" s="1003" t="s">
        <v>464</v>
      </c>
      <c r="EA30" s="968">
        <v>5.4463236068013847</v>
      </c>
      <c r="EB30" s="968">
        <v>17.551538068505575</v>
      </c>
      <c r="EC30" s="968">
        <v>38.924336847557818</v>
      </c>
      <c r="ED30" s="968">
        <v>19.287257133761695</v>
      </c>
      <c r="EE30" s="3117">
        <v>308.41635700000057</v>
      </c>
      <c r="EF30" s="986">
        <v>424</v>
      </c>
      <c r="EG30" s="968"/>
      <c r="EH30" s="1003">
        <v>1.8</v>
      </c>
      <c r="EI30" s="968">
        <v>-3.2</v>
      </c>
      <c r="EJ30" s="968"/>
      <c r="EK30" s="968" t="s">
        <v>229</v>
      </c>
      <c r="EL30" s="968" t="s">
        <v>229</v>
      </c>
    </row>
    <row r="31" spans="1:142" s="11" customFormat="1" ht="21" customHeight="1">
      <c r="A31" s="1013" t="s">
        <v>35</v>
      </c>
      <c r="B31" s="1013"/>
      <c r="C31" s="914">
        <v>6.3864531259174742</v>
      </c>
      <c r="D31" s="914"/>
      <c r="E31" s="914">
        <v>2.8149622422320544</v>
      </c>
      <c r="F31" s="914">
        <v>9.9579440096028939</v>
      </c>
      <c r="G31" s="914">
        <v>28.449612551811033</v>
      </c>
      <c r="H31" s="914"/>
      <c r="I31" s="923">
        <v>244</v>
      </c>
      <c r="J31" s="914"/>
      <c r="K31" s="914">
        <v>4.2896212974333521</v>
      </c>
      <c r="L31" s="914">
        <v>1.4292618464571643</v>
      </c>
      <c r="M31" s="914">
        <v>1.4800459925378266</v>
      </c>
      <c r="N31" s="914">
        <v>7.0991966023288775</v>
      </c>
      <c r="O31" s="914">
        <v>33.319068219666562</v>
      </c>
      <c r="P31" s="915">
        <v>222.73910299999974</v>
      </c>
      <c r="Q31" s="911">
        <v>210</v>
      </c>
      <c r="R31" s="911"/>
      <c r="S31" s="1766">
        <v>7.20748123943621</v>
      </c>
      <c r="T31" s="914">
        <v>1.938970330052094</v>
      </c>
      <c r="U31" s="914">
        <v>3.3960266851798044</v>
      </c>
      <c r="V31" s="914">
        <v>11.018935793692616</v>
      </c>
      <c r="W31" s="914">
        <v>26.902190455146659</v>
      </c>
      <c r="X31" s="915">
        <v>201.13041599999997</v>
      </c>
      <c r="Y31" s="911">
        <v>215</v>
      </c>
      <c r="Z31" s="911"/>
      <c r="AA31" s="1766">
        <v>7.4499999999999993</v>
      </c>
      <c r="AB31" s="910">
        <v>1.923</v>
      </c>
      <c r="AC31" s="910">
        <v>3.6700000000000004</v>
      </c>
      <c r="AD31" s="910">
        <v>11.23</v>
      </c>
      <c r="AE31" s="910">
        <v>25.8</v>
      </c>
      <c r="AF31" s="911">
        <v>216.892</v>
      </c>
      <c r="AG31" s="967">
        <v>225</v>
      </c>
      <c r="AH31" s="911"/>
      <c r="AI31" s="975" t="s">
        <v>330</v>
      </c>
      <c r="AJ31" s="975">
        <v>2.5734420383588699</v>
      </c>
      <c r="AK31" s="975">
        <v>4.1181728510199509</v>
      </c>
      <c r="AL31" s="975">
        <v>14.234964324965393</v>
      </c>
      <c r="AM31" s="975">
        <v>28.043620158042071</v>
      </c>
      <c r="AN31" s="973">
        <v>141.5393660000002</v>
      </c>
      <c r="AO31" s="973">
        <v>184</v>
      </c>
      <c r="AP31" s="973"/>
      <c r="AQ31" s="955" t="s">
        <v>331</v>
      </c>
      <c r="AR31" s="975">
        <v>1.974329342446099</v>
      </c>
      <c r="AS31" s="975">
        <v>3.8643888986818364</v>
      </c>
      <c r="AT31" s="975">
        <v>11.624964688616505</v>
      </c>
      <c r="AU31" s="975">
        <v>25.492727392640823</v>
      </c>
      <c r="AV31" s="973">
        <v>178.33387199999981</v>
      </c>
      <c r="AW31" s="973">
        <v>227</v>
      </c>
      <c r="AX31" s="992"/>
      <c r="AY31" s="955" t="s">
        <v>245</v>
      </c>
      <c r="AZ31" s="975">
        <v>1.3082375078436257</v>
      </c>
      <c r="BA31" s="975">
        <v>5.5473590909167241</v>
      </c>
      <c r="BB31" s="975">
        <v>10.683090372655553</v>
      </c>
      <c r="BC31" s="968">
        <v>16.120779782221586</v>
      </c>
      <c r="BD31" s="973">
        <v>189.93481399999999</v>
      </c>
      <c r="BE31" s="973">
        <v>336</v>
      </c>
      <c r="BF31" s="1054"/>
      <c r="BG31" s="955" t="s">
        <v>332</v>
      </c>
      <c r="BH31" s="975">
        <v>2.3409491367677995</v>
      </c>
      <c r="BI31" s="975">
        <v>5.6394662960478739</v>
      </c>
      <c r="BJ31" s="975">
        <v>14.829382761963517</v>
      </c>
      <c r="BK31" s="968">
        <v>22.87328545081596</v>
      </c>
      <c r="BL31" s="973">
        <v>179.09171100000009</v>
      </c>
      <c r="BM31" s="973">
        <v>232</v>
      </c>
      <c r="BN31" s="968"/>
      <c r="BO31" s="955" t="s">
        <v>311</v>
      </c>
      <c r="BP31" s="975">
        <v>2.6085226234147374</v>
      </c>
      <c r="BQ31" s="975">
        <v>6.0135487591155261</v>
      </c>
      <c r="BR31" s="975">
        <v>16.254033589191781</v>
      </c>
      <c r="BS31" s="968">
        <v>23.428880447032697</v>
      </c>
      <c r="BT31" s="973">
        <v>183.52535700000013</v>
      </c>
      <c r="BU31" s="973">
        <v>250</v>
      </c>
      <c r="BV31" s="992"/>
      <c r="BW31" s="1003">
        <v>7.3</v>
      </c>
      <c r="BX31" s="968">
        <v>1</v>
      </c>
      <c r="BY31" s="968"/>
      <c r="BZ31" s="968" t="s">
        <v>230</v>
      </c>
      <c r="CA31" s="968" t="s">
        <v>229</v>
      </c>
      <c r="CB31" s="968"/>
      <c r="CC31" s="968"/>
      <c r="CD31" s="1490">
        <v>11.704518923869474</v>
      </c>
      <c r="CE31" s="975">
        <v>1.7804563535224576</v>
      </c>
      <c r="CF31" s="975">
        <v>8.2122842674805518</v>
      </c>
      <c r="CG31" s="975">
        <v>15.196753580258395</v>
      </c>
      <c r="CH31" s="968">
        <v>15.211700413346376</v>
      </c>
      <c r="CI31" s="3115">
        <v>299.52462999999977</v>
      </c>
      <c r="CJ31" s="3115">
        <v>540</v>
      </c>
      <c r="CK31" s="992"/>
      <c r="CL31" s="955">
        <v>12.803246492701732</v>
      </c>
      <c r="CM31" s="975">
        <v>1.8419328052496944</v>
      </c>
      <c r="CN31" s="975">
        <v>9.1877684313620165</v>
      </c>
      <c r="CO31" s="975">
        <v>16.418724554041443</v>
      </c>
      <c r="CP31" s="968">
        <v>14.386451173143126</v>
      </c>
      <c r="CQ31" s="3115">
        <v>214.62004200000021</v>
      </c>
      <c r="CR31" s="3115">
        <v>529</v>
      </c>
      <c r="CS31" s="968"/>
      <c r="CT31" s="955">
        <v>12.240734439207651</v>
      </c>
      <c r="CU31" s="975">
        <v>1.6914249017402103</v>
      </c>
      <c r="CV31" s="975">
        <v>8.9213601366921171</v>
      </c>
      <c r="CW31" s="975">
        <v>15.560108741723186</v>
      </c>
      <c r="CX31" s="968">
        <v>13.818001772201645</v>
      </c>
      <c r="CY31" s="3115">
        <v>195.93703399999993</v>
      </c>
      <c r="CZ31" s="3115">
        <v>436</v>
      </c>
      <c r="DA31" s="968"/>
      <c r="DB31" s="1003">
        <v>17.294312916611808</v>
      </c>
      <c r="DC31" s="968">
        <v>1.9155062162297989</v>
      </c>
      <c r="DD31" s="968">
        <v>13.536883302917897</v>
      </c>
      <c r="DE31" s="968">
        <v>21.051742530305724</v>
      </c>
      <c r="DF31" s="968">
        <v>11.075931292939</v>
      </c>
      <c r="DG31" s="3117">
        <v>236.99969000000056</v>
      </c>
      <c r="DH31" s="3117">
        <v>520</v>
      </c>
      <c r="DI31" s="968"/>
      <c r="DJ31" s="1003">
        <v>20.176481112626607</v>
      </c>
      <c r="DK31" s="968">
        <v>2.1728511937269119</v>
      </c>
      <c r="DL31" s="968">
        <v>15.913075690318651</v>
      </c>
      <c r="DM31" s="968">
        <v>24.439886534934562</v>
      </c>
      <c r="DN31" s="968">
        <v>10.769227704265655</v>
      </c>
      <c r="DO31" s="3117">
        <v>269.24569600000001</v>
      </c>
      <c r="DP31" s="3117">
        <v>631</v>
      </c>
      <c r="DQ31" s="986"/>
      <c r="DR31" s="1003">
        <v>19.344644151772723</v>
      </c>
      <c r="DS31" s="968">
        <v>1.7451902680967351</v>
      </c>
      <c r="DT31" s="968">
        <v>15.920369736558959</v>
      </c>
      <c r="DU31" s="968">
        <v>22.768918566986486</v>
      </c>
      <c r="DV31" s="968">
        <v>9.021568214977</v>
      </c>
      <c r="DW31" s="3117">
        <v>244.51280999999946</v>
      </c>
      <c r="DX31" s="3117">
        <v>595</v>
      </c>
      <c r="DY31" s="968"/>
      <c r="DZ31" s="1003">
        <v>18.644212392965738</v>
      </c>
      <c r="EA31" s="968">
        <v>2.0457427916628186</v>
      </c>
      <c r="EB31" s="968">
        <v>14.630197417312779</v>
      </c>
      <c r="EC31" s="968">
        <v>22.6582273686187</v>
      </c>
      <c r="ED31" s="968">
        <v>10.972535329165503</v>
      </c>
      <c r="EE31" s="3117">
        <v>228.5614489999995</v>
      </c>
      <c r="EF31" s="986">
        <v>540</v>
      </c>
      <c r="EG31" s="968"/>
      <c r="EH31" s="1003">
        <v>5.6</v>
      </c>
      <c r="EI31" s="968">
        <v>-0.7</v>
      </c>
      <c r="EJ31" s="968"/>
      <c r="EK31" s="968" t="s">
        <v>231</v>
      </c>
      <c r="EL31" s="968" t="s">
        <v>229</v>
      </c>
    </row>
    <row r="32" spans="1:142" s="11" customFormat="1" ht="21" customHeight="1">
      <c r="A32" s="1013" t="s">
        <v>36</v>
      </c>
      <c r="B32" s="1013"/>
      <c r="C32" s="914">
        <v>5.8317378578074548</v>
      </c>
      <c r="D32" s="914"/>
      <c r="E32" s="914">
        <v>2.5174200185568991</v>
      </c>
      <c r="F32" s="914">
        <v>9.1460556970580118</v>
      </c>
      <c r="G32" s="914">
        <v>28.91230388333847</v>
      </c>
      <c r="H32" s="914"/>
      <c r="I32" s="923">
        <v>233</v>
      </c>
      <c r="J32" s="914"/>
      <c r="K32" s="914">
        <v>13.005786067722713</v>
      </c>
      <c r="L32" s="914">
        <v>3.5767106639289725</v>
      </c>
      <c r="M32" s="914">
        <v>5.9748574950187372</v>
      </c>
      <c r="N32" s="914">
        <v>20.036714640426688</v>
      </c>
      <c r="O32" s="914">
        <v>27.500918785720479</v>
      </c>
      <c r="P32" s="915">
        <v>142.66718599999965</v>
      </c>
      <c r="Q32" s="911">
        <v>225</v>
      </c>
      <c r="R32" s="911"/>
      <c r="S32" s="1766">
        <v>8.0645468694597078</v>
      </c>
      <c r="T32" s="914">
        <v>2.4131260601937465</v>
      </c>
      <c r="U32" s="914">
        <v>3.3210393646939376</v>
      </c>
      <c r="V32" s="914">
        <v>12.808054374225481</v>
      </c>
      <c r="W32" s="914">
        <v>29.922649086859554</v>
      </c>
      <c r="X32" s="915">
        <v>110.28872600000004</v>
      </c>
      <c r="Y32" s="911">
        <v>183</v>
      </c>
      <c r="Z32" s="911"/>
      <c r="AA32" s="1766">
        <v>6.35</v>
      </c>
      <c r="AB32" s="910">
        <v>1.379</v>
      </c>
      <c r="AC32" s="910">
        <v>3.64</v>
      </c>
      <c r="AD32" s="910">
        <v>9.06</v>
      </c>
      <c r="AE32" s="910">
        <v>21.7</v>
      </c>
      <c r="AF32" s="911">
        <v>120.807</v>
      </c>
      <c r="AG32" s="967">
        <v>195</v>
      </c>
      <c r="AH32" s="911"/>
      <c r="AI32" s="975" t="s">
        <v>333</v>
      </c>
      <c r="AJ32" s="975">
        <v>3.2204065524737189</v>
      </c>
      <c r="AK32" s="975">
        <v>5.7720933883271233</v>
      </c>
      <c r="AL32" s="975">
        <v>18.432250899969048</v>
      </c>
      <c r="AM32" s="975">
        <v>26.61015323625951</v>
      </c>
      <c r="AN32" s="973">
        <v>123.67088999999986</v>
      </c>
      <c r="AO32" s="973">
        <v>197</v>
      </c>
      <c r="AP32" s="973"/>
      <c r="AQ32" s="955" t="s">
        <v>303</v>
      </c>
      <c r="AR32" s="975">
        <v>2.7178216647900233</v>
      </c>
      <c r="AS32" s="975" t="s">
        <v>334</v>
      </c>
      <c r="AT32" s="975">
        <v>18.930520679031133</v>
      </c>
      <c r="AU32" s="975">
        <v>20.000166508300101</v>
      </c>
      <c r="AV32" s="973">
        <v>133.8603020000003</v>
      </c>
      <c r="AW32" s="973">
        <v>192</v>
      </c>
      <c r="AX32" s="992"/>
      <c r="AY32" s="955">
        <v>15.969545606702262</v>
      </c>
      <c r="AZ32" s="975">
        <v>1.9390202273484498</v>
      </c>
      <c r="BA32" s="975">
        <v>12.163552131583183</v>
      </c>
      <c r="BB32" s="975">
        <v>19.775539081821343</v>
      </c>
      <c r="BC32" s="968">
        <v>12.141987474801173</v>
      </c>
      <c r="BD32" s="973">
        <v>172.78531699999942</v>
      </c>
      <c r="BE32" s="973">
        <v>325</v>
      </c>
      <c r="BF32" s="1054"/>
      <c r="BG32" s="955" t="s">
        <v>335</v>
      </c>
      <c r="BH32" s="975">
        <v>2.4397403951881635</v>
      </c>
      <c r="BI32" s="975">
        <v>8.5670429114273432</v>
      </c>
      <c r="BJ32" s="975">
        <v>18.144786433551204</v>
      </c>
      <c r="BK32" s="968">
        <v>18.267115768668241</v>
      </c>
      <c r="BL32" s="973">
        <v>142.72522299999969</v>
      </c>
      <c r="BM32" s="973">
        <v>272</v>
      </c>
      <c r="BN32" s="968"/>
      <c r="BO32" s="955" t="s">
        <v>306</v>
      </c>
      <c r="BP32" s="975">
        <v>2.8659884455814901</v>
      </c>
      <c r="BQ32" s="975">
        <v>12.24711594779583</v>
      </c>
      <c r="BR32" s="975">
        <v>23.498354843217424</v>
      </c>
      <c r="BS32" s="968">
        <v>16.035533353792204</v>
      </c>
      <c r="BT32" s="973">
        <v>132.31924199999963</v>
      </c>
      <c r="BU32" s="973">
        <v>316</v>
      </c>
      <c r="BV32" s="992"/>
      <c r="BW32" s="1003">
        <v>4.3</v>
      </c>
      <c r="BX32" s="968">
        <v>4.2</v>
      </c>
      <c r="BY32" s="968"/>
      <c r="BZ32" s="968" t="s">
        <v>229</v>
      </c>
      <c r="CA32" s="968" t="s">
        <v>229</v>
      </c>
      <c r="CB32" s="968"/>
      <c r="CC32" s="968"/>
      <c r="CD32" s="955">
        <v>20.437304053424622</v>
      </c>
      <c r="CE32" s="975">
        <v>2.4220745478879135</v>
      </c>
      <c r="CF32" s="975">
        <v>15.686582329885887</v>
      </c>
      <c r="CG32" s="975">
        <v>25.188025776963357</v>
      </c>
      <c r="CH32" s="968">
        <v>11.851242911278472</v>
      </c>
      <c r="CI32" s="3115">
        <v>277.18046299999952</v>
      </c>
      <c r="CJ32" s="3115">
        <v>622</v>
      </c>
      <c r="CK32" s="992"/>
      <c r="CL32" s="955">
        <v>20.486236038937765</v>
      </c>
      <c r="CM32" s="975">
        <v>2.9114024973592119</v>
      </c>
      <c r="CN32" s="975">
        <v>14.771526019695258</v>
      </c>
      <c r="CO32" s="975">
        <v>26.200946058180268</v>
      </c>
      <c r="CP32" s="968">
        <v>14.211505187314884</v>
      </c>
      <c r="CQ32" s="3115">
        <v>272.79639799999973</v>
      </c>
      <c r="CR32" s="3115">
        <v>600</v>
      </c>
      <c r="CS32" s="968"/>
      <c r="CT32" s="955">
        <v>21.200711371041265</v>
      </c>
      <c r="CU32" s="975">
        <v>2.7067314204886941</v>
      </c>
      <c r="CV32" s="975">
        <v>15.888826278337625</v>
      </c>
      <c r="CW32" s="975">
        <v>26.512596463744902</v>
      </c>
      <c r="CX32" s="968">
        <v>12.767172634527283</v>
      </c>
      <c r="CY32" s="3115">
        <v>247.58106499999997</v>
      </c>
      <c r="CZ32" s="3115">
        <v>570</v>
      </c>
      <c r="DA32" s="968"/>
      <c r="DB32" s="1003">
        <v>23.330054615479369</v>
      </c>
      <c r="DC32" s="968">
        <v>2.2538502458416869</v>
      </c>
      <c r="DD32" s="968">
        <v>18.908934189555939</v>
      </c>
      <c r="DE32" s="968">
        <v>27.751175041402799</v>
      </c>
      <c r="DF32" s="968">
        <v>9.6607156862216232</v>
      </c>
      <c r="DG32" s="3117">
        <v>224.21061100000011</v>
      </c>
      <c r="DH32" s="3117">
        <v>558</v>
      </c>
      <c r="DI32" s="968"/>
      <c r="DJ32" s="1003">
        <v>22.31094893809254</v>
      </c>
      <c r="DK32" s="968">
        <v>2.3461162140215168</v>
      </c>
      <c r="DL32" s="968">
        <v>17.707575905875096</v>
      </c>
      <c r="DM32" s="968">
        <v>26.914321970309985</v>
      </c>
      <c r="DN32" s="968">
        <v>10.515537553025732</v>
      </c>
      <c r="DO32" s="3117">
        <v>208.73344800000035</v>
      </c>
      <c r="DP32" s="3117">
        <v>583</v>
      </c>
      <c r="DQ32" s="986"/>
      <c r="DR32" s="1003">
        <v>25.068287779468275</v>
      </c>
      <c r="DS32" s="968">
        <v>2.1443005717425478</v>
      </c>
      <c r="DT32" s="968">
        <v>20.860910669605058</v>
      </c>
      <c r="DU32" s="968">
        <v>29.275664889331487</v>
      </c>
      <c r="DV32" s="968">
        <v>8.553837384533292</v>
      </c>
      <c r="DW32" s="3117">
        <v>213.63119600000041</v>
      </c>
      <c r="DX32" s="3117">
        <v>596</v>
      </c>
      <c r="DY32" s="968"/>
      <c r="DZ32" s="1003">
        <v>26.217159696715974</v>
      </c>
      <c r="EA32" s="968">
        <v>2.6006444587681634</v>
      </c>
      <c r="EB32" s="968">
        <v>21.1143550595019</v>
      </c>
      <c r="EC32" s="968">
        <v>31.319964333930052</v>
      </c>
      <c r="ED32" s="968">
        <v>9.9196270261645729</v>
      </c>
      <c r="EE32" s="3117">
        <v>209.40062400000093</v>
      </c>
      <c r="EF32" s="986">
        <v>592</v>
      </c>
      <c r="EG32" s="968"/>
      <c r="EH32" s="1003">
        <v>8.3000000000000007</v>
      </c>
      <c r="EI32" s="968">
        <v>1.1000000000000001</v>
      </c>
      <c r="EJ32" s="968"/>
      <c r="EK32" s="968" t="s">
        <v>230</v>
      </c>
      <c r="EL32" s="968" t="s">
        <v>229</v>
      </c>
    </row>
    <row r="33" spans="1:142" s="11" customFormat="1" ht="21" customHeight="1">
      <c r="A33" s="1013" t="s">
        <v>37</v>
      </c>
      <c r="B33" s="1013"/>
      <c r="C33" s="914">
        <v>32.59996920966411</v>
      </c>
      <c r="D33" s="914"/>
      <c r="E33" s="914">
        <v>22.646821016390035</v>
      </c>
      <c r="F33" s="914">
        <v>42.553117402938184</v>
      </c>
      <c r="G33" s="914">
        <v>15.532087188278703</v>
      </c>
      <c r="H33" s="914"/>
      <c r="I33" s="923">
        <v>34</v>
      </c>
      <c r="J33" s="914"/>
      <c r="K33" s="914">
        <v>15.22292991761946</v>
      </c>
      <c r="L33" s="914">
        <v>5.6893068891533405</v>
      </c>
      <c r="M33" s="914">
        <v>4.0391596537175243</v>
      </c>
      <c r="N33" s="914">
        <v>26.406700181521398</v>
      </c>
      <c r="O33" s="914">
        <v>37.373271242406311</v>
      </c>
      <c r="P33" s="915">
        <v>10.225837</v>
      </c>
      <c r="Q33" s="911">
        <v>32</v>
      </c>
      <c r="R33" s="911"/>
      <c r="S33" s="1766">
        <v>19.337220462570908</v>
      </c>
      <c r="T33" s="914">
        <v>6.9003579203577567</v>
      </c>
      <c r="U33" s="914">
        <v>5.7731136714988533</v>
      </c>
      <c r="V33" s="914">
        <v>32.901327253642961</v>
      </c>
      <c r="W33" s="914">
        <v>35.684331849626879</v>
      </c>
      <c r="X33" s="915">
        <v>8.4435919999999989</v>
      </c>
      <c r="Y33" s="911">
        <v>27</v>
      </c>
      <c r="Z33" s="911"/>
      <c r="AA33" s="1766">
        <v>15.61</v>
      </c>
      <c r="AB33" s="910">
        <v>4.5969999999999995</v>
      </c>
      <c r="AC33" s="910">
        <v>6.58</v>
      </c>
      <c r="AD33" s="910">
        <v>24.65</v>
      </c>
      <c r="AE33" s="910">
        <v>29.4</v>
      </c>
      <c r="AF33" s="911">
        <v>13.183</v>
      </c>
      <c r="AG33" s="967">
        <v>43</v>
      </c>
      <c r="AH33" s="911"/>
      <c r="AI33" s="975" t="s">
        <v>75</v>
      </c>
      <c r="AJ33" s="975">
        <v>7.2020997617515778</v>
      </c>
      <c r="AK33" s="975">
        <v>11.290375143270722</v>
      </c>
      <c r="AL33" s="975">
        <v>39.603482793699229</v>
      </c>
      <c r="AM33" s="975">
        <v>28.302431977827641</v>
      </c>
      <c r="AN33" s="973">
        <v>11.389169999999995</v>
      </c>
      <c r="AO33" s="973">
        <v>51</v>
      </c>
      <c r="AP33" s="973"/>
      <c r="AQ33" s="955" t="s">
        <v>329</v>
      </c>
      <c r="AR33" s="975">
        <v>7.3691424029404669</v>
      </c>
      <c r="AS33" s="975">
        <v>18.265640135741947</v>
      </c>
      <c r="AT33" s="975">
        <v>47.231824700464372</v>
      </c>
      <c r="AU33" s="975">
        <v>22.502069114793834</v>
      </c>
      <c r="AV33" s="973">
        <v>12.958926000000003</v>
      </c>
      <c r="AW33" s="973">
        <v>59</v>
      </c>
      <c r="AX33" s="992"/>
      <c r="AY33" s="955" t="s">
        <v>336</v>
      </c>
      <c r="AZ33" s="975">
        <v>5.6425140240458651</v>
      </c>
      <c r="BA33" s="975">
        <v>11.762480008089096</v>
      </c>
      <c r="BB33" s="975">
        <v>33.913225272003508</v>
      </c>
      <c r="BC33" s="968">
        <v>24.706850127194908</v>
      </c>
      <c r="BD33" s="973">
        <v>14.74396499999999</v>
      </c>
      <c r="BE33" s="973">
        <v>85</v>
      </c>
      <c r="BF33" s="1054"/>
      <c r="BG33" s="955" t="s">
        <v>279</v>
      </c>
      <c r="BH33" s="975">
        <v>8.7927569692853371</v>
      </c>
      <c r="BI33" s="975">
        <v>13.565804769763515</v>
      </c>
      <c r="BJ33" s="975">
        <v>48.083727771029011</v>
      </c>
      <c r="BK33" s="968">
        <v>28.524975314183632</v>
      </c>
      <c r="BL33" s="973">
        <v>13.289074000000005</v>
      </c>
      <c r="BM33" s="973">
        <v>66</v>
      </c>
      <c r="BN33" s="968"/>
      <c r="BO33" s="955">
        <v>38.427930763801861</v>
      </c>
      <c r="BP33" s="975">
        <v>5.1324573493227987</v>
      </c>
      <c r="BQ33" s="975">
        <v>28.353482653792696</v>
      </c>
      <c r="BR33" s="975">
        <v>48.502378873811026</v>
      </c>
      <c r="BS33" s="968">
        <v>13.356059635033599</v>
      </c>
      <c r="BT33" s="973">
        <v>13.255204999999997</v>
      </c>
      <c r="BU33" s="973">
        <v>68</v>
      </c>
      <c r="BV33" s="992"/>
      <c r="BW33" s="1003">
        <v>23.9</v>
      </c>
      <c r="BX33" s="968">
        <v>-1.8</v>
      </c>
      <c r="BY33" s="968"/>
      <c r="BZ33" s="968" t="s">
        <v>232</v>
      </c>
      <c r="CA33" s="968" t="s">
        <v>229</v>
      </c>
      <c r="CB33" s="968"/>
      <c r="CC33" s="968"/>
      <c r="CD33" s="1490">
        <v>29.334194334963581</v>
      </c>
      <c r="CE33" s="975">
        <v>4.5432452206645051</v>
      </c>
      <c r="CF33" s="975">
        <v>20.422951787125523</v>
      </c>
      <c r="CG33" s="975">
        <v>38.245436882801641</v>
      </c>
      <c r="CH33" s="968">
        <v>15.48788137415926</v>
      </c>
      <c r="CI33" s="3115">
        <v>23.067707000000013</v>
      </c>
      <c r="CJ33" s="3115">
        <v>146</v>
      </c>
      <c r="CK33" s="992"/>
      <c r="CL33" s="1490">
        <v>27.008588885301577</v>
      </c>
      <c r="CM33" s="975">
        <v>6.2860787315136131</v>
      </c>
      <c r="CN33" s="975">
        <v>14.669821867923483</v>
      </c>
      <c r="CO33" s="975">
        <v>39.347355902679674</v>
      </c>
      <c r="CP33" s="968">
        <v>23.274369343059526</v>
      </c>
      <c r="CQ33" s="3115">
        <v>17.989296000000003</v>
      </c>
      <c r="CR33" s="3115">
        <v>132</v>
      </c>
      <c r="CS33" s="968"/>
      <c r="CT33" s="1490">
        <v>37.847185147429521</v>
      </c>
      <c r="CU33" s="975">
        <v>7.5635136505475664</v>
      </c>
      <c r="CV33" s="975">
        <v>23.004000077537984</v>
      </c>
      <c r="CW33" s="975">
        <v>52.69037021732106</v>
      </c>
      <c r="CX33" s="968">
        <v>19.984349221969179</v>
      </c>
      <c r="CY33" s="3115">
        <v>17.869284</v>
      </c>
      <c r="CZ33" s="3115">
        <v>93</v>
      </c>
      <c r="DA33" s="968"/>
      <c r="DB33" s="1003">
        <v>41.886986589058424</v>
      </c>
      <c r="DC33" s="968">
        <v>5.1775124203396956</v>
      </c>
      <c r="DD33" s="968">
        <v>31.730852232186901</v>
      </c>
      <c r="DE33" s="968">
        <v>52.043120945929942</v>
      </c>
      <c r="DF33" s="968">
        <v>12.360670561324524</v>
      </c>
      <c r="DG33" s="3117">
        <v>19.653579000000004</v>
      </c>
      <c r="DH33" s="3117">
        <v>126</v>
      </c>
      <c r="DI33" s="968"/>
      <c r="DJ33" s="1003">
        <v>44.579800930878186</v>
      </c>
      <c r="DK33" s="968">
        <v>5.5942361713374442</v>
      </c>
      <c r="DL33" s="968">
        <v>33.603210865526044</v>
      </c>
      <c r="DM33" s="968">
        <v>55.556390996230334</v>
      </c>
      <c r="DN33" s="968">
        <v>12.548813710521975</v>
      </c>
      <c r="DO33" s="3117">
        <v>21.401510999999985</v>
      </c>
      <c r="DP33" s="3117">
        <v>184</v>
      </c>
      <c r="DQ33" s="986"/>
      <c r="DR33" s="1003">
        <v>41.763906641686496</v>
      </c>
      <c r="DS33" s="968">
        <v>4.9252830851710421</v>
      </c>
      <c r="DT33" s="968">
        <v>32.099905435314049</v>
      </c>
      <c r="DU33" s="968">
        <v>51.427907848058943</v>
      </c>
      <c r="DV33" s="968">
        <v>11.793157013369262</v>
      </c>
      <c r="DW33" s="3117">
        <v>24.693291000000034</v>
      </c>
      <c r="DX33" s="3117">
        <v>188</v>
      </c>
      <c r="DY33" s="968"/>
      <c r="DZ33" s="1003">
        <v>37.966739268699172</v>
      </c>
      <c r="EA33" s="968">
        <v>3.9967827942824905</v>
      </c>
      <c r="EB33" s="968">
        <v>30.124528578252686</v>
      </c>
      <c r="EC33" s="968">
        <v>45.808949959145664</v>
      </c>
      <c r="ED33" s="968">
        <v>10.527063612169476</v>
      </c>
      <c r="EE33" s="3117">
        <v>25.324819000000023</v>
      </c>
      <c r="EF33" s="986">
        <v>163</v>
      </c>
      <c r="EG33" s="968"/>
      <c r="EH33" s="1003">
        <v>-1</v>
      </c>
      <c r="EI33" s="968">
        <v>-3.8</v>
      </c>
      <c r="EJ33" s="968"/>
      <c r="EK33" s="968" t="s">
        <v>229</v>
      </c>
      <c r="EL33" s="968" t="s">
        <v>229</v>
      </c>
    </row>
    <row r="34" spans="1:142" s="16" customFormat="1" ht="21" customHeight="1">
      <c r="A34" s="1013" t="s">
        <v>38</v>
      </c>
      <c r="B34" s="1013"/>
      <c r="C34" s="914">
        <v>39.909576986421754</v>
      </c>
      <c r="D34" s="914"/>
      <c r="E34" s="914">
        <v>28.182819325537096</v>
      </c>
      <c r="F34" s="914">
        <v>51.636334647306406</v>
      </c>
      <c r="G34" s="914">
        <v>14.94814717136294</v>
      </c>
      <c r="H34" s="914"/>
      <c r="I34" s="923">
        <v>49</v>
      </c>
      <c r="J34" s="914"/>
      <c r="K34" s="914">
        <v>15.195811097596854</v>
      </c>
      <c r="L34" s="914">
        <v>5.7395169751160964</v>
      </c>
      <c r="M34" s="914">
        <v>3.9133402226576046</v>
      </c>
      <c r="N34" s="914">
        <v>26.478281972536106</v>
      </c>
      <c r="O34" s="914">
        <v>37.770389077972773</v>
      </c>
      <c r="P34" s="915">
        <v>6.3315870000000025</v>
      </c>
      <c r="Q34" s="911">
        <v>32</v>
      </c>
      <c r="R34" s="911"/>
      <c r="S34" s="1766">
        <v>26.495148576627365</v>
      </c>
      <c r="T34" s="914">
        <v>10.760681130284553</v>
      </c>
      <c r="U34" s="914">
        <v>5.3427634858136663</v>
      </c>
      <c r="V34" s="914">
        <v>47.64753366744106</v>
      </c>
      <c r="W34" s="914">
        <v>40.613779157204135</v>
      </c>
      <c r="X34" s="915">
        <v>10.319961000000003</v>
      </c>
      <c r="Y34" s="911">
        <v>46</v>
      </c>
      <c r="Z34" s="911"/>
      <c r="AA34" s="1766">
        <v>31.81</v>
      </c>
      <c r="AB34" s="910">
        <v>7.371999999999999</v>
      </c>
      <c r="AC34" s="910">
        <v>17.32</v>
      </c>
      <c r="AD34" s="910">
        <v>46.300000000000004</v>
      </c>
      <c r="AE34" s="910">
        <v>23.200000000000003</v>
      </c>
      <c r="AF34" s="911">
        <v>7.383</v>
      </c>
      <c r="AG34" s="967">
        <v>33</v>
      </c>
      <c r="AH34" s="911"/>
      <c r="AI34" s="975" t="s">
        <v>337</v>
      </c>
      <c r="AJ34" s="975">
        <v>6.7484750445691812</v>
      </c>
      <c r="AK34" s="975">
        <v>30.135785202599262</v>
      </c>
      <c r="AL34" s="975">
        <v>56.665589944799699</v>
      </c>
      <c r="AM34" s="975">
        <v>15.549235327457604</v>
      </c>
      <c r="AN34" s="973">
        <v>7.4618910000000023</v>
      </c>
      <c r="AO34" s="973">
        <v>33</v>
      </c>
      <c r="AP34" s="973"/>
      <c r="AQ34" s="955" t="s">
        <v>338</v>
      </c>
      <c r="AR34" s="975">
        <v>21.108615581109124</v>
      </c>
      <c r="AS34" s="975">
        <v>6.6872684350163691</v>
      </c>
      <c r="AT34" s="975">
        <v>89.659753073690823</v>
      </c>
      <c r="AU34" s="975">
        <v>43.817889231171449</v>
      </c>
      <c r="AV34" s="973">
        <v>5.9399199999999981</v>
      </c>
      <c r="AW34" s="973">
        <v>24</v>
      </c>
      <c r="AX34" s="992"/>
      <c r="AY34" s="955" t="s">
        <v>339</v>
      </c>
      <c r="AZ34" s="975">
        <v>6.8356050821463343</v>
      </c>
      <c r="BA34" s="975">
        <v>29.038245788318772</v>
      </c>
      <c r="BB34" s="975">
        <v>55.872693386337083</v>
      </c>
      <c r="BC34" s="968">
        <v>16.100646509364296</v>
      </c>
      <c r="BD34" s="973">
        <v>12.859918999999994</v>
      </c>
      <c r="BE34" s="973">
        <v>97</v>
      </c>
      <c r="BF34" s="1054"/>
      <c r="BG34" s="955">
        <v>34.811611492416255</v>
      </c>
      <c r="BH34" s="975">
        <v>4.1711082056727067</v>
      </c>
      <c r="BI34" s="975">
        <v>26.624305032320866</v>
      </c>
      <c r="BJ34" s="975">
        <v>42.998917952511647</v>
      </c>
      <c r="BK34" s="968">
        <v>11.98194518108243</v>
      </c>
      <c r="BL34" s="973">
        <v>13.544270999999993</v>
      </c>
      <c r="BM34" s="973">
        <v>80</v>
      </c>
      <c r="BN34" s="968"/>
      <c r="BO34" s="955" t="s">
        <v>340</v>
      </c>
      <c r="BP34" s="975">
        <v>8.4132211044098497</v>
      </c>
      <c r="BQ34" s="975">
        <v>24.685297055619632</v>
      </c>
      <c r="BR34" s="975">
        <v>57.713748608400486</v>
      </c>
      <c r="BS34" s="968">
        <v>20.420676080920966</v>
      </c>
      <c r="BT34" s="973">
        <v>10.622674000000012</v>
      </c>
      <c r="BU34" s="973">
        <v>88</v>
      </c>
      <c r="BV34" s="992"/>
      <c r="BW34" s="1003">
        <v>-0.9</v>
      </c>
      <c r="BX34" s="968">
        <v>7</v>
      </c>
      <c r="BY34" s="968"/>
      <c r="BZ34" s="968" t="s">
        <v>229</v>
      </c>
      <c r="CA34" s="968" t="s">
        <v>229</v>
      </c>
      <c r="CB34" s="968"/>
      <c r="CC34" s="968"/>
      <c r="CD34" s="1490">
        <v>40.298396990888179</v>
      </c>
      <c r="CE34" s="975">
        <v>6.6111444462071667</v>
      </c>
      <c r="CF34" s="975">
        <v>27.331121658493124</v>
      </c>
      <c r="CG34" s="975">
        <v>53.265672323283233</v>
      </c>
      <c r="CH34" s="968">
        <v>16.405477487608263</v>
      </c>
      <c r="CI34" s="3115">
        <v>21.144047000000029</v>
      </c>
      <c r="CJ34" s="3115">
        <v>175</v>
      </c>
      <c r="CK34" s="992"/>
      <c r="CL34" s="1490">
        <v>37.613179882359141</v>
      </c>
      <c r="CM34" s="975">
        <v>7.5105652471237168</v>
      </c>
      <c r="CN34" s="975">
        <v>22.870902747252021</v>
      </c>
      <c r="CO34" s="975">
        <v>52.355457017466257</v>
      </c>
      <c r="CP34" s="968">
        <v>19.96790824549835</v>
      </c>
      <c r="CQ34" s="3115">
        <v>21.044375999999957</v>
      </c>
      <c r="CR34" s="3115">
        <v>169</v>
      </c>
      <c r="CS34" s="968"/>
      <c r="CT34" s="955">
        <v>45.17128003356212</v>
      </c>
      <c r="CU34" s="975">
        <v>5.2199802011293768</v>
      </c>
      <c r="CV34" s="975">
        <v>34.927214144830138</v>
      </c>
      <c r="CW34" s="975">
        <v>55.415345922294094</v>
      </c>
      <c r="CX34" s="968">
        <v>11.555971398753695</v>
      </c>
      <c r="CY34" s="3115">
        <v>17.567429999999995</v>
      </c>
      <c r="CZ34" s="3115">
        <v>139</v>
      </c>
      <c r="DA34" s="968"/>
      <c r="DB34" s="1003">
        <v>49.527786505810617</v>
      </c>
      <c r="DC34" s="968">
        <v>4.9069506620776107</v>
      </c>
      <c r="DD34" s="968">
        <v>39.902382226562139</v>
      </c>
      <c r="DE34" s="968">
        <v>59.153190785059095</v>
      </c>
      <c r="DF34" s="968">
        <v>9.9074701460803745</v>
      </c>
      <c r="DG34" s="3117">
        <v>12.281627000000009</v>
      </c>
      <c r="DH34" s="3117">
        <v>142</v>
      </c>
      <c r="DI34" s="968"/>
      <c r="DJ34" s="1003">
        <v>33.843861004184184</v>
      </c>
      <c r="DK34" s="968">
        <v>4.0967809584969457</v>
      </c>
      <c r="DL34" s="968">
        <v>25.805465092448749</v>
      </c>
      <c r="DM34" s="968">
        <v>41.882256915919619</v>
      </c>
      <c r="DN34" s="968">
        <v>12.104945585228744</v>
      </c>
      <c r="DO34" s="3117">
        <v>11.46578400000003</v>
      </c>
      <c r="DP34" s="3117">
        <v>171</v>
      </c>
      <c r="DQ34" s="986"/>
      <c r="DR34" s="1003">
        <v>34.899492022269207</v>
      </c>
      <c r="DS34" s="968">
        <v>4.603931191455839</v>
      </c>
      <c r="DT34" s="968">
        <v>25.866022104115281</v>
      </c>
      <c r="DU34" s="968">
        <v>43.932961940423134</v>
      </c>
      <c r="DV34" s="968">
        <v>13.191971930474208</v>
      </c>
      <c r="DW34" s="3117">
        <v>12.187739000000024</v>
      </c>
      <c r="DX34" s="3117">
        <v>172</v>
      </c>
      <c r="DY34" s="968"/>
      <c r="DZ34" s="1003">
        <v>39.655748276467918</v>
      </c>
      <c r="EA34" s="968">
        <v>4.8276446224180187</v>
      </c>
      <c r="EB34" s="968">
        <v>30.183277988174535</v>
      </c>
      <c r="EC34" s="968">
        <v>49.128218564761298</v>
      </c>
      <c r="ED34" s="968">
        <v>12.173883566037228</v>
      </c>
      <c r="EE34" s="3117">
        <v>11.194599000000007</v>
      </c>
      <c r="EF34" s="986">
        <v>157</v>
      </c>
      <c r="EG34" s="968"/>
      <c r="EH34" s="1003">
        <v>3.9</v>
      </c>
      <c r="EI34" s="968">
        <v>4.8</v>
      </c>
      <c r="EJ34" s="968"/>
      <c r="EK34" s="968" t="s">
        <v>229</v>
      </c>
      <c r="EL34" s="968" t="s">
        <v>229</v>
      </c>
    </row>
    <row r="35" spans="1:142" s="16" customFormat="1" ht="21" customHeight="1">
      <c r="A35" s="2343" t="s">
        <v>39</v>
      </c>
      <c r="B35" s="2343"/>
      <c r="C35" s="1790">
        <v>2.0902604975003585</v>
      </c>
      <c r="D35" s="1790"/>
      <c r="E35" s="1790">
        <v>-0.23913221897441717</v>
      </c>
      <c r="F35" s="1790">
        <v>4.4196532139751339</v>
      </c>
      <c r="G35" s="1790">
        <v>56.692921715725319</v>
      </c>
      <c r="H35" s="1790"/>
      <c r="I35" s="1140">
        <v>192</v>
      </c>
      <c r="J35" s="1790"/>
      <c r="K35" s="1790">
        <v>5.1100873189460962</v>
      </c>
      <c r="L35" s="1790">
        <v>2.1260002519380188</v>
      </c>
      <c r="M35" s="1790">
        <v>0.93089662631485504</v>
      </c>
      <c r="N35" s="1790">
        <v>9.2892780115773377</v>
      </c>
      <c r="O35" s="1790">
        <v>41.603990680466204</v>
      </c>
      <c r="P35" s="1791">
        <v>60.348185999999934</v>
      </c>
      <c r="Q35" s="1398">
        <v>173</v>
      </c>
      <c r="R35" s="1398"/>
      <c r="S35" s="2344">
        <v>5.0082780824437103</v>
      </c>
      <c r="T35" s="1790">
        <v>3.068477891200097</v>
      </c>
      <c r="U35" s="1790">
        <v>0</v>
      </c>
      <c r="V35" s="1790">
        <v>11.040017636052808</v>
      </c>
      <c r="W35" s="1790">
        <v>61.268121312123348</v>
      </c>
      <c r="X35" s="1791">
        <v>51.696150999999901</v>
      </c>
      <c r="Y35" s="1398">
        <v>142</v>
      </c>
      <c r="Z35" s="1398"/>
      <c r="AA35" s="2344">
        <v>6.8199999999999994</v>
      </c>
      <c r="AB35" s="1397">
        <v>1.8370000000000002</v>
      </c>
      <c r="AC35" s="1397">
        <v>3.2099999999999995</v>
      </c>
      <c r="AD35" s="1397">
        <v>10.43</v>
      </c>
      <c r="AE35" s="1397">
        <v>26.900000000000002</v>
      </c>
      <c r="AF35" s="1398">
        <v>43.820999999999998</v>
      </c>
      <c r="AG35" s="2345">
        <v>145</v>
      </c>
      <c r="AH35" s="1398"/>
      <c r="AI35" s="1179" t="s">
        <v>341</v>
      </c>
      <c r="AJ35" s="1179">
        <v>2.5660132319302003</v>
      </c>
      <c r="AK35" s="1179">
        <v>0.99458445365365877</v>
      </c>
      <c r="AL35" s="1179">
        <v>11.082171583992791</v>
      </c>
      <c r="AM35" s="1179">
        <v>42.495074404604303</v>
      </c>
      <c r="AN35" s="1031">
        <v>60.143385999999914</v>
      </c>
      <c r="AO35" s="1031">
        <v>171</v>
      </c>
      <c r="AP35" s="1031"/>
      <c r="AQ35" s="955" t="s">
        <v>316</v>
      </c>
      <c r="AR35" s="975">
        <v>1.8219904955822133</v>
      </c>
      <c r="AS35" s="975">
        <v>0.2814434577926947</v>
      </c>
      <c r="AT35" s="975">
        <v>7.4432148125090203</v>
      </c>
      <c r="AU35" s="975">
        <v>47.17336176765393</v>
      </c>
      <c r="AV35" s="973">
        <v>69.708895999999726</v>
      </c>
      <c r="AW35" s="973">
        <v>182</v>
      </c>
      <c r="AX35" s="1031"/>
      <c r="AY35" s="955" t="s">
        <v>342</v>
      </c>
      <c r="AZ35" s="975">
        <v>1.9108943087920438</v>
      </c>
      <c r="BA35" s="975">
        <v>1.4135023073854946</v>
      </c>
      <c r="BB35" s="975">
        <v>8.9150756982418642</v>
      </c>
      <c r="BC35" s="1028">
        <v>37.002079235901085</v>
      </c>
      <c r="BD35" s="973">
        <v>71.929708000000176</v>
      </c>
      <c r="BE35" s="973">
        <v>281</v>
      </c>
      <c r="BF35" s="1082"/>
      <c r="BG35" s="955" t="s">
        <v>343</v>
      </c>
      <c r="BH35" s="975">
        <v>1.6292646945700775</v>
      </c>
      <c r="BI35" s="975">
        <v>2.6890475535098357</v>
      </c>
      <c r="BJ35" s="975">
        <v>9.085088462214868</v>
      </c>
      <c r="BK35" s="1028">
        <v>27.675316344131694</v>
      </c>
      <c r="BL35" s="973">
        <v>83.635521000000026</v>
      </c>
      <c r="BM35" s="973">
        <v>262</v>
      </c>
      <c r="BN35" s="1028"/>
      <c r="BO35" s="955" t="s">
        <v>344</v>
      </c>
      <c r="BP35" s="975">
        <v>1.7635940459797008</v>
      </c>
      <c r="BQ35" s="975">
        <v>2.6324990026105564</v>
      </c>
      <c r="BR35" s="975">
        <v>9.5559804829536557</v>
      </c>
      <c r="BS35" s="1028">
        <v>28.9387047509653</v>
      </c>
      <c r="BT35" s="973">
        <v>77.655559999999937</v>
      </c>
      <c r="BU35" s="973">
        <v>266</v>
      </c>
      <c r="BV35" s="1031"/>
      <c r="BW35" s="1003">
        <v>3.7</v>
      </c>
      <c r="BX35" s="968">
        <v>1.7</v>
      </c>
      <c r="BY35" s="968"/>
      <c r="BZ35" s="968" t="s">
        <v>229</v>
      </c>
      <c r="CA35" s="968" t="s">
        <v>229</v>
      </c>
      <c r="CB35" s="968"/>
      <c r="CC35" s="1028"/>
      <c r="CD35" s="1490">
        <v>6.9925195438444536</v>
      </c>
      <c r="CE35" s="975">
        <v>1.3199119263265353</v>
      </c>
      <c r="CF35" s="975">
        <v>4.4036090303239952</v>
      </c>
      <c r="CG35" s="975">
        <v>9.581430057364912</v>
      </c>
      <c r="CH35" s="1028">
        <v>18.876056306320368</v>
      </c>
      <c r="CI35" s="3115">
        <v>141.50875000000019</v>
      </c>
      <c r="CJ35" s="3115">
        <v>525</v>
      </c>
      <c r="CK35" s="1031"/>
      <c r="CL35" s="1490">
        <v>9.6425308367940907</v>
      </c>
      <c r="CM35" s="975">
        <v>1.6650428314776164</v>
      </c>
      <c r="CN35" s="975">
        <v>6.3742651263181793</v>
      </c>
      <c r="CO35" s="975">
        <v>12.910796547270001</v>
      </c>
      <c r="CP35" s="1028">
        <v>17.267695169033061</v>
      </c>
      <c r="CQ35" s="3115">
        <v>117.6612260000001</v>
      </c>
      <c r="CR35" s="3115">
        <v>462</v>
      </c>
      <c r="CS35" s="1028"/>
      <c r="CT35" s="1490">
        <v>12.506622504805213</v>
      </c>
      <c r="CU35" s="975">
        <v>2.3799420251940813</v>
      </c>
      <c r="CV35" s="975">
        <v>7.8360525068240792</v>
      </c>
      <c r="CW35" s="975">
        <v>17.177192502786344</v>
      </c>
      <c r="CX35" s="1028">
        <v>19.029454389301954</v>
      </c>
      <c r="CY35" s="3115">
        <v>113.27662599999979</v>
      </c>
      <c r="CZ35" s="3115">
        <v>401</v>
      </c>
      <c r="DA35" s="1028"/>
      <c r="DB35" s="3121">
        <v>14.292046405869858</v>
      </c>
      <c r="DC35" s="1028">
        <v>2.7854962617626136</v>
      </c>
      <c r="DD35" s="1028">
        <v>8.8280567544131898</v>
      </c>
      <c r="DE35" s="1028">
        <v>19.756036057326526</v>
      </c>
      <c r="DF35" s="1028">
        <v>19.489834993948719</v>
      </c>
      <c r="DG35" s="3118">
        <v>117.20741399999996</v>
      </c>
      <c r="DH35" s="3118">
        <v>440</v>
      </c>
      <c r="DI35" s="1028"/>
      <c r="DJ35" s="3121">
        <v>12.575320863486523</v>
      </c>
      <c r="DK35" s="1028">
        <v>2.4203265099030933</v>
      </c>
      <c r="DL35" s="1028">
        <v>7.8263379621873765</v>
      </c>
      <c r="DM35" s="1028">
        <v>17.324303764785668</v>
      </c>
      <c r="DN35" s="1028">
        <v>19.246638206510582</v>
      </c>
      <c r="DO35" s="3118">
        <v>118.14970100000043</v>
      </c>
      <c r="DP35" s="3118">
        <v>495</v>
      </c>
      <c r="DQ35" s="1081"/>
      <c r="DR35" s="3121" t="s">
        <v>475</v>
      </c>
      <c r="DS35" s="968">
        <v>2.5273925246624835</v>
      </c>
      <c r="DT35" s="968">
        <v>6.0138159111090355</v>
      </c>
      <c r="DU35" s="968">
        <v>15.931915636524813</v>
      </c>
      <c r="DV35" s="968">
        <v>23.033112559284746</v>
      </c>
      <c r="DW35" s="3117">
        <v>125.38168500000047</v>
      </c>
      <c r="DX35" s="3117">
        <v>514</v>
      </c>
      <c r="DY35" s="1028"/>
      <c r="DZ35" s="3121" t="s">
        <v>269</v>
      </c>
      <c r="EA35" s="968">
        <v>2.4369567913526353</v>
      </c>
      <c r="EB35" s="968">
        <v>5.7197053982756634</v>
      </c>
      <c r="EC35" s="968">
        <v>15.282961439429974</v>
      </c>
      <c r="ED35" s="968">
        <v>23.206165294948349</v>
      </c>
      <c r="EE35" s="3117">
        <v>119.36459400000014</v>
      </c>
      <c r="EF35" s="986">
        <v>498</v>
      </c>
      <c r="EG35" s="1028"/>
      <c r="EH35" s="1003">
        <v>-1</v>
      </c>
      <c r="EI35" s="968">
        <v>-0.5</v>
      </c>
      <c r="EJ35" s="968"/>
      <c r="EK35" s="968" t="s">
        <v>229</v>
      </c>
      <c r="EL35" s="968" t="s">
        <v>229</v>
      </c>
    </row>
    <row r="36" spans="1:142" s="16" customFormat="1" ht="5.25" customHeight="1">
      <c r="A36" s="2343"/>
      <c r="B36" s="2343"/>
      <c r="C36" s="1790"/>
      <c r="D36" s="1790"/>
      <c r="E36" s="1790"/>
      <c r="F36" s="1790"/>
      <c r="G36" s="1790"/>
      <c r="H36" s="1790"/>
      <c r="I36" s="1140"/>
      <c r="J36" s="1790"/>
      <c r="K36" s="1790"/>
      <c r="L36" s="1790"/>
      <c r="M36" s="1790"/>
      <c r="N36" s="1790"/>
      <c r="O36" s="1790"/>
      <c r="P36" s="1791"/>
      <c r="Q36" s="1398"/>
      <c r="R36" s="1398"/>
      <c r="S36" s="2344"/>
      <c r="T36" s="1790"/>
      <c r="U36" s="1790"/>
      <c r="V36" s="1790"/>
      <c r="W36" s="1790"/>
      <c r="X36" s="1791"/>
      <c r="Y36" s="1398"/>
      <c r="Z36" s="1398"/>
      <c r="AA36" s="2344"/>
      <c r="AB36" s="1397"/>
      <c r="AC36" s="1397"/>
      <c r="AD36" s="1397"/>
      <c r="AE36" s="1397"/>
      <c r="AF36" s="1398"/>
      <c r="AG36" s="1398"/>
      <c r="AH36" s="1398"/>
      <c r="AI36" s="1179"/>
      <c r="AJ36" s="1179"/>
      <c r="AK36" s="1179"/>
      <c r="AL36" s="1179"/>
      <c r="AM36" s="1179"/>
      <c r="AN36" s="1031"/>
      <c r="AO36" s="1031"/>
      <c r="AP36" s="1031"/>
      <c r="AQ36" s="1179"/>
      <c r="AR36" s="1179"/>
      <c r="AS36" s="1179"/>
      <c r="AT36" s="1179"/>
      <c r="AU36" s="1179"/>
      <c r="AV36" s="1031"/>
      <c r="AW36" s="1031"/>
      <c r="AX36" s="992"/>
      <c r="AY36" s="1029"/>
      <c r="AZ36" s="1029"/>
      <c r="BA36" s="1029"/>
      <c r="BB36" s="1029"/>
      <c r="BC36" s="1029"/>
      <c r="BD36" s="1061"/>
      <c r="BE36" s="1061"/>
      <c r="BF36" s="1193"/>
      <c r="BG36" s="1029"/>
      <c r="BH36" s="1029"/>
      <c r="BI36" s="1029"/>
      <c r="BJ36" s="1029"/>
      <c r="BK36" s="1029"/>
      <c r="BL36" s="1061"/>
      <c r="BM36" s="1061"/>
      <c r="BN36" s="1029"/>
      <c r="BO36" s="1029"/>
      <c r="BP36" s="1029"/>
      <c r="BQ36" s="1029"/>
      <c r="BR36" s="1029"/>
      <c r="BS36" s="1029"/>
      <c r="BT36" s="1061"/>
      <c r="BU36" s="1061"/>
      <c r="BV36" s="1061"/>
      <c r="BW36" s="968"/>
      <c r="BX36" s="968"/>
      <c r="BY36" s="968"/>
      <c r="BZ36" s="968"/>
      <c r="CA36" s="968"/>
      <c r="CB36" s="968"/>
      <c r="CC36" s="969"/>
      <c r="CD36" s="1029"/>
      <c r="CE36" s="1029"/>
      <c r="CF36" s="1029"/>
      <c r="CG36" s="1029"/>
      <c r="CH36" s="1029"/>
      <c r="CI36" s="1061"/>
      <c r="CJ36" s="1061"/>
      <c r="CK36" s="1061"/>
      <c r="CL36" s="1029"/>
      <c r="CM36" s="1029"/>
      <c r="CN36" s="1029"/>
      <c r="CO36" s="1029"/>
      <c r="CP36" s="1029"/>
      <c r="CQ36" s="1061"/>
      <c r="CR36" s="1061"/>
      <c r="CS36" s="1029"/>
      <c r="CT36" s="1029"/>
      <c r="CU36" s="1029"/>
      <c r="CV36" s="1029"/>
      <c r="CW36" s="1029"/>
      <c r="CX36" s="1029"/>
      <c r="CY36" s="1061"/>
      <c r="CZ36" s="1061"/>
      <c r="DA36" s="1029"/>
      <c r="DB36" s="1185"/>
      <c r="DC36" s="1179"/>
      <c r="DD36" s="1179"/>
      <c r="DE36" s="1179"/>
      <c r="DF36" s="1179"/>
      <c r="DG36" s="1031"/>
      <c r="DH36" s="1031"/>
      <c r="DI36" s="1029"/>
      <c r="DJ36" s="1185"/>
      <c r="DK36" s="1179"/>
      <c r="DL36" s="1179"/>
      <c r="DM36" s="1179"/>
      <c r="DN36" s="1179"/>
      <c r="DO36" s="1031"/>
      <c r="DP36" s="1031"/>
      <c r="DQ36" s="992"/>
      <c r="DR36" s="1185"/>
      <c r="DS36" s="1179"/>
      <c r="DT36" s="1179"/>
      <c r="DU36" s="1179"/>
      <c r="DV36" s="1179"/>
      <c r="DW36" s="1031"/>
      <c r="DX36" s="1031"/>
      <c r="DY36" s="969"/>
      <c r="DZ36" s="1185"/>
      <c r="EA36" s="1179"/>
      <c r="EB36" s="1179"/>
      <c r="EC36" s="1179"/>
      <c r="ED36" s="1179"/>
      <c r="EE36" s="1031"/>
      <c r="EF36" s="1031"/>
      <c r="EG36" s="969"/>
      <c r="EH36" s="968"/>
      <c r="EI36" s="968"/>
      <c r="EJ36" s="968"/>
      <c r="EK36" s="968"/>
      <c r="EL36" s="968"/>
    </row>
    <row r="37" spans="1:142" ht="5.25" customHeight="1" thickBot="1">
      <c r="A37" s="112"/>
      <c r="B37" s="112"/>
      <c r="C37" s="113"/>
      <c r="D37" s="113"/>
      <c r="E37" s="113"/>
      <c r="F37" s="113"/>
      <c r="G37" s="113"/>
      <c r="H37" s="113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117"/>
      <c r="AJ37" s="117"/>
      <c r="AK37" s="117"/>
      <c r="AL37" s="117"/>
      <c r="AM37" s="117"/>
      <c r="AN37" s="117"/>
      <c r="AO37" s="118"/>
      <c r="AP37" s="89"/>
      <c r="AQ37" s="117"/>
      <c r="AR37" s="117"/>
      <c r="AS37" s="117"/>
      <c r="AT37" s="117"/>
      <c r="AU37" s="117"/>
      <c r="AV37" s="117"/>
      <c r="AW37" s="118"/>
      <c r="AX37" s="742"/>
      <c r="AY37" s="117"/>
      <c r="AZ37" s="117"/>
      <c r="BA37" s="117"/>
      <c r="BB37" s="117"/>
      <c r="BC37" s="117"/>
      <c r="BD37" s="117"/>
      <c r="BE37" s="117"/>
      <c r="BF37" s="117"/>
      <c r="BG37" s="686"/>
      <c r="BH37" s="686"/>
      <c r="BI37" s="686"/>
      <c r="BJ37" s="686"/>
      <c r="BK37" s="686"/>
      <c r="BL37" s="686"/>
      <c r="BM37" s="687"/>
      <c r="BN37" s="687"/>
      <c r="BO37" s="686"/>
      <c r="BP37" s="686"/>
      <c r="BQ37" s="686"/>
      <c r="BR37" s="686"/>
      <c r="BS37" s="686"/>
      <c r="BT37" s="686"/>
      <c r="BU37" s="687"/>
      <c r="BV37" s="687"/>
      <c r="BW37" s="687"/>
      <c r="BX37" s="687"/>
      <c r="BY37" s="687"/>
      <c r="BZ37" s="687"/>
      <c r="CA37" s="687"/>
      <c r="CB37" s="687"/>
      <c r="CC37" s="687"/>
      <c r="CD37" s="686"/>
      <c r="CE37" s="686"/>
      <c r="CF37" s="686"/>
      <c r="CG37" s="686"/>
      <c r="CH37" s="686"/>
      <c r="CI37" s="686"/>
      <c r="CJ37" s="687"/>
      <c r="CK37" s="687"/>
      <c r="CL37" s="687"/>
      <c r="CM37" s="687"/>
      <c r="CN37" s="687"/>
      <c r="CO37" s="687"/>
      <c r="CP37" s="687"/>
      <c r="CQ37" s="687"/>
      <c r="CR37" s="687"/>
      <c r="CS37" s="687"/>
      <c r="CT37" s="687"/>
      <c r="CU37" s="687"/>
      <c r="CV37" s="687"/>
      <c r="CW37" s="687"/>
      <c r="CX37" s="687"/>
      <c r="CY37" s="687"/>
      <c r="CZ37" s="687"/>
      <c r="DA37" s="687"/>
      <c r="DB37" s="687"/>
      <c r="DC37" s="687"/>
      <c r="DD37" s="687"/>
      <c r="DE37" s="687"/>
      <c r="DF37" s="687"/>
      <c r="DG37" s="687"/>
      <c r="DH37" s="687"/>
      <c r="DI37" s="687"/>
      <c r="DJ37" s="687"/>
      <c r="DK37" s="687"/>
      <c r="DL37" s="687"/>
      <c r="DM37" s="687"/>
      <c r="DN37" s="687"/>
      <c r="DO37" s="687"/>
      <c r="DP37" s="687"/>
      <c r="DQ37" s="687"/>
      <c r="DR37" s="687"/>
      <c r="DS37" s="687"/>
      <c r="DT37" s="687"/>
      <c r="DU37" s="687"/>
      <c r="DV37" s="687"/>
      <c r="DW37" s="687"/>
      <c r="DX37" s="687"/>
      <c r="DY37" s="687"/>
      <c r="DZ37" s="687"/>
      <c r="EA37" s="687"/>
      <c r="EB37" s="687"/>
      <c r="EC37" s="687"/>
      <c r="ED37" s="687"/>
      <c r="EE37" s="687"/>
      <c r="EF37" s="687"/>
      <c r="EG37" s="687"/>
      <c r="EH37" s="687"/>
      <c r="EI37" s="687"/>
      <c r="EJ37" s="687"/>
      <c r="EK37" s="687"/>
      <c r="EL37" s="687"/>
    </row>
    <row r="38" spans="1:142" ht="113.25" customHeight="1" thickTop="1">
      <c r="A38" s="3486" t="s">
        <v>410</v>
      </c>
      <c r="B38" s="3487"/>
      <c r="C38" s="3487"/>
      <c r="D38" s="3487"/>
      <c r="E38" s="3487"/>
      <c r="F38" s="3487"/>
      <c r="G38" s="3487"/>
      <c r="H38" s="3487"/>
      <c r="I38" s="3487"/>
      <c r="J38" s="3487"/>
      <c r="K38" s="3487"/>
      <c r="L38" s="3487"/>
      <c r="M38" s="3487"/>
      <c r="N38" s="3487"/>
      <c r="O38" s="3487"/>
      <c r="P38" s="3487"/>
      <c r="Q38" s="3487"/>
      <c r="R38" s="3487"/>
      <c r="S38" s="3487"/>
      <c r="T38" s="3487"/>
      <c r="U38" s="3487"/>
      <c r="V38" s="3487"/>
      <c r="W38" s="3487"/>
      <c r="X38" s="3487"/>
      <c r="Y38" s="3487"/>
      <c r="Z38" s="3487"/>
      <c r="AA38" s="3487"/>
      <c r="AB38" s="3487"/>
      <c r="AC38" s="3487"/>
      <c r="AD38" s="3487"/>
      <c r="AE38" s="3487"/>
      <c r="AF38" s="3487"/>
      <c r="AG38" s="3487"/>
      <c r="AH38" s="3487"/>
      <c r="AI38" s="3487"/>
      <c r="AJ38" s="3487"/>
      <c r="AK38" s="3487"/>
      <c r="AL38" s="3487"/>
      <c r="AM38" s="3487"/>
      <c r="AN38" s="3487"/>
      <c r="AO38" s="3487"/>
      <c r="AP38" s="3487"/>
      <c r="AQ38" s="3487"/>
      <c r="AR38" s="3487"/>
      <c r="AS38" s="3487"/>
      <c r="AT38" s="3487"/>
      <c r="AU38" s="3487"/>
      <c r="AV38" s="3487"/>
      <c r="AW38" s="3487"/>
      <c r="AX38" s="3487"/>
      <c r="AY38" s="3487"/>
      <c r="AZ38" s="3487"/>
      <c r="BA38" s="3487"/>
      <c r="BB38" s="3487"/>
      <c r="BC38" s="3487"/>
      <c r="BD38" s="3487"/>
      <c r="BE38" s="3487"/>
      <c r="BF38" s="3487"/>
      <c r="BG38" s="3487"/>
      <c r="BH38" s="3487"/>
      <c r="BI38" s="3487"/>
      <c r="BJ38" s="3487"/>
      <c r="BK38" s="3487"/>
      <c r="BL38" s="3487"/>
      <c r="BM38" s="3487"/>
      <c r="BN38" s="3487"/>
      <c r="BO38" s="3487"/>
      <c r="BP38" s="3487"/>
      <c r="BQ38" s="3487"/>
      <c r="BR38" s="3487"/>
      <c r="BS38" s="3487"/>
      <c r="BT38" s="3487"/>
      <c r="BU38" s="3487"/>
      <c r="BV38" s="3487"/>
      <c r="BW38" s="3487"/>
      <c r="BX38" s="3487"/>
      <c r="BY38" s="3487"/>
      <c r="BZ38" s="3487"/>
      <c r="CA38" s="3487"/>
      <c r="CB38" s="3487"/>
      <c r="CC38" s="3487"/>
      <c r="CD38" s="3487"/>
      <c r="CE38" s="3487"/>
      <c r="CF38" s="3487"/>
      <c r="CG38" s="3487"/>
      <c r="CH38" s="3487"/>
      <c r="CI38" s="3487"/>
      <c r="CJ38" s="3487"/>
      <c r="CK38" s="3487"/>
      <c r="CL38" s="3487"/>
      <c r="CM38" s="3487"/>
      <c r="CN38" s="3487"/>
      <c r="CO38" s="3487"/>
      <c r="CP38" s="3487"/>
      <c r="CQ38" s="3487"/>
      <c r="CR38" s="3487"/>
      <c r="CS38" s="3487"/>
      <c r="CT38" s="3487"/>
      <c r="CU38" s="3487"/>
      <c r="CV38" s="3487"/>
      <c r="CW38" s="3487"/>
      <c r="CX38" s="3487"/>
      <c r="CY38" s="3487"/>
      <c r="CZ38" s="3487"/>
      <c r="DA38" s="3487"/>
      <c r="DB38" s="3487"/>
      <c r="DC38" s="3487"/>
      <c r="DD38" s="3487"/>
      <c r="DE38" s="3487"/>
      <c r="DF38" s="3487"/>
      <c r="DG38" s="3487"/>
      <c r="DH38" s="3487"/>
      <c r="DI38" s="3487"/>
      <c r="DJ38" s="3487"/>
      <c r="DK38" s="3487"/>
      <c r="DL38" s="3487"/>
      <c r="DM38" s="3487"/>
      <c r="DN38" s="3487"/>
      <c r="DO38" s="3487"/>
      <c r="DP38" s="3487"/>
      <c r="DQ38" s="3487"/>
      <c r="DR38" s="3487"/>
      <c r="DS38" s="3487"/>
      <c r="DT38" s="3487"/>
      <c r="DU38" s="3487"/>
      <c r="DV38" s="3487"/>
      <c r="DW38" s="3487"/>
      <c r="DX38" s="3487"/>
      <c r="DY38" s="3487"/>
      <c r="DZ38" s="3487"/>
      <c r="EA38" s="3487"/>
      <c r="EB38" s="3487"/>
      <c r="EC38" s="3487"/>
      <c r="ED38" s="3487"/>
      <c r="EE38" s="3487"/>
      <c r="EF38" s="3487"/>
      <c r="EG38" s="3487"/>
      <c r="EH38" s="3487"/>
      <c r="EI38" s="3487"/>
      <c r="EJ38" s="3487"/>
      <c r="EK38" s="3487"/>
      <c r="EL38" s="3487"/>
    </row>
    <row r="39" spans="1:142" ht="20.25" customHeight="1">
      <c r="A39" s="3447"/>
      <c r="B39" s="3447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7"/>
      <c r="AP39" s="16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8"/>
      <c r="CE39" s="688"/>
      <c r="CF39" s="688"/>
      <c r="CG39" s="688"/>
      <c r="CH39" s="688"/>
      <c r="CI39" s="688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  <c r="EF39" s="689"/>
      <c r="EG39" s="689"/>
      <c r="EH39" s="689"/>
      <c r="EI39" s="689"/>
      <c r="EJ39" s="689"/>
      <c r="EK39" s="689"/>
      <c r="EL39" s="689"/>
    </row>
    <row r="40" spans="1:142" ht="20.25" customHeight="1">
      <c r="A40" s="3447"/>
      <c r="B40" s="3447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7"/>
      <c r="AP40" s="16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8"/>
      <c r="CE40" s="688"/>
      <c r="CF40" s="688"/>
      <c r="CG40" s="688"/>
      <c r="CH40" s="688"/>
      <c r="CI40" s="688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  <c r="EF40" s="689"/>
      <c r="EG40" s="689"/>
      <c r="EH40" s="689"/>
      <c r="EI40" s="689"/>
      <c r="EJ40" s="689"/>
      <c r="EK40" s="689"/>
      <c r="EL40" s="689"/>
    </row>
    <row r="41" spans="1:142" ht="20.25" customHeight="1">
      <c r="A41" s="3579"/>
      <c r="B41" s="3579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7"/>
      <c r="AP41" s="16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8"/>
      <c r="CE41" s="688"/>
      <c r="CF41" s="688"/>
      <c r="CG41" s="688"/>
      <c r="CH41" s="688"/>
      <c r="CI41" s="688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A41" s="689"/>
      <c r="EB41" s="689"/>
      <c r="EC41" s="689"/>
      <c r="ED41" s="689"/>
      <c r="EE41" s="689"/>
      <c r="EF41" s="689"/>
      <c r="EG41" s="689"/>
      <c r="EH41" s="689"/>
      <c r="EI41" s="689"/>
      <c r="EJ41" s="689"/>
      <c r="EK41" s="689"/>
      <c r="EL41" s="689"/>
    </row>
    <row r="42" spans="1:142" ht="12" customHeight="1">
      <c r="A42" s="16"/>
      <c r="B42" s="16"/>
    </row>
    <row r="43" spans="1:142" ht="12" customHeight="1"/>
    <row r="44" spans="1:142" ht="13.5" customHeight="1"/>
    <row r="45" spans="1:142" ht="13.5" customHeight="1"/>
    <row r="47" spans="1:142" ht="16.5" customHeight="1"/>
    <row r="48" spans="1:142" ht="13.5" customHeight="1"/>
    <row r="65" ht="13.5" customHeight="1"/>
    <row r="66" ht="13.5" customHeight="1"/>
  </sheetData>
  <mergeCells count="123">
    <mergeCell ref="DZ4:EF4"/>
    <mergeCell ref="DZ5:DZ6"/>
    <mergeCell ref="EA5:EA6"/>
    <mergeCell ref="EB5:EC5"/>
    <mergeCell ref="ED5:ED6"/>
    <mergeCell ref="EE5:EE6"/>
    <mergeCell ref="EF5:EF6"/>
    <mergeCell ref="EH4:EI5"/>
    <mergeCell ref="EK4:EL5"/>
    <mergeCell ref="A40:B40"/>
    <mergeCell ref="A41:B41"/>
    <mergeCell ref="DT5:DU5"/>
    <mergeCell ref="DV5:DV6"/>
    <mergeCell ref="DW5:DW6"/>
    <mergeCell ref="DX5:DX6"/>
    <mergeCell ref="A38:EL38"/>
    <mergeCell ref="A39:B39"/>
    <mergeCell ref="DL5:DM5"/>
    <mergeCell ref="DN5:DN6"/>
    <mergeCell ref="DO5:DO6"/>
    <mergeCell ref="DP5:DP6"/>
    <mergeCell ref="DR5:DR6"/>
    <mergeCell ref="DS5:DS6"/>
    <mergeCell ref="DD5:DE5"/>
    <mergeCell ref="DF5:DF6"/>
    <mergeCell ref="DG5:DG6"/>
    <mergeCell ref="DH5:DH6"/>
    <mergeCell ref="DJ5:DJ6"/>
    <mergeCell ref="DK5:DK6"/>
    <mergeCell ref="CQ5:CQ6"/>
    <mergeCell ref="CR5:CR6"/>
    <mergeCell ref="CT5:CT6"/>
    <mergeCell ref="CU5:CU6"/>
    <mergeCell ref="CV5:CW5"/>
    <mergeCell ref="CX5:CX6"/>
    <mergeCell ref="CI5:CI6"/>
    <mergeCell ref="CJ5:CJ6"/>
    <mergeCell ref="CL5:CL6"/>
    <mergeCell ref="CM5:CM6"/>
    <mergeCell ref="CN5:CO5"/>
    <mergeCell ref="CP5:CP6"/>
    <mergeCell ref="BT5:BT6"/>
    <mergeCell ref="BU5:BU6"/>
    <mergeCell ref="CD5:CD6"/>
    <mergeCell ref="CE5:CE6"/>
    <mergeCell ref="CF5:CG5"/>
    <mergeCell ref="CH5:CH6"/>
    <mergeCell ref="AO5:AO6"/>
    <mergeCell ref="BL5:BL6"/>
    <mergeCell ref="BM5:BM6"/>
    <mergeCell ref="BO5:BO6"/>
    <mergeCell ref="BP5:BP6"/>
    <mergeCell ref="BQ5:BR5"/>
    <mergeCell ref="BS5:BS6"/>
    <mergeCell ref="AY5:AY6"/>
    <mergeCell ref="AZ5:AZ6"/>
    <mergeCell ref="BA5:BB5"/>
    <mergeCell ref="BC5:BC6"/>
    <mergeCell ref="BD5:BD6"/>
    <mergeCell ref="BE5:BE6"/>
    <mergeCell ref="C5:C6"/>
    <mergeCell ref="D5:D6"/>
    <mergeCell ref="E5:F5"/>
    <mergeCell ref="G5:G6"/>
    <mergeCell ref="H5:H6"/>
    <mergeCell ref="I5:I6"/>
    <mergeCell ref="AA5:AA6"/>
    <mergeCell ref="AB5:AB6"/>
    <mergeCell ref="AC5:AD5"/>
    <mergeCell ref="S5:S6"/>
    <mergeCell ref="T5:T6"/>
    <mergeCell ref="U5:V5"/>
    <mergeCell ref="W5:W6"/>
    <mergeCell ref="X5:X6"/>
    <mergeCell ref="Y5:Y6"/>
    <mergeCell ref="CY5:CY6"/>
    <mergeCell ref="CZ5:CZ6"/>
    <mergeCell ref="DB5:DB6"/>
    <mergeCell ref="DC5:DC6"/>
    <mergeCell ref="K5:K6"/>
    <mergeCell ref="L5:L6"/>
    <mergeCell ref="M5:N5"/>
    <mergeCell ref="O5:O6"/>
    <mergeCell ref="P5:P6"/>
    <mergeCell ref="Q5:Q6"/>
    <mergeCell ref="AE5:AE6"/>
    <mergeCell ref="AF5:AF6"/>
    <mergeCell ref="AG5:AG6"/>
    <mergeCell ref="AQ5:AQ6"/>
    <mergeCell ref="AR5:AR6"/>
    <mergeCell ref="AS5:AT5"/>
    <mergeCell ref="AU5:AU6"/>
    <mergeCell ref="AV5:AV6"/>
    <mergeCell ref="AW5:AW6"/>
    <mergeCell ref="AI5:AI6"/>
    <mergeCell ref="AJ5:AJ6"/>
    <mergeCell ref="AK5:AL5"/>
    <mergeCell ref="AM5:AM6"/>
    <mergeCell ref="AN5:AN6"/>
    <mergeCell ref="A1:EL1"/>
    <mergeCell ref="BO3:BV3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BO4:BU4"/>
    <mergeCell ref="BW4:BX5"/>
    <mergeCell ref="BZ4:CA5"/>
    <mergeCell ref="CD4:CJ4"/>
    <mergeCell ref="CL4:CR4"/>
    <mergeCell ref="BG5:BG6"/>
    <mergeCell ref="BH5:BH6"/>
    <mergeCell ref="BI5:BJ5"/>
    <mergeCell ref="BK5:BK6"/>
    <mergeCell ref="CT4:CZ4"/>
    <mergeCell ref="DB4:DH4"/>
    <mergeCell ref="DJ4:DP4"/>
    <mergeCell ref="DR4:DX4"/>
  </mergeCells>
  <conditionalFormatting sqref="DV8:DV9">
    <cfRule type="cellIs" dxfId="1" priority="2" operator="greaterThan">
      <formula>15</formula>
    </cfRule>
  </conditionalFormatting>
  <conditionalFormatting sqref="ED8:ED9">
    <cfRule type="cellIs" dxfId="0" priority="1" operator="greaterThan">
      <formula>15</formula>
    </cfRule>
  </conditionalFormatting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F0"/>
  </sheetPr>
  <dimension ref="A1:EH135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2.140625" style="1" customWidth="1"/>
    <col min="2" max="2" width="1.28515625" style="1" hidden="1" customWidth="1"/>
    <col min="3" max="3" width="11.85546875" style="2" hidden="1" customWidth="1"/>
    <col min="4" max="9" width="11.28515625" style="2" hidden="1" customWidth="1"/>
    <col min="10" max="10" width="1.7109375" style="1" hidden="1" customWidth="1"/>
    <col min="11" max="11" width="11.85546875" style="1" hidden="1" customWidth="1"/>
    <col min="12" max="17" width="11.28515625" style="1" hidden="1" customWidth="1"/>
    <col min="18" max="18" width="1.7109375" style="1" hidden="1" customWidth="1"/>
    <col min="19" max="19" width="11.85546875" style="1" hidden="1" customWidth="1"/>
    <col min="20" max="25" width="11.28515625" style="1" hidden="1" customWidth="1"/>
    <col min="26" max="26" width="1.7109375" style="1" hidden="1" customWidth="1"/>
    <col min="27" max="27" width="11.85546875" style="1" hidden="1" customWidth="1"/>
    <col min="28" max="28" width="11.28515625" style="1" hidden="1" customWidth="1"/>
    <col min="29" max="30" width="9.5703125" style="1" hidden="1" customWidth="1"/>
    <col min="31" max="31" width="11.7109375" style="1" hidden="1" customWidth="1"/>
    <col min="32" max="32" width="9.5703125" style="1" hidden="1" customWidth="1"/>
    <col min="33" max="33" width="11.28515625" style="1" hidden="1" customWidth="1"/>
    <col min="34" max="34" width="1.28515625" style="1" hidden="1" customWidth="1"/>
    <col min="35" max="35" width="10.85546875" style="2" hidden="1" customWidth="1"/>
    <col min="36" max="38" width="11.28515625" style="2" hidden="1" customWidth="1"/>
    <col min="39" max="39" width="11.5703125" style="2" hidden="1" customWidth="1"/>
    <col min="40" max="40" width="11.28515625" style="2" hidden="1" customWidth="1"/>
    <col min="41" max="41" width="11.28515625" style="10" hidden="1" customWidth="1"/>
    <col min="42" max="42" width="1.28515625" style="1" hidden="1" customWidth="1"/>
    <col min="43" max="43" width="9" style="1" hidden="1" customWidth="1"/>
    <col min="44" max="46" width="11.28515625" style="1" hidden="1" customWidth="1"/>
    <col min="47" max="47" width="11.5703125" style="1" hidden="1" customWidth="1"/>
    <col min="48" max="49" width="11.28515625" style="1" hidden="1" customWidth="1"/>
    <col min="50" max="50" width="1.28515625" style="1" hidden="1" customWidth="1"/>
    <col min="51" max="51" width="10.7109375" style="2" hidden="1" customWidth="1"/>
    <col min="52" max="54" width="11.28515625" style="2" hidden="1" customWidth="1"/>
    <col min="55" max="55" width="11.5703125" style="2" hidden="1" customWidth="1"/>
    <col min="56" max="57" width="11.28515625" style="2" hidden="1" customWidth="1"/>
    <col min="58" max="58" width="1.28515625" style="2" hidden="1" customWidth="1"/>
    <col min="59" max="59" width="10.7109375" style="2" hidden="1" customWidth="1"/>
    <col min="60" max="62" width="11.28515625" style="2" hidden="1" customWidth="1"/>
    <col min="63" max="63" width="11.5703125" style="2" hidden="1" customWidth="1"/>
    <col min="64" max="65" width="11.28515625" style="2" hidden="1" customWidth="1"/>
    <col min="66" max="66" width="1.28515625" style="2" hidden="1" customWidth="1"/>
    <col min="67" max="67" width="10.7109375" style="2" hidden="1" customWidth="1"/>
    <col min="68" max="70" width="11.28515625" style="2" hidden="1" customWidth="1"/>
    <col min="71" max="71" width="11.5703125" style="2" hidden="1" customWidth="1"/>
    <col min="72" max="73" width="11.28515625" style="2" hidden="1" customWidth="1"/>
    <col min="74" max="74" width="1.28515625" style="2" hidden="1" customWidth="1"/>
    <col min="75" max="75" width="12.7109375" style="2" hidden="1" customWidth="1"/>
    <col min="76" max="76" width="7.7109375" style="2" hidden="1" customWidth="1"/>
    <col min="77" max="78" width="12.42578125" style="2" hidden="1" customWidth="1"/>
    <col min="79" max="79" width="11.5703125" style="2" hidden="1" customWidth="1"/>
    <col min="80" max="80" width="5.28515625" style="2" hidden="1" customWidth="1"/>
    <col min="81" max="81" width="12.42578125" style="2" hidden="1" customWidth="1"/>
    <col min="82" max="82" width="1.28515625" style="2" customWidth="1"/>
    <col min="83" max="83" width="12.7109375" style="2" customWidth="1"/>
    <col min="84" max="89" width="12.42578125" style="2" hidden="1" customWidth="1"/>
    <col min="90" max="90" width="1.28515625" style="2" customWidth="1"/>
    <col min="91" max="91" width="12.7109375" style="2" customWidth="1"/>
    <col min="92" max="93" width="12.42578125" style="2" hidden="1" customWidth="1"/>
    <col min="94" max="94" width="13.140625" style="2" hidden="1" customWidth="1"/>
    <col min="95" max="95" width="9" style="2" hidden="1" customWidth="1"/>
    <col min="96" max="97" width="12.42578125" style="2" hidden="1" customWidth="1"/>
    <col min="98" max="98" width="1" style="1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3.42578125" style="629" hidden="1" customWidth="1"/>
    <col min="106" max="106" width="1.28515625" style="630" customWidth="1"/>
    <col min="107" max="107" width="12.7109375" style="629" customWidth="1"/>
    <col min="108" max="108" width="3.140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6" width="10.7109375" style="629" customWidth="1"/>
    <col min="127" max="127" width="13.85546875" style="629" bestFit="1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8.28515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45" customHeight="1">
      <c r="A1" s="3482" t="s">
        <v>443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3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2.25" customHeight="1" thickBot="1">
      <c r="A3" s="3580"/>
      <c r="B3" s="3580"/>
      <c r="AH3" s="1">
        <v>0</v>
      </c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81"/>
      <c r="CN3" s="3581"/>
      <c r="CO3" s="3581"/>
      <c r="CP3" s="3581"/>
      <c r="CQ3" s="3581"/>
      <c r="CR3" s="3581"/>
      <c r="CS3" s="3581"/>
      <c r="CT3" s="2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467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914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32.25" customHeight="1">
      <c r="A5" s="3518"/>
      <c r="B5" s="1233"/>
      <c r="C5" s="3391" t="s">
        <v>0</v>
      </c>
      <c r="D5" s="3390" t="s">
        <v>345</v>
      </c>
      <c r="E5" s="3391" t="s">
        <v>1</v>
      </c>
      <c r="F5" s="3391"/>
      <c r="G5" s="3391" t="s">
        <v>2</v>
      </c>
      <c r="H5" s="3390" t="s">
        <v>44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1" t="s">
        <v>0</v>
      </c>
      <c r="BX5" s="3390" t="s">
        <v>47</v>
      </c>
      <c r="BY5" s="3394" t="s">
        <v>1</v>
      </c>
      <c r="BZ5" s="3394"/>
      <c r="CA5" s="3391" t="s">
        <v>2</v>
      </c>
      <c r="CB5" s="3390" t="s">
        <v>48</v>
      </c>
      <c r="CC5" s="3395" t="s">
        <v>40</v>
      </c>
      <c r="CD5" s="153"/>
      <c r="CE5" s="3391" t="s">
        <v>0</v>
      </c>
      <c r="CF5" s="3390" t="s">
        <v>47</v>
      </c>
      <c r="CG5" s="3394" t="s">
        <v>1</v>
      </c>
      <c r="CH5" s="3394"/>
      <c r="CI5" s="3391" t="s">
        <v>2</v>
      </c>
      <c r="CJ5" s="3390" t="s">
        <v>48</v>
      </c>
      <c r="CK5" s="3395" t="s">
        <v>40</v>
      </c>
      <c r="CL5" s="3554"/>
      <c r="CM5" s="3391" t="s">
        <v>0</v>
      </c>
      <c r="CN5" s="3390" t="s">
        <v>47</v>
      </c>
      <c r="CO5" s="3394" t="s">
        <v>1</v>
      </c>
      <c r="CP5" s="3394"/>
      <c r="CQ5" s="3391" t="s">
        <v>2</v>
      </c>
      <c r="CR5" s="3390" t="s">
        <v>48</v>
      </c>
      <c r="CS5" s="3395" t="s">
        <v>40</v>
      </c>
      <c r="CT5" s="3391"/>
      <c r="CU5" s="3395" t="s">
        <v>0</v>
      </c>
      <c r="CV5" s="3583" t="s">
        <v>47</v>
      </c>
      <c r="CW5" s="3585" t="s">
        <v>1</v>
      </c>
      <c r="CX5" s="3585"/>
      <c r="CY5" s="3586" t="s">
        <v>2</v>
      </c>
      <c r="CZ5" s="3583" t="s">
        <v>48</v>
      </c>
      <c r="DA5" s="3554" t="s">
        <v>40</v>
      </c>
      <c r="DB5" s="3554"/>
      <c r="DC5" s="3395" t="s">
        <v>0</v>
      </c>
      <c r="DD5" s="3583" t="s">
        <v>47</v>
      </c>
      <c r="DE5" s="3585" t="s">
        <v>1</v>
      </c>
      <c r="DF5" s="3585"/>
      <c r="DG5" s="3586" t="s">
        <v>2</v>
      </c>
      <c r="DH5" s="3583" t="s">
        <v>48</v>
      </c>
      <c r="DI5" s="3554" t="s">
        <v>40</v>
      </c>
      <c r="DJ5" s="3554"/>
      <c r="DK5" s="3395" t="s">
        <v>0</v>
      </c>
      <c r="DL5" s="3583" t="s">
        <v>47</v>
      </c>
      <c r="DM5" s="3585" t="s">
        <v>1</v>
      </c>
      <c r="DN5" s="3585"/>
      <c r="DO5" s="3586" t="s">
        <v>2</v>
      </c>
      <c r="DP5" s="3583" t="s">
        <v>48</v>
      </c>
      <c r="DQ5" s="3554" t="s">
        <v>40</v>
      </c>
      <c r="DR5" s="3554"/>
      <c r="DS5" s="3395" t="s">
        <v>0</v>
      </c>
      <c r="DT5" s="3583" t="s">
        <v>47</v>
      </c>
      <c r="DU5" s="3585" t="s">
        <v>1</v>
      </c>
      <c r="DV5" s="3585"/>
      <c r="DW5" s="3586" t="s">
        <v>2</v>
      </c>
      <c r="DX5" s="3583" t="s">
        <v>48</v>
      </c>
      <c r="DY5" s="3554" t="s">
        <v>40</v>
      </c>
      <c r="DZ5" s="3554"/>
      <c r="EA5" s="3522"/>
      <c r="EB5" s="3522"/>
      <c r="EC5" s="1133"/>
      <c r="ED5" s="3522"/>
      <c r="EE5" s="3522"/>
    </row>
    <row r="6" spans="1:138" s="3" customFormat="1" ht="51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75"/>
      <c r="BX6" s="3377"/>
      <c r="BY6" s="143" t="s">
        <v>3</v>
      </c>
      <c r="BZ6" s="143" t="s">
        <v>4</v>
      </c>
      <c r="CA6" s="3375"/>
      <c r="CB6" s="3377"/>
      <c r="CC6" s="3380"/>
      <c r="CD6" s="757"/>
      <c r="CE6" s="3375"/>
      <c r="CF6" s="3377"/>
      <c r="CG6" s="143" t="s">
        <v>3</v>
      </c>
      <c r="CH6" s="143" t="s">
        <v>4</v>
      </c>
      <c r="CI6" s="3375"/>
      <c r="CJ6" s="3377"/>
      <c r="CK6" s="3380"/>
      <c r="CL6" s="3555"/>
      <c r="CM6" s="3375"/>
      <c r="CN6" s="3377"/>
      <c r="CO6" s="143" t="s">
        <v>3</v>
      </c>
      <c r="CP6" s="143" t="s">
        <v>4</v>
      </c>
      <c r="CQ6" s="3375"/>
      <c r="CR6" s="3377"/>
      <c r="CS6" s="3380"/>
      <c r="CT6" s="3375"/>
      <c r="CU6" s="3380"/>
      <c r="CV6" s="3584"/>
      <c r="CW6" s="1658" t="s">
        <v>3</v>
      </c>
      <c r="CX6" s="1658" t="s">
        <v>4</v>
      </c>
      <c r="CY6" s="3587"/>
      <c r="CZ6" s="3584"/>
      <c r="DA6" s="3555"/>
      <c r="DB6" s="3555"/>
      <c r="DC6" s="3380"/>
      <c r="DD6" s="3584"/>
      <c r="DE6" s="1658" t="s">
        <v>3</v>
      </c>
      <c r="DF6" s="1658" t="s">
        <v>4</v>
      </c>
      <c r="DG6" s="3587"/>
      <c r="DH6" s="3584"/>
      <c r="DI6" s="3555"/>
      <c r="DJ6" s="3555"/>
      <c r="DK6" s="3380"/>
      <c r="DL6" s="3584"/>
      <c r="DM6" s="1658" t="s">
        <v>3</v>
      </c>
      <c r="DN6" s="1658" t="s">
        <v>4</v>
      </c>
      <c r="DO6" s="3587"/>
      <c r="DP6" s="3584"/>
      <c r="DQ6" s="3555"/>
      <c r="DR6" s="3555"/>
      <c r="DS6" s="3380"/>
      <c r="DT6" s="3584"/>
      <c r="DU6" s="1658" t="s">
        <v>3</v>
      </c>
      <c r="DV6" s="1658" t="s">
        <v>4</v>
      </c>
      <c r="DW6" s="3587"/>
      <c r="DX6" s="3584"/>
      <c r="DY6" s="3555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4.95" customHeight="1">
      <c r="A8" s="1915" t="s">
        <v>5</v>
      </c>
      <c r="B8" s="1236"/>
      <c r="C8" s="1237">
        <v>21.422340297145652</v>
      </c>
      <c r="D8" s="1237">
        <v>0.73199902270784056</v>
      </c>
      <c r="E8" s="1237">
        <v>19.986037439101338</v>
      </c>
      <c r="F8" s="1237">
        <v>22.858643155189963</v>
      </c>
      <c r="G8" s="1237">
        <v>3.4169890523369819</v>
      </c>
      <c r="H8" s="1238">
        <v>9305.2901240001465</v>
      </c>
      <c r="I8" s="834">
        <v>10289</v>
      </c>
      <c r="J8" s="1237"/>
      <c r="K8" s="1237">
        <v>20.407562840518349</v>
      </c>
      <c r="L8" s="1237">
        <v>0.751263762875643</v>
      </c>
      <c r="M8" s="1237">
        <v>18.933454768358601</v>
      </c>
      <c r="N8" s="1237">
        <v>21.881670912678093</v>
      </c>
      <c r="O8" s="1237">
        <v>3.6813007449573587</v>
      </c>
      <c r="P8" s="1238">
        <v>8484.3198060000177</v>
      </c>
      <c r="Q8" s="842">
        <v>9281</v>
      </c>
      <c r="R8" s="1237"/>
      <c r="S8" s="1916">
        <v>22.871819993668129</v>
      </c>
      <c r="T8" s="1237">
        <v>0.75001177563844812</v>
      </c>
      <c r="U8" s="1237">
        <v>21.400163901288742</v>
      </c>
      <c r="V8" s="1237">
        <v>24.34347608604752</v>
      </c>
      <c r="W8" s="1237">
        <v>3.2791958656813605</v>
      </c>
      <c r="X8" s="1238">
        <v>8425.5352680000778</v>
      </c>
      <c r="Y8" s="834">
        <v>9146</v>
      </c>
      <c r="Z8" s="1237"/>
      <c r="AA8" s="1774">
        <v>25.31</v>
      </c>
      <c r="AB8" s="832">
        <v>0.77300000000000002</v>
      </c>
      <c r="AC8" s="832">
        <v>23.79</v>
      </c>
      <c r="AD8" s="832">
        <v>26.83</v>
      </c>
      <c r="AE8" s="832">
        <v>3.1</v>
      </c>
      <c r="AF8" s="833">
        <v>8802.8739999999998</v>
      </c>
      <c r="AG8" s="952">
        <v>9619</v>
      </c>
      <c r="AH8" s="1238"/>
      <c r="AI8" s="961">
        <v>26.481524266861456</v>
      </c>
      <c r="AJ8" s="961">
        <v>0.79412078255567209</v>
      </c>
      <c r="AK8" s="961">
        <v>24.923664794815082</v>
      </c>
      <c r="AL8" s="961">
        <v>28.03938373890783</v>
      </c>
      <c r="AM8" s="961">
        <v>2.99877293524762</v>
      </c>
      <c r="AN8" s="1038">
        <v>8178.7023480000489</v>
      </c>
      <c r="AO8" s="1011">
        <v>8983</v>
      </c>
      <c r="AP8" s="1917"/>
      <c r="AQ8" s="961">
        <v>28.59941524007219</v>
      </c>
      <c r="AR8" s="961">
        <v>0.74098188614444227</v>
      </c>
      <c r="AS8" s="961">
        <v>27.145923922736021</v>
      </c>
      <c r="AT8" s="961">
        <v>30.05290655740836</v>
      </c>
      <c r="AU8" s="961">
        <v>2.5908987296572845</v>
      </c>
      <c r="AV8" s="1038">
        <v>8981.1424269999279</v>
      </c>
      <c r="AW8" s="1011">
        <v>9610</v>
      </c>
      <c r="AX8" s="1917"/>
      <c r="AY8" s="961">
        <v>31.637376701608606</v>
      </c>
      <c r="AZ8" s="961">
        <v>0.54039609573574543</v>
      </c>
      <c r="BA8" s="961">
        <v>30.577814106750917</v>
      </c>
      <c r="BB8" s="961">
        <v>32.69693929646629</v>
      </c>
      <c r="BC8" s="961">
        <v>1.708093881589964</v>
      </c>
      <c r="BD8" s="1038">
        <v>13110.170242999649</v>
      </c>
      <c r="BE8" s="1011">
        <v>23818</v>
      </c>
      <c r="BF8" s="1918"/>
      <c r="BG8" s="961">
        <v>31.597071841051289</v>
      </c>
      <c r="BH8" s="961">
        <v>0.60775238069251458</v>
      </c>
      <c r="BI8" s="961">
        <v>30.405441336294402</v>
      </c>
      <c r="BJ8" s="961">
        <v>32.788702345808176</v>
      </c>
      <c r="BK8" s="961">
        <v>1.9234452602121046</v>
      </c>
      <c r="BL8" s="1038">
        <v>12200.757755000024</v>
      </c>
      <c r="BM8" s="1011">
        <v>21175</v>
      </c>
      <c r="BN8" s="1775"/>
      <c r="BO8" s="961">
        <v>34.225114048899449</v>
      </c>
      <c r="BP8" s="961">
        <v>0.63464604400203883</v>
      </c>
      <c r="BQ8" s="961">
        <v>32.980751917799644</v>
      </c>
      <c r="BR8" s="961">
        <v>35.469476179999262</v>
      </c>
      <c r="BS8" s="961">
        <v>1.8543285001045791</v>
      </c>
      <c r="BT8" s="1038">
        <v>11308.625492000288</v>
      </c>
      <c r="BU8" s="1011">
        <v>21528</v>
      </c>
      <c r="BV8" s="1919"/>
      <c r="BW8" s="961">
        <v>34.453500359619554</v>
      </c>
      <c r="BX8" s="961">
        <v>0.51963361884444881</v>
      </c>
      <c r="BY8" s="961">
        <v>33.434625152774288</v>
      </c>
      <c r="BZ8" s="961">
        <v>35.472375566464819</v>
      </c>
      <c r="CA8" s="961">
        <v>1.508217201214985</v>
      </c>
      <c r="CB8" s="1038">
        <v>10688.77085800016</v>
      </c>
      <c r="CC8" s="1011">
        <v>23077</v>
      </c>
      <c r="CD8" s="1011"/>
      <c r="CE8" s="961">
        <v>34.675559565086999</v>
      </c>
      <c r="CF8" s="961">
        <v>0.50999837658765768</v>
      </c>
      <c r="CG8" s="961">
        <v>33.675575233735245</v>
      </c>
      <c r="CH8" s="961">
        <v>35.675543896438754</v>
      </c>
      <c r="CI8" s="961">
        <v>1.4707718721319445</v>
      </c>
      <c r="CJ8" s="1038">
        <v>9746.0457289999395</v>
      </c>
      <c r="CK8" s="1011">
        <v>21139</v>
      </c>
      <c r="CL8" s="1777"/>
      <c r="CM8" s="961">
        <v>36.26925202000352</v>
      </c>
      <c r="CN8" s="961">
        <v>0.61067170401594018</v>
      </c>
      <c r="CO8" s="961">
        <v>35.071845719612917</v>
      </c>
      <c r="CP8" s="961">
        <v>37.466658320394131</v>
      </c>
      <c r="CQ8" s="961">
        <v>1.6837173914673986</v>
      </c>
      <c r="CR8" s="1038">
        <v>9490.2612799999388</v>
      </c>
      <c r="CS8" s="1011">
        <v>17232</v>
      </c>
      <c r="CT8" s="1158"/>
      <c r="CU8" s="961">
        <v>36.347660591343441</v>
      </c>
      <c r="CV8" s="961">
        <v>0.52835960808739835</v>
      </c>
      <c r="CW8" s="961">
        <v>35.311677792136756</v>
      </c>
      <c r="CX8" s="961">
        <v>37.383643390550134</v>
      </c>
      <c r="CY8" s="961">
        <v>1.453627549865568</v>
      </c>
      <c r="CZ8" s="991">
        <v>9604.2288229999995</v>
      </c>
      <c r="DA8" s="991">
        <v>22087</v>
      </c>
      <c r="DB8" s="1158"/>
      <c r="DC8" s="961">
        <v>36.633501683198013</v>
      </c>
      <c r="DD8" s="961">
        <v>0.52351849193975675</v>
      </c>
      <c r="DE8" s="961">
        <v>35.607009738854103</v>
      </c>
      <c r="DF8" s="961">
        <v>37.659993627541922</v>
      </c>
      <c r="DG8" s="961">
        <v>1.4290702987311448</v>
      </c>
      <c r="DH8" s="991">
        <v>9298.9974490001514</v>
      </c>
      <c r="DI8" s="991">
        <v>21601</v>
      </c>
      <c r="DJ8" s="1158"/>
      <c r="DK8" s="1239">
        <v>37.835394767412041</v>
      </c>
      <c r="DL8" s="1239">
        <v>0.54237201984485395</v>
      </c>
      <c r="DM8" s="1239">
        <v>36.771935801296422</v>
      </c>
      <c r="DN8" s="1239">
        <v>38.898853733527652</v>
      </c>
      <c r="DO8" s="1239">
        <v>1.4335043236075966</v>
      </c>
      <c r="DP8" s="991">
        <v>8762.9881950000781</v>
      </c>
      <c r="DQ8" s="991">
        <v>20822</v>
      </c>
      <c r="DR8" s="1158"/>
      <c r="DS8" s="1239">
        <v>38.17976587644872</v>
      </c>
      <c r="DT8" s="1239">
        <v>0.52951081835212954</v>
      </c>
      <c r="DU8" s="1239">
        <v>37.141523179596412</v>
      </c>
      <c r="DV8" s="1239">
        <v>39.218008573301027</v>
      </c>
      <c r="DW8" s="1239">
        <v>1.3868885945127274</v>
      </c>
      <c r="DX8" s="991">
        <v>7814.2996310000071</v>
      </c>
      <c r="DY8" s="991">
        <v>19737</v>
      </c>
      <c r="DZ8" s="1158"/>
      <c r="EA8" s="1159">
        <v>3.5</v>
      </c>
      <c r="EB8" s="1160">
        <v>0.4</v>
      </c>
      <c r="EC8" s="1161"/>
      <c r="ED8" s="3066" t="s">
        <v>232</v>
      </c>
      <c r="EE8" s="3066" t="s">
        <v>229</v>
      </c>
      <c r="EG8" s="1144"/>
      <c r="EH8" s="1144"/>
    </row>
    <row r="9" spans="1:138" s="3" customFormat="1" ht="5.0999999999999996" customHeight="1">
      <c r="A9" s="1667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1920"/>
      <c r="T9" s="1245"/>
      <c r="U9" s="1245"/>
      <c r="V9" s="1245"/>
      <c r="W9" s="1245"/>
      <c r="X9" s="1246"/>
      <c r="Y9" s="854"/>
      <c r="Z9" s="1245"/>
      <c r="AA9" s="1779"/>
      <c r="AB9" s="852"/>
      <c r="AC9" s="852"/>
      <c r="AD9" s="852"/>
      <c r="AE9" s="852"/>
      <c r="AF9" s="853"/>
      <c r="AG9" s="854"/>
      <c r="AH9" s="861"/>
      <c r="AI9" s="966"/>
      <c r="AJ9" s="966"/>
      <c r="AK9" s="966"/>
      <c r="AL9" s="966"/>
      <c r="AM9" s="966"/>
      <c r="AN9" s="1043"/>
      <c r="AO9" s="1007"/>
      <c r="AP9" s="1056"/>
      <c r="AQ9" s="966"/>
      <c r="AR9" s="966"/>
      <c r="AS9" s="966"/>
      <c r="AT9" s="966"/>
      <c r="AU9" s="966"/>
      <c r="AV9" s="1043"/>
      <c r="AW9" s="1007"/>
      <c r="AX9" s="1056"/>
      <c r="AY9" s="966"/>
      <c r="AZ9" s="966"/>
      <c r="BA9" s="966"/>
      <c r="BB9" s="966"/>
      <c r="BC9" s="966"/>
      <c r="BD9" s="1043"/>
      <c r="BE9" s="1007"/>
      <c r="BF9" s="1921"/>
      <c r="BG9" s="966"/>
      <c r="BH9" s="966"/>
      <c r="BI9" s="966"/>
      <c r="BJ9" s="966"/>
      <c r="BK9" s="966"/>
      <c r="BL9" s="1043"/>
      <c r="BM9" s="1007"/>
      <c r="BN9" s="1780"/>
      <c r="BO9" s="966"/>
      <c r="BP9" s="966"/>
      <c r="BQ9" s="966"/>
      <c r="BR9" s="966"/>
      <c r="BS9" s="966"/>
      <c r="BT9" s="1043"/>
      <c r="BU9" s="1007"/>
      <c r="BV9" s="1891"/>
      <c r="BW9" s="966"/>
      <c r="BX9" s="966"/>
      <c r="BY9" s="966"/>
      <c r="BZ9" s="966"/>
      <c r="CA9" s="966"/>
      <c r="CB9" s="1043"/>
      <c r="CC9" s="1007"/>
      <c r="CD9" s="1007"/>
      <c r="CE9" s="966"/>
      <c r="CF9" s="966"/>
      <c r="CG9" s="966"/>
      <c r="CH9" s="966"/>
      <c r="CI9" s="966"/>
      <c r="CJ9" s="1043"/>
      <c r="CK9" s="1007"/>
      <c r="CL9" s="1210"/>
      <c r="CM9" s="966"/>
      <c r="CN9" s="966"/>
      <c r="CO9" s="966"/>
      <c r="CP9" s="966"/>
      <c r="CQ9" s="966"/>
      <c r="CR9" s="1043"/>
      <c r="CS9" s="1007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1070"/>
      <c r="DL9" s="995"/>
      <c r="DM9" s="1278"/>
      <c r="DN9" s="1278"/>
      <c r="DO9" s="1278"/>
      <c r="DP9" s="1278"/>
      <c r="DQ9" s="1041"/>
      <c r="DR9" s="1162"/>
      <c r="DS9" s="1070"/>
      <c r="DT9" s="995"/>
      <c r="DU9" s="1278"/>
      <c r="DV9" s="1278"/>
      <c r="DW9" s="1278"/>
      <c r="DX9" s="1278"/>
      <c r="DY9" s="1041"/>
      <c r="DZ9" s="1162"/>
      <c r="EA9" s="1670"/>
      <c r="EB9" s="1163"/>
      <c r="EC9" s="1163"/>
      <c r="ED9" s="3067"/>
      <c r="EE9" s="3067"/>
      <c r="EG9" s="1144"/>
      <c r="EH9" s="1144"/>
    </row>
    <row r="10" spans="1:138" s="3" customFormat="1" ht="24" customHeight="1">
      <c r="A10" s="1671" t="s">
        <v>6</v>
      </c>
      <c r="B10" s="1251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1922"/>
      <c r="T10" s="1252"/>
      <c r="U10" s="1252"/>
      <c r="V10" s="1252"/>
      <c r="W10" s="1252"/>
      <c r="X10" s="1253"/>
      <c r="Y10" s="869"/>
      <c r="Z10" s="1252"/>
      <c r="AA10" s="1783"/>
      <c r="AB10" s="867"/>
      <c r="AC10" s="867"/>
      <c r="AD10" s="867"/>
      <c r="AE10" s="867"/>
      <c r="AF10" s="868"/>
      <c r="AG10" s="869"/>
      <c r="AH10" s="876"/>
      <c r="AI10" s="1001"/>
      <c r="AJ10" s="1001"/>
      <c r="AK10" s="1001"/>
      <c r="AL10" s="1001"/>
      <c r="AM10" s="1001"/>
      <c r="AN10" s="1254"/>
      <c r="AO10" s="1008"/>
      <c r="AP10" s="1058"/>
      <c r="AQ10" s="1001"/>
      <c r="AR10" s="1001"/>
      <c r="AS10" s="1001"/>
      <c r="AT10" s="1001"/>
      <c r="AU10" s="1001"/>
      <c r="AV10" s="1254"/>
      <c r="AW10" s="1008"/>
      <c r="AX10" s="1058"/>
      <c r="AY10" s="1001"/>
      <c r="AZ10" s="1001"/>
      <c r="BA10" s="1001"/>
      <c r="BB10" s="1001"/>
      <c r="BC10" s="1001"/>
      <c r="BD10" s="1254"/>
      <c r="BE10" s="1008"/>
      <c r="BF10" s="1923"/>
      <c r="BG10" s="1001"/>
      <c r="BH10" s="1001"/>
      <c r="BI10" s="1001"/>
      <c r="BJ10" s="1001"/>
      <c r="BK10" s="1001"/>
      <c r="BL10" s="1254"/>
      <c r="BM10" s="1008"/>
      <c r="BN10" s="1785"/>
      <c r="BO10" s="1001"/>
      <c r="BP10" s="1001"/>
      <c r="BQ10" s="1001"/>
      <c r="BR10" s="1001"/>
      <c r="BS10" s="1001"/>
      <c r="BT10" s="1254"/>
      <c r="BU10" s="1008"/>
      <c r="BV10" s="1924"/>
      <c r="BW10" s="1001"/>
      <c r="BX10" s="1001"/>
      <c r="BY10" s="1001"/>
      <c r="BZ10" s="1001"/>
      <c r="CA10" s="1001"/>
      <c r="CB10" s="1254"/>
      <c r="CC10" s="1008"/>
      <c r="CD10" s="1211"/>
      <c r="CE10" s="1001"/>
      <c r="CF10" s="1001"/>
      <c r="CG10" s="1001"/>
      <c r="CH10" s="1001"/>
      <c r="CI10" s="1001"/>
      <c r="CJ10" s="1254"/>
      <c r="CK10" s="1008"/>
      <c r="CL10" s="1211"/>
      <c r="CM10" s="1001"/>
      <c r="CN10" s="1001"/>
      <c r="CO10" s="1001"/>
      <c r="CP10" s="1001"/>
      <c r="CQ10" s="1001"/>
      <c r="CR10" s="1254"/>
      <c r="CS10" s="1008"/>
      <c r="CT10" s="1274"/>
      <c r="CU10" s="1030"/>
      <c r="CV10" s="1001"/>
      <c r="CW10" s="1001"/>
      <c r="CX10" s="1001"/>
      <c r="CY10" s="1001"/>
      <c r="CZ10" s="864"/>
      <c r="DA10" s="864"/>
      <c r="DB10" s="1423"/>
      <c r="DC10" s="1030"/>
      <c r="DD10" s="1001"/>
      <c r="DE10" s="1001"/>
      <c r="DF10" s="1001"/>
      <c r="DG10" s="1001"/>
      <c r="DH10" s="864"/>
      <c r="DI10" s="864"/>
      <c r="DJ10" s="1423"/>
      <c r="DK10" s="862"/>
      <c r="DL10" s="863"/>
      <c r="DM10" s="863"/>
      <c r="DN10" s="863"/>
      <c r="DO10" s="863"/>
      <c r="DP10" s="863"/>
      <c r="DQ10" s="864"/>
      <c r="DR10" s="1423"/>
      <c r="DS10" s="862"/>
      <c r="DT10" s="863"/>
      <c r="DU10" s="863"/>
      <c r="DV10" s="863"/>
      <c r="DW10" s="863"/>
      <c r="DX10" s="863"/>
      <c r="DY10" s="864"/>
      <c r="DZ10" s="1423"/>
      <c r="EA10" s="1170"/>
      <c r="EB10" s="1171"/>
      <c r="EC10" s="1676"/>
      <c r="ED10" s="3068"/>
      <c r="EE10" s="3068"/>
      <c r="EG10" s="1144"/>
      <c r="EH10" s="1144"/>
    </row>
    <row r="11" spans="1:138" s="3" customFormat="1" ht="24" customHeight="1">
      <c r="A11" s="1681" t="s">
        <v>7</v>
      </c>
      <c r="B11" s="1263"/>
      <c r="C11" s="1245">
        <v>29.122302966680248</v>
      </c>
      <c r="D11" s="1245">
        <v>1.0546627895580074</v>
      </c>
      <c r="E11" s="1245">
        <v>27.052880560470623</v>
      </c>
      <c r="F11" s="1245">
        <v>31.191725372889874</v>
      </c>
      <c r="G11" s="1245">
        <v>3.6214951501764152</v>
      </c>
      <c r="H11" s="1246">
        <v>5993.9564909999499</v>
      </c>
      <c r="I11" s="854">
        <v>5652</v>
      </c>
      <c r="J11" s="1245"/>
      <c r="K11" s="1245">
        <v>27.096856392090928</v>
      </c>
      <c r="L11" s="1245">
        <v>1.1010243336109151</v>
      </c>
      <c r="M11" s="1245">
        <v>24.936458223000994</v>
      </c>
      <c r="N11" s="1245">
        <v>29.257254561180869</v>
      </c>
      <c r="O11" s="1245">
        <v>4.0632917622587525</v>
      </c>
      <c r="P11" s="1246">
        <v>5447.4790420000227</v>
      </c>
      <c r="Q11" s="861">
        <v>5028</v>
      </c>
      <c r="R11" s="1245"/>
      <c r="S11" s="1920">
        <v>30.654492722431709</v>
      </c>
      <c r="T11" s="1245">
        <v>1.075091666910764</v>
      </c>
      <c r="U11" s="1245">
        <v>28.544972241731632</v>
      </c>
      <c r="V11" s="1245">
        <v>32.764013203131789</v>
      </c>
      <c r="W11" s="1245">
        <v>3.5071259428281314</v>
      </c>
      <c r="X11" s="1246">
        <v>5505.7565599999853</v>
      </c>
      <c r="Y11" s="854">
        <v>4973</v>
      </c>
      <c r="Z11" s="1245"/>
      <c r="AA11" s="1779">
        <v>32.912107802737175</v>
      </c>
      <c r="AB11" s="852">
        <v>1.0862157843294529</v>
      </c>
      <c r="AC11" s="852">
        <v>30.78125780276736</v>
      </c>
      <c r="AD11" s="852">
        <v>35.042957802707001</v>
      </c>
      <c r="AE11" s="852">
        <v>3.3003531431041204</v>
      </c>
      <c r="AF11" s="853">
        <v>5773.1226069999275</v>
      </c>
      <c r="AG11" s="854">
        <v>5582</v>
      </c>
      <c r="AH11" s="861"/>
      <c r="AI11" s="966">
        <v>33.460271119795294</v>
      </c>
      <c r="AJ11" s="966">
        <v>1.0731321426971232</v>
      </c>
      <c r="AK11" s="966">
        <v>31.355063561975292</v>
      </c>
      <c r="AL11" s="966">
        <v>35.565478677615289</v>
      </c>
      <c r="AM11" s="966">
        <v>3.207183046589996</v>
      </c>
      <c r="AN11" s="1043">
        <v>5581.4512480000076</v>
      </c>
      <c r="AO11" s="1007">
        <v>5120</v>
      </c>
      <c r="AP11" s="1056"/>
      <c r="AQ11" s="966">
        <v>35.593599814880918</v>
      </c>
      <c r="AR11" s="966">
        <v>0.95259703733866585</v>
      </c>
      <c r="AS11" s="966">
        <v>33.725009571877315</v>
      </c>
      <c r="AT11" s="966">
        <v>37.462190057884513</v>
      </c>
      <c r="AU11" s="966">
        <v>2.676315523838658</v>
      </c>
      <c r="AV11" s="1043">
        <v>6314.9317789999859</v>
      </c>
      <c r="AW11" s="1007">
        <v>5719</v>
      </c>
      <c r="AX11" s="1056"/>
      <c r="AY11" s="1925">
        <v>38.451587055159095</v>
      </c>
      <c r="AZ11" s="1926">
        <v>0.63242973313787265</v>
      </c>
      <c r="BA11" s="1926">
        <v>37.21157275010313</v>
      </c>
      <c r="BB11" s="1926">
        <v>39.691601360215067</v>
      </c>
      <c r="BC11" s="1926">
        <v>1.6447428612781245</v>
      </c>
      <c r="BD11" s="1927">
        <v>9618.9635649999873</v>
      </c>
      <c r="BE11" s="1928">
        <v>16353</v>
      </c>
      <c r="BF11" s="1929"/>
      <c r="BG11" s="1926">
        <v>38.419253233107995</v>
      </c>
      <c r="BH11" s="1926">
        <v>0.72713327992916521</v>
      </c>
      <c r="BI11" s="1926">
        <v>36.993550554000095</v>
      </c>
      <c r="BJ11" s="1926">
        <v>39.844955912215887</v>
      </c>
      <c r="BK11" s="1926">
        <v>1.8926273124500876</v>
      </c>
      <c r="BL11" s="1927">
        <v>8905.7577310000615</v>
      </c>
      <c r="BM11" s="1928">
        <v>14711</v>
      </c>
      <c r="BN11" s="1930"/>
      <c r="BO11" s="1926">
        <v>40.835835344972303</v>
      </c>
      <c r="BP11" s="1926">
        <v>0.73015171239199139</v>
      </c>
      <c r="BQ11" s="1926">
        <v>39.404213499307176</v>
      </c>
      <c r="BR11" s="1926">
        <v>42.267457190637437</v>
      </c>
      <c r="BS11" s="1926">
        <v>1.788017084072917</v>
      </c>
      <c r="BT11" s="1927">
        <v>8330.9807630000396</v>
      </c>
      <c r="BU11" s="1928">
        <v>15375</v>
      </c>
      <c r="BV11" s="1931"/>
      <c r="BW11" s="1926">
        <v>41.027344917260258</v>
      </c>
      <c r="BX11" s="1926">
        <v>0.62523855719766164</v>
      </c>
      <c r="BY11" s="1926">
        <v>39.801404098209638</v>
      </c>
      <c r="BZ11" s="1926">
        <v>42.253285736310886</v>
      </c>
      <c r="CA11" s="1926">
        <v>1.5239556896956861</v>
      </c>
      <c r="CB11" s="1927">
        <v>7916.9098939998239</v>
      </c>
      <c r="CC11" s="1928">
        <v>15980</v>
      </c>
      <c r="CD11" s="1932"/>
      <c r="CE11" s="1926">
        <v>40.914661454903509</v>
      </c>
      <c r="CF11" s="1926">
        <v>0.60567467130174901</v>
      </c>
      <c r="CG11" s="1926">
        <v>39.727078887972986</v>
      </c>
      <c r="CH11" s="1926">
        <v>42.102244021834039</v>
      </c>
      <c r="CI11" s="1926">
        <v>1.4803365096136227</v>
      </c>
      <c r="CJ11" s="1927">
        <v>7197.6911290000426</v>
      </c>
      <c r="CK11" s="1928">
        <v>15043</v>
      </c>
      <c r="CL11" s="1932"/>
      <c r="CM11" s="1926">
        <v>41.946619873494363</v>
      </c>
      <c r="CN11" s="1926">
        <v>0.73528383987035695</v>
      </c>
      <c r="CO11" s="1926">
        <v>40.504873847526234</v>
      </c>
      <c r="CP11" s="1926">
        <v>43.388365899462485</v>
      </c>
      <c r="CQ11" s="1926">
        <v>1.7529036715899373</v>
      </c>
      <c r="CR11" s="1927">
        <v>7169.5513489999576</v>
      </c>
      <c r="CS11" s="1928">
        <v>11904</v>
      </c>
      <c r="CT11" s="1933"/>
      <c r="CU11" s="1934">
        <v>42.009945205502362</v>
      </c>
      <c r="CV11" s="1935">
        <v>0.64490523545771572</v>
      </c>
      <c r="CW11" s="1935">
        <v>40.745445192961625</v>
      </c>
      <c r="CX11" s="1935">
        <v>43.274445218043098</v>
      </c>
      <c r="CY11" s="1935">
        <v>1.535125152634685</v>
      </c>
      <c r="CZ11" s="1936">
        <v>7237.4301349999714</v>
      </c>
      <c r="DA11" s="1936">
        <v>15069</v>
      </c>
      <c r="DB11" s="1937"/>
      <c r="DC11" s="1934">
        <v>42.472753877354002</v>
      </c>
      <c r="DD11" s="1935">
        <v>0.62268504347829601</v>
      </c>
      <c r="DE11" s="1935">
        <v>41.251820537204743</v>
      </c>
      <c r="DF11" s="1935">
        <v>43.69368721750326</v>
      </c>
      <c r="DG11" s="1935">
        <v>1.466081161764047</v>
      </c>
      <c r="DH11" s="1936">
        <v>6952.9722620001403</v>
      </c>
      <c r="DI11" s="1936">
        <v>14725</v>
      </c>
      <c r="DJ11" s="1937"/>
      <c r="DK11" s="3082">
        <v>43.588599011488867</v>
      </c>
      <c r="DL11" s="3083">
        <v>0.65200471296807694</v>
      </c>
      <c r="DM11" s="3083">
        <v>42.310177130223892</v>
      </c>
      <c r="DN11" s="3083">
        <v>44.867020892753843</v>
      </c>
      <c r="DO11" s="3083">
        <v>1.4958147950481839</v>
      </c>
      <c r="DP11" s="1936">
        <v>6531.0451920000105</v>
      </c>
      <c r="DQ11" s="1936">
        <v>14592</v>
      </c>
      <c r="DR11" s="1937"/>
      <c r="DS11" s="3082">
        <v>44.355096096866355</v>
      </c>
      <c r="DT11" s="3083">
        <v>0.62853941039431782</v>
      </c>
      <c r="DU11" s="3083">
        <v>43.122682272807737</v>
      </c>
      <c r="DV11" s="3083">
        <v>45.587509920924973</v>
      </c>
      <c r="DW11" s="3083">
        <v>1.4170624476196854</v>
      </c>
      <c r="DX11" s="1936">
        <v>5748.7101830000202</v>
      </c>
      <c r="DY11" s="1936">
        <v>13845</v>
      </c>
      <c r="DZ11" s="1937"/>
      <c r="EA11" s="1938">
        <v>3.5</v>
      </c>
      <c r="EB11" s="1939">
        <v>0.8</v>
      </c>
      <c r="EC11" s="1940"/>
      <c r="ED11" s="3092" t="s">
        <v>232</v>
      </c>
      <c r="EE11" s="3092" t="s">
        <v>229</v>
      </c>
      <c r="EF11" s="1933"/>
      <c r="EG11" s="1144"/>
      <c r="EH11" s="1144"/>
    </row>
    <row r="12" spans="1:138" s="3" customFormat="1" ht="24" customHeight="1">
      <c r="A12" s="1941" t="s">
        <v>8</v>
      </c>
      <c r="B12" s="1146"/>
      <c r="C12" s="1147">
        <v>7.4843786361529707</v>
      </c>
      <c r="D12" s="1147">
        <v>0.65344183462373406</v>
      </c>
      <c r="E12" s="1147">
        <v>6.2022179425991713</v>
      </c>
      <c r="F12" s="1147">
        <v>8.7665393297067702</v>
      </c>
      <c r="G12" s="1147">
        <v>8.730742609243622</v>
      </c>
      <c r="H12" s="1148">
        <v>3311.3336329999961</v>
      </c>
      <c r="I12" s="884">
        <v>4637</v>
      </c>
      <c r="J12" s="1147"/>
      <c r="K12" s="1147">
        <v>8.4083211087981322</v>
      </c>
      <c r="L12" s="1147">
        <v>0.63204610869526123</v>
      </c>
      <c r="M12" s="1147">
        <v>7.1681384767508751</v>
      </c>
      <c r="N12" s="1147">
        <v>9.6485037408453884</v>
      </c>
      <c r="O12" s="1147">
        <v>7.5169121221347428</v>
      </c>
      <c r="P12" s="1148">
        <v>3036.8407640000173</v>
      </c>
      <c r="Q12" s="891">
        <v>4253</v>
      </c>
      <c r="R12" s="1147"/>
      <c r="S12" s="1942">
        <v>8.1962210130617237</v>
      </c>
      <c r="T12" s="1147">
        <v>0.62330568919818208</v>
      </c>
      <c r="U12" s="1147">
        <v>6.973184729208187</v>
      </c>
      <c r="V12" s="1147">
        <v>9.4192572969152586</v>
      </c>
      <c r="W12" s="1147">
        <v>7.6047935774897351</v>
      </c>
      <c r="X12" s="1148">
        <v>2919.7787080000276</v>
      </c>
      <c r="Y12" s="884">
        <v>4173</v>
      </c>
      <c r="Z12" s="1147"/>
      <c r="AA12" s="1943">
        <v>10.824603442374116</v>
      </c>
      <c r="AB12" s="882">
        <v>0.83419176835533448</v>
      </c>
      <c r="AC12" s="882">
        <v>9.1881537099923438</v>
      </c>
      <c r="AD12" s="882">
        <v>12.461053174755888</v>
      </c>
      <c r="AE12" s="882">
        <v>7.7064418368417806</v>
      </c>
      <c r="AF12" s="883">
        <v>3029.7510920000041</v>
      </c>
      <c r="AG12" s="884">
        <v>4037</v>
      </c>
      <c r="AH12" s="891"/>
      <c r="AI12" s="977">
        <v>11.484308429015707</v>
      </c>
      <c r="AJ12" s="977">
        <v>0.86463730941819195</v>
      </c>
      <c r="AK12" s="977">
        <v>9.7881137795986444</v>
      </c>
      <c r="AL12" s="977">
        <v>13.180503078432771</v>
      </c>
      <c r="AM12" s="977">
        <v>7.5288583092530015</v>
      </c>
      <c r="AN12" s="1886">
        <v>2597.2510999999736</v>
      </c>
      <c r="AO12" s="1062">
        <v>3863</v>
      </c>
      <c r="AP12" s="1944"/>
      <c r="AQ12" s="977">
        <v>12.033657964747512</v>
      </c>
      <c r="AR12" s="977">
        <v>0.86449009394441145</v>
      </c>
      <c r="AS12" s="977">
        <v>10.337896072362479</v>
      </c>
      <c r="AT12" s="977">
        <v>13.729419857132546</v>
      </c>
      <c r="AU12" s="977">
        <v>7.1839343986419353</v>
      </c>
      <c r="AV12" s="1886">
        <v>2666.2106480000143</v>
      </c>
      <c r="AW12" s="1062">
        <v>3891</v>
      </c>
      <c r="AX12" s="1944"/>
      <c r="AY12" s="966">
        <v>12.862882046767282</v>
      </c>
      <c r="AZ12" s="966">
        <v>0.65124430385199583</v>
      </c>
      <c r="BA12" s="966">
        <v>11.585977735428333</v>
      </c>
      <c r="BB12" s="966">
        <v>14.139786358106232</v>
      </c>
      <c r="BC12" s="966">
        <v>5.0629734571473231</v>
      </c>
      <c r="BD12" s="1043">
        <v>3491.2066779999791</v>
      </c>
      <c r="BE12" s="1007">
        <v>7465</v>
      </c>
      <c r="BF12" s="1921"/>
      <c r="BG12" s="966">
        <v>13.158014410988624</v>
      </c>
      <c r="BH12" s="966">
        <v>0.68195822828980313</v>
      </c>
      <c r="BI12" s="966">
        <v>11.820887229563008</v>
      </c>
      <c r="BJ12" s="966">
        <v>14.495141592414241</v>
      </c>
      <c r="BK12" s="966">
        <v>5.1828353958959097</v>
      </c>
      <c r="BL12" s="1043">
        <v>3295.0000240000036</v>
      </c>
      <c r="BM12" s="1007">
        <v>6464</v>
      </c>
      <c r="BN12" s="1780"/>
      <c r="BO12" s="966">
        <v>15.729357516646731</v>
      </c>
      <c r="BP12" s="966">
        <v>0.86422093730017957</v>
      </c>
      <c r="BQ12" s="966">
        <v>14.034863684307533</v>
      </c>
      <c r="BR12" s="966">
        <v>17.423851348985927</v>
      </c>
      <c r="BS12" s="966">
        <v>5.4943181015852378</v>
      </c>
      <c r="BT12" s="1043">
        <v>2977.6447290000178</v>
      </c>
      <c r="BU12" s="1007">
        <v>6153</v>
      </c>
      <c r="BV12" s="1891"/>
      <c r="BW12" s="966">
        <v>15.677473821518975</v>
      </c>
      <c r="BX12" s="966">
        <v>0.71711444360325549</v>
      </c>
      <c r="BY12" s="966">
        <v>14.271386723684929</v>
      </c>
      <c r="BZ12" s="966">
        <v>17.083560919353022</v>
      </c>
      <c r="CA12" s="966">
        <v>4.5741708885454546</v>
      </c>
      <c r="CB12" s="1043">
        <v>2771.8609639999813</v>
      </c>
      <c r="CC12" s="1007">
        <v>7097</v>
      </c>
      <c r="CD12" s="1210"/>
      <c r="CE12" s="966">
        <v>17.053550318311459</v>
      </c>
      <c r="CF12" s="966">
        <v>0.82592962939859527</v>
      </c>
      <c r="CG12" s="966">
        <v>15.434100676679513</v>
      </c>
      <c r="CH12" s="966">
        <v>18.672999959943404</v>
      </c>
      <c r="CI12" s="966">
        <v>4.8431535602984868</v>
      </c>
      <c r="CJ12" s="1043">
        <v>2548.3545999999765</v>
      </c>
      <c r="CK12" s="1007">
        <v>6096</v>
      </c>
      <c r="CL12" s="1210"/>
      <c r="CM12" s="966">
        <v>18.729713877369402</v>
      </c>
      <c r="CN12" s="966">
        <v>0.8269886512977439</v>
      </c>
      <c r="CO12" s="966">
        <v>17.108152873472612</v>
      </c>
      <c r="CP12" s="966">
        <v>20.351274881266193</v>
      </c>
      <c r="CQ12" s="966">
        <v>4.4153832605898558</v>
      </c>
      <c r="CR12" s="1043">
        <v>2320.7099310000108</v>
      </c>
      <c r="CS12" s="1007">
        <v>5328</v>
      </c>
      <c r="CU12" s="956">
        <v>19.032969017768885</v>
      </c>
      <c r="CV12" s="966">
        <v>0.78677688864586104</v>
      </c>
      <c r="CW12" s="966">
        <v>17.490293705397843</v>
      </c>
      <c r="CX12" s="966">
        <v>20.575644330139927</v>
      </c>
      <c r="CY12" s="966">
        <v>4.1337580485279961</v>
      </c>
      <c r="CZ12" s="992">
        <v>2366.7986879999962</v>
      </c>
      <c r="DA12" s="992">
        <v>7018</v>
      </c>
      <c r="DB12" s="1136"/>
      <c r="DC12" s="956">
        <v>19.327567048835917</v>
      </c>
      <c r="DD12" s="966">
        <v>0.88705321623313471</v>
      </c>
      <c r="DE12" s="966">
        <v>17.588272268065399</v>
      </c>
      <c r="DF12" s="966">
        <v>21.066861829606434</v>
      </c>
      <c r="DG12" s="966">
        <v>4.5895751596244549</v>
      </c>
      <c r="DH12" s="992">
        <v>2346.025186999987</v>
      </c>
      <c r="DI12" s="992">
        <v>6876</v>
      </c>
      <c r="DJ12" s="1136"/>
      <c r="DK12" s="1006">
        <v>21.000539725700275</v>
      </c>
      <c r="DL12" s="995">
        <v>0.85582877549908387</v>
      </c>
      <c r="DM12" s="995">
        <v>19.322468675824588</v>
      </c>
      <c r="DN12" s="995">
        <v>22.678610775575965</v>
      </c>
      <c r="DO12" s="995">
        <v>4.0752703819879832</v>
      </c>
      <c r="DP12" s="992">
        <v>2231.9430029999935</v>
      </c>
      <c r="DQ12" s="992">
        <v>6230</v>
      </c>
      <c r="DR12" s="1136"/>
      <c r="DS12" s="1006">
        <v>20.993299439047167</v>
      </c>
      <c r="DT12" s="995">
        <v>0.87750319025911361</v>
      </c>
      <c r="DU12" s="995">
        <v>19.272727833756065</v>
      </c>
      <c r="DV12" s="995">
        <v>22.713871044338269</v>
      </c>
      <c r="DW12" s="995">
        <v>4.179920325563371</v>
      </c>
      <c r="DX12" s="992">
        <v>2065.5894479999911</v>
      </c>
      <c r="DY12" s="992">
        <v>5892</v>
      </c>
      <c r="DZ12" s="1136"/>
      <c r="EA12" s="1689">
        <v>3.9</v>
      </c>
      <c r="EB12" s="1690">
        <v>0</v>
      </c>
      <c r="EC12" s="1691"/>
      <c r="ED12" s="3070" t="s">
        <v>232</v>
      </c>
      <c r="EE12" s="3070" t="s">
        <v>229</v>
      </c>
      <c r="EG12" s="1144"/>
      <c r="EH12" s="1144"/>
    </row>
    <row r="13" spans="1:138" s="3" customFormat="1" ht="5.0999999999999996" customHeight="1">
      <c r="A13" s="1797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1920"/>
      <c r="T13" s="1245"/>
      <c r="U13" s="1245"/>
      <c r="V13" s="1245"/>
      <c r="W13" s="1245"/>
      <c r="X13" s="1246"/>
      <c r="Y13" s="854"/>
      <c r="Z13" s="1245"/>
      <c r="AA13" s="1779"/>
      <c r="AB13" s="852"/>
      <c r="AC13" s="852"/>
      <c r="AD13" s="852"/>
      <c r="AE13" s="852"/>
      <c r="AF13" s="853"/>
      <c r="AG13" s="854"/>
      <c r="AH13" s="861"/>
      <c r="AI13" s="966"/>
      <c r="AJ13" s="966"/>
      <c r="AK13" s="966"/>
      <c r="AL13" s="966"/>
      <c r="AM13" s="966"/>
      <c r="AN13" s="1043"/>
      <c r="AO13" s="1007"/>
      <c r="AP13" s="1056"/>
      <c r="AQ13" s="966"/>
      <c r="AR13" s="966"/>
      <c r="AS13" s="966"/>
      <c r="AT13" s="966"/>
      <c r="AU13" s="966"/>
      <c r="AV13" s="1043"/>
      <c r="AW13" s="1007"/>
      <c r="AX13" s="1056"/>
      <c r="AY13" s="966"/>
      <c r="AZ13" s="966"/>
      <c r="BA13" s="966"/>
      <c r="BB13" s="966"/>
      <c r="BC13" s="966"/>
      <c r="BD13" s="1043"/>
      <c r="BE13" s="1007"/>
      <c r="BF13" s="1921"/>
      <c r="BG13" s="966"/>
      <c r="BH13" s="966"/>
      <c r="BI13" s="966"/>
      <c r="BJ13" s="966"/>
      <c r="BK13" s="966"/>
      <c r="BL13" s="1043"/>
      <c r="BM13" s="1007"/>
      <c r="BN13" s="1780"/>
      <c r="BO13" s="966"/>
      <c r="BP13" s="966"/>
      <c r="BQ13" s="966"/>
      <c r="BR13" s="966"/>
      <c r="BS13" s="966"/>
      <c r="BT13" s="1043"/>
      <c r="BU13" s="1007"/>
      <c r="BV13" s="1891"/>
      <c r="BW13" s="1029"/>
      <c r="BX13" s="1029"/>
      <c r="BY13" s="1029"/>
      <c r="BZ13" s="1029"/>
      <c r="CA13" s="1029"/>
      <c r="CB13" s="1059"/>
      <c r="CC13" s="1060"/>
      <c r="CD13" s="1533"/>
      <c r="CE13" s="1029"/>
      <c r="CF13" s="1029"/>
      <c r="CG13" s="1029"/>
      <c r="CH13" s="1029"/>
      <c r="CI13" s="1029"/>
      <c r="CJ13" s="1059"/>
      <c r="CK13" s="1060"/>
      <c r="CL13" s="1533"/>
      <c r="CM13" s="1029"/>
      <c r="CN13" s="1029"/>
      <c r="CO13" s="1029"/>
      <c r="CP13" s="1029"/>
      <c r="CQ13" s="1029"/>
      <c r="CR13" s="1059"/>
      <c r="CS13" s="1060"/>
      <c r="CU13" s="1798"/>
      <c r="CV13" s="1033"/>
      <c r="CW13" s="1033"/>
      <c r="CX13" s="1033"/>
      <c r="CY13" s="1033"/>
      <c r="CZ13" s="1131"/>
      <c r="DA13" s="1131"/>
      <c r="DB13" s="1135"/>
      <c r="DC13" s="1798"/>
      <c r="DD13" s="1033"/>
      <c r="DE13" s="1033"/>
      <c r="DF13" s="1033"/>
      <c r="DG13" s="1033"/>
      <c r="DH13" s="1131"/>
      <c r="DI13" s="1131"/>
      <c r="DJ13" s="1135"/>
      <c r="DK13" s="3074"/>
      <c r="DL13" s="2333"/>
      <c r="DM13" s="2333"/>
      <c r="DN13" s="2333"/>
      <c r="DO13" s="2333"/>
      <c r="DP13" s="1131"/>
      <c r="DQ13" s="1131"/>
      <c r="DR13" s="1135"/>
      <c r="DS13" s="3074"/>
      <c r="DT13" s="2333"/>
      <c r="DU13" s="2333"/>
      <c r="DV13" s="2333"/>
      <c r="DW13" s="2333"/>
      <c r="DX13" s="1131"/>
      <c r="DY13" s="1131"/>
      <c r="DZ13" s="1135"/>
      <c r="EA13" s="1248"/>
      <c r="EB13" s="1249"/>
      <c r="EC13" s="1264"/>
      <c r="ED13" s="3093"/>
      <c r="EE13" s="3093"/>
      <c r="EG13" s="1144"/>
      <c r="EH13" s="1144"/>
    </row>
    <row r="14" spans="1:138" s="3" customFormat="1" ht="24.95" customHeight="1">
      <c r="A14" s="1499" t="s">
        <v>54</v>
      </c>
      <c r="B14" s="1251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1922"/>
      <c r="T14" s="1252"/>
      <c r="U14" s="1252"/>
      <c r="V14" s="1252"/>
      <c r="W14" s="1252"/>
      <c r="X14" s="1253"/>
      <c r="Y14" s="869"/>
      <c r="Z14" s="1252"/>
      <c r="AA14" s="1783"/>
      <c r="AB14" s="867"/>
      <c r="AC14" s="865"/>
      <c r="AD14" s="865"/>
      <c r="AE14" s="865"/>
      <c r="AF14" s="868"/>
      <c r="AG14" s="892"/>
      <c r="AH14" s="876"/>
      <c r="AI14" s="1001"/>
      <c r="AJ14" s="1001"/>
      <c r="AK14" s="1057"/>
      <c r="AL14" s="1057"/>
      <c r="AM14" s="1057"/>
      <c r="AN14" s="1254"/>
      <c r="AO14" s="1057"/>
      <c r="AP14" s="1058"/>
      <c r="AQ14" s="1001"/>
      <c r="AR14" s="1001"/>
      <c r="AS14" s="1057"/>
      <c r="AT14" s="1057"/>
      <c r="AU14" s="1057"/>
      <c r="AV14" s="1254"/>
      <c r="AW14" s="1057"/>
      <c r="AX14" s="1058"/>
      <c r="AY14" s="1001"/>
      <c r="AZ14" s="1001"/>
      <c r="BA14" s="1057"/>
      <c r="BB14" s="1057"/>
      <c r="BC14" s="1057"/>
      <c r="BD14" s="1254"/>
      <c r="BE14" s="1057"/>
      <c r="BF14" s="1785"/>
      <c r="BG14" s="1001"/>
      <c r="BH14" s="1001"/>
      <c r="BI14" s="1057"/>
      <c r="BJ14" s="1057"/>
      <c r="BK14" s="1057"/>
      <c r="BL14" s="1254"/>
      <c r="BM14" s="1057"/>
      <c r="BN14" s="1785"/>
      <c r="BO14" s="1001"/>
      <c r="BP14" s="1001"/>
      <c r="BQ14" s="1057"/>
      <c r="BR14" s="1057"/>
      <c r="BS14" s="1057"/>
      <c r="BT14" s="1254"/>
      <c r="BU14" s="1057"/>
      <c r="BV14" s="1924"/>
      <c r="BW14" s="1034"/>
      <c r="BX14" s="1034"/>
      <c r="BY14" s="1067"/>
      <c r="BZ14" s="1067"/>
      <c r="CA14" s="1067"/>
      <c r="CB14" s="1068"/>
      <c r="CC14" s="1067"/>
      <c r="CD14" s="1945"/>
      <c r="CE14" s="1034"/>
      <c r="CF14" s="1034"/>
      <c r="CG14" s="1067"/>
      <c r="CH14" s="1067"/>
      <c r="CI14" s="1067"/>
      <c r="CJ14" s="1068"/>
      <c r="CK14" s="1067"/>
      <c r="CL14" s="1945"/>
      <c r="CM14" s="1034"/>
      <c r="CN14" s="1034"/>
      <c r="CO14" s="1067"/>
      <c r="CP14" s="1067"/>
      <c r="CQ14" s="1067"/>
      <c r="CR14" s="1068"/>
      <c r="CS14" s="1067"/>
      <c r="CT14" s="1274"/>
      <c r="CU14" s="1067"/>
      <c r="CV14" s="1067"/>
      <c r="CW14" s="1067"/>
      <c r="CX14" s="1067"/>
      <c r="CY14" s="1067"/>
      <c r="CZ14" s="1067"/>
      <c r="DA14" s="1067"/>
      <c r="DB14" s="1067"/>
      <c r="DC14" s="1067"/>
      <c r="DD14" s="1067"/>
      <c r="DE14" s="1067"/>
      <c r="DF14" s="1067"/>
      <c r="DG14" s="1067"/>
      <c r="DH14" s="1067"/>
      <c r="DI14" s="1067"/>
      <c r="DJ14" s="1067"/>
      <c r="DK14" s="3084"/>
      <c r="DL14" s="3084"/>
      <c r="DM14" s="3084"/>
      <c r="DN14" s="3084"/>
      <c r="DO14" s="3084"/>
      <c r="DP14" s="1548"/>
      <c r="DQ14" s="1548"/>
      <c r="DR14" s="1067"/>
      <c r="DS14" s="3084"/>
      <c r="DT14" s="3084"/>
      <c r="DU14" s="3084"/>
      <c r="DV14" s="3084"/>
      <c r="DW14" s="3084"/>
      <c r="DX14" s="1548"/>
      <c r="DY14" s="1548"/>
      <c r="DZ14" s="1067"/>
      <c r="EA14" s="1067"/>
      <c r="EB14" s="1067"/>
      <c r="EC14" s="1067"/>
      <c r="ED14" s="1067"/>
      <c r="EE14" s="1067"/>
      <c r="EG14" s="1144"/>
      <c r="EH14" s="1144"/>
    </row>
    <row r="15" spans="1:138" s="3" customFormat="1" ht="24" customHeight="1">
      <c r="A15" s="1801" t="s">
        <v>49</v>
      </c>
      <c r="B15" s="1946"/>
      <c r="C15" s="1504">
        <v>33.596008420793567</v>
      </c>
      <c r="D15" s="1504">
        <v>1.3983104105343094</v>
      </c>
      <c r="E15" s="1504">
        <v>30.852292682411843</v>
      </c>
      <c r="F15" s="1504">
        <v>36.33972415917529</v>
      </c>
      <c r="G15" s="1504">
        <v>4.1621325754545699</v>
      </c>
      <c r="H15" s="1505">
        <v>4298.3917669999501</v>
      </c>
      <c r="I15" s="1506">
        <v>3102</v>
      </c>
      <c r="J15" s="1139"/>
      <c r="K15" s="1504">
        <v>29.553234525334204</v>
      </c>
      <c r="L15" s="1504">
        <v>1.4383451967690402</v>
      </c>
      <c r="M15" s="1504">
        <v>26.730955094480819</v>
      </c>
      <c r="N15" s="1504">
        <v>32.375513956187589</v>
      </c>
      <c r="O15" s="1504">
        <v>4.8669637008295439</v>
      </c>
      <c r="P15" s="1505">
        <v>3933.7595890000212</v>
      </c>
      <c r="Q15" s="1507">
        <v>2873</v>
      </c>
      <c r="R15" s="1139"/>
      <c r="S15" s="1947">
        <v>34.321127795788534</v>
      </c>
      <c r="T15" s="1504">
        <v>1.4157873985726037</v>
      </c>
      <c r="U15" s="1504">
        <v>31.54310187899581</v>
      </c>
      <c r="V15" s="1504">
        <v>37.099153712581263</v>
      </c>
      <c r="W15" s="1504">
        <v>4.1251191015533335</v>
      </c>
      <c r="X15" s="1505">
        <v>4060.7679219999832</v>
      </c>
      <c r="Y15" s="1506">
        <v>2845</v>
      </c>
      <c r="Z15" s="1139"/>
      <c r="AA15" s="1508">
        <v>35.924740149200794</v>
      </c>
      <c r="AB15" s="1802">
        <v>1.4061461808039804</v>
      </c>
      <c r="AC15" s="1802">
        <v>33.166276653686957</v>
      </c>
      <c r="AD15" s="1802">
        <v>38.683203644714631</v>
      </c>
      <c r="AE15" s="1802">
        <v>3.9141443333035832</v>
      </c>
      <c r="AF15" s="1803">
        <v>4176.6203979999636</v>
      </c>
      <c r="AG15" s="1506">
        <v>3126</v>
      </c>
      <c r="AH15" s="1507"/>
      <c r="AI15" s="1509">
        <v>36.224465375789983</v>
      </c>
      <c r="AJ15" s="1509">
        <v>1.3435136769960971</v>
      </c>
      <c r="AK15" s="1509">
        <v>33.588839217264791</v>
      </c>
      <c r="AL15" s="1509">
        <v>38.860091534315174</v>
      </c>
      <c r="AM15" s="1509">
        <v>3.7088571578864817</v>
      </c>
      <c r="AN15" s="1510">
        <v>4273.2606070000247</v>
      </c>
      <c r="AO15" s="1511">
        <v>3092</v>
      </c>
      <c r="AP15" s="1805"/>
      <c r="AQ15" s="1509">
        <v>39.320543536975251</v>
      </c>
      <c r="AR15" s="1509">
        <v>1.2117730018807873</v>
      </c>
      <c r="AS15" s="1509">
        <v>36.943560280365958</v>
      </c>
      <c r="AT15" s="1509">
        <v>41.697526793584537</v>
      </c>
      <c r="AU15" s="1509">
        <v>3.0817809035149559</v>
      </c>
      <c r="AV15" s="1510">
        <v>4714.3203050000357</v>
      </c>
      <c r="AW15" s="1511">
        <v>3524</v>
      </c>
      <c r="AX15" s="1805"/>
      <c r="AY15" s="1509">
        <v>41.401171602345073</v>
      </c>
      <c r="AZ15" s="1509">
        <v>0.80176390303936285</v>
      </c>
      <c r="BA15" s="1509">
        <v>39.829141292964323</v>
      </c>
      <c r="BB15" s="1509">
        <v>42.973201911725823</v>
      </c>
      <c r="BC15" s="1509">
        <v>1.9365729809297203</v>
      </c>
      <c r="BD15" s="1510">
        <v>7208.4186569999638</v>
      </c>
      <c r="BE15" s="1511">
        <v>9873</v>
      </c>
      <c r="BF15" s="1948"/>
      <c r="BG15" s="1509">
        <v>41.67036511464304</v>
      </c>
      <c r="BH15" s="1509">
        <v>0.91629876674776578</v>
      </c>
      <c r="BI15" s="1509">
        <v>39.873762424771911</v>
      </c>
      <c r="BJ15" s="1509">
        <v>43.466967804514169</v>
      </c>
      <c r="BK15" s="1509">
        <v>2.1989218578403498</v>
      </c>
      <c r="BL15" s="1510">
        <v>6641.9842839999956</v>
      </c>
      <c r="BM15" s="1511">
        <v>8860</v>
      </c>
      <c r="BN15" s="1794"/>
      <c r="BO15" s="1509">
        <v>44.375125118729116</v>
      </c>
      <c r="BP15" s="1509">
        <v>0.90058015126853519</v>
      </c>
      <c r="BQ15" s="1509">
        <v>42.609341109122809</v>
      </c>
      <c r="BR15" s="1509">
        <v>46.140909128335423</v>
      </c>
      <c r="BS15" s="1509">
        <v>2.0294706749760425</v>
      </c>
      <c r="BT15" s="1510">
        <v>6347.9105320000244</v>
      </c>
      <c r="BU15" s="1511">
        <v>9080</v>
      </c>
      <c r="BV15" s="1949"/>
      <c r="BW15" s="1807">
        <v>43.63158952400579</v>
      </c>
      <c r="BX15" s="1807">
        <v>0.8009745123048615</v>
      </c>
      <c r="BY15" s="1807">
        <v>42.061073217310287</v>
      </c>
      <c r="BZ15" s="1807">
        <v>45.202105830701292</v>
      </c>
      <c r="CA15" s="1807">
        <v>1.8357674360320315</v>
      </c>
      <c r="CB15" s="1808">
        <v>5906.852257999918</v>
      </c>
      <c r="CC15" s="1809">
        <v>9704</v>
      </c>
      <c r="CD15" s="1950"/>
      <c r="CE15" s="1807">
        <v>43.648643948741089</v>
      </c>
      <c r="CF15" s="1807">
        <v>0.78804440625485361</v>
      </c>
      <c r="CG15" s="1807">
        <v>42.103478130887154</v>
      </c>
      <c r="CH15" s="1807">
        <v>45.193809766595031</v>
      </c>
      <c r="CI15" s="1807">
        <v>1.8054270074925944</v>
      </c>
      <c r="CJ15" s="1808">
        <v>5408.7901580000453</v>
      </c>
      <c r="CK15" s="1809">
        <v>9007</v>
      </c>
      <c r="CL15" s="1950"/>
      <c r="CM15" s="1807">
        <v>44.658091927761348</v>
      </c>
      <c r="CN15" s="1807">
        <v>0.92084649448136868</v>
      </c>
      <c r="CO15" s="1807">
        <v>42.852494276955809</v>
      </c>
      <c r="CP15" s="1807">
        <v>46.463689578566893</v>
      </c>
      <c r="CQ15" s="1807">
        <v>2.0619924737736763</v>
      </c>
      <c r="CR15" s="1808">
        <v>5447.5687069999713</v>
      </c>
      <c r="CS15" s="1809">
        <v>7218</v>
      </c>
      <c r="CT15" s="1680"/>
      <c r="CU15" s="1951">
        <v>44.511451399756048</v>
      </c>
      <c r="CV15" s="1952">
        <v>0.82243044702088164</v>
      </c>
      <c r="CW15" s="1952">
        <v>42.898868258244285</v>
      </c>
      <c r="CX15" s="1952">
        <v>46.124034541267811</v>
      </c>
      <c r="CY15" s="1952">
        <v>1.8476828347713443</v>
      </c>
      <c r="CZ15" s="1953">
        <v>5400.0215099999668</v>
      </c>
      <c r="DA15" s="1953">
        <v>9242</v>
      </c>
      <c r="DB15" s="1403"/>
      <c r="DC15" s="1951">
        <v>46.395366330986917</v>
      </c>
      <c r="DD15" s="1952">
        <v>0.79992881322526899</v>
      </c>
      <c r="DE15" s="1952">
        <v>44.826901232873794</v>
      </c>
      <c r="DF15" s="1952">
        <v>47.963831429100033</v>
      </c>
      <c r="DG15" s="1952">
        <v>1.7241566916802336</v>
      </c>
      <c r="DH15" s="1953">
        <v>5080.4308930000498</v>
      </c>
      <c r="DI15" s="1953">
        <v>8843</v>
      </c>
      <c r="DJ15" s="1403"/>
      <c r="DK15" s="3085">
        <v>47.284291695683365</v>
      </c>
      <c r="DL15" s="3086">
        <v>0.85059614013414753</v>
      </c>
      <c r="DM15" s="3086">
        <v>45.616480564814651</v>
      </c>
      <c r="DN15" s="3086">
        <v>48.952102826552085</v>
      </c>
      <c r="DO15" s="3086">
        <v>1.7988979207058724</v>
      </c>
      <c r="DP15" s="1953">
        <v>4780.89098499995</v>
      </c>
      <c r="DQ15" s="1953">
        <v>8627</v>
      </c>
      <c r="DR15" s="1403"/>
      <c r="DS15" s="3085">
        <v>47.559319888190572</v>
      </c>
      <c r="DT15" s="3086">
        <v>0.83568210208755123</v>
      </c>
      <c r="DU15" s="3086">
        <v>45.920749325869032</v>
      </c>
      <c r="DV15" s="3086">
        <v>49.197890450512112</v>
      </c>
      <c r="DW15" s="3086">
        <v>1.757136359502607</v>
      </c>
      <c r="DX15" s="1953">
        <v>4140.8959540000042</v>
      </c>
      <c r="DY15" s="1953">
        <v>8211</v>
      </c>
      <c r="DZ15" s="1403"/>
      <c r="EA15" s="1696">
        <v>4</v>
      </c>
      <c r="EB15" s="1697">
        <v>0.3</v>
      </c>
      <c r="EC15" s="1698"/>
      <c r="ED15" s="3069" t="s">
        <v>232</v>
      </c>
      <c r="EE15" s="3069" t="s">
        <v>229</v>
      </c>
      <c r="EF15" s="1680"/>
      <c r="EG15" s="1144"/>
      <c r="EH15" s="1144"/>
    </row>
    <row r="16" spans="1:138" s="3" customFormat="1" ht="24" customHeight="1">
      <c r="A16" s="1699" t="s">
        <v>239</v>
      </c>
      <c r="B16" s="1954"/>
      <c r="C16" s="1302"/>
      <c r="D16" s="1302"/>
      <c r="E16" s="1302"/>
      <c r="F16" s="1302"/>
      <c r="G16" s="1302"/>
      <c r="H16" s="1408"/>
      <c r="I16" s="1409"/>
      <c r="J16" s="1302"/>
      <c r="K16" s="1302"/>
      <c r="L16" s="1302"/>
      <c r="M16" s="1302"/>
      <c r="N16" s="1302"/>
      <c r="O16" s="1302"/>
      <c r="P16" s="1408"/>
      <c r="Q16" s="1410"/>
      <c r="R16" s="1302"/>
      <c r="S16" s="1955"/>
      <c r="T16" s="1302"/>
      <c r="U16" s="1302"/>
      <c r="V16" s="1302"/>
      <c r="W16" s="1302"/>
      <c r="X16" s="1408"/>
      <c r="Y16" s="1409"/>
      <c r="Z16" s="1302"/>
      <c r="AA16" s="1815"/>
      <c r="AB16" s="1816"/>
      <c r="AC16" s="1816"/>
      <c r="AD16" s="1816"/>
      <c r="AE16" s="1816"/>
      <c r="AF16" s="1817"/>
      <c r="AG16" s="1409"/>
      <c r="AH16" s="1410"/>
      <c r="AI16" s="969"/>
      <c r="AJ16" s="969"/>
      <c r="AK16" s="969"/>
      <c r="AL16" s="969"/>
      <c r="AM16" s="969"/>
      <c r="AN16" s="1417"/>
      <c r="AO16" s="1415"/>
      <c r="AP16" s="1418"/>
      <c r="AQ16" s="969"/>
      <c r="AR16" s="969"/>
      <c r="AS16" s="969"/>
      <c r="AT16" s="969"/>
      <c r="AU16" s="969"/>
      <c r="AV16" s="1417"/>
      <c r="AW16" s="1415"/>
      <c r="AX16" s="1418"/>
      <c r="AY16" s="969">
        <v>42.904516613585301</v>
      </c>
      <c r="AZ16" s="969">
        <v>0.82287645182377167</v>
      </c>
      <c r="BA16" s="969">
        <v>41.291090618427781</v>
      </c>
      <c r="BB16" s="969">
        <v>44.517942608742814</v>
      </c>
      <c r="BC16" s="969">
        <v>1.917925003642194</v>
      </c>
      <c r="BD16" s="1417">
        <v>6639.41920999997</v>
      </c>
      <c r="BE16" s="1415">
        <v>8973</v>
      </c>
      <c r="BF16" s="1956"/>
      <c r="BG16" s="969">
        <v>42.944858202784495</v>
      </c>
      <c r="BH16" s="969">
        <v>0.9559084770063887</v>
      </c>
      <c r="BI16" s="969">
        <v>41.070592075420976</v>
      </c>
      <c r="BJ16" s="969">
        <v>44.819124330148007</v>
      </c>
      <c r="BK16" s="969">
        <v>2.2258973879774246</v>
      </c>
      <c r="BL16" s="1417">
        <v>6121.4327069999672</v>
      </c>
      <c r="BM16" s="1415">
        <v>8055</v>
      </c>
      <c r="BN16" s="1819"/>
      <c r="BO16" s="969">
        <v>45.529947702566005</v>
      </c>
      <c r="BP16" s="969">
        <v>0.93592484569609191</v>
      </c>
      <c r="BQ16" s="969">
        <v>43.694862702751308</v>
      </c>
      <c r="BR16" s="969">
        <v>47.365032702380702</v>
      </c>
      <c r="BS16" s="969">
        <v>2.0556246886339924</v>
      </c>
      <c r="BT16" s="1417">
        <v>5849.8388520000153</v>
      </c>
      <c r="BU16" s="1415">
        <v>8301</v>
      </c>
      <c r="BV16" s="1957"/>
      <c r="BW16" s="969">
        <v>44.776389832905927</v>
      </c>
      <c r="BX16" s="969">
        <v>0.82354775288306092</v>
      </c>
      <c r="BY16" s="969">
        <v>43.161612888850257</v>
      </c>
      <c r="BZ16" s="969">
        <v>46.391166776961597</v>
      </c>
      <c r="CA16" s="969">
        <v>1.8392455397952607</v>
      </c>
      <c r="CB16" s="1417">
        <v>5473.7827259999376</v>
      </c>
      <c r="CC16" s="1415">
        <v>8935</v>
      </c>
      <c r="CD16" s="1500"/>
      <c r="CE16" s="969">
        <v>44.703383853367953</v>
      </c>
      <c r="CF16" s="969">
        <v>0.80828315002081963</v>
      </c>
      <c r="CG16" s="969">
        <v>43.11853471968049</v>
      </c>
      <c r="CH16" s="969">
        <v>46.288232987055423</v>
      </c>
      <c r="CI16" s="969">
        <v>1.8081028332711406</v>
      </c>
      <c r="CJ16" s="1417">
        <v>4995.1617160000551</v>
      </c>
      <c r="CK16" s="1415">
        <v>8299</v>
      </c>
      <c r="CL16" s="1500"/>
      <c r="CM16" s="969">
        <v>45.296016172008976</v>
      </c>
      <c r="CN16" s="969">
        <v>0.95907900032923787</v>
      </c>
      <c r="CO16" s="969">
        <v>43.415452147158426</v>
      </c>
      <c r="CP16" s="969">
        <v>47.176580196859518</v>
      </c>
      <c r="CQ16" s="969">
        <v>2.1173583934781184</v>
      </c>
      <c r="CR16" s="1417">
        <v>5094.3441189999539</v>
      </c>
      <c r="CS16" s="1415">
        <v>6643</v>
      </c>
      <c r="CT16" s="1708"/>
      <c r="CU16" s="1189">
        <v>45.182330731260272</v>
      </c>
      <c r="CV16" s="969">
        <v>0.85688071551735268</v>
      </c>
      <c r="CW16" s="969">
        <v>43.502199115103387</v>
      </c>
      <c r="CX16" s="969">
        <v>46.862462347417157</v>
      </c>
      <c r="CY16" s="969">
        <v>1.8964951600526951</v>
      </c>
      <c r="CZ16" s="1083">
        <v>5039.5766179999628</v>
      </c>
      <c r="DA16" s="1083">
        <v>8486</v>
      </c>
      <c r="DB16" s="1190"/>
      <c r="DC16" s="1189">
        <v>46.946451102571665</v>
      </c>
      <c r="DD16" s="969">
        <v>0.83139588822200694</v>
      </c>
      <c r="DE16" s="969">
        <v>45.316286753155048</v>
      </c>
      <c r="DF16" s="969">
        <v>48.576615451988289</v>
      </c>
      <c r="DG16" s="969">
        <v>1.7709451272589678</v>
      </c>
      <c r="DH16" s="1083">
        <v>4717.369603000071</v>
      </c>
      <c r="DI16" s="1083">
        <v>8072</v>
      </c>
      <c r="DJ16" s="1190"/>
      <c r="DK16" s="1416">
        <v>48.07975069797839</v>
      </c>
      <c r="DL16" s="1414">
        <v>0.88271276534312215</v>
      </c>
      <c r="DM16" s="1414">
        <v>46.348966714915662</v>
      </c>
      <c r="DN16" s="1414">
        <v>49.810534681041119</v>
      </c>
      <c r="DO16" s="1414">
        <v>1.835934572306835</v>
      </c>
      <c r="DP16" s="1083">
        <v>4420.1637469999714</v>
      </c>
      <c r="DQ16" s="1083">
        <v>7906</v>
      </c>
      <c r="DR16" s="1190"/>
      <c r="DS16" s="1416">
        <v>48.790816089215753</v>
      </c>
      <c r="DT16" s="1414">
        <v>0.85354164494744689</v>
      </c>
      <c r="DU16" s="1414">
        <v>47.117227281183744</v>
      </c>
      <c r="DV16" s="1414">
        <v>50.464404897247761</v>
      </c>
      <c r="DW16" s="1414">
        <v>1.7493899741023298</v>
      </c>
      <c r="DX16" s="1083">
        <v>3787.5718980000115</v>
      </c>
      <c r="DY16" s="1083">
        <v>7514</v>
      </c>
      <c r="DZ16" s="1190"/>
      <c r="EA16" s="1705">
        <v>3.6</v>
      </c>
      <c r="EB16" s="1706">
        <v>0.7</v>
      </c>
      <c r="EC16" s="1707"/>
      <c r="ED16" s="3071" t="s">
        <v>230</v>
      </c>
      <c r="EE16" s="3071" t="s">
        <v>229</v>
      </c>
      <c r="EF16" s="1708"/>
      <c r="EG16" s="1144"/>
      <c r="EH16" s="1144"/>
    </row>
    <row r="17" spans="1:138" s="3" customFormat="1" ht="24" customHeight="1">
      <c r="A17" s="1822" t="s">
        <v>252</v>
      </c>
      <c r="B17" s="1958"/>
      <c r="C17" s="1322"/>
      <c r="D17" s="1322"/>
      <c r="E17" s="1322"/>
      <c r="F17" s="1322"/>
      <c r="G17" s="1322"/>
      <c r="H17" s="1323"/>
      <c r="I17" s="1324"/>
      <c r="J17" s="1322"/>
      <c r="K17" s="1322"/>
      <c r="L17" s="1322"/>
      <c r="M17" s="1322"/>
      <c r="N17" s="1322"/>
      <c r="O17" s="1322"/>
      <c r="P17" s="1323"/>
      <c r="Q17" s="1194"/>
      <c r="R17" s="1322"/>
      <c r="S17" s="1959"/>
      <c r="T17" s="1322"/>
      <c r="U17" s="1322"/>
      <c r="V17" s="1322"/>
      <c r="W17" s="1322"/>
      <c r="X17" s="1323"/>
      <c r="Y17" s="1324"/>
      <c r="Z17" s="1322"/>
      <c r="AA17" s="1823"/>
      <c r="AB17" s="1824"/>
      <c r="AC17" s="1824"/>
      <c r="AD17" s="1824"/>
      <c r="AE17" s="1824"/>
      <c r="AF17" s="1825"/>
      <c r="AG17" s="1324"/>
      <c r="AH17" s="1194"/>
      <c r="AI17" s="1200"/>
      <c r="AJ17" s="1200"/>
      <c r="AK17" s="1200"/>
      <c r="AL17" s="1200"/>
      <c r="AM17" s="1200"/>
      <c r="AN17" s="1328"/>
      <c r="AO17" s="1326"/>
      <c r="AP17" s="1329"/>
      <c r="AQ17" s="1200"/>
      <c r="AR17" s="1200"/>
      <c r="AS17" s="1200"/>
      <c r="AT17" s="1200"/>
      <c r="AU17" s="1200"/>
      <c r="AV17" s="1328"/>
      <c r="AW17" s="1326"/>
      <c r="AX17" s="1329"/>
      <c r="AY17" s="1200">
        <v>23.859260446697885</v>
      </c>
      <c r="AZ17" s="1200">
        <v>2.1998632420450011</v>
      </c>
      <c r="BA17" s="1200">
        <v>19.545956143675948</v>
      </c>
      <c r="BB17" s="1200">
        <v>28.172564749719825</v>
      </c>
      <c r="BC17" s="1200">
        <v>9.2201652560000511</v>
      </c>
      <c r="BD17" s="1328">
        <v>568.99944699999696</v>
      </c>
      <c r="BE17" s="1326">
        <v>900</v>
      </c>
      <c r="BF17" s="1960"/>
      <c r="BG17" s="1200">
        <v>26.682947883952114</v>
      </c>
      <c r="BH17" s="1200">
        <v>2.2030719548018047</v>
      </c>
      <c r="BI17" s="1200">
        <v>22.363346959436043</v>
      </c>
      <c r="BJ17" s="1200">
        <v>31.002548808468184</v>
      </c>
      <c r="BK17" s="1200">
        <v>8.2564788732612087</v>
      </c>
      <c r="BL17" s="1328">
        <v>520.55157699999756</v>
      </c>
      <c r="BM17" s="1326">
        <v>805</v>
      </c>
      <c r="BN17" s="1827"/>
      <c r="BO17" s="1200">
        <v>30.811764081828503</v>
      </c>
      <c r="BP17" s="1200">
        <v>2.6199680079721519</v>
      </c>
      <c r="BQ17" s="1200">
        <v>25.674744786386842</v>
      </c>
      <c r="BR17" s="1200">
        <v>35.948783377270161</v>
      </c>
      <c r="BS17" s="1200">
        <v>8.5031418552152953</v>
      </c>
      <c r="BT17" s="1328">
        <v>498.07168000000047</v>
      </c>
      <c r="BU17" s="1326">
        <v>779</v>
      </c>
      <c r="BV17" s="1961"/>
      <c r="BW17" s="1200">
        <v>29.161885024966374</v>
      </c>
      <c r="BX17" s="1200">
        <v>2.6789276619399556</v>
      </c>
      <c r="BY17" s="1200">
        <v>23.909159110592025</v>
      </c>
      <c r="BZ17" s="1200">
        <v>34.414610939340719</v>
      </c>
      <c r="CA17" s="1200">
        <v>9.1864008778803026</v>
      </c>
      <c r="CB17" s="1328">
        <v>433.06953200000032</v>
      </c>
      <c r="CC17" s="1326">
        <v>769</v>
      </c>
      <c r="CD17" s="1503"/>
      <c r="CE17" s="1200">
        <v>30.911134007559337</v>
      </c>
      <c r="CF17" s="1200">
        <v>3.0922500839146068</v>
      </c>
      <c r="CG17" s="1200">
        <v>24.84797425158667</v>
      </c>
      <c r="CH17" s="1200">
        <v>36.974293763532003</v>
      </c>
      <c r="CI17" s="1200">
        <v>10.003677261269015</v>
      </c>
      <c r="CJ17" s="1328">
        <v>413.62844200000086</v>
      </c>
      <c r="CK17" s="1326">
        <v>708</v>
      </c>
      <c r="CL17" s="1503"/>
      <c r="CM17" s="1200">
        <v>35.457697242752609</v>
      </c>
      <c r="CN17" s="1200">
        <v>2.9702411075907622</v>
      </c>
      <c r="CO17" s="1200">
        <v>29.633642529689425</v>
      </c>
      <c r="CP17" s="1200">
        <v>41.2817519558158</v>
      </c>
      <c r="CQ17" s="1200">
        <v>8.3768584498190037</v>
      </c>
      <c r="CR17" s="1328">
        <v>353.22458799999919</v>
      </c>
      <c r="CS17" s="1326">
        <v>575</v>
      </c>
      <c r="CT17" s="1732"/>
      <c r="CU17" s="1213">
        <v>35.131521575286925</v>
      </c>
      <c r="CV17" s="1200">
        <v>2.6962243173538782</v>
      </c>
      <c r="CW17" s="1200">
        <v>29.844891081913989</v>
      </c>
      <c r="CX17" s="1200">
        <v>40.418152068659872</v>
      </c>
      <c r="CY17" s="1200">
        <v>7.6746585301631862</v>
      </c>
      <c r="CZ17" s="1198">
        <v>360.44489200000066</v>
      </c>
      <c r="DA17" s="1198">
        <v>756</v>
      </c>
      <c r="DB17" s="1330"/>
      <c r="DC17" s="1213">
        <v>39.234948457325309</v>
      </c>
      <c r="DD17" s="1200">
        <v>2.9811245615768169</v>
      </c>
      <c r="DE17" s="1200">
        <v>33.389691041095368</v>
      </c>
      <c r="DF17" s="1200">
        <v>45.080205873555251</v>
      </c>
      <c r="DG17" s="1200">
        <v>7.5981355367888348</v>
      </c>
      <c r="DH17" s="1198">
        <v>363.0612899999993</v>
      </c>
      <c r="DI17" s="1198">
        <v>771</v>
      </c>
      <c r="DJ17" s="1330"/>
      <c r="DK17" s="1327">
        <v>37.537151269957711</v>
      </c>
      <c r="DL17" s="1197">
        <v>3.0905785567453905</v>
      </c>
      <c r="DM17" s="1197">
        <v>31.477282109310895</v>
      </c>
      <c r="DN17" s="1197">
        <v>43.597020430604523</v>
      </c>
      <c r="DO17" s="1197">
        <v>8.233385998097539</v>
      </c>
      <c r="DP17" s="1198">
        <v>360.7272379999992</v>
      </c>
      <c r="DQ17" s="1198">
        <v>721</v>
      </c>
      <c r="DR17" s="1330"/>
      <c r="DS17" s="1327">
        <v>34.357896649980717</v>
      </c>
      <c r="DT17" s="1197">
        <v>3.1339712429588937</v>
      </c>
      <c r="DU17" s="1197">
        <v>28.212936731553878</v>
      </c>
      <c r="DV17" s="1197">
        <v>40.502856568407559</v>
      </c>
      <c r="DW17" s="1197">
        <v>9.1215456955530847</v>
      </c>
      <c r="DX17" s="1198">
        <v>353.32405599999987</v>
      </c>
      <c r="DY17" s="1198">
        <v>697</v>
      </c>
      <c r="DZ17" s="1330"/>
      <c r="EA17" s="1729">
        <v>-7.5</v>
      </c>
      <c r="EB17" s="1730">
        <v>-3.1</v>
      </c>
      <c r="EC17" s="1731"/>
      <c r="ED17" s="3094" t="s">
        <v>230</v>
      </c>
      <c r="EE17" s="3094" t="s">
        <v>229</v>
      </c>
      <c r="EF17" s="1732"/>
      <c r="EG17" s="1144"/>
      <c r="EH17" s="1144"/>
    </row>
    <row r="18" spans="1:138" s="3" customFormat="1" ht="24" customHeight="1">
      <c r="A18" s="1830" t="s">
        <v>11</v>
      </c>
      <c r="B18" s="1962"/>
      <c r="C18" s="1514">
        <v>10.963427911327505</v>
      </c>
      <c r="D18" s="1514">
        <v>0.72592826202592786</v>
      </c>
      <c r="E18" s="1514">
        <v>9.5390368873805649</v>
      </c>
      <c r="F18" s="1514">
        <v>12.387818935274446</v>
      </c>
      <c r="G18" s="1514">
        <v>6.6213621131753202</v>
      </c>
      <c r="H18" s="1515">
        <v>3519.5255090000205</v>
      </c>
      <c r="I18" s="1831">
        <v>4260</v>
      </c>
      <c r="J18" s="1337"/>
      <c r="K18" s="1514">
        <v>13.064630822673411</v>
      </c>
      <c r="L18" s="1514">
        <v>0.78558959717347365</v>
      </c>
      <c r="M18" s="1514">
        <v>11.523169589184059</v>
      </c>
      <c r="N18" s="1514">
        <v>14.606092056162764</v>
      </c>
      <c r="O18" s="1514">
        <v>6.0131021521870958</v>
      </c>
      <c r="P18" s="1515">
        <v>3222.5779029999958</v>
      </c>
      <c r="Q18" s="1516">
        <v>3897</v>
      </c>
      <c r="R18" s="1337"/>
      <c r="S18" s="1963">
        <v>12.694779883439697</v>
      </c>
      <c r="T18" s="1514">
        <v>0.77892768601956952</v>
      </c>
      <c r="U18" s="1514">
        <v>11.166385647658691</v>
      </c>
      <c r="V18" s="1514">
        <v>14.223174119220703</v>
      </c>
      <c r="W18" s="1514">
        <v>6.1358108858246405</v>
      </c>
      <c r="X18" s="1515">
        <v>3003.3695070000208</v>
      </c>
      <c r="Y18" s="1831">
        <v>3633</v>
      </c>
      <c r="Z18" s="1337"/>
      <c r="AA18" s="1832">
        <v>15.711830958795833</v>
      </c>
      <c r="AB18" s="1833">
        <v>0.81998522880151326</v>
      </c>
      <c r="AC18" s="1833">
        <v>14.103250463120579</v>
      </c>
      <c r="AD18" s="1833">
        <v>17.320411454471088</v>
      </c>
      <c r="AE18" s="1833">
        <v>5.2189030734350359</v>
      </c>
      <c r="AF18" s="1834">
        <v>3108.0249990000275</v>
      </c>
      <c r="AG18" s="1831">
        <v>3720</v>
      </c>
      <c r="AH18" s="1516"/>
      <c r="AI18" s="1517">
        <v>16.581785747512466</v>
      </c>
      <c r="AJ18" s="1517">
        <v>0.93521091058698258</v>
      </c>
      <c r="AK18" s="1517">
        <v>14.747143955705551</v>
      </c>
      <c r="AL18" s="1517">
        <v>18.416427539319375</v>
      </c>
      <c r="AM18" s="1517">
        <v>5.639989111108128</v>
      </c>
      <c r="AN18" s="1518">
        <v>2527.216388999997</v>
      </c>
      <c r="AO18" s="1519">
        <v>3346</v>
      </c>
      <c r="AP18" s="1836"/>
      <c r="AQ18" s="1517">
        <v>17.160924120321916</v>
      </c>
      <c r="AR18" s="1517">
        <v>0.91368332796973617</v>
      </c>
      <c r="AS18" s="1517">
        <v>15.36866602490614</v>
      </c>
      <c r="AT18" s="1517">
        <v>18.953182215737691</v>
      </c>
      <c r="AU18" s="1517">
        <v>5.3242081927729927</v>
      </c>
      <c r="AV18" s="1518">
        <v>2798.5032020000071</v>
      </c>
      <c r="AW18" s="1519">
        <v>3568</v>
      </c>
      <c r="AX18" s="1836"/>
      <c r="AY18" s="1517">
        <v>20.383100524028244</v>
      </c>
      <c r="AZ18" s="1517">
        <v>0.69730038219599377</v>
      </c>
      <c r="BA18" s="1517">
        <v>19.015893380629237</v>
      </c>
      <c r="BB18" s="1517">
        <v>21.750307667427251</v>
      </c>
      <c r="BC18" s="1517">
        <v>3.4209730819606863</v>
      </c>
      <c r="BD18" s="1518">
        <v>3554.9054480000136</v>
      </c>
      <c r="BE18" s="1519">
        <v>7786</v>
      </c>
      <c r="BF18" s="1964"/>
      <c r="BG18" s="1517">
        <v>20.111112139427242</v>
      </c>
      <c r="BH18" s="1517">
        <v>0.7694462739928688</v>
      </c>
      <c r="BI18" s="1517">
        <v>18.602445647958046</v>
      </c>
      <c r="BJ18" s="1517">
        <v>21.619778630896437</v>
      </c>
      <c r="BK18" s="1517">
        <v>3.8259757524020368</v>
      </c>
      <c r="BL18" s="1518">
        <v>3341.3853959999801</v>
      </c>
      <c r="BM18" s="1519">
        <v>6832</v>
      </c>
      <c r="BN18" s="1837"/>
      <c r="BO18" s="1517">
        <v>21.312888902886172</v>
      </c>
      <c r="BP18" s="1517">
        <v>0.76148557303098274</v>
      </c>
      <c r="BQ18" s="1517">
        <v>19.819830182338077</v>
      </c>
      <c r="BR18" s="1517">
        <v>22.805947623434264</v>
      </c>
      <c r="BS18" s="1517">
        <v>3.5728876385587651</v>
      </c>
      <c r="BT18" s="1518">
        <v>2997.7810090000385</v>
      </c>
      <c r="BU18" s="1519">
        <v>6689</v>
      </c>
      <c r="BV18" s="1965"/>
      <c r="BW18" s="1517">
        <v>23.481779853061362</v>
      </c>
      <c r="BX18" s="1517">
        <v>0.70794819731157199</v>
      </c>
      <c r="BY18" s="1517">
        <v>22.093665535947704</v>
      </c>
      <c r="BZ18" s="1517">
        <v>24.869894170175016</v>
      </c>
      <c r="CA18" s="1517">
        <v>3.0148830358754752</v>
      </c>
      <c r="CB18" s="1518">
        <v>2938.1295980000045</v>
      </c>
      <c r="CC18" s="1519">
        <v>7794</v>
      </c>
      <c r="CD18" s="1520"/>
      <c r="CE18" s="1517">
        <v>23.949828986865366</v>
      </c>
      <c r="CF18" s="1517">
        <v>0.73996354139225873</v>
      </c>
      <c r="CG18" s="1517">
        <v>22.49893819753629</v>
      </c>
      <c r="CH18" s="1517">
        <v>25.400719776194443</v>
      </c>
      <c r="CI18" s="1517">
        <v>3.089640188237134</v>
      </c>
      <c r="CJ18" s="1518">
        <v>2630.0330760000284</v>
      </c>
      <c r="CK18" s="1519">
        <v>6844</v>
      </c>
      <c r="CL18" s="1520"/>
      <c r="CM18" s="1517">
        <v>25.623691637279368</v>
      </c>
      <c r="CN18" s="1517">
        <v>0.80387075281104603</v>
      </c>
      <c r="CO18" s="1517">
        <v>24.047460255039713</v>
      </c>
      <c r="CP18" s="1517">
        <v>27.199923019519019</v>
      </c>
      <c r="CQ18" s="1517">
        <v>3.1372167765300123</v>
      </c>
      <c r="CR18" s="1518">
        <v>2438.2883850000039</v>
      </c>
      <c r="CS18" s="1519">
        <v>5618</v>
      </c>
      <c r="CT18" s="1738"/>
      <c r="CU18" s="1840">
        <v>25.514087862667058</v>
      </c>
      <c r="CV18" s="1517">
        <v>0.77980760043152475</v>
      </c>
      <c r="CW18" s="1517">
        <v>23.985077604554991</v>
      </c>
      <c r="CX18" s="1517">
        <v>27.043098120779121</v>
      </c>
      <c r="CY18" s="1517">
        <v>3.0563804774403147</v>
      </c>
      <c r="CZ18" s="1521">
        <v>2543.6607629999776</v>
      </c>
      <c r="DA18" s="1521">
        <v>7272</v>
      </c>
      <c r="DB18" s="1841"/>
      <c r="DC18" s="1840">
        <v>25.001832541478098</v>
      </c>
      <c r="DD18" s="1517">
        <v>0.73644367306762593</v>
      </c>
      <c r="DE18" s="1517">
        <v>23.557846303158268</v>
      </c>
      <c r="DF18" s="1517">
        <v>26.445818779797925</v>
      </c>
      <c r="DG18" s="1517">
        <v>2.9455587779250352</v>
      </c>
      <c r="DH18" s="1521">
        <v>2536.7775059999904</v>
      </c>
      <c r="DI18" s="1521">
        <v>7136</v>
      </c>
      <c r="DJ18" s="1841"/>
      <c r="DK18" s="3075">
        <v>27.125899652780504</v>
      </c>
      <c r="DL18" s="1634">
        <v>0.73174982219325746</v>
      </c>
      <c r="DM18" s="1634">
        <v>25.691117103364462</v>
      </c>
      <c r="DN18" s="1634">
        <v>28.560682202196546</v>
      </c>
      <c r="DO18" s="1634">
        <v>2.6976057257450279</v>
      </c>
      <c r="DP18" s="1521">
        <v>2323.1370980000165</v>
      </c>
      <c r="DQ18" s="1521">
        <v>6647</v>
      </c>
      <c r="DR18" s="1841"/>
      <c r="DS18" s="3075">
        <v>28.841628547728671</v>
      </c>
      <c r="DT18" s="1634">
        <v>0.78006504562323387</v>
      </c>
      <c r="DU18" s="1634">
        <v>27.31210958679689</v>
      </c>
      <c r="DV18" s="1634">
        <v>30.371147508660449</v>
      </c>
      <c r="DW18" s="1634">
        <v>2.7046497888714587</v>
      </c>
      <c r="DX18" s="1521">
        <v>2155.2242029999925</v>
      </c>
      <c r="DY18" s="1521">
        <v>6243</v>
      </c>
      <c r="DZ18" s="1841"/>
      <c r="EA18" s="1842">
        <v>4.9000000000000004</v>
      </c>
      <c r="EB18" s="1843">
        <v>1.7</v>
      </c>
      <c r="EC18" s="1844"/>
      <c r="ED18" s="3095" t="s">
        <v>232</v>
      </c>
      <c r="EE18" s="3095" t="s">
        <v>229</v>
      </c>
      <c r="EF18" s="1738"/>
      <c r="EG18" s="1144"/>
      <c r="EH18" s="1144"/>
    </row>
    <row r="19" spans="1:138" s="3" customFormat="1" ht="24" customHeight="1">
      <c r="A19" s="1845" t="s">
        <v>50</v>
      </c>
      <c r="B19" s="1966"/>
      <c r="C19" s="1355">
        <v>18.582029293065851</v>
      </c>
      <c r="D19" s="1355">
        <v>1.4428597772712384</v>
      </c>
      <c r="E19" s="1355">
        <v>15.750900346765331</v>
      </c>
      <c r="F19" s="1355">
        <v>21.413158239366371</v>
      </c>
      <c r="G19" s="1355">
        <v>7.7648127366243145</v>
      </c>
      <c r="H19" s="1522">
        <v>1311.5919749999966</v>
      </c>
      <c r="I19" s="1846">
        <v>1482</v>
      </c>
      <c r="J19" s="1967"/>
      <c r="K19" s="1355">
        <v>21.888827682028911</v>
      </c>
      <c r="L19" s="1355">
        <v>1.5679664032681346</v>
      </c>
      <c r="M19" s="1355">
        <v>18.812209260975852</v>
      </c>
      <c r="N19" s="1355">
        <v>24.96544610308197</v>
      </c>
      <c r="O19" s="1355">
        <v>7.1633183194889014</v>
      </c>
      <c r="P19" s="1522">
        <v>1245.9133580000009</v>
      </c>
      <c r="Q19" s="1202">
        <v>1370</v>
      </c>
      <c r="R19" s="1967"/>
      <c r="S19" s="1968">
        <v>21.660450456513765</v>
      </c>
      <c r="T19" s="1355">
        <v>1.5475577220683085</v>
      </c>
      <c r="U19" s="1355">
        <v>18.623867800125605</v>
      </c>
      <c r="V19" s="1355">
        <v>24.69703311290192</v>
      </c>
      <c r="W19" s="1355">
        <v>7.1446239087928323</v>
      </c>
      <c r="X19" s="1522">
        <v>1205.3300670000037</v>
      </c>
      <c r="Y19" s="1846">
        <v>1245</v>
      </c>
      <c r="Z19" s="1967"/>
      <c r="AA19" s="1847">
        <v>25.856863877959857</v>
      </c>
      <c r="AB19" s="1848">
        <v>1.5668086771174587</v>
      </c>
      <c r="AC19" s="1848">
        <v>22.783225731880556</v>
      </c>
      <c r="AD19" s="1848">
        <v>28.930502024039157</v>
      </c>
      <c r="AE19" s="1848">
        <v>6.0595464496875486</v>
      </c>
      <c r="AF19" s="1849">
        <v>1161.249471000004</v>
      </c>
      <c r="AG19" s="1846">
        <v>1364</v>
      </c>
      <c r="AH19" s="1202"/>
      <c r="AI19" s="1208">
        <v>24.934260694271661</v>
      </c>
      <c r="AJ19" s="1208">
        <v>1.6994841906475742</v>
      </c>
      <c r="AK19" s="1208">
        <v>21.600312506348772</v>
      </c>
      <c r="AL19" s="1208">
        <v>28.26820888219455</v>
      </c>
      <c r="AM19" s="1208">
        <v>6.8158595576006373</v>
      </c>
      <c r="AN19" s="1523">
        <v>1047.04863</v>
      </c>
      <c r="AO19" s="1524">
        <v>1203</v>
      </c>
      <c r="AP19" s="1851"/>
      <c r="AQ19" s="1208">
        <v>24.866626181380013</v>
      </c>
      <c r="AR19" s="1208">
        <v>1.5558769113696238</v>
      </c>
      <c r="AS19" s="1208">
        <v>21.814657403456703</v>
      </c>
      <c r="AT19" s="1208">
        <v>27.918594959303324</v>
      </c>
      <c r="AU19" s="1208">
        <v>6.256887846468917</v>
      </c>
      <c r="AV19" s="1523">
        <v>1299.6227579999957</v>
      </c>
      <c r="AW19" s="1524">
        <v>1373</v>
      </c>
      <c r="AX19" s="1851"/>
      <c r="AY19" s="1208">
        <v>29.787909911680941</v>
      </c>
      <c r="AZ19" s="1208">
        <v>1.0358879626722395</v>
      </c>
      <c r="BA19" s="1208">
        <v>27.756829105635365</v>
      </c>
      <c r="BB19" s="1208">
        <v>31.818990717726521</v>
      </c>
      <c r="BC19" s="1208">
        <v>3.4775449695650837</v>
      </c>
      <c r="BD19" s="1523">
        <v>1712.7513259999973</v>
      </c>
      <c r="BE19" s="1524">
        <v>3756</v>
      </c>
      <c r="BF19" s="1969"/>
      <c r="BG19" s="1208">
        <v>29.42505175597833</v>
      </c>
      <c r="BH19" s="1208">
        <v>1.1467991196953737</v>
      </c>
      <c r="BI19" s="1208">
        <v>27.176503075181397</v>
      </c>
      <c r="BJ19" s="1208">
        <v>31.673600436775267</v>
      </c>
      <c r="BK19" s="1208">
        <v>3.8973563384213143</v>
      </c>
      <c r="BL19" s="1523">
        <v>1584.604370000015</v>
      </c>
      <c r="BM19" s="1524">
        <v>3380</v>
      </c>
      <c r="BN19" s="1852"/>
      <c r="BO19" s="1208">
        <v>29.950840062125401</v>
      </c>
      <c r="BP19" s="1208">
        <v>1.0306202907899253</v>
      </c>
      <c r="BQ19" s="1208">
        <v>27.930083967413282</v>
      </c>
      <c r="BR19" s="1208">
        <v>31.971596156837517</v>
      </c>
      <c r="BS19" s="1208">
        <v>3.4410396791948594</v>
      </c>
      <c r="BT19" s="1523">
        <v>1454.565100999992</v>
      </c>
      <c r="BU19" s="1524">
        <v>3534</v>
      </c>
      <c r="BV19" s="1970"/>
      <c r="BW19" s="1208">
        <v>33.467033710262193</v>
      </c>
      <c r="BX19" s="1208">
        <v>1.0722598757985564</v>
      </c>
      <c r="BY19" s="1208">
        <v>31.364592753544247</v>
      </c>
      <c r="BZ19" s="1208">
        <v>35.569474666980142</v>
      </c>
      <c r="CA19" s="1208">
        <v>3.2039286334174371</v>
      </c>
      <c r="CB19" s="1523">
        <v>1462.3509010000191</v>
      </c>
      <c r="CC19" s="1524">
        <v>3709</v>
      </c>
      <c r="CD19" s="1525"/>
      <c r="CE19" s="1208">
        <v>32.918437349622465</v>
      </c>
      <c r="CF19" s="1208">
        <v>1.0326099583393904</v>
      </c>
      <c r="CG19" s="1208">
        <v>30.893737220876673</v>
      </c>
      <c r="CH19" s="1208">
        <v>34.943137478368257</v>
      </c>
      <c r="CI19" s="1208">
        <v>3.1368741698525167</v>
      </c>
      <c r="CJ19" s="1523">
        <v>1300.1685269999889</v>
      </c>
      <c r="CK19" s="1524">
        <v>3486</v>
      </c>
      <c r="CL19" s="1525"/>
      <c r="CM19" s="1208">
        <v>35.705542593228394</v>
      </c>
      <c r="CN19" s="1208">
        <v>1.1680408656711134</v>
      </c>
      <c r="CO19" s="1208">
        <v>33.415245724271472</v>
      </c>
      <c r="CP19" s="1208">
        <v>37.995839462185316</v>
      </c>
      <c r="CQ19" s="1208">
        <v>3.2713152660299691</v>
      </c>
      <c r="CR19" s="1523">
        <v>1225.7195359999957</v>
      </c>
      <c r="CS19" s="1524">
        <v>2653</v>
      </c>
      <c r="CT19" s="1858"/>
      <c r="CU19" s="1855">
        <v>36.245323204612127</v>
      </c>
      <c r="CV19" s="1208">
        <v>1.178616267690326</v>
      </c>
      <c r="CW19" s="1208">
        <v>33.934347570777554</v>
      </c>
      <c r="CX19" s="1208">
        <v>38.556298838446708</v>
      </c>
      <c r="CY19" s="1208">
        <v>3.2517747490808691</v>
      </c>
      <c r="CZ19" s="1206">
        <v>1244.9740190000036</v>
      </c>
      <c r="DA19" s="1206">
        <v>3259</v>
      </c>
      <c r="DB19" s="1856"/>
      <c r="DC19" s="1855">
        <v>33.930295134457367</v>
      </c>
      <c r="DD19" s="1208">
        <v>1.0929666250202945</v>
      </c>
      <c r="DE19" s="1208">
        <v>31.787254433329299</v>
      </c>
      <c r="DF19" s="1208">
        <v>36.073335835585432</v>
      </c>
      <c r="DG19" s="1208">
        <v>3.2212116655311664</v>
      </c>
      <c r="DH19" s="1206">
        <v>1307.1131159999918</v>
      </c>
      <c r="DI19" s="1206">
        <v>3390</v>
      </c>
      <c r="DJ19" s="1856"/>
      <c r="DK19" s="3076">
        <v>35.313968980178515</v>
      </c>
      <c r="DL19" s="1205">
        <v>1.0636436367171431</v>
      </c>
      <c r="DM19" s="1205">
        <v>33.228423780884803</v>
      </c>
      <c r="DN19" s="1205">
        <v>37.39951417947222</v>
      </c>
      <c r="DO19" s="1205">
        <v>3.0119628788091166</v>
      </c>
      <c r="DP19" s="1206">
        <v>1218.5398849999945</v>
      </c>
      <c r="DQ19" s="1206">
        <v>3393</v>
      </c>
      <c r="DR19" s="1856"/>
      <c r="DS19" s="3076">
        <v>37.602433702704154</v>
      </c>
      <c r="DT19" s="1205">
        <v>1.0659420976924125</v>
      </c>
      <c r="DU19" s="1205">
        <v>35.512378958136857</v>
      </c>
      <c r="DV19" s="1205">
        <v>39.692488447271444</v>
      </c>
      <c r="DW19" s="1205">
        <v>2.8347689038429342</v>
      </c>
      <c r="DX19" s="1206">
        <v>1143.6499599999952</v>
      </c>
      <c r="DY19" s="1206">
        <v>3197</v>
      </c>
      <c r="DZ19" s="1856"/>
      <c r="EA19" s="1369">
        <v>4.7</v>
      </c>
      <c r="EB19" s="1370">
        <v>2.2999999999999998</v>
      </c>
      <c r="EC19" s="1857"/>
      <c r="ED19" s="3096" t="s">
        <v>232</v>
      </c>
      <c r="EE19" s="3096" t="s">
        <v>229</v>
      </c>
      <c r="EF19" s="1858"/>
      <c r="EG19" s="1144"/>
      <c r="EH19" s="1144"/>
    </row>
    <row r="20" spans="1:138" s="3" customFormat="1" ht="24" customHeight="1">
      <c r="A20" s="1859" t="s">
        <v>51</v>
      </c>
      <c r="B20" s="1971"/>
      <c r="C20" s="1375">
        <v>6.437704523763137</v>
      </c>
      <c r="D20" s="1375">
        <v>0.78558737066017881</v>
      </c>
      <c r="E20" s="1375">
        <v>4.8962524852771763</v>
      </c>
      <c r="F20" s="1375">
        <v>7.9791565622490968</v>
      </c>
      <c r="G20" s="1375">
        <v>12.202911266902424</v>
      </c>
      <c r="H20" s="1376">
        <v>2207.9335339999789</v>
      </c>
      <c r="I20" s="1377">
        <v>2778</v>
      </c>
      <c r="J20" s="1375"/>
      <c r="K20" s="1375">
        <v>7.5026426904419461</v>
      </c>
      <c r="L20" s="1375">
        <v>0.71087261965634962</v>
      </c>
      <c r="M20" s="1375">
        <v>6.1077889537174848</v>
      </c>
      <c r="N20" s="1375">
        <v>8.8974964271664092</v>
      </c>
      <c r="O20" s="1375">
        <v>9.4749630095269204</v>
      </c>
      <c r="P20" s="1376">
        <v>1976.6645449999999</v>
      </c>
      <c r="Q20" s="1221">
        <v>2527</v>
      </c>
      <c r="R20" s="1375"/>
      <c r="S20" s="1972">
        <v>6.6845711682498035</v>
      </c>
      <c r="T20" s="1375">
        <v>0.61627436245893574</v>
      </c>
      <c r="U20" s="1375">
        <v>5.4753315942206084</v>
      </c>
      <c r="V20" s="1375">
        <v>7.8938107422789994</v>
      </c>
      <c r="W20" s="1375">
        <v>9.2193552428029975</v>
      </c>
      <c r="X20" s="1376">
        <v>1798.0394399999971</v>
      </c>
      <c r="Y20" s="1377">
        <v>2388</v>
      </c>
      <c r="Z20" s="1375"/>
      <c r="AA20" s="1860">
        <v>9.6603299299332406</v>
      </c>
      <c r="AB20" s="1861">
        <v>0.82559569317150971</v>
      </c>
      <c r="AC20" s="1861">
        <v>8.040743280439278</v>
      </c>
      <c r="AD20" s="1861">
        <v>11.279916579427205</v>
      </c>
      <c r="AE20" s="1861">
        <v>8.5462473762240858</v>
      </c>
      <c r="AF20" s="1862">
        <v>1946.7755280000022</v>
      </c>
      <c r="AG20" s="1377">
        <v>2356</v>
      </c>
      <c r="AH20" s="1221"/>
      <c r="AI20" s="1228">
        <v>10.67336935556105</v>
      </c>
      <c r="AJ20" s="1228">
        <v>0.98924554001134457</v>
      </c>
      <c r="AK20" s="1228">
        <v>8.7327256039560925</v>
      </c>
      <c r="AL20" s="1228">
        <v>12.614013107166008</v>
      </c>
      <c r="AM20" s="1228">
        <v>9.2683529170282739</v>
      </c>
      <c r="AN20" s="1381">
        <v>1480.1677589999915</v>
      </c>
      <c r="AO20" s="1379">
        <v>2143</v>
      </c>
      <c r="AP20" s="1382"/>
      <c r="AQ20" s="1228">
        <v>10.47960019952056</v>
      </c>
      <c r="AR20" s="1228">
        <v>0.94562174611661676</v>
      </c>
      <c r="AS20" s="1228">
        <v>8.624692511268595</v>
      </c>
      <c r="AT20" s="1228">
        <v>12.334507887772524</v>
      </c>
      <c r="AU20" s="1228">
        <v>9.0234524992649892</v>
      </c>
      <c r="AV20" s="1381">
        <v>1498.8804440000122</v>
      </c>
      <c r="AW20" s="1379">
        <v>2195</v>
      </c>
      <c r="AX20" s="1382"/>
      <c r="AY20" s="1228">
        <v>11.638935441906536</v>
      </c>
      <c r="AZ20" s="1228">
        <v>0.76338156811311886</v>
      </c>
      <c r="BA20" s="1228">
        <v>10.142161942691628</v>
      </c>
      <c r="BB20" s="1228">
        <v>13.135708941121447</v>
      </c>
      <c r="BC20" s="1228">
        <v>6.5588607473886951</v>
      </c>
      <c r="BD20" s="1381">
        <v>1842.1541219999981</v>
      </c>
      <c r="BE20" s="1379">
        <v>4030</v>
      </c>
      <c r="BF20" s="1973"/>
      <c r="BG20" s="1228">
        <v>11.71000283788357</v>
      </c>
      <c r="BH20" s="1228">
        <v>0.84428705817757699</v>
      </c>
      <c r="BI20" s="1228">
        <v>10.05459473870104</v>
      </c>
      <c r="BJ20" s="1228">
        <v>13.3654109370661</v>
      </c>
      <c r="BK20" s="1228">
        <v>7.209964590667604</v>
      </c>
      <c r="BL20" s="1381">
        <v>1756.7810260000015</v>
      </c>
      <c r="BM20" s="1379">
        <v>3452</v>
      </c>
      <c r="BN20" s="1864"/>
      <c r="BO20" s="1228">
        <v>13.171149153291466</v>
      </c>
      <c r="BP20" s="1228">
        <v>1.0156543687941566</v>
      </c>
      <c r="BQ20" s="1228">
        <v>11.179737016151497</v>
      </c>
      <c r="BR20" s="1228">
        <v>15.162561290431437</v>
      </c>
      <c r="BS20" s="1228">
        <v>7.7112054306996036</v>
      </c>
      <c r="BT20" s="1381">
        <v>1543.2159079999929</v>
      </c>
      <c r="BU20" s="1379">
        <v>3155</v>
      </c>
      <c r="BV20" s="1974"/>
      <c r="BW20" s="1228">
        <v>13.587379693691332</v>
      </c>
      <c r="BX20" s="1228">
        <v>0.81064442984393525</v>
      </c>
      <c r="BY20" s="1228">
        <v>11.997903029398666</v>
      </c>
      <c r="BZ20" s="1228">
        <v>15.176856357983997</v>
      </c>
      <c r="CA20" s="1228">
        <v>5.9661571849671668</v>
      </c>
      <c r="CB20" s="1381">
        <v>1475.7786969999972</v>
      </c>
      <c r="CC20" s="1379">
        <v>4085</v>
      </c>
      <c r="CD20" s="1866"/>
      <c r="CE20" s="1228">
        <v>15.181490637660422</v>
      </c>
      <c r="CF20" s="1228">
        <v>0.94173773547763762</v>
      </c>
      <c r="CG20" s="1228">
        <v>13.334969113373848</v>
      </c>
      <c r="CH20" s="1228">
        <v>17.028012161946997</v>
      </c>
      <c r="CI20" s="1228">
        <v>6.2031967608074501</v>
      </c>
      <c r="CJ20" s="1381">
        <v>1329.8645490000008</v>
      </c>
      <c r="CK20" s="1379">
        <v>3358</v>
      </c>
      <c r="CL20" s="1866"/>
      <c r="CM20" s="1228">
        <v>15.432499866240562</v>
      </c>
      <c r="CN20" s="1228">
        <v>0.9267542198126727</v>
      </c>
      <c r="CO20" s="1228">
        <v>13.615318335772411</v>
      </c>
      <c r="CP20" s="1228">
        <v>17.249681396708713</v>
      </c>
      <c r="CQ20" s="1228">
        <v>6.005211260944173</v>
      </c>
      <c r="CR20" s="1381">
        <v>1212.5688490000014</v>
      </c>
      <c r="CS20" s="1379">
        <v>2965</v>
      </c>
      <c r="CT20" s="1867"/>
      <c r="CU20" s="1227">
        <v>15.226688492325232</v>
      </c>
      <c r="CV20" s="1228">
        <v>0.88889886676467889</v>
      </c>
      <c r="CW20" s="1228">
        <v>13.483777183234025</v>
      </c>
      <c r="CX20" s="1228">
        <v>16.96959980141644</v>
      </c>
      <c r="CY20" s="1228">
        <v>5.8377687782390382</v>
      </c>
      <c r="CZ20" s="1225">
        <v>1298.6867439999937</v>
      </c>
      <c r="DA20" s="1225">
        <v>4013</v>
      </c>
      <c r="DB20" s="1383"/>
      <c r="DC20" s="1227">
        <v>15.511022971072622</v>
      </c>
      <c r="DD20" s="1228">
        <v>0.86922400055105087</v>
      </c>
      <c r="DE20" s="1228">
        <v>13.806686929207043</v>
      </c>
      <c r="DF20" s="1228">
        <v>17.215359012938201</v>
      </c>
      <c r="DG20" s="1228">
        <v>5.6039115032716778</v>
      </c>
      <c r="DH20" s="1225">
        <v>1229.6643899999997</v>
      </c>
      <c r="DI20" s="1225">
        <v>3746</v>
      </c>
      <c r="DJ20" s="1383"/>
      <c r="DK20" s="1380">
        <v>18.093205255986909</v>
      </c>
      <c r="DL20" s="1224">
        <v>0.93683663051921795</v>
      </c>
      <c r="DM20" s="1224">
        <v>16.256297602092452</v>
      </c>
      <c r="DN20" s="1224">
        <v>19.930112909881363</v>
      </c>
      <c r="DO20" s="1224">
        <v>5.1778367473569986</v>
      </c>
      <c r="DP20" s="1225">
        <v>1104.5972129999966</v>
      </c>
      <c r="DQ20" s="1225">
        <v>3254</v>
      </c>
      <c r="DR20" s="1383"/>
      <c r="DS20" s="1380">
        <v>18.936972973124686</v>
      </c>
      <c r="DT20" s="1224">
        <v>1.0755255753288606</v>
      </c>
      <c r="DU20" s="1224">
        <v>16.828127345875419</v>
      </c>
      <c r="DV20" s="1224">
        <v>21.045818600373952</v>
      </c>
      <c r="DW20" s="1224">
        <v>5.679501031422733</v>
      </c>
      <c r="DX20" s="1225">
        <v>1011.5742429999968</v>
      </c>
      <c r="DY20" s="1225">
        <v>3046</v>
      </c>
      <c r="DZ20" s="1383"/>
      <c r="EA20" s="1384">
        <v>3.7</v>
      </c>
      <c r="EB20" s="1385">
        <v>0.8</v>
      </c>
      <c r="EC20" s="1386"/>
      <c r="ED20" s="3097" t="s">
        <v>232</v>
      </c>
      <c r="EE20" s="3097" t="s">
        <v>229</v>
      </c>
      <c r="EF20" s="1867"/>
      <c r="EG20" s="1144"/>
      <c r="EH20" s="1144"/>
    </row>
    <row r="21" spans="1:138" s="3" customFormat="1" ht="24" customHeight="1">
      <c r="A21" s="1975" t="s">
        <v>12</v>
      </c>
      <c r="B21" s="1976"/>
      <c r="C21" s="1977">
        <v>10.989995831899165</v>
      </c>
      <c r="D21" s="1977">
        <v>0.89510306402245843</v>
      </c>
      <c r="E21" s="1977">
        <v>9.2336559335974027</v>
      </c>
      <c r="F21" s="1977">
        <v>12.746335730200927</v>
      </c>
      <c r="G21" s="1977">
        <v>8.1447079481537621</v>
      </c>
      <c r="H21" s="1978">
        <v>1487.3728480000016</v>
      </c>
      <c r="I21" s="1979">
        <v>2927</v>
      </c>
      <c r="J21" s="1980"/>
      <c r="K21" s="1977">
        <v>11.135072466032865</v>
      </c>
      <c r="L21" s="1977">
        <v>1.0332531493542345</v>
      </c>
      <c r="M21" s="1977">
        <v>9.1076529586451773</v>
      </c>
      <c r="N21" s="1977">
        <v>13.162491973420554</v>
      </c>
      <c r="O21" s="1977">
        <v>9.279267400424521</v>
      </c>
      <c r="P21" s="1978">
        <v>1327.9823139999983</v>
      </c>
      <c r="Q21" s="1981">
        <v>2511</v>
      </c>
      <c r="R21" s="1980"/>
      <c r="S21" s="1982">
        <v>11.172396462133699</v>
      </c>
      <c r="T21" s="1977">
        <v>0.92070519113333882</v>
      </c>
      <c r="U21" s="1977">
        <v>9.3658096219960267</v>
      </c>
      <c r="V21" s="1977">
        <v>12.978983302271372</v>
      </c>
      <c r="W21" s="1977">
        <v>8.2408925806908115</v>
      </c>
      <c r="X21" s="1978">
        <v>1361.3978389999957</v>
      </c>
      <c r="Y21" s="1979">
        <v>2668</v>
      </c>
      <c r="Z21" s="1980"/>
      <c r="AA21" s="1983">
        <v>15.758316300969637</v>
      </c>
      <c r="AB21" s="1984">
        <v>1.2834686774914272</v>
      </c>
      <c r="AC21" s="1984">
        <v>13.240511578510942</v>
      </c>
      <c r="AD21" s="1984">
        <v>18.276121023428335</v>
      </c>
      <c r="AE21" s="1984">
        <v>8.1447069152460987</v>
      </c>
      <c r="AF21" s="1985">
        <v>1518.2283019999966</v>
      </c>
      <c r="AG21" s="1979">
        <v>2773</v>
      </c>
      <c r="AH21" s="1981"/>
      <c r="AI21" s="1986">
        <v>14.425915958626231</v>
      </c>
      <c r="AJ21" s="1986">
        <v>1.1550596673985492</v>
      </c>
      <c r="AK21" s="1986">
        <v>12.15998779862443</v>
      </c>
      <c r="AL21" s="1986">
        <v>16.691844118628033</v>
      </c>
      <c r="AM21" s="1986">
        <v>8.0068376296609483</v>
      </c>
      <c r="AN21" s="1987">
        <v>1378.2253519999958</v>
      </c>
      <c r="AO21" s="1988">
        <v>2545</v>
      </c>
      <c r="AP21" s="1989"/>
      <c r="AQ21" s="1986">
        <v>15.978057205719272</v>
      </c>
      <c r="AR21" s="1986">
        <v>1.0347957361377991</v>
      </c>
      <c r="AS21" s="1986">
        <v>13.948228075186941</v>
      </c>
      <c r="AT21" s="1986">
        <v>18.007886336251605</v>
      </c>
      <c r="AU21" s="1986">
        <v>6.4763551839543965</v>
      </c>
      <c r="AV21" s="1987">
        <v>1468.318920000002</v>
      </c>
      <c r="AW21" s="1988">
        <v>2518</v>
      </c>
      <c r="AX21" s="1989"/>
      <c r="AY21" s="1986">
        <v>18.695056735756268</v>
      </c>
      <c r="AZ21" s="1986">
        <v>0.86180270256343938</v>
      </c>
      <c r="BA21" s="1986">
        <v>17.005307466675664</v>
      </c>
      <c r="BB21" s="1986">
        <v>20.384806004836868</v>
      </c>
      <c r="BC21" s="1986">
        <v>4.6097891798057553</v>
      </c>
      <c r="BD21" s="1987">
        <v>2346.8461379999731</v>
      </c>
      <c r="BE21" s="1988">
        <v>6159</v>
      </c>
      <c r="BF21" s="1990"/>
      <c r="BG21" s="1986">
        <v>18.731647909669604</v>
      </c>
      <c r="BH21" s="1986">
        <v>0.90903530937959998</v>
      </c>
      <c r="BI21" s="1986">
        <v>16.949286805096829</v>
      </c>
      <c r="BJ21" s="1986">
        <v>20.514009014242383</v>
      </c>
      <c r="BK21" s="1986">
        <v>4.8529382666345118</v>
      </c>
      <c r="BL21" s="1987">
        <v>2217.388074999998</v>
      </c>
      <c r="BM21" s="1988">
        <v>5483</v>
      </c>
      <c r="BN21" s="1991"/>
      <c r="BO21" s="1986">
        <v>21.120577938386457</v>
      </c>
      <c r="BP21" s="1986">
        <v>0.97666352702416981</v>
      </c>
      <c r="BQ21" s="1986">
        <v>19.205615859380185</v>
      </c>
      <c r="BR21" s="1986">
        <v>23.035540017392734</v>
      </c>
      <c r="BS21" s="1986">
        <v>4.6242272814376575</v>
      </c>
      <c r="BT21" s="1987">
        <v>1962.9339509999868</v>
      </c>
      <c r="BU21" s="1988">
        <v>5759</v>
      </c>
      <c r="BV21" s="1992"/>
      <c r="BW21" s="1986">
        <v>22.533871855690819</v>
      </c>
      <c r="BX21" s="1986">
        <v>0.78208961991779369</v>
      </c>
      <c r="BY21" s="1986">
        <v>21.000384232166187</v>
      </c>
      <c r="BZ21" s="1986">
        <v>24.067359479215447</v>
      </c>
      <c r="CA21" s="1986">
        <v>3.4707289760338313</v>
      </c>
      <c r="CB21" s="1987">
        <v>1843.7890019999991</v>
      </c>
      <c r="CC21" s="1988">
        <v>5579</v>
      </c>
      <c r="CD21" s="1993"/>
      <c r="CE21" s="1986">
        <v>22.770547549515502</v>
      </c>
      <c r="CF21" s="1986">
        <v>0.77953626387692065</v>
      </c>
      <c r="CG21" s="1986">
        <v>21.24206415548371</v>
      </c>
      <c r="CH21" s="1986">
        <v>24.299030943547294</v>
      </c>
      <c r="CI21" s="1986">
        <v>3.4234410137998945</v>
      </c>
      <c r="CJ21" s="1987">
        <v>1707.2224950000002</v>
      </c>
      <c r="CK21" s="1988">
        <v>5288</v>
      </c>
      <c r="CL21" s="1993"/>
      <c r="CM21" s="1986">
        <v>23.964475153813172</v>
      </c>
      <c r="CN21" s="1986">
        <v>0.87242862352145745</v>
      </c>
      <c r="CO21" s="1986">
        <v>22.253815361365291</v>
      </c>
      <c r="CP21" s="1986">
        <v>25.675134946261053</v>
      </c>
      <c r="CQ21" s="1986">
        <v>3.6405079515486016</v>
      </c>
      <c r="CR21" s="1987">
        <v>1604.4041880000079</v>
      </c>
      <c r="CS21" s="1988">
        <v>4396</v>
      </c>
      <c r="CT21" s="1994"/>
      <c r="CU21" s="1995">
        <v>26.394484574973305</v>
      </c>
      <c r="CV21" s="1986">
        <v>0.86633139080163846</v>
      </c>
      <c r="CW21" s="1986">
        <v>24.695822516887205</v>
      </c>
      <c r="CX21" s="1986">
        <v>28.093146633059401</v>
      </c>
      <c r="CY21" s="1986">
        <v>3.282244017081795</v>
      </c>
      <c r="CZ21" s="1996">
        <v>1660.5465499999916</v>
      </c>
      <c r="DA21" s="1996">
        <v>5573</v>
      </c>
      <c r="DB21" s="1997"/>
      <c r="DC21" s="1995">
        <v>24.689362735474926</v>
      </c>
      <c r="DD21" s="1986">
        <v>0.85127435603250434</v>
      </c>
      <c r="DE21" s="1986">
        <v>23.020221564059586</v>
      </c>
      <c r="DF21" s="1986">
        <v>26.358503906890263</v>
      </c>
      <c r="DG21" s="1986">
        <v>3.447939767231619</v>
      </c>
      <c r="DH21" s="1996">
        <v>1681.789050000013</v>
      </c>
      <c r="DI21" s="1996">
        <v>5622</v>
      </c>
      <c r="DJ21" s="1997"/>
      <c r="DK21" s="3087">
        <v>25.60211646607684</v>
      </c>
      <c r="DL21" s="3088">
        <v>0.82690318829752774</v>
      </c>
      <c r="DM21" s="3088">
        <v>23.98076142280572</v>
      </c>
      <c r="DN21" s="3088">
        <v>27.223471509347956</v>
      </c>
      <c r="DO21" s="3088">
        <v>3.2298235553813921</v>
      </c>
      <c r="DP21" s="1996">
        <v>1658.9601120000057</v>
      </c>
      <c r="DQ21" s="1996">
        <v>5548</v>
      </c>
      <c r="DR21" s="1997"/>
      <c r="DS21" s="3087">
        <v>25.853174721554595</v>
      </c>
      <c r="DT21" s="3088">
        <v>0.8988405026618782</v>
      </c>
      <c r="DU21" s="3088">
        <v>24.090765805287358</v>
      </c>
      <c r="DV21" s="3088">
        <v>27.615583637821832</v>
      </c>
      <c r="DW21" s="3088">
        <v>3.4767122890810271</v>
      </c>
      <c r="DX21" s="1996">
        <v>1518.1794740000037</v>
      </c>
      <c r="DY21" s="1996">
        <v>5283</v>
      </c>
      <c r="DZ21" s="1997"/>
      <c r="EA21" s="1998">
        <v>3.1</v>
      </c>
      <c r="EB21" s="1999">
        <v>0.3</v>
      </c>
      <c r="EC21" s="2000"/>
      <c r="ED21" s="3098" t="s">
        <v>232</v>
      </c>
      <c r="EE21" s="3098" t="s">
        <v>229</v>
      </c>
      <c r="EF21" s="1994"/>
      <c r="EG21" s="1144"/>
      <c r="EH21" s="1144"/>
    </row>
    <row r="22" spans="1:138" s="3" customFormat="1" ht="24" customHeight="1">
      <c r="A22" s="2001" t="s">
        <v>52</v>
      </c>
      <c r="B22" s="2002"/>
      <c r="C22" s="2003">
        <v>17.989115388286951</v>
      </c>
      <c r="D22" s="2003">
        <v>1.506175907896004</v>
      </c>
      <c r="E22" s="2003">
        <v>15.03374974691511</v>
      </c>
      <c r="F22" s="2003">
        <v>20.944481029658789</v>
      </c>
      <c r="G22" s="2003">
        <v>8.3727069140748487</v>
      </c>
      <c r="H22" s="2004">
        <v>714.19561899999951</v>
      </c>
      <c r="I22" s="2005">
        <v>1407</v>
      </c>
      <c r="J22" s="2003"/>
      <c r="K22" s="2003">
        <v>14.780605584084222</v>
      </c>
      <c r="L22" s="2003">
        <v>1.6373869148231583</v>
      </c>
      <c r="M22" s="2003">
        <v>11.567772238907823</v>
      </c>
      <c r="N22" s="2003">
        <v>17.993438929260623</v>
      </c>
      <c r="O22" s="2003">
        <v>11.077942006559589</v>
      </c>
      <c r="P22" s="2004">
        <v>608.23068100000307</v>
      </c>
      <c r="Q22" s="2006">
        <v>1185</v>
      </c>
      <c r="R22" s="2003"/>
      <c r="S22" s="2007">
        <v>18.258114181561872</v>
      </c>
      <c r="T22" s="2003">
        <v>1.6579977518485514</v>
      </c>
      <c r="U22" s="2003">
        <v>15.004828604035838</v>
      </c>
      <c r="V22" s="2003">
        <v>21.511399759087904</v>
      </c>
      <c r="W22" s="2003">
        <v>9.0808817129805011</v>
      </c>
      <c r="X22" s="2004">
        <v>590.25410800000338</v>
      </c>
      <c r="Y22" s="2005">
        <v>1210</v>
      </c>
      <c r="Z22" s="2003"/>
      <c r="AA22" s="2008">
        <v>21.80441892081739</v>
      </c>
      <c r="AB22" s="2009">
        <v>2.272244603415206</v>
      </c>
      <c r="AC22" s="2009">
        <v>17.346913807220016</v>
      </c>
      <c r="AD22" s="2009">
        <v>26.261924034414761</v>
      </c>
      <c r="AE22" s="2009">
        <v>10.421028011188227</v>
      </c>
      <c r="AF22" s="2010">
        <v>772.96990400000004</v>
      </c>
      <c r="AG22" s="2005">
        <v>1419</v>
      </c>
      <c r="AH22" s="2006"/>
      <c r="AI22" s="2011">
        <v>21.655393097219413</v>
      </c>
      <c r="AJ22" s="2011">
        <v>1.8416614139576566</v>
      </c>
      <c r="AK22" s="2011">
        <v>18.042529989918581</v>
      </c>
      <c r="AL22" s="2011">
        <v>25.268256204520245</v>
      </c>
      <c r="AM22" s="2011">
        <v>8.504400754535963</v>
      </c>
      <c r="AN22" s="2012">
        <v>680.38107800000364</v>
      </c>
      <c r="AO22" s="2013">
        <v>1248</v>
      </c>
      <c r="AP22" s="2014"/>
      <c r="AQ22" s="2011">
        <v>23.005657801999718</v>
      </c>
      <c r="AR22" s="2011">
        <v>1.6623918827384916</v>
      </c>
      <c r="AS22" s="2011">
        <v>19.744751951597443</v>
      </c>
      <c r="AT22" s="2011">
        <v>26.266563652401992</v>
      </c>
      <c r="AU22" s="2011">
        <v>7.2260132574604823</v>
      </c>
      <c r="AV22" s="2012">
        <v>735.1487380000018</v>
      </c>
      <c r="AW22" s="2013">
        <v>1258</v>
      </c>
      <c r="AX22" s="2014"/>
      <c r="AY22" s="2011">
        <v>26.826845524108322</v>
      </c>
      <c r="AZ22" s="2011">
        <v>1.076836768338111</v>
      </c>
      <c r="BA22" s="2011">
        <v>24.715475790866513</v>
      </c>
      <c r="BB22" s="2011">
        <v>28.93821525735013</v>
      </c>
      <c r="BC22" s="2011">
        <v>4.0140267977850641</v>
      </c>
      <c r="BD22" s="2012">
        <v>1266.7930289999897</v>
      </c>
      <c r="BE22" s="2013">
        <v>3624</v>
      </c>
      <c r="BF22" s="2015"/>
      <c r="BG22" s="2011">
        <v>27.207530512348683</v>
      </c>
      <c r="BH22" s="2011">
        <v>1.215198905762868</v>
      </c>
      <c r="BI22" s="2011">
        <v>24.824869199193159</v>
      </c>
      <c r="BJ22" s="2011">
        <v>29.59019182550421</v>
      </c>
      <c r="BK22" s="2011">
        <v>4.466406479674168</v>
      </c>
      <c r="BL22" s="2012">
        <v>1199.7206539999988</v>
      </c>
      <c r="BM22" s="2013">
        <v>3276</v>
      </c>
      <c r="BN22" s="2016"/>
      <c r="BO22" s="2011">
        <v>29.509974027175051</v>
      </c>
      <c r="BP22" s="2011">
        <v>1.2137593683274928</v>
      </c>
      <c r="BQ22" s="2011">
        <v>27.130133786321831</v>
      </c>
      <c r="BR22" s="2011">
        <v>31.889814268028271</v>
      </c>
      <c r="BS22" s="2011">
        <v>4.1130479044467139</v>
      </c>
      <c r="BT22" s="2012">
        <v>1026.5768099999941</v>
      </c>
      <c r="BU22" s="2013">
        <v>3540</v>
      </c>
      <c r="BV22" s="2017"/>
      <c r="BW22" s="2011">
        <v>31.376184187376737</v>
      </c>
      <c r="BX22" s="2011">
        <v>1.0468578202175025</v>
      </c>
      <c r="BY22" s="2011">
        <v>29.323550486571133</v>
      </c>
      <c r="BZ22" s="2011">
        <v>33.428817888182344</v>
      </c>
      <c r="CA22" s="2011">
        <v>3.3364727016061893</v>
      </c>
      <c r="CB22" s="2012">
        <v>980.77626700000769</v>
      </c>
      <c r="CC22" s="2013">
        <v>3336</v>
      </c>
      <c r="CD22" s="2018"/>
      <c r="CE22" s="2011">
        <v>31.462963921066656</v>
      </c>
      <c r="CF22" s="2011">
        <v>1.0185701185751825</v>
      </c>
      <c r="CG22" s="2011">
        <v>29.465792546182463</v>
      </c>
      <c r="CH22" s="2011">
        <v>33.460135295950849</v>
      </c>
      <c r="CI22" s="2011">
        <v>3.2373622559226809</v>
      </c>
      <c r="CJ22" s="2012">
        <v>902.3608860000071</v>
      </c>
      <c r="CK22" s="2013">
        <v>3258</v>
      </c>
      <c r="CL22" s="2018"/>
      <c r="CM22" s="2011">
        <v>30.865627112898665</v>
      </c>
      <c r="CN22" s="2011">
        <v>1.2268931616679584</v>
      </c>
      <c r="CO22" s="2011">
        <v>28.459932544071837</v>
      </c>
      <c r="CP22" s="2011">
        <v>33.271321681725489</v>
      </c>
      <c r="CQ22" s="2011">
        <v>3.9749497302623831</v>
      </c>
      <c r="CR22" s="2012">
        <v>849.48769399999765</v>
      </c>
      <c r="CS22" s="2013">
        <v>2608</v>
      </c>
      <c r="CT22" s="2019"/>
      <c r="CU22" s="2020">
        <v>32.763576365665337</v>
      </c>
      <c r="CV22" s="2011">
        <v>1.1953357437828815</v>
      </c>
      <c r="CW22" s="2011">
        <v>30.419817965361656</v>
      </c>
      <c r="CX22" s="2011">
        <v>35.107334765969014</v>
      </c>
      <c r="CY22" s="2011">
        <v>3.6483677192076511</v>
      </c>
      <c r="CZ22" s="2021">
        <v>952.87949800000126</v>
      </c>
      <c r="DA22" s="2021">
        <v>3324</v>
      </c>
      <c r="DB22" s="2022"/>
      <c r="DC22" s="2020">
        <v>31.76921552039515</v>
      </c>
      <c r="DD22" s="2011">
        <v>1.117916301588008</v>
      </c>
      <c r="DE22" s="2011">
        <v>29.577254595043769</v>
      </c>
      <c r="DF22" s="2011">
        <v>33.961176445746531</v>
      </c>
      <c r="DG22" s="2011">
        <v>3.5188665608388412</v>
      </c>
      <c r="DH22" s="2021">
        <v>928.48954299999593</v>
      </c>
      <c r="DI22" s="2021">
        <v>3263</v>
      </c>
      <c r="DJ22" s="2022"/>
      <c r="DK22" s="3089">
        <v>32.641379271856344</v>
      </c>
      <c r="DL22" s="2718">
        <v>1.1620156452873769</v>
      </c>
      <c r="DM22" s="2718">
        <v>30.362950607521892</v>
      </c>
      <c r="DN22" s="2718">
        <v>34.919807936190786</v>
      </c>
      <c r="DO22" s="2718">
        <v>3.559946519445262</v>
      </c>
      <c r="DP22" s="2021">
        <v>892.34156000000144</v>
      </c>
      <c r="DQ22" s="2021">
        <v>3293</v>
      </c>
      <c r="DR22" s="2022"/>
      <c r="DS22" s="3089">
        <v>33.250440487942107</v>
      </c>
      <c r="DT22" s="2718">
        <v>1.268924968351008</v>
      </c>
      <c r="DU22" s="2718">
        <v>30.762385408455767</v>
      </c>
      <c r="DV22" s="2718">
        <v>35.738495567428444</v>
      </c>
      <c r="DW22" s="2718">
        <v>3.8162651373330503</v>
      </c>
      <c r="DX22" s="2021">
        <v>817.48832500000151</v>
      </c>
      <c r="DY22" s="2021">
        <v>3134</v>
      </c>
      <c r="DZ22" s="2022"/>
      <c r="EA22" s="2023">
        <v>1.8</v>
      </c>
      <c r="EB22" s="2024">
        <v>0.7</v>
      </c>
      <c r="EC22" s="2025"/>
      <c r="ED22" s="3099" t="s">
        <v>229</v>
      </c>
      <c r="EE22" s="3099" t="s">
        <v>229</v>
      </c>
      <c r="EF22" s="2019"/>
      <c r="EG22" s="1144"/>
      <c r="EH22" s="1144"/>
    </row>
    <row r="23" spans="1:138" s="3" customFormat="1" ht="24" customHeight="1">
      <c r="A23" s="1709" t="s">
        <v>53</v>
      </c>
      <c r="B23" s="1244"/>
      <c r="C23" s="1245">
        <v>4.5248021653778032</v>
      </c>
      <c r="D23" s="1245">
        <v>0.71646116262987647</v>
      </c>
      <c r="E23" s="1245">
        <v>3.1189871524610924</v>
      </c>
      <c r="F23" s="1245">
        <v>5.9306171782945141</v>
      </c>
      <c r="G23" s="1245">
        <v>15.834088131233354</v>
      </c>
      <c r="H23" s="1246">
        <v>773.17722899999808</v>
      </c>
      <c r="I23" s="854">
        <v>1520</v>
      </c>
      <c r="J23" s="1245"/>
      <c r="K23" s="1245">
        <v>8.0543915903834957</v>
      </c>
      <c r="L23" s="1245">
        <v>1.3097645483585307</v>
      </c>
      <c r="M23" s="1245">
        <v>5.4844093966814818</v>
      </c>
      <c r="N23" s="1245">
        <v>10.62437378408551</v>
      </c>
      <c r="O23" s="1245">
        <v>16.261495777313808</v>
      </c>
      <c r="P23" s="1246">
        <v>719.75163300000122</v>
      </c>
      <c r="Q23" s="861">
        <v>1326</v>
      </c>
      <c r="R23" s="1245"/>
      <c r="S23" s="2026">
        <v>5.7487979500932038</v>
      </c>
      <c r="T23" s="1245">
        <v>0.94621740810886912</v>
      </c>
      <c r="U23" s="1245">
        <v>3.8921516165426659</v>
      </c>
      <c r="V23" s="1245">
        <v>7.6054442836437417</v>
      </c>
      <c r="W23" s="1245">
        <v>16.459395795838123</v>
      </c>
      <c r="X23" s="1246">
        <v>771.14373099999591</v>
      </c>
      <c r="Y23" s="854">
        <v>1458</v>
      </c>
      <c r="Z23" s="1245"/>
      <c r="AA23" s="1779">
        <v>9.4873968800281698</v>
      </c>
      <c r="AB23" s="852">
        <v>1.0997982972400806</v>
      </c>
      <c r="AC23" s="852">
        <v>7.3299018081925711</v>
      </c>
      <c r="AD23" s="852">
        <v>11.644891951863769</v>
      </c>
      <c r="AE23" s="852">
        <v>11.592202910318377</v>
      </c>
      <c r="AF23" s="853">
        <v>745.2583980000004</v>
      </c>
      <c r="AG23" s="854">
        <v>1354</v>
      </c>
      <c r="AH23" s="861"/>
      <c r="AI23" s="966" t="s">
        <v>346</v>
      </c>
      <c r="AJ23" s="966">
        <v>1.3719851028508181</v>
      </c>
      <c r="AK23" s="966">
        <v>4.6858730592605049</v>
      </c>
      <c r="AL23" s="966">
        <v>10.068832515639741</v>
      </c>
      <c r="AM23" s="966">
        <v>18.597254901307565</v>
      </c>
      <c r="AN23" s="1043">
        <v>697.84427399999868</v>
      </c>
      <c r="AO23" s="1007">
        <v>1297</v>
      </c>
      <c r="AP23" s="1056"/>
      <c r="AQ23" s="966">
        <v>8.9314917065189814</v>
      </c>
      <c r="AR23" s="966">
        <v>1.1199011982552001</v>
      </c>
      <c r="AS23" s="966">
        <v>6.7347218550883641</v>
      </c>
      <c r="AT23" s="966">
        <v>11.128261557949596</v>
      </c>
      <c r="AU23" s="966">
        <v>12.538792343476047</v>
      </c>
      <c r="AV23" s="1043">
        <v>733.17018199999904</v>
      </c>
      <c r="AW23" s="1007">
        <v>1260</v>
      </c>
      <c r="AX23" s="1056"/>
      <c r="AY23" s="966">
        <v>9.1572911716880707</v>
      </c>
      <c r="AZ23" s="966">
        <v>0.92831119905691162</v>
      </c>
      <c r="BA23" s="966">
        <v>7.3371377126423996</v>
      </c>
      <c r="BB23" s="966">
        <v>10.977444630733743</v>
      </c>
      <c r="BC23" s="966">
        <v>10.137399604885394</v>
      </c>
      <c r="BD23" s="1043">
        <v>1080.053109000004</v>
      </c>
      <c r="BE23" s="1007">
        <v>2535</v>
      </c>
      <c r="BF23" s="1921"/>
      <c r="BG23" s="966">
        <v>8.739492113504566</v>
      </c>
      <c r="BH23" s="966">
        <v>0.86444700909778605</v>
      </c>
      <c r="BI23" s="966">
        <v>7.0445560531751799</v>
      </c>
      <c r="BJ23" s="966">
        <v>10.43442817383395</v>
      </c>
      <c r="BK23" s="966">
        <v>9.8912728322280028</v>
      </c>
      <c r="BL23" s="1043">
        <v>1017.6674209999968</v>
      </c>
      <c r="BM23" s="1007">
        <v>2207</v>
      </c>
      <c r="BN23" s="1780"/>
      <c r="BO23" s="966">
        <v>11.922848677244179</v>
      </c>
      <c r="BP23" s="966">
        <v>1.1164247305096011</v>
      </c>
      <c r="BQ23" s="966">
        <v>9.7338542448373904</v>
      </c>
      <c r="BR23" s="966">
        <v>14.111843109650968</v>
      </c>
      <c r="BS23" s="966">
        <v>9.363741507852879</v>
      </c>
      <c r="BT23" s="1043">
        <v>936.35714100000052</v>
      </c>
      <c r="BU23" s="1007">
        <v>2219</v>
      </c>
      <c r="BV23" s="1891"/>
      <c r="BW23" s="966">
        <v>12.484970224686156</v>
      </c>
      <c r="BX23" s="966">
        <v>1.0390270420478422</v>
      </c>
      <c r="BY23" s="966">
        <v>10.447690776257666</v>
      </c>
      <c r="BZ23" s="966">
        <v>14.522249673114649</v>
      </c>
      <c r="CA23" s="966">
        <v>8.3222228275194858</v>
      </c>
      <c r="CB23" s="1043">
        <v>863.01273500000332</v>
      </c>
      <c r="CC23" s="1007">
        <v>2243</v>
      </c>
      <c r="CD23" s="1210"/>
      <c r="CE23" s="966">
        <v>13.025149768324889</v>
      </c>
      <c r="CF23" s="966">
        <v>1.0314046019445111</v>
      </c>
      <c r="CG23" s="966">
        <v>11.002813053981782</v>
      </c>
      <c r="CH23" s="966">
        <v>15.047486482667999</v>
      </c>
      <c r="CI23" s="966">
        <v>7.9185623220450365</v>
      </c>
      <c r="CJ23" s="1043">
        <v>804.86160900000425</v>
      </c>
      <c r="CK23" s="1007">
        <v>2030</v>
      </c>
      <c r="CL23" s="1210"/>
      <c r="CM23" s="966">
        <v>16.198790193607891</v>
      </c>
      <c r="CN23" s="966">
        <v>1.1902660517691626</v>
      </c>
      <c r="CO23" s="966">
        <v>13.864914135233569</v>
      </c>
      <c r="CP23" s="966">
        <v>18.53266625198221</v>
      </c>
      <c r="CQ23" s="966">
        <v>7.347870041793902</v>
      </c>
      <c r="CR23" s="1043">
        <v>754.91649399999767</v>
      </c>
      <c r="CS23" s="1007">
        <v>1788</v>
      </c>
      <c r="CU23" s="2027">
        <v>17.818450165742558</v>
      </c>
      <c r="CV23" s="2028">
        <v>1.1863941615719746</v>
      </c>
      <c r="CW23" s="2028">
        <v>15.492224001488724</v>
      </c>
      <c r="CX23" s="2028">
        <v>20.144676329996393</v>
      </c>
      <c r="CY23" s="2028">
        <v>6.6582343050963848</v>
      </c>
      <c r="CZ23" s="2029">
        <v>707.66705200000172</v>
      </c>
      <c r="DA23" s="2029">
        <v>2249</v>
      </c>
      <c r="DB23" s="2030"/>
      <c r="DC23" s="2027">
        <v>15.962993986135679</v>
      </c>
      <c r="DD23" s="2028">
        <v>1.1932519647133133</v>
      </c>
      <c r="DE23" s="2028">
        <v>13.623318218786256</v>
      </c>
      <c r="DF23" s="2028">
        <v>18.302669753485102</v>
      </c>
      <c r="DG23" s="2028">
        <v>7.4751137897419939</v>
      </c>
      <c r="DH23" s="2029">
        <v>753.29950700000063</v>
      </c>
      <c r="DI23" s="2029">
        <v>2359</v>
      </c>
      <c r="DJ23" s="2030"/>
      <c r="DK23" s="3090">
        <v>17.408436914529553</v>
      </c>
      <c r="DL23" s="3091">
        <v>1.0929501477919039</v>
      </c>
      <c r="DM23" s="3091">
        <v>15.26542881002009</v>
      </c>
      <c r="DN23" s="3091">
        <v>19.551445019039019</v>
      </c>
      <c r="DO23" s="3091">
        <v>6.2782784758791177</v>
      </c>
      <c r="DP23" s="2029">
        <v>766.61855200000161</v>
      </c>
      <c r="DQ23" s="2029">
        <v>2255</v>
      </c>
      <c r="DR23" s="2030"/>
      <c r="DS23" s="3090">
        <v>17.222869615554352</v>
      </c>
      <c r="DT23" s="3091">
        <v>1.1657502153945458</v>
      </c>
      <c r="DU23" s="3091">
        <v>14.937115282424724</v>
      </c>
      <c r="DV23" s="3091">
        <v>19.508623948683979</v>
      </c>
      <c r="DW23" s="3091">
        <v>6.7686177821478219</v>
      </c>
      <c r="DX23" s="2029">
        <v>700.6911490000017</v>
      </c>
      <c r="DY23" s="2029">
        <v>2149</v>
      </c>
      <c r="DZ23" s="2030"/>
      <c r="EA23" s="2031">
        <v>4.2</v>
      </c>
      <c r="EB23" s="2032">
        <v>-0.2</v>
      </c>
      <c r="EC23" s="2033"/>
      <c r="ED23" s="3100" t="s">
        <v>232</v>
      </c>
      <c r="EE23" s="3100" t="s">
        <v>229</v>
      </c>
      <c r="EF23" s="2034"/>
      <c r="EG23" s="1144"/>
      <c r="EH23" s="1144"/>
    </row>
    <row r="24" spans="1:138" s="3" customFormat="1" ht="5.0999999999999996" customHeight="1">
      <c r="A24" s="1483"/>
      <c r="B24" s="1244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1920"/>
      <c r="T24" s="1245"/>
      <c r="U24" s="1245"/>
      <c r="V24" s="1245"/>
      <c r="W24" s="1245"/>
      <c r="X24" s="1246"/>
      <c r="Y24" s="854"/>
      <c r="Z24" s="1245"/>
      <c r="AA24" s="1779"/>
      <c r="AB24" s="852"/>
      <c r="AC24" s="852"/>
      <c r="AD24" s="852"/>
      <c r="AE24" s="852"/>
      <c r="AF24" s="853"/>
      <c r="AG24" s="854"/>
      <c r="AH24" s="861"/>
      <c r="AI24" s="966"/>
      <c r="AJ24" s="966"/>
      <c r="AK24" s="966"/>
      <c r="AL24" s="966"/>
      <c r="AM24" s="966"/>
      <c r="AN24" s="1043"/>
      <c r="AO24" s="1007"/>
      <c r="AP24" s="1056"/>
      <c r="AQ24" s="966"/>
      <c r="AR24" s="966"/>
      <c r="AS24" s="966"/>
      <c r="AT24" s="966"/>
      <c r="AU24" s="966"/>
      <c r="AV24" s="1043"/>
      <c r="AW24" s="1007"/>
      <c r="AX24" s="1056"/>
      <c r="AY24" s="966"/>
      <c r="AZ24" s="966"/>
      <c r="BA24" s="966"/>
      <c r="BB24" s="966"/>
      <c r="BC24" s="966"/>
      <c r="BD24" s="1043"/>
      <c r="BE24" s="1007"/>
      <c r="BF24" s="1921"/>
      <c r="BG24" s="966"/>
      <c r="BH24" s="966"/>
      <c r="BI24" s="966"/>
      <c r="BJ24" s="966"/>
      <c r="BK24" s="966"/>
      <c r="BL24" s="1043"/>
      <c r="BM24" s="1007"/>
      <c r="BN24" s="1780"/>
      <c r="BO24" s="966"/>
      <c r="BP24" s="966"/>
      <c r="BQ24" s="966"/>
      <c r="BR24" s="966"/>
      <c r="BS24" s="966"/>
      <c r="BT24" s="1043"/>
      <c r="BU24" s="1007"/>
      <c r="BV24" s="1891"/>
      <c r="BW24" s="1029"/>
      <c r="BX24" s="1029"/>
      <c r="BY24" s="1029"/>
      <c r="BZ24" s="1029"/>
      <c r="CA24" s="1029"/>
      <c r="CB24" s="1059"/>
      <c r="CC24" s="1060"/>
      <c r="CD24" s="1533"/>
      <c r="CE24" s="1029"/>
      <c r="CF24" s="1029"/>
      <c r="CG24" s="1029"/>
      <c r="CH24" s="1029"/>
      <c r="CI24" s="1029"/>
      <c r="CJ24" s="1059"/>
      <c r="CK24" s="1060"/>
      <c r="CL24" s="1533"/>
      <c r="CM24" s="1029"/>
      <c r="CN24" s="1029"/>
      <c r="CO24" s="1029"/>
      <c r="CP24" s="1029"/>
      <c r="CQ24" s="1029"/>
      <c r="CR24" s="1059"/>
      <c r="CS24" s="1060"/>
      <c r="CU24" s="1811"/>
      <c r="CV24" s="1509"/>
      <c r="CW24" s="1509"/>
      <c r="CX24" s="1509"/>
      <c r="CY24" s="1509"/>
      <c r="CZ24" s="1513"/>
      <c r="DA24" s="1513"/>
      <c r="DB24" s="1812"/>
      <c r="DC24" s="1811"/>
      <c r="DD24" s="1509"/>
      <c r="DE24" s="1509"/>
      <c r="DF24" s="1509"/>
      <c r="DG24" s="1509"/>
      <c r="DH24" s="1513"/>
      <c r="DI24" s="1513"/>
      <c r="DJ24" s="1812"/>
      <c r="DK24" s="1616"/>
      <c r="DL24" s="1615"/>
      <c r="DM24" s="1615"/>
      <c r="DN24" s="1615"/>
      <c r="DO24" s="1615"/>
      <c r="DP24" s="1513"/>
      <c r="DQ24" s="1513"/>
      <c r="DR24" s="1812"/>
      <c r="DS24" s="1616"/>
      <c r="DT24" s="1615"/>
      <c r="DU24" s="1615"/>
      <c r="DV24" s="1615"/>
      <c r="DW24" s="1615"/>
      <c r="DX24" s="1513"/>
      <c r="DY24" s="1513"/>
      <c r="DZ24" s="1812"/>
      <c r="EA24" s="1813"/>
      <c r="EB24" s="1814"/>
      <c r="EC24" s="1870"/>
      <c r="ED24" s="3101"/>
      <c r="EE24" s="3101"/>
      <c r="EG24" s="1144"/>
      <c r="EH24" s="1144"/>
    </row>
    <row r="25" spans="1:138" s="3" customFormat="1" ht="24.95" customHeight="1">
      <c r="A25" s="1499" t="s">
        <v>56</v>
      </c>
      <c r="B25" s="1251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1922"/>
      <c r="T25" s="1252"/>
      <c r="U25" s="1252"/>
      <c r="V25" s="1252"/>
      <c r="W25" s="1252"/>
      <c r="X25" s="1253"/>
      <c r="Y25" s="869"/>
      <c r="Z25" s="1252"/>
      <c r="AA25" s="1783"/>
      <c r="AB25" s="867"/>
      <c r="AC25" s="867"/>
      <c r="AD25" s="867"/>
      <c r="AE25" s="867"/>
      <c r="AF25" s="868"/>
      <c r="AG25" s="869"/>
      <c r="AH25" s="876"/>
      <c r="AI25" s="1001"/>
      <c r="AJ25" s="1001"/>
      <c r="AK25" s="1001"/>
      <c r="AL25" s="1001"/>
      <c r="AM25" s="1001"/>
      <c r="AN25" s="1254"/>
      <c r="AO25" s="1008"/>
      <c r="AP25" s="1058"/>
      <c r="AQ25" s="1001"/>
      <c r="AR25" s="1001"/>
      <c r="AS25" s="1001"/>
      <c r="AT25" s="1001"/>
      <c r="AU25" s="1001"/>
      <c r="AV25" s="1254"/>
      <c r="AW25" s="1008"/>
      <c r="AX25" s="1058"/>
      <c r="AY25" s="1001"/>
      <c r="AZ25" s="1001"/>
      <c r="BA25" s="1001"/>
      <c r="BB25" s="1001"/>
      <c r="BC25" s="1001"/>
      <c r="BD25" s="1254"/>
      <c r="BE25" s="1008"/>
      <c r="BF25" s="1923"/>
      <c r="BG25" s="1001"/>
      <c r="BH25" s="1001"/>
      <c r="BI25" s="1001"/>
      <c r="BJ25" s="1001"/>
      <c r="BK25" s="1001"/>
      <c r="BL25" s="1254"/>
      <c r="BM25" s="1008"/>
      <c r="BN25" s="1785"/>
      <c r="BO25" s="1001"/>
      <c r="BP25" s="1001"/>
      <c r="BQ25" s="1001"/>
      <c r="BR25" s="1001"/>
      <c r="BS25" s="1001"/>
      <c r="BT25" s="1254"/>
      <c r="BU25" s="1008"/>
      <c r="BV25" s="1924"/>
      <c r="BW25" s="1034"/>
      <c r="BX25" s="1034"/>
      <c r="BY25" s="1034"/>
      <c r="BZ25" s="1034"/>
      <c r="CA25" s="1034"/>
      <c r="CB25" s="1068"/>
      <c r="CC25" s="1080"/>
      <c r="CD25" s="2035"/>
      <c r="CE25" s="1034"/>
      <c r="CF25" s="1034"/>
      <c r="CG25" s="1034"/>
      <c r="CH25" s="1034"/>
      <c r="CI25" s="1034"/>
      <c r="CJ25" s="1068"/>
      <c r="CK25" s="1080"/>
      <c r="CL25" s="2035"/>
      <c r="CM25" s="1034"/>
      <c r="CN25" s="1034"/>
      <c r="CO25" s="1034"/>
      <c r="CP25" s="1034"/>
      <c r="CQ25" s="1034"/>
      <c r="CR25" s="1068"/>
      <c r="CS25" s="1080"/>
      <c r="CT25" s="1787"/>
      <c r="CU25" s="1034"/>
      <c r="CV25" s="1067"/>
      <c r="CW25" s="1067"/>
      <c r="CX25" s="1067"/>
      <c r="CY25" s="1067"/>
      <c r="CZ25" s="1067"/>
      <c r="DA25" s="1067"/>
      <c r="DB25" s="1067"/>
      <c r="DC25" s="1034"/>
      <c r="DD25" s="1067"/>
      <c r="DE25" s="1067"/>
      <c r="DF25" s="1067"/>
      <c r="DG25" s="1067"/>
      <c r="DH25" s="1067"/>
      <c r="DI25" s="1067"/>
      <c r="DJ25" s="1067"/>
      <c r="DK25" s="3084"/>
      <c r="DL25" s="3084"/>
      <c r="DM25" s="3084"/>
      <c r="DN25" s="3084"/>
      <c r="DO25" s="3084"/>
      <c r="DP25" s="1548"/>
      <c r="DQ25" s="1548"/>
      <c r="DR25" s="1067"/>
      <c r="DS25" s="3084"/>
      <c r="DT25" s="3084"/>
      <c r="DU25" s="3084"/>
      <c r="DV25" s="3084"/>
      <c r="DW25" s="3084"/>
      <c r="DX25" s="1548"/>
      <c r="DY25" s="1548"/>
      <c r="DZ25" s="1067"/>
      <c r="EA25" s="1067"/>
      <c r="EB25" s="1067"/>
      <c r="EC25" s="1067"/>
      <c r="ED25" s="1067"/>
      <c r="EE25" s="1067"/>
      <c r="EG25" s="1144"/>
      <c r="EH25" s="1144"/>
    </row>
    <row r="26" spans="1:138" s="3" customFormat="1" ht="24" customHeight="1">
      <c r="A26" s="1712" t="s">
        <v>84</v>
      </c>
      <c r="B26" s="1946"/>
      <c r="C26" s="1139">
        <v>8.1198038032300612</v>
      </c>
      <c r="D26" s="1139">
        <v>0.62958250765987833</v>
      </c>
      <c r="E26" s="1139">
        <v>6.8844590458266008</v>
      </c>
      <c r="F26" s="1139">
        <v>9.3551485606335234</v>
      </c>
      <c r="G26" s="1139">
        <v>7.7536665037328865</v>
      </c>
      <c r="H26" s="1138">
        <v>3251.5442539999908</v>
      </c>
      <c r="I26" s="1165">
        <v>4196</v>
      </c>
      <c r="J26" s="1139"/>
      <c r="K26" s="1139">
        <v>9.7668730652623363</v>
      </c>
      <c r="L26" s="1139">
        <v>0.77798540791083992</v>
      </c>
      <c r="M26" s="1139">
        <v>8.2403325524681659</v>
      </c>
      <c r="N26" s="1139">
        <v>11.293413578056507</v>
      </c>
      <c r="O26" s="1139">
        <v>7.9655525643912259</v>
      </c>
      <c r="P26" s="1138">
        <v>3002.9282150000208</v>
      </c>
      <c r="Q26" s="1140">
        <v>3737</v>
      </c>
      <c r="R26" s="1139"/>
      <c r="S26" s="2036">
        <v>8.9782534869505657</v>
      </c>
      <c r="T26" s="1139">
        <v>0.74556595503137313</v>
      </c>
      <c r="U26" s="1139">
        <v>7.5153208829143532</v>
      </c>
      <c r="V26" s="1139">
        <v>10.441186090986779</v>
      </c>
      <c r="W26" s="1139">
        <v>8.3041312668996845</v>
      </c>
      <c r="X26" s="1138">
        <v>2814.5913720000035</v>
      </c>
      <c r="Y26" s="1165">
        <v>3618</v>
      </c>
      <c r="Z26" s="1139"/>
      <c r="AA26" s="1789">
        <v>11.219999999999999</v>
      </c>
      <c r="AB26" s="1790">
        <v>0.82400000000000007</v>
      </c>
      <c r="AC26" s="1790">
        <v>9.6100000000000012</v>
      </c>
      <c r="AD26" s="1790">
        <v>12.839999999999998</v>
      </c>
      <c r="AE26" s="1790">
        <v>7.3</v>
      </c>
      <c r="AF26" s="1791">
        <v>2765.92</v>
      </c>
      <c r="AG26" s="1165">
        <v>3438</v>
      </c>
      <c r="AH26" s="1140"/>
      <c r="AI26" s="1179">
        <v>12.907306430251866</v>
      </c>
      <c r="AJ26" s="1179">
        <v>0.92184022434925272</v>
      </c>
      <c r="AK26" s="1179">
        <v>11.098894464764539</v>
      </c>
      <c r="AL26" s="1179">
        <v>14.715718395739193</v>
      </c>
      <c r="AM26" s="1179">
        <v>7.1420030920522928</v>
      </c>
      <c r="AN26" s="1141">
        <v>2387.920009999993</v>
      </c>
      <c r="AO26" s="1036">
        <v>3075</v>
      </c>
      <c r="AP26" s="1169"/>
      <c r="AQ26" s="1179">
        <v>11.997307027180542</v>
      </c>
      <c r="AR26" s="1179">
        <v>0.92430904459521601</v>
      </c>
      <c r="AS26" s="1179">
        <v>10.184205794915671</v>
      </c>
      <c r="AT26" s="1179">
        <v>13.810408259445412</v>
      </c>
      <c r="AU26" s="1179">
        <v>7.7043043284725847</v>
      </c>
      <c r="AV26" s="1141">
        <v>2315.1306820000113</v>
      </c>
      <c r="AW26" s="1036">
        <v>2985</v>
      </c>
      <c r="AX26" s="1169"/>
      <c r="AY26" s="1179">
        <v>14.485079692959344</v>
      </c>
      <c r="AZ26" s="1179">
        <v>0.70949163400991144</v>
      </c>
      <c r="BA26" s="1179">
        <v>13.093968982327988</v>
      </c>
      <c r="BB26" s="1179">
        <v>15.876190403590698</v>
      </c>
      <c r="BC26" s="1179">
        <v>4.8980858169166224</v>
      </c>
      <c r="BD26" s="1141">
        <v>3203.1155839999983</v>
      </c>
      <c r="BE26" s="1036">
        <v>6220</v>
      </c>
      <c r="BF26" s="2037"/>
      <c r="BG26" s="1179">
        <v>14.581018046554503</v>
      </c>
      <c r="BH26" s="1179">
        <v>0.81725550001097225</v>
      </c>
      <c r="BI26" s="1179">
        <v>12.9786111865703</v>
      </c>
      <c r="BJ26" s="1179">
        <v>16.183424906538708</v>
      </c>
      <c r="BK26" s="1179">
        <v>5.604927566796956</v>
      </c>
      <c r="BL26" s="1141">
        <v>2890.0658490000083</v>
      </c>
      <c r="BM26" s="1036">
        <v>5324</v>
      </c>
      <c r="BN26" s="1794"/>
      <c r="BO26" s="1179">
        <v>16.053226967889646</v>
      </c>
      <c r="BP26" s="1179">
        <v>1.0061525848106827</v>
      </c>
      <c r="BQ26" s="1179">
        <v>14.080445152767233</v>
      </c>
      <c r="BR26" s="1179">
        <v>18.026008783012063</v>
      </c>
      <c r="BS26" s="1179">
        <v>6.2676033100586697</v>
      </c>
      <c r="BT26" s="1141">
        <v>2381.23201499999</v>
      </c>
      <c r="BU26" s="1036">
        <v>4795</v>
      </c>
      <c r="BV26" s="1894"/>
      <c r="BW26" s="1028">
        <v>17.40875184772802</v>
      </c>
      <c r="BX26" s="1028">
        <v>0.81020688617517134</v>
      </c>
      <c r="BY26" s="1028">
        <v>15.820133100205647</v>
      </c>
      <c r="BZ26" s="1028">
        <v>18.997370595250391</v>
      </c>
      <c r="CA26" s="1028">
        <v>4.6540205366929275</v>
      </c>
      <c r="CB26" s="1401">
        <v>2210.7238609999922</v>
      </c>
      <c r="CC26" s="1402">
        <v>5163</v>
      </c>
      <c r="CD26" s="2038"/>
      <c r="CE26" s="1028">
        <v>17.21621197838946</v>
      </c>
      <c r="CF26" s="1028">
        <v>0.8928187995889495</v>
      </c>
      <c r="CG26" s="1028">
        <v>15.465608738632328</v>
      </c>
      <c r="CH26" s="1028">
        <v>18.966815218146589</v>
      </c>
      <c r="CI26" s="1028">
        <v>5.1859189507520851</v>
      </c>
      <c r="CJ26" s="1401">
        <v>1926.6759460000026</v>
      </c>
      <c r="CK26" s="1402">
        <v>4275</v>
      </c>
      <c r="CL26" s="2038"/>
      <c r="CM26" s="1028">
        <v>19.089033624015734</v>
      </c>
      <c r="CN26" s="1028">
        <v>1.0012687570023473</v>
      </c>
      <c r="CO26" s="1028">
        <v>17.125743839775804</v>
      </c>
      <c r="CP26" s="1028">
        <v>21.052323408255663</v>
      </c>
      <c r="CQ26" s="1028">
        <v>5.245256395497468</v>
      </c>
      <c r="CR26" s="1401">
        <v>1679.0151210000065</v>
      </c>
      <c r="CS26" s="1402">
        <v>3502</v>
      </c>
      <c r="CT26" s="1680"/>
      <c r="CU26" s="1185">
        <v>18.490501799183551</v>
      </c>
      <c r="CV26" s="975">
        <v>0.82991183661570567</v>
      </c>
      <c r="CW26" s="1179">
        <v>16.863249498985606</v>
      </c>
      <c r="CX26" s="1179">
        <v>20.117754099381493</v>
      </c>
      <c r="CY26" s="1179">
        <v>4.4883143011962527</v>
      </c>
      <c r="CZ26" s="1031">
        <v>1687.4249459999876</v>
      </c>
      <c r="DA26" s="1031">
        <v>4249</v>
      </c>
      <c r="DB26" s="1403"/>
      <c r="DC26" s="1185">
        <v>19.087145648731056</v>
      </c>
      <c r="DD26" s="975">
        <v>0.87933374154278687</v>
      </c>
      <c r="DE26" s="1179">
        <v>17.362986873099246</v>
      </c>
      <c r="DF26" s="1179">
        <v>20.811304424362863</v>
      </c>
      <c r="DG26" s="1179">
        <v>4.6069420631326636</v>
      </c>
      <c r="DH26" s="1031">
        <v>1619.0588980000007</v>
      </c>
      <c r="DI26" s="1031">
        <v>4039</v>
      </c>
      <c r="DJ26" s="1403"/>
      <c r="DK26" s="1291">
        <v>20.122581102593763</v>
      </c>
      <c r="DL26" s="997">
        <v>0.91665600599310804</v>
      </c>
      <c r="DM26" s="1178">
        <v>18.325242720912584</v>
      </c>
      <c r="DN26" s="1178">
        <v>21.919919484274942</v>
      </c>
      <c r="DO26" s="1178">
        <v>4.5553599775276981</v>
      </c>
      <c r="DP26" s="1031">
        <v>1402.2588829999979</v>
      </c>
      <c r="DQ26" s="1031">
        <v>3567</v>
      </c>
      <c r="DR26" s="1403"/>
      <c r="DS26" s="1291">
        <v>19.591571979279191</v>
      </c>
      <c r="DT26" s="997">
        <v>1.0520753356545094</v>
      </c>
      <c r="DU26" s="1178">
        <v>17.528706602550773</v>
      </c>
      <c r="DV26" s="1178">
        <v>21.654437356007609</v>
      </c>
      <c r="DW26" s="1178">
        <v>5.3700404274206548</v>
      </c>
      <c r="DX26" s="1031">
        <v>1199.3048349999958</v>
      </c>
      <c r="DY26" s="1031">
        <v>3089</v>
      </c>
      <c r="DZ26" s="1403"/>
      <c r="EA26" s="1696">
        <v>2.4</v>
      </c>
      <c r="EB26" s="1697">
        <v>-0.5</v>
      </c>
      <c r="EC26" s="1698"/>
      <c r="ED26" s="3069" t="s">
        <v>231</v>
      </c>
      <c r="EE26" s="3069" t="s">
        <v>229</v>
      </c>
      <c r="EF26" s="1680"/>
      <c r="EG26" s="1144"/>
      <c r="EH26" s="1144"/>
    </row>
    <row r="27" spans="1:138" s="3" customFormat="1" ht="24" customHeight="1">
      <c r="A27" s="1717" t="s">
        <v>55</v>
      </c>
      <c r="B27" s="1954"/>
      <c r="C27" s="1302">
        <v>22.998595500736755</v>
      </c>
      <c r="D27" s="1302">
        <v>1.0590054771359663</v>
      </c>
      <c r="E27" s="1302">
        <v>20.920652024981514</v>
      </c>
      <c r="F27" s="1302">
        <v>25.076538976491996</v>
      </c>
      <c r="G27" s="1302">
        <v>4.6046528236997828</v>
      </c>
      <c r="H27" s="1408">
        <v>3963.4759129999889</v>
      </c>
      <c r="I27" s="1409">
        <v>4207</v>
      </c>
      <c r="J27" s="1302"/>
      <c r="K27" s="1302">
        <v>19.837077232777371</v>
      </c>
      <c r="L27" s="1302">
        <v>1.0561990453811103</v>
      </c>
      <c r="M27" s="1302">
        <v>17.764633950481809</v>
      </c>
      <c r="N27" s="1302">
        <v>21.909520515072938</v>
      </c>
      <c r="O27" s="1302">
        <v>5.32436826749821</v>
      </c>
      <c r="P27" s="1408">
        <v>3704.0869750000088</v>
      </c>
      <c r="Q27" s="1410">
        <v>3821</v>
      </c>
      <c r="R27" s="1302"/>
      <c r="S27" s="1955">
        <v>23.835944945732447</v>
      </c>
      <c r="T27" s="1302">
        <v>1.0671955763783392</v>
      </c>
      <c r="U27" s="1302">
        <v>21.74191799475479</v>
      </c>
      <c r="V27" s="1302">
        <v>25.929971896710104</v>
      </c>
      <c r="W27" s="1302">
        <v>4.4772530680366778</v>
      </c>
      <c r="X27" s="1408">
        <v>3716.8932509999772</v>
      </c>
      <c r="Y27" s="1409">
        <v>3782</v>
      </c>
      <c r="Z27" s="1302"/>
      <c r="AA27" s="1815">
        <v>25.46</v>
      </c>
      <c r="AB27" s="1816">
        <v>1.0820000000000001</v>
      </c>
      <c r="AC27" s="1816">
        <v>23.330000000000002</v>
      </c>
      <c r="AD27" s="1816">
        <v>27.58</v>
      </c>
      <c r="AE27" s="1816">
        <v>4.3</v>
      </c>
      <c r="AF27" s="1817">
        <v>3997.9879999999998</v>
      </c>
      <c r="AG27" s="1409">
        <v>4191</v>
      </c>
      <c r="AH27" s="1410"/>
      <c r="AI27" s="969">
        <v>26.100550936890116</v>
      </c>
      <c r="AJ27" s="969">
        <v>1.2119157223406289</v>
      </c>
      <c r="AK27" s="969">
        <v>23.723085910355675</v>
      </c>
      <c r="AL27" s="969">
        <v>28.478015963424557</v>
      </c>
      <c r="AM27" s="969">
        <v>4.6432572449178693</v>
      </c>
      <c r="AN27" s="1417">
        <v>3773.7456630000124</v>
      </c>
      <c r="AO27" s="1415">
        <v>3974</v>
      </c>
      <c r="AP27" s="1418"/>
      <c r="AQ27" s="969">
        <v>26.50210510118287</v>
      </c>
      <c r="AR27" s="969">
        <v>0.99873598460723778</v>
      </c>
      <c r="AS27" s="969">
        <v>24.543009866761942</v>
      </c>
      <c r="AT27" s="969">
        <v>28.461200335603802</v>
      </c>
      <c r="AU27" s="969">
        <v>3.7685156737328809</v>
      </c>
      <c r="AV27" s="1417">
        <v>4271.7471600000254</v>
      </c>
      <c r="AW27" s="1415">
        <v>4435</v>
      </c>
      <c r="AX27" s="1418"/>
      <c r="AY27" s="969">
        <v>28.996772664669678</v>
      </c>
      <c r="AZ27" s="969">
        <v>0.73055718999224661</v>
      </c>
      <c r="BA27" s="969">
        <v>27.564358407741651</v>
      </c>
      <c r="BB27" s="969">
        <v>30.429186921597704</v>
      </c>
      <c r="BC27" s="969">
        <v>2.5194431064474077</v>
      </c>
      <c r="BD27" s="1417">
        <v>6073.5613109999931</v>
      </c>
      <c r="BE27" s="1415">
        <v>11128</v>
      </c>
      <c r="BF27" s="1956"/>
      <c r="BG27" s="969">
        <v>28.389387738018179</v>
      </c>
      <c r="BH27" s="969">
        <v>0.7120417061007438</v>
      </c>
      <c r="BI27" s="969">
        <v>26.993275366262502</v>
      </c>
      <c r="BJ27" s="969">
        <v>29.785500109773857</v>
      </c>
      <c r="BK27" s="969">
        <v>2.5081263205518161</v>
      </c>
      <c r="BL27" s="1417">
        <v>5640.1991680000119</v>
      </c>
      <c r="BM27" s="1415">
        <v>9839</v>
      </c>
      <c r="BN27" s="1819"/>
      <c r="BO27" s="969">
        <v>31.559533504065751</v>
      </c>
      <c r="BP27" s="969">
        <v>0.78490647941326597</v>
      </c>
      <c r="BQ27" s="969">
        <v>30.020552983084826</v>
      </c>
      <c r="BR27" s="969">
        <v>33.098514025046676</v>
      </c>
      <c r="BS27" s="969">
        <v>2.4870661643720053</v>
      </c>
      <c r="BT27" s="1417">
        <v>5261.2519440000133</v>
      </c>
      <c r="BU27" s="1415">
        <v>10063</v>
      </c>
      <c r="BV27" s="1957"/>
      <c r="BW27" s="969">
        <v>30.011759777770997</v>
      </c>
      <c r="BX27" s="969">
        <v>0.73506507277135513</v>
      </c>
      <c r="BY27" s="969">
        <v>28.570475859824885</v>
      </c>
      <c r="BZ27" s="969">
        <v>31.45304369571711</v>
      </c>
      <c r="CA27" s="969">
        <v>2.4492568187081134</v>
      </c>
      <c r="CB27" s="1417">
        <v>4702.5004279999648</v>
      </c>
      <c r="CC27" s="1415">
        <v>10408</v>
      </c>
      <c r="CD27" s="1500"/>
      <c r="CE27" s="969">
        <v>30.173898604093996</v>
      </c>
      <c r="CF27" s="969">
        <v>0.70311089680026384</v>
      </c>
      <c r="CG27" s="969">
        <v>28.795266999994968</v>
      </c>
      <c r="CH27" s="969">
        <v>31.552530208193026</v>
      </c>
      <c r="CI27" s="969">
        <v>2.3301957298446867</v>
      </c>
      <c r="CJ27" s="1417">
        <v>4447.0823330000203</v>
      </c>
      <c r="CK27" s="1415">
        <v>9854</v>
      </c>
      <c r="CL27" s="1500"/>
      <c r="CM27" s="969">
        <v>31.678110119765869</v>
      </c>
      <c r="CN27" s="969">
        <v>0.78718818768393795</v>
      </c>
      <c r="CO27" s="969">
        <v>30.134589944642098</v>
      </c>
      <c r="CP27" s="969">
        <v>33.221630294889636</v>
      </c>
      <c r="CQ27" s="969">
        <v>2.4849594395240269</v>
      </c>
      <c r="CR27" s="1417">
        <v>4493.55332000001</v>
      </c>
      <c r="CS27" s="1415">
        <v>8297</v>
      </c>
      <c r="CT27" s="1708"/>
      <c r="CU27" s="1189">
        <v>30.694667436913264</v>
      </c>
      <c r="CV27" s="969">
        <v>0.69973289309548437</v>
      </c>
      <c r="CW27" s="969">
        <v>29.322663918494907</v>
      </c>
      <c r="CX27" s="969">
        <v>32.066670955331624</v>
      </c>
      <c r="CY27" s="969">
        <v>2.2796562123816622</v>
      </c>
      <c r="CZ27" s="1083">
        <v>4475.1586080000088</v>
      </c>
      <c r="DA27" s="1083">
        <v>10533</v>
      </c>
      <c r="DB27" s="1190"/>
      <c r="DC27" s="1189">
        <v>32.220506866853889</v>
      </c>
      <c r="DD27" s="969">
        <v>0.71580238275553931</v>
      </c>
      <c r="DE27" s="969">
        <v>30.816993159213375</v>
      </c>
      <c r="DF27" s="969">
        <v>33.624020574494402</v>
      </c>
      <c r="DG27" s="969">
        <v>2.2215739364792695</v>
      </c>
      <c r="DH27" s="1083">
        <v>4447.6362210000279</v>
      </c>
      <c r="DI27" s="1083">
        <v>10675</v>
      </c>
      <c r="DJ27" s="1190"/>
      <c r="DK27" s="1416">
        <v>32.59036114578219</v>
      </c>
      <c r="DL27" s="1414">
        <v>0.75965352132055697</v>
      </c>
      <c r="DM27" s="1414">
        <v>31.100866262508646</v>
      </c>
      <c r="DN27" s="1414">
        <v>34.07985602905574</v>
      </c>
      <c r="DO27" s="1414">
        <v>2.3309147079484585</v>
      </c>
      <c r="DP27" s="1083">
        <v>4166.854450999982</v>
      </c>
      <c r="DQ27" s="1083">
        <v>10162</v>
      </c>
      <c r="DR27" s="1190"/>
      <c r="DS27" s="1416">
        <v>32.385535148964053</v>
      </c>
      <c r="DT27" s="1414">
        <v>0.72580728567964836</v>
      </c>
      <c r="DU27" s="1414">
        <v>30.962402537577127</v>
      </c>
      <c r="DV27" s="1414">
        <v>33.808667760350971</v>
      </c>
      <c r="DW27" s="1414">
        <v>2.2411464943875274</v>
      </c>
      <c r="DX27" s="1083">
        <v>3678.6056259999946</v>
      </c>
      <c r="DY27" s="1083">
        <v>9604</v>
      </c>
      <c r="DZ27" s="1190"/>
      <c r="EA27" s="1705">
        <v>2.2000000000000002</v>
      </c>
      <c r="EB27" s="1706">
        <v>-0.2</v>
      </c>
      <c r="EC27" s="1707"/>
      <c r="ED27" s="3071" t="s">
        <v>230</v>
      </c>
      <c r="EE27" s="3071" t="s">
        <v>229</v>
      </c>
      <c r="EF27" s="1708"/>
      <c r="EG27" s="1144"/>
      <c r="EH27" s="1144"/>
    </row>
    <row r="28" spans="1:138" s="3" customFormat="1" ht="24" customHeight="1">
      <c r="A28" s="1718" t="s">
        <v>4</v>
      </c>
      <c r="B28" s="1244"/>
      <c r="C28" s="1245">
        <v>39.126434662716555</v>
      </c>
      <c r="D28" s="1245">
        <v>1.8112985257643321</v>
      </c>
      <c r="E28" s="1245">
        <v>35.57236810166718</v>
      </c>
      <c r="F28" s="1245">
        <v>42.680501223765937</v>
      </c>
      <c r="G28" s="1245">
        <v>4.6293472466335199</v>
      </c>
      <c r="H28" s="1246">
        <v>2090.2699570000036</v>
      </c>
      <c r="I28" s="854">
        <v>1886</v>
      </c>
      <c r="J28" s="1245"/>
      <c r="K28" s="1245">
        <v>39.574989490715296</v>
      </c>
      <c r="L28" s="1245">
        <v>1.8301212222935181</v>
      </c>
      <c r="M28" s="1245">
        <v>35.983978450215659</v>
      </c>
      <c r="N28" s="1245">
        <v>43.166000531214934</v>
      </c>
      <c r="O28" s="1245">
        <v>4.624438934400434</v>
      </c>
      <c r="P28" s="1246">
        <v>1777.3046160000006</v>
      </c>
      <c r="Q28" s="861">
        <v>1723</v>
      </c>
      <c r="R28" s="1245"/>
      <c r="S28" s="1920">
        <v>41.625892374171372</v>
      </c>
      <c r="T28" s="1245">
        <v>1.9771939971184032</v>
      </c>
      <c r="U28" s="1245">
        <v>37.746287165042055</v>
      </c>
      <c r="V28" s="1245">
        <v>45.505497583300695</v>
      </c>
      <c r="W28" s="1245">
        <v>4.7499137780532976</v>
      </c>
      <c r="X28" s="1246">
        <v>1894.0506450000039</v>
      </c>
      <c r="Y28" s="854">
        <v>1746</v>
      </c>
      <c r="Z28" s="1245"/>
      <c r="AA28" s="1779">
        <v>44.13</v>
      </c>
      <c r="AB28" s="852">
        <v>1.786</v>
      </c>
      <c r="AC28" s="852">
        <v>40.630000000000003</v>
      </c>
      <c r="AD28" s="852">
        <v>47.64</v>
      </c>
      <c r="AE28" s="852">
        <v>4</v>
      </c>
      <c r="AF28" s="853">
        <v>2038.9659999999999</v>
      </c>
      <c r="AG28" s="854">
        <v>1990</v>
      </c>
      <c r="AH28" s="861"/>
      <c r="AI28" s="966">
        <v>43.264482783884027</v>
      </c>
      <c r="AJ28" s="966">
        <v>1.6910999463303704</v>
      </c>
      <c r="AK28" s="966">
        <v>39.946982313628808</v>
      </c>
      <c r="AL28" s="966">
        <v>46.581983254139246</v>
      </c>
      <c r="AM28" s="966">
        <v>3.9087487877245657</v>
      </c>
      <c r="AN28" s="1043">
        <v>2017.0366749999957</v>
      </c>
      <c r="AO28" s="1007">
        <v>1934</v>
      </c>
      <c r="AP28" s="1056"/>
      <c r="AQ28" s="966">
        <v>48.394733199464071</v>
      </c>
      <c r="AR28" s="966">
        <v>1.5345761524092345</v>
      </c>
      <c r="AS28" s="966">
        <v>45.384547451302382</v>
      </c>
      <c r="AT28" s="966">
        <v>51.404918947625752</v>
      </c>
      <c r="AU28" s="966">
        <v>3.1709569429473139</v>
      </c>
      <c r="AV28" s="1043">
        <v>2394.2645849999944</v>
      </c>
      <c r="AW28" s="1007">
        <v>2190</v>
      </c>
      <c r="AX28" s="1056"/>
      <c r="AY28" s="966">
        <v>50.15277608354419</v>
      </c>
      <c r="AZ28" s="966">
        <v>0.96575667387363995</v>
      </c>
      <c r="BA28" s="966">
        <v>48.259202729766542</v>
      </c>
      <c r="BB28" s="966">
        <v>52.046349437321837</v>
      </c>
      <c r="BC28" s="966">
        <v>1.9256295449426135</v>
      </c>
      <c r="BD28" s="1043">
        <v>3833.4933480000013</v>
      </c>
      <c r="BE28" s="1007">
        <v>6470</v>
      </c>
      <c r="BF28" s="1921"/>
      <c r="BG28" s="966">
        <v>49.924173395817199</v>
      </c>
      <c r="BH28" s="966">
        <v>1.12386501468002</v>
      </c>
      <c r="BI28" s="966">
        <v>47.720592007627907</v>
      </c>
      <c r="BJ28" s="966">
        <v>52.127754784006498</v>
      </c>
      <c r="BK28" s="966">
        <v>2.2511439614024353</v>
      </c>
      <c r="BL28" s="1043">
        <v>3670.4927379999999</v>
      </c>
      <c r="BM28" s="1007">
        <v>6012</v>
      </c>
      <c r="BN28" s="1780"/>
      <c r="BO28" s="966">
        <v>49.853471437159286</v>
      </c>
      <c r="BP28" s="966">
        <v>1.030573602203867</v>
      </c>
      <c r="BQ28" s="966">
        <v>47.832806885613621</v>
      </c>
      <c r="BR28" s="966">
        <v>51.87413598870495</v>
      </c>
      <c r="BS28" s="966">
        <v>2.067205296832566</v>
      </c>
      <c r="BT28" s="1043">
        <v>3666.1415330000168</v>
      </c>
      <c r="BU28" s="1007">
        <v>6670</v>
      </c>
      <c r="BV28" s="1891"/>
      <c r="BW28" s="966">
        <v>49.966093876036382</v>
      </c>
      <c r="BX28" s="966">
        <v>0.88841782917988588</v>
      </c>
      <c r="BY28" s="966">
        <v>48.224122481876755</v>
      </c>
      <c r="BZ28" s="966">
        <v>51.708065270196016</v>
      </c>
      <c r="CA28" s="966">
        <v>1.7780413881941828</v>
      </c>
      <c r="CB28" s="1043">
        <v>3775.5465689999778</v>
      </c>
      <c r="CC28" s="1007">
        <v>7506</v>
      </c>
      <c r="CD28" s="1210"/>
      <c r="CE28" s="966">
        <v>50.58694397477894</v>
      </c>
      <c r="CF28" s="966">
        <v>0.89764056186155716</v>
      </c>
      <c r="CG28" s="966">
        <v>48.826886417236778</v>
      </c>
      <c r="CH28" s="966">
        <v>52.347001532321102</v>
      </c>
      <c r="CI28" s="966">
        <v>1.7744510565988973</v>
      </c>
      <c r="CJ28" s="1043">
        <v>3372.2874499999984</v>
      </c>
      <c r="CK28" s="1007">
        <v>7010</v>
      </c>
      <c r="CL28" s="1210"/>
      <c r="CM28" s="966">
        <v>51.182141729305854</v>
      </c>
      <c r="CN28" s="966">
        <v>1.1626365462126762</v>
      </c>
      <c r="CO28" s="966">
        <v>48.902441660767721</v>
      </c>
      <c r="CP28" s="966">
        <v>53.461841797843988</v>
      </c>
      <c r="CQ28" s="966">
        <v>2.2715668139908538</v>
      </c>
      <c r="CR28" s="1043">
        <v>3317.6928389999903</v>
      </c>
      <c r="CS28" s="1007">
        <v>5433</v>
      </c>
      <c r="CU28" s="956">
        <v>52.453520392138628</v>
      </c>
      <c r="CV28" s="966">
        <v>0.88949746564931798</v>
      </c>
      <c r="CW28" s="966">
        <v>50.709435378361036</v>
      </c>
      <c r="CX28" s="966">
        <v>54.197605405916228</v>
      </c>
      <c r="CY28" s="966">
        <v>1.6957822067985155</v>
      </c>
      <c r="CZ28" s="992">
        <v>3441.6452690000051</v>
      </c>
      <c r="DA28" s="992">
        <v>7305</v>
      </c>
      <c r="DB28" s="1136"/>
      <c r="DC28" s="956">
        <v>51.494728929022891</v>
      </c>
      <c r="DD28" s="966">
        <v>0.91216528760514859</v>
      </c>
      <c r="DE28" s="966">
        <v>49.70619550746693</v>
      </c>
      <c r="DF28" s="966">
        <v>53.283262350578866</v>
      </c>
      <c r="DG28" s="966">
        <v>1.7713760351324892</v>
      </c>
      <c r="DH28" s="992">
        <v>3232.3023300000059</v>
      </c>
      <c r="DI28" s="992">
        <v>6887</v>
      </c>
      <c r="DJ28" s="1136"/>
      <c r="DK28" s="1006">
        <v>52.455016395834996</v>
      </c>
      <c r="DL28" s="995">
        <v>0.86264708917027422</v>
      </c>
      <c r="DM28" s="995">
        <v>50.763576299360089</v>
      </c>
      <c r="DN28" s="995">
        <v>54.146456492309902</v>
      </c>
      <c r="DO28" s="995">
        <v>1.6445464103196232</v>
      </c>
      <c r="DP28" s="992">
        <v>3193.8748609999998</v>
      </c>
      <c r="DQ28" s="992">
        <v>7093</v>
      </c>
      <c r="DR28" s="1136"/>
      <c r="DS28" s="1006">
        <v>53.030522381336823</v>
      </c>
      <c r="DT28" s="995">
        <v>0.86530405005103495</v>
      </c>
      <c r="DU28" s="995">
        <v>51.333870340651281</v>
      </c>
      <c r="DV28" s="995">
        <v>54.727174422022365</v>
      </c>
      <c r="DW28" s="995">
        <v>1.6317094593727099</v>
      </c>
      <c r="DX28" s="992">
        <v>2936.3891700000072</v>
      </c>
      <c r="DY28" s="992">
        <v>7044</v>
      </c>
      <c r="DZ28" s="1136"/>
      <c r="EA28" s="1689">
        <v>2.4</v>
      </c>
      <c r="EB28" s="1690">
        <v>0.5</v>
      </c>
      <c r="EC28" s="1691"/>
      <c r="ED28" s="3070" t="s">
        <v>230</v>
      </c>
      <c r="EE28" s="3070" t="s">
        <v>229</v>
      </c>
      <c r="EG28" s="1144"/>
      <c r="EH28" s="1144"/>
    </row>
    <row r="29" spans="1:138" s="3" customFormat="1" ht="5.25" customHeight="1">
      <c r="A29" s="1483"/>
      <c r="B29" s="1244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1920"/>
      <c r="T29" s="1245"/>
      <c r="U29" s="1245"/>
      <c r="V29" s="1245"/>
      <c r="W29" s="1245"/>
      <c r="X29" s="1246"/>
      <c r="Y29" s="854"/>
      <c r="Z29" s="1245"/>
      <c r="AA29" s="1779"/>
      <c r="AB29" s="852"/>
      <c r="AC29" s="852"/>
      <c r="AD29" s="852"/>
      <c r="AE29" s="852"/>
      <c r="AF29" s="853"/>
      <c r="AG29" s="854"/>
      <c r="AH29" s="861"/>
      <c r="AI29" s="966"/>
      <c r="AJ29" s="966"/>
      <c r="AK29" s="966"/>
      <c r="AL29" s="966"/>
      <c r="AM29" s="966"/>
      <c r="AN29" s="1043"/>
      <c r="AO29" s="1007"/>
      <c r="AP29" s="1056"/>
      <c r="AQ29" s="966"/>
      <c r="AR29" s="966"/>
      <c r="AS29" s="966"/>
      <c r="AT29" s="966"/>
      <c r="AU29" s="966"/>
      <c r="AV29" s="1043"/>
      <c r="AW29" s="1007"/>
      <c r="AX29" s="1056"/>
      <c r="AY29" s="966"/>
      <c r="AZ29" s="966"/>
      <c r="BA29" s="966"/>
      <c r="BB29" s="966"/>
      <c r="BC29" s="966"/>
      <c r="BD29" s="1043"/>
      <c r="BE29" s="1007"/>
      <c r="BF29" s="1921"/>
      <c r="BG29" s="966"/>
      <c r="BH29" s="966"/>
      <c r="BI29" s="966"/>
      <c r="BJ29" s="966"/>
      <c r="BK29" s="966"/>
      <c r="BL29" s="1043"/>
      <c r="BM29" s="1007"/>
      <c r="BN29" s="1780"/>
      <c r="BO29" s="966"/>
      <c r="BP29" s="966"/>
      <c r="BQ29" s="966"/>
      <c r="BR29" s="966"/>
      <c r="BS29" s="966"/>
      <c r="BT29" s="1043"/>
      <c r="BU29" s="1007"/>
      <c r="BV29" s="1891"/>
      <c r="BW29" s="1029"/>
      <c r="BX29" s="1029"/>
      <c r="BY29" s="1029"/>
      <c r="BZ29" s="1029"/>
      <c r="CA29" s="1029"/>
      <c r="CB29" s="1059"/>
      <c r="CC29" s="1060"/>
      <c r="CD29" s="1533"/>
      <c r="CE29" s="1029"/>
      <c r="CF29" s="1029"/>
      <c r="CG29" s="1029"/>
      <c r="CH29" s="1029"/>
      <c r="CI29" s="1029"/>
      <c r="CJ29" s="1059"/>
      <c r="CK29" s="1060"/>
      <c r="CL29" s="1533"/>
      <c r="CM29" s="1029"/>
      <c r="CN29" s="1029"/>
      <c r="CO29" s="1029"/>
      <c r="CP29" s="1029"/>
      <c r="CQ29" s="1029"/>
      <c r="CR29" s="1059"/>
      <c r="CS29" s="1060"/>
      <c r="CU29" s="956"/>
      <c r="CV29" s="966"/>
      <c r="CW29" s="966"/>
      <c r="CX29" s="966"/>
      <c r="CY29" s="966"/>
      <c r="CZ29" s="992"/>
      <c r="DA29" s="992"/>
      <c r="DB29" s="1136"/>
      <c r="DC29" s="956"/>
      <c r="DD29" s="966"/>
      <c r="DE29" s="966"/>
      <c r="DF29" s="966"/>
      <c r="DG29" s="966"/>
      <c r="DH29" s="992"/>
      <c r="DI29" s="992"/>
      <c r="DJ29" s="1136"/>
      <c r="DK29" s="1006"/>
      <c r="DL29" s="995"/>
      <c r="DM29" s="995"/>
      <c r="DN29" s="995"/>
      <c r="DO29" s="995"/>
      <c r="DP29" s="992"/>
      <c r="DQ29" s="992"/>
      <c r="DR29" s="1136"/>
      <c r="DS29" s="1006"/>
      <c r="DT29" s="995"/>
      <c r="DU29" s="995"/>
      <c r="DV29" s="995"/>
      <c r="DW29" s="995"/>
      <c r="DX29" s="992"/>
      <c r="DY29" s="992"/>
      <c r="DZ29" s="1136"/>
      <c r="EA29" s="1689"/>
      <c r="EB29" s="1690"/>
      <c r="EC29" s="1691"/>
      <c r="ED29" s="3070"/>
      <c r="EE29" s="3070"/>
      <c r="EG29" s="1144"/>
      <c r="EH29" s="1144"/>
    </row>
    <row r="30" spans="1:138" s="3" customFormat="1" ht="24.95" customHeight="1">
      <c r="A30" s="1499" t="s">
        <v>83</v>
      </c>
      <c r="B30" s="1251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1922"/>
      <c r="T30" s="1252"/>
      <c r="U30" s="1252"/>
      <c r="V30" s="1252"/>
      <c r="W30" s="1252"/>
      <c r="X30" s="1253"/>
      <c r="Y30" s="869"/>
      <c r="Z30" s="1252"/>
      <c r="AA30" s="1783"/>
      <c r="AB30" s="867"/>
      <c r="AC30" s="867"/>
      <c r="AD30" s="867"/>
      <c r="AE30" s="867"/>
      <c r="AF30" s="868"/>
      <c r="AG30" s="869"/>
      <c r="AH30" s="876"/>
      <c r="AI30" s="1001"/>
      <c r="AJ30" s="1001"/>
      <c r="AK30" s="1001"/>
      <c r="AL30" s="1001"/>
      <c r="AM30" s="1001"/>
      <c r="AN30" s="1254"/>
      <c r="AO30" s="1008"/>
      <c r="AP30" s="1058"/>
      <c r="AQ30" s="1001"/>
      <c r="AR30" s="1001"/>
      <c r="AS30" s="1001"/>
      <c r="AT30" s="1001"/>
      <c r="AU30" s="1001"/>
      <c r="AV30" s="1254"/>
      <c r="AW30" s="1008"/>
      <c r="AX30" s="1058"/>
      <c r="AY30" s="1001"/>
      <c r="AZ30" s="1001"/>
      <c r="BA30" s="1001"/>
      <c r="BB30" s="1001"/>
      <c r="BC30" s="1001"/>
      <c r="BD30" s="1254"/>
      <c r="BE30" s="1008"/>
      <c r="BF30" s="1923"/>
      <c r="BG30" s="1001"/>
      <c r="BH30" s="1001"/>
      <c r="BI30" s="1001"/>
      <c r="BJ30" s="1001"/>
      <c r="BK30" s="1001"/>
      <c r="BL30" s="1254"/>
      <c r="BM30" s="1008"/>
      <c r="BN30" s="1785"/>
      <c r="BO30" s="1001"/>
      <c r="BP30" s="1001"/>
      <c r="BQ30" s="1001"/>
      <c r="BR30" s="1001"/>
      <c r="BS30" s="1001"/>
      <c r="BT30" s="1254"/>
      <c r="BU30" s="1008"/>
      <c r="BV30" s="1924"/>
      <c r="BW30" s="1034"/>
      <c r="BX30" s="1034"/>
      <c r="BY30" s="1034"/>
      <c r="BZ30" s="1034"/>
      <c r="CA30" s="1034"/>
      <c r="CB30" s="1068"/>
      <c r="CC30" s="1080"/>
      <c r="CD30" s="2035"/>
      <c r="CE30" s="1034"/>
      <c r="CF30" s="1034"/>
      <c r="CG30" s="1034"/>
      <c r="CH30" s="1034"/>
      <c r="CI30" s="1034"/>
      <c r="CJ30" s="1068"/>
      <c r="CK30" s="1080"/>
      <c r="CL30" s="2035"/>
      <c r="CM30" s="1034"/>
      <c r="CN30" s="1034"/>
      <c r="CO30" s="1034"/>
      <c r="CP30" s="1034"/>
      <c r="CQ30" s="1034"/>
      <c r="CR30" s="1068"/>
      <c r="CS30" s="1080"/>
      <c r="CT30" s="1787"/>
      <c r="CU30" s="1034"/>
      <c r="CV30" s="1067"/>
      <c r="CW30" s="1067"/>
      <c r="CX30" s="1067"/>
      <c r="CY30" s="1067"/>
      <c r="CZ30" s="1067"/>
      <c r="DA30" s="1067"/>
      <c r="DB30" s="1067"/>
      <c r="DC30" s="1034"/>
      <c r="DD30" s="1067"/>
      <c r="DE30" s="1067"/>
      <c r="DF30" s="1067"/>
      <c r="DG30" s="1067"/>
      <c r="DH30" s="1067"/>
      <c r="DI30" s="1067"/>
      <c r="DJ30" s="1067"/>
      <c r="DK30" s="3084"/>
      <c r="DL30" s="3084"/>
      <c r="DM30" s="3084"/>
      <c r="DN30" s="3084"/>
      <c r="DO30" s="3084"/>
      <c r="DP30" s="1548"/>
      <c r="DQ30" s="1548"/>
      <c r="DR30" s="1067"/>
      <c r="DS30" s="3084"/>
      <c r="DT30" s="3084"/>
      <c r="DU30" s="3084"/>
      <c r="DV30" s="3084"/>
      <c r="DW30" s="3084"/>
      <c r="DX30" s="1548"/>
      <c r="DY30" s="1548"/>
      <c r="DZ30" s="1067"/>
      <c r="EA30" s="1067"/>
      <c r="EB30" s="1067"/>
      <c r="EC30" s="1067"/>
      <c r="ED30" s="1067"/>
      <c r="EE30" s="1067"/>
      <c r="EG30" s="1144"/>
      <c r="EH30" s="1144"/>
    </row>
    <row r="31" spans="1:138" s="3" customFormat="1" ht="24" customHeight="1">
      <c r="A31" s="1712" t="s">
        <v>13</v>
      </c>
      <c r="B31" s="1946"/>
      <c r="C31" s="1139">
        <v>5.8631502578868941</v>
      </c>
      <c r="D31" s="1139">
        <v>0.63526459182118566</v>
      </c>
      <c r="E31" s="1139">
        <v>4.6166563138488055</v>
      </c>
      <c r="F31" s="1139">
        <v>7.1096442019249837</v>
      </c>
      <c r="G31" s="1139">
        <v>10.834868012578241</v>
      </c>
      <c r="H31" s="1138">
        <v>2287.8790939999776</v>
      </c>
      <c r="I31" s="1165">
        <v>3157</v>
      </c>
      <c r="J31" s="1139"/>
      <c r="K31" s="1139">
        <v>6.1179540443336826</v>
      </c>
      <c r="L31" s="1139">
        <v>0.58758352630216104</v>
      </c>
      <c r="M31" s="1139">
        <v>4.9650146081566167</v>
      </c>
      <c r="N31" s="1139">
        <v>7.2708934805107468</v>
      </c>
      <c r="O31" s="1139">
        <v>9.6042487740876084</v>
      </c>
      <c r="P31" s="1138">
        <v>2129.7130880000045</v>
      </c>
      <c r="Q31" s="1140">
        <v>2946</v>
      </c>
      <c r="R31" s="1139"/>
      <c r="S31" s="2036">
        <v>5.6405736472100738</v>
      </c>
      <c r="T31" s="1139">
        <v>0.57337941310174712</v>
      </c>
      <c r="U31" s="1139">
        <v>4.515501569751283</v>
      </c>
      <c r="V31" s="1139">
        <v>6.7656457246688646</v>
      </c>
      <c r="W31" s="1139">
        <v>10.165267736293995</v>
      </c>
      <c r="X31" s="1138">
        <v>2073.9312579999951</v>
      </c>
      <c r="Y31" s="1165">
        <v>2945</v>
      </c>
      <c r="Z31" s="1139"/>
      <c r="AA31" s="1789">
        <v>6.43</v>
      </c>
      <c r="AB31" s="1790">
        <v>0.64</v>
      </c>
      <c r="AC31" s="1790">
        <v>5.17</v>
      </c>
      <c r="AD31" s="1790">
        <v>7.68</v>
      </c>
      <c r="AE31" s="1790">
        <v>10</v>
      </c>
      <c r="AF31" s="1791">
        <v>2069.4169999999999</v>
      </c>
      <c r="AG31" s="1165">
        <v>2803</v>
      </c>
      <c r="AH31" s="1140"/>
      <c r="AI31" s="1179">
        <v>8.8735961784493185</v>
      </c>
      <c r="AJ31" s="1179">
        <v>0.73992105104052053</v>
      </c>
      <c r="AK31" s="1179">
        <v>7.4220625537778417</v>
      </c>
      <c r="AL31" s="1179">
        <v>10.325129803120795</v>
      </c>
      <c r="AM31" s="1179">
        <v>8.3384575561091587</v>
      </c>
      <c r="AN31" s="1141">
        <v>2031.0071630000025</v>
      </c>
      <c r="AO31" s="1036">
        <v>2982</v>
      </c>
      <c r="AP31" s="1169"/>
      <c r="AQ31" s="1179">
        <v>8.826725670245926</v>
      </c>
      <c r="AR31" s="1179">
        <v>0.76973994144141422</v>
      </c>
      <c r="AS31" s="1179">
        <v>7.3168232793609578</v>
      </c>
      <c r="AT31" s="1179">
        <v>10.336628061130893</v>
      </c>
      <c r="AU31" s="1179">
        <v>8.7205603776283223</v>
      </c>
      <c r="AV31" s="1141">
        <v>2124.9689409999996</v>
      </c>
      <c r="AW31" s="1036">
        <v>3111</v>
      </c>
      <c r="AX31" s="1169"/>
      <c r="AY31" s="1179">
        <v>10.663318553409782</v>
      </c>
      <c r="AZ31" s="1179">
        <v>0.63034140150564533</v>
      </c>
      <c r="BA31" s="1179">
        <v>9.4273988709845593</v>
      </c>
      <c r="BB31" s="1179">
        <v>11.899238235835007</v>
      </c>
      <c r="BC31" s="1179">
        <v>5.9113061130869307</v>
      </c>
      <c r="BD31" s="1141">
        <v>3027.3746899999828</v>
      </c>
      <c r="BE31" s="1036">
        <v>6409</v>
      </c>
      <c r="BF31" s="2037"/>
      <c r="BG31" s="1179">
        <v>9.889556567748599</v>
      </c>
      <c r="BH31" s="1179">
        <v>0.60567271903787057</v>
      </c>
      <c r="BI31" s="1179">
        <v>8.7020036912264604</v>
      </c>
      <c r="BJ31" s="1179">
        <v>11.077109444270738</v>
      </c>
      <c r="BK31" s="1179">
        <v>6.1243667993473503</v>
      </c>
      <c r="BL31" s="1141">
        <v>2726.493227000009</v>
      </c>
      <c r="BM31" s="1036">
        <v>5410</v>
      </c>
      <c r="BN31" s="1794"/>
      <c r="BO31" s="1179">
        <v>13.856962822693875</v>
      </c>
      <c r="BP31" s="1179">
        <v>0.86148056277005147</v>
      </c>
      <c r="BQ31" s="1179">
        <v>12.167842092925078</v>
      </c>
      <c r="BR31" s="1179">
        <v>15.546083552462672</v>
      </c>
      <c r="BS31" s="1179">
        <v>6.216950812332299</v>
      </c>
      <c r="BT31" s="1141">
        <v>2684.6536630000082</v>
      </c>
      <c r="BU31" s="1036">
        <v>5841</v>
      </c>
      <c r="BV31" s="1894"/>
      <c r="BW31" s="1028">
        <v>13.498565982553853</v>
      </c>
      <c r="BX31" s="1028">
        <v>0.63362414454444738</v>
      </c>
      <c r="BY31" s="1028">
        <v>12.256183065200441</v>
      </c>
      <c r="BZ31" s="1028">
        <v>14.740948899907266</v>
      </c>
      <c r="CA31" s="1028">
        <v>4.6940107961347257</v>
      </c>
      <c r="CB31" s="1401">
        <v>2678.2805259999986</v>
      </c>
      <c r="CC31" s="1402">
        <v>6862</v>
      </c>
      <c r="CD31" s="2038"/>
      <c r="CE31" s="1028">
        <v>14.921002888346816</v>
      </c>
      <c r="CF31" s="1028">
        <v>0.76356627635210217</v>
      </c>
      <c r="CG31" s="1028">
        <v>13.423832804376035</v>
      </c>
      <c r="CH31" s="1028">
        <v>16.418172972317596</v>
      </c>
      <c r="CI31" s="1028">
        <v>5.1173924572351721</v>
      </c>
      <c r="CJ31" s="1401">
        <v>2399.9905949999925</v>
      </c>
      <c r="CK31" s="1402">
        <v>5850</v>
      </c>
      <c r="CL31" s="2038"/>
      <c r="CM31" s="1028">
        <v>15.85405202184422</v>
      </c>
      <c r="CN31" s="1028">
        <v>0.79015468222597285</v>
      </c>
      <c r="CO31" s="1028">
        <v>14.304715138280635</v>
      </c>
      <c r="CP31" s="1028">
        <v>17.403388905407805</v>
      </c>
      <c r="CQ31" s="1028">
        <v>4.9839289106486619</v>
      </c>
      <c r="CR31" s="1401">
        <v>2174.8234680000164</v>
      </c>
      <c r="CS31" s="1402">
        <v>5082</v>
      </c>
      <c r="CT31" s="1680"/>
      <c r="CU31" s="1185">
        <v>17.245336991482631</v>
      </c>
      <c r="CV31" s="1179">
        <v>0.71157225571678628</v>
      </c>
      <c r="CW31" s="1179">
        <v>15.850119404764015</v>
      </c>
      <c r="CX31" s="1179">
        <v>18.64055457820125</v>
      </c>
      <c r="CY31" s="1179">
        <v>4.126171938931825</v>
      </c>
      <c r="CZ31" s="1031">
        <v>2310.8245909999982</v>
      </c>
      <c r="DA31" s="1031">
        <v>6690</v>
      </c>
      <c r="DB31" s="1403"/>
      <c r="DC31" s="1185">
        <v>17.503302975257164</v>
      </c>
      <c r="DD31" s="1179">
        <v>0.76493659836121519</v>
      </c>
      <c r="DE31" s="1179">
        <v>16.00344906705562</v>
      </c>
      <c r="DF31" s="1179">
        <v>19.003156883458704</v>
      </c>
      <c r="DG31" s="1179">
        <v>4.3702414306747528</v>
      </c>
      <c r="DH31" s="1031">
        <v>2403.2726200000006</v>
      </c>
      <c r="DI31" s="1031">
        <v>6724</v>
      </c>
      <c r="DJ31" s="1403"/>
      <c r="DK31" s="1291">
        <v>18.119940440670931</v>
      </c>
      <c r="DL31" s="1178">
        <v>0.73835154789455248</v>
      </c>
      <c r="DM31" s="1178">
        <v>16.67221352072691</v>
      </c>
      <c r="DN31" s="1178">
        <v>19.567667360614951</v>
      </c>
      <c r="DO31" s="1178">
        <v>4.0748011855342137</v>
      </c>
      <c r="DP31" s="1031">
        <v>2221.9605539999948</v>
      </c>
      <c r="DQ31" s="1031">
        <v>6185</v>
      </c>
      <c r="DR31" s="1403"/>
      <c r="DS31" s="1291">
        <v>19.436114226241191</v>
      </c>
      <c r="DT31" s="1178">
        <v>0.79352544584707585</v>
      </c>
      <c r="DU31" s="1178">
        <v>17.880202674743263</v>
      </c>
      <c r="DV31" s="1178">
        <v>20.992025777739119</v>
      </c>
      <c r="DW31" s="1178">
        <v>4.0827370976021387</v>
      </c>
      <c r="DX31" s="1031">
        <v>2109.2324639999929</v>
      </c>
      <c r="DY31" s="1031">
        <v>5979</v>
      </c>
      <c r="DZ31" s="1403"/>
      <c r="EA31" s="1696">
        <v>4.5</v>
      </c>
      <c r="EB31" s="1697">
        <v>1.3</v>
      </c>
      <c r="EC31" s="1698"/>
      <c r="ED31" s="3069" t="s">
        <v>232</v>
      </c>
      <c r="EE31" s="3069" t="s">
        <v>229</v>
      </c>
      <c r="EF31" s="1680"/>
      <c r="EG31" s="1144"/>
      <c r="EH31" s="1144"/>
    </row>
    <row r="32" spans="1:138" s="3" customFormat="1" ht="24" customHeight="1">
      <c r="A32" s="1717" t="s">
        <v>14</v>
      </c>
      <c r="B32" s="1954"/>
      <c r="C32" s="1302">
        <v>12.369385142645889</v>
      </c>
      <c r="D32" s="1302">
        <v>0.94030666069475877</v>
      </c>
      <c r="E32" s="1302">
        <v>10.524348329348079</v>
      </c>
      <c r="F32" s="1302">
        <v>14.214421955943699</v>
      </c>
      <c r="G32" s="1302">
        <v>7.6018868347212072</v>
      </c>
      <c r="H32" s="1408">
        <v>2180.3658539999974</v>
      </c>
      <c r="I32" s="1409">
        <v>2824</v>
      </c>
      <c r="J32" s="1302"/>
      <c r="K32" s="1302">
        <v>13.988582790713306</v>
      </c>
      <c r="L32" s="1302">
        <v>1.090991912072873</v>
      </c>
      <c r="M32" s="1302">
        <v>11.847869949604489</v>
      </c>
      <c r="N32" s="1302">
        <v>16.129295631822124</v>
      </c>
      <c r="O32" s="1302">
        <v>7.7991597032771418</v>
      </c>
      <c r="P32" s="1408">
        <v>1967.2669070000013</v>
      </c>
      <c r="Q32" s="1410">
        <v>2343</v>
      </c>
      <c r="R32" s="1302"/>
      <c r="S32" s="1955">
        <v>16.007305249498163</v>
      </c>
      <c r="T32" s="1302">
        <v>1.166450687516565</v>
      </c>
      <c r="U32" s="1302">
        <v>13.718522171015678</v>
      </c>
      <c r="V32" s="1302">
        <v>18.296088327980648</v>
      </c>
      <c r="W32" s="1302">
        <v>7.2869897171051567</v>
      </c>
      <c r="X32" s="1408">
        <v>1898.1550190000034</v>
      </c>
      <c r="Y32" s="1409">
        <v>2376</v>
      </c>
      <c r="Z32" s="1302"/>
      <c r="AA32" s="1815">
        <v>17.760000000000002</v>
      </c>
      <c r="AB32" s="1816">
        <v>1.133</v>
      </c>
      <c r="AC32" s="1816">
        <v>15.53</v>
      </c>
      <c r="AD32" s="1816">
        <v>19.98</v>
      </c>
      <c r="AE32" s="1816">
        <v>6.4</v>
      </c>
      <c r="AF32" s="1817">
        <v>2113.933</v>
      </c>
      <c r="AG32" s="1409">
        <v>2613</v>
      </c>
      <c r="AH32" s="1410"/>
      <c r="AI32" s="969">
        <v>20.709834814655107</v>
      </c>
      <c r="AJ32" s="969">
        <v>1.1776141271479579</v>
      </c>
      <c r="AK32" s="969">
        <v>18.399660641289408</v>
      </c>
      <c r="AL32" s="969">
        <v>23.020008988020805</v>
      </c>
      <c r="AM32" s="969">
        <v>5.6862555287724028</v>
      </c>
      <c r="AN32" s="1417">
        <v>1915.3070149999953</v>
      </c>
      <c r="AO32" s="1415">
        <v>2454</v>
      </c>
      <c r="AP32" s="1418"/>
      <c r="AQ32" s="969">
        <v>21.205486841190123</v>
      </c>
      <c r="AR32" s="969">
        <v>1.2915842577551895</v>
      </c>
      <c r="AS32" s="969">
        <v>18.671947844679082</v>
      </c>
      <c r="AT32" s="969">
        <v>23.73902583770116</v>
      </c>
      <c r="AU32" s="969">
        <v>6.090802193922662</v>
      </c>
      <c r="AV32" s="1417">
        <v>2135.8422440000022</v>
      </c>
      <c r="AW32" s="1415">
        <v>2590</v>
      </c>
      <c r="AX32" s="1418"/>
      <c r="AY32" s="969">
        <v>24.240768242335726</v>
      </c>
      <c r="AZ32" s="969">
        <v>0.80958443327221286</v>
      </c>
      <c r="BA32" s="969">
        <v>22.653404103987537</v>
      </c>
      <c r="BB32" s="969">
        <v>25.828132380683911</v>
      </c>
      <c r="BC32" s="969">
        <v>3.3397639265338945</v>
      </c>
      <c r="BD32" s="1417">
        <v>2921.3180990000064</v>
      </c>
      <c r="BE32" s="1415">
        <v>6205</v>
      </c>
      <c r="BF32" s="1956"/>
      <c r="BG32" s="969">
        <v>25.653476600481223</v>
      </c>
      <c r="BH32" s="969">
        <v>0.87719414912572591</v>
      </c>
      <c r="BI32" s="969">
        <v>23.933547004316747</v>
      </c>
      <c r="BJ32" s="969">
        <v>27.3734061966457</v>
      </c>
      <c r="BK32" s="969">
        <v>3.419396765541209</v>
      </c>
      <c r="BL32" s="1417">
        <v>2852.1717130000052</v>
      </c>
      <c r="BM32" s="1415">
        <v>5704</v>
      </c>
      <c r="BN32" s="1819"/>
      <c r="BO32" s="969">
        <v>28.586048519031888</v>
      </c>
      <c r="BP32" s="969">
        <v>1.0614159969346946</v>
      </c>
      <c r="BQ32" s="969">
        <v>26.50491071881763</v>
      </c>
      <c r="BR32" s="969">
        <v>30.667186319246142</v>
      </c>
      <c r="BS32" s="969">
        <v>3.7130560253125924</v>
      </c>
      <c r="BT32" s="1417">
        <v>2725.8901680000045</v>
      </c>
      <c r="BU32" s="1415">
        <v>5893</v>
      </c>
      <c r="BV32" s="1957"/>
      <c r="BW32" s="969">
        <v>28.251025005140505</v>
      </c>
      <c r="BX32" s="969">
        <v>0.91828273101310398</v>
      </c>
      <c r="BY32" s="969">
        <v>26.450495798458277</v>
      </c>
      <c r="BZ32" s="969">
        <v>30.051554211822733</v>
      </c>
      <c r="CA32" s="969">
        <v>3.2504404029447245</v>
      </c>
      <c r="CB32" s="1417">
        <v>2460.8691219999982</v>
      </c>
      <c r="CC32" s="1415">
        <v>5944</v>
      </c>
      <c r="CD32" s="1500"/>
      <c r="CE32" s="969">
        <v>28.526582533622179</v>
      </c>
      <c r="CF32" s="969">
        <v>0.91877102747625083</v>
      </c>
      <c r="CG32" s="969">
        <v>26.725093207864909</v>
      </c>
      <c r="CH32" s="969">
        <v>30.328071859379452</v>
      </c>
      <c r="CI32" s="969">
        <v>3.2207539280015864</v>
      </c>
      <c r="CJ32" s="1417">
        <v>2384.5447879999815</v>
      </c>
      <c r="CK32" s="1415">
        <v>5772</v>
      </c>
      <c r="CL32" s="1500"/>
      <c r="CM32" s="969">
        <v>31.182724912871251</v>
      </c>
      <c r="CN32" s="969">
        <v>1.0185941449604987</v>
      </c>
      <c r="CO32" s="969">
        <v>29.185463473220775</v>
      </c>
      <c r="CP32" s="969">
        <v>33.17998635252173</v>
      </c>
      <c r="CQ32" s="969">
        <v>3.2665334662271768</v>
      </c>
      <c r="CR32" s="1417">
        <v>2273.0010509999947</v>
      </c>
      <c r="CS32" s="1415">
        <v>4591</v>
      </c>
      <c r="CT32" s="1708"/>
      <c r="CU32" s="1189">
        <v>31.157474928761804</v>
      </c>
      <c r="CV32" s="969">
        <v>0.86773353370451101</v>
      </c>
      <c r="CW32" s="969">
        <v>29.456063614473731</v>
      </c>
      <c r="CX32" s="969">
        <v>32.858886243049874</v>
      </c>
      <c r="CY32" s="969">
        <v>2.7849931218383066</v>
      </c>
      <c r="CZ32" s="1083">
        <v>2186.7115019999983</v>
      </c>
      <c r="DA32" s="1083">
        <v>5785</v>
      </c>
      <c r="DB32" s="1190"/>
      <c r="DC32" s="1189">
        <v>32.746292221206502</v>
      </c>
      <c r="DD32" s="969">
        <v>0.97988780898273964</v>
      </c>
      <c r="DE32" s="969">
        <v>30.824971469852152</v>
      </c>
      <c r="DF32" s="969">
        <v>34.667612972560853</v>
      </c>
      <c r="DG32" s="969">
        <v>2.9923626234183671</v>
      </c>
      <c r="DH32" s="1083">
        <v>2202.5412529999976</v>
      </c>
      <c r="DI32" s="1083">
        <v>5801</v>
      </c>
      <c r="DJ32" s="1190"/>
      <c r="DK32" s="1416">
        <v>34.204348989635768</v>
      </c>
      <c r="DL32" s="1414">
        <v>1.0013402449078412</v>
      </c>
      <c r="DM32" s="1414">
        <v>32.240965513688273</v>
      </c>
      <c r="DN32" s="1414">
        <v>36.167732465583263</v>
      </c>
      <c r="DO32" s="1414">
        <v>2.927523179029826</v>
      </c>
      <c r="DP32" s="1083">
        <v>2071.2870699999989</v>
      </c>
      <c r="DQ32" s="1083">
        <v>5514</v>
      </c>
      <c r="DR32" s="1190"/>
      <c r="DS32" s="1416">
        <v>33.001832689012822</v>
      </c>
      <c r="DT32" s="1414">
        <v>0.95253488993544655</v>
      </c>
      <c r="DU32" s="1414">
        <v>31.134142060802034</v>
      </c>
      <c r="DV32" s="1414">
        <v>34.86952331722361</v>
      </c>
      <c r="DW32" s="1414">
        <v>2.8863090692916895</v>
      </c>
      <c r="DX32" s="1083">
        <v>1831.836157999998</v>
      </c>
      <c r="DY32" s="1083">
        <v>5237</v>
      </c>
      <c r="DZ32" s="1190"/>
      <c r="EA32" s="1705">
        <v>4.5</v>
      </c>
      <c r="EB32" s="1706">
        <v>-1.2</v>
      </c>
      <c r="EC32" s="1707"/>
      <c r="ED32" s="3071" t="s">
        <v>232</v>
      </c>
      <c r="EE32" s="3071" t="s">
        <v>229</v>
      </c>
      <c r="EF32" s="1708"/>
      <c r="EG32" s="1144"/>
      <c r="EH32" s="1144"/>
    </row>
    <row r="33" spans="1:138" s="3" customFormat="1" ht="24" customHeight="1">
      <c r="A33" s="1728" t="s">
        <v>15</v>
      </c>
      <c r="B33" s="1958"/>
      <c r="C33" s="1322">
        <v>23.645367184503115</v>
      </c>
      <c r="D33" s="1322">
        <v>1.4424533822392225</v>
      </c>
      <c r="E33" s="1322">
        <v>20.815035652308179</v>
      </c>
      <c r="F33" s="1322">
        <v>26.475698716698055</v>
      </c>
      <c r="G33" s="1322">
        <v>6.1003636398786343</v>
      </c>
      <c r="H33" s="1323">
        <v>1965.2765269999968</v>
      </c>
      <c r="I33" s="1324">
        <v>2154</v>
      </c>
      <c r="J33" s="1322"/>
      <c r="K33" s="1322">
        <v>21.023226112230056</v>
      </c>
      <c r="L33" s="1322">
        <v>1.488139851594152</v>
      </c>
      <c r="M33" s="1322">
        <v>18.103241046877361</v>
      </c>
      <c r="N33" s="1322">
        <v>23.94321117758275</v>
      </c>
      <c r="O33" s="1322">
        <v>7.0785513300855429</v>
      </c>
      <c r="P33" s="1323">
        <v>1835.9658119999981</v>
      </c>
      <c r="Q33" s="1194">
        <v>2004</v>
      </c>
      <c r="R33" s="1322"/>
      <c r="S33" s="1959">
        <v>23.659193468466235</v>
      </c>
      <c r="T33" s="1322">
        <v>1.431275844721138</v>
      </c>
      <c r="U33" s="1322">
        <v>20.850776473991324</v>
      </c>
      <c r="V33" s="1322">
        <v>26.467610462941142</v>
      </c>
      <c r="W33" s="1322">
        <v>6.04955467577029</v>
      </c>
      <c r="X33" s="1323">
        <v>1878.3562660000059</v>
      </c>
      <c r="Y33" s="1324">
        <v>1912</v>
      </c>
      <c r="Z33" s="1322"/>
      <c r="AA33" s="1823">
        <v>27.99</v>
      </c>
      <c r="AB33" s="1824">
        <v>1.5389999999999999</v>
      </c>
      <c r="AC33" s="1824">
        <v>24.97</v>
      </c>
      <c r="AD33" s="1824">
        <v>31.009999999999998</v>
      </c>
      <c r="AE33" s="1824">
        <v>5.5</v>
      </c>
      <c r="AF33" s="1825">
        <v>1974.39</v>
      </c>
      <c r="AG33" s="1324">
        <v>2042</v>
      </c>
      <c r="AH33" s="1194"/>
      <c r="AI33" s="1200">
        <v>27.071363349785237</v>
      </c>
      <c r="AJ33" s="1200">
        <v>1.7267824803605645</v>
      </c>
      <c r="AK33" s="1200">
        <v>23.683862981722715</v>
      </c>
      <c r="AL33" s="1200">
        <v>30.458863717847763</v>
      </c>
      <c r="AM33" s="1200">
        <v>6.3786313901115861</v>
      </c>
      <c r="AN33" s="1328">
        <v>1765.3813249999928</v>
      </c>
      <c r="AO33" s="1326">
        <v>1711</v>
      </c>
      <c r="AP33" s="1329"/>
      <c r="AQ33" s="1200">
        <v>32.926220335310589</v>
      </c>
      <c r="AR33" s="1200">
        <v>1.543284291161543</v>
      </c>
      <c r="AS33" s="1200">
        <v>29.898952922531564</v>
      </c>
      <c r="AT33" s="1200">
        <v>35.953487748089607</v>
      </c>
      <c r="AU33" s="1200">
        <v>4.6870982318808725</v>
      </c>
      <c r="AV33" s="1328">
        <v>1929.3184049999986</v>
      </c>
      <c r="AW33" s="1326">
        <v>1815</v>
      </c>
      <c r="AX33" s="1329"/>
      <c r="AY33" s="1200">
        <v>33.704656304188838</v>
      </c>
      <c r="AZ33" s="1200">
        <v>1.0074218258461685</v>
      </c>
      <c r="BA33" s="1200">
        <v>31.729389472446567</v>
      </c>
      <c r="BB33" s="1200">
        <v>35.679923135931105</v>
      </c>
      <c r="BC33" s="1200">
        <v>2.9889692888545061</v>
      </c>
      <c r="BD33" s="1328">
        <v>2674.3701430000165</v>
      </c>
      <c r="BE33" s="1326">
        <v>4772</v>
      </c>
      <c r="BF33" s="1960"/>
      <c r="BG33" s="1200">
        <v>32.357502480851977</v>
      </c>
      <c r="BH33" s="1200">
        <v>1.1312927612273653</v>
      </c>
      <c r="BI33" s="1200">
        <v>30.139357382756138</v>
      </c>
      <c r="BJ33" s="1200">
        <v>34.575647578947809</v>
      </c>
      <c r="BK33" s="1200">
        <v>3.4962301614496489</v>
      </c>
      <c r="BL33" s="1328">
        <v>2553.8573210000204</v>
      </c>
      <c r="BM33" s="1326">
        <v>4442</v>
      </c>
      <c r="BN33" s="1827"/>
      <c r="BO33" s="1200">
        <v>36.500124401474991</v>
      </c>
      <c r="BP33" s="1200">
        <v>1.1234153783145551</v>
      </c>
      <c r="BQ33" s="1200">
        <v>34.297423277783267</v>
      </c>
      <c r="BR33" s="1200">
        <v>38.702825525166716</v>
      </c>
      <c r="BS33" s="1200">
        <v>3.0778398614695055</v>
      </c>
      <c r="BT33" s="1328">
        <v>2289.1890910000147</v>
      </c>
      <c r="BU33" s="1326">
        <v>4430</v>
      </c>
      <c r="BV33" s="1961"/>
      <c r="BW33" s="1200">
        <v>37.083765042534061</v>
      </c>
      <c r="BX33" s="1328">
        <v>1.0832848074748176</v>
      </c>
      <c r="BY33" s="1200">
        <v>34.959706874891452</v>
      </c>
      <c r="BZ33" s="1200">
        <v>39.20782321017667</v>
      </c>
      <c r="CA33" s="1200">
        <v>2.9211834511202399</v>
      </c>
      <c r="CB33" s="1328">
        <v>2115.683424000008</v>
      </c>
      <c r="CC33" s="1328">
        <v>4454</v>
      </c>
      <c r="CD33" s="2039"/>
      <c r="CE33" s="1200">
        <v>38.903122033780342</v>
      </c>
      <c r="CF33" s="1328">
        <v>1.0672036108325331</v>
      </c>
      <c r="CG33" s="1200">
        <v>36.810592060773416</v>
      </c>
      <c r="CH33" s="1200">
        <v>40.995652006787267</v>
      </c>
      <c r="CI33" s="1200">
        <v>2.7432338461315759</v>
      </c>
      <c r="CJ33" s="1328">
        <v>1908.6310460000088</v>
      </c>
      <c r="CK33" s="1328">
        <v>4210</v>
      </c>
      <c r="CL33" s="2039"/>
      <c r="CM33" s="1200">
        <v>38.688231152497643</v>
      </c>
      <c r="CN33" s="1328">
        <v>1.1668506121670539</v>
      </c>
      <c r="CO33" s="1200">
        <v>36.400268134995521</v>
      </c>
      <c r="CP33" s="1200">
        <v>40.976194169999765</v>
      </c>
      <c r="CQ33" s="1200">
        <v>3.0160350509892053</v>
      </c>
      <c r="CR33" s="1328">
        <v>1996.7789789999945</v>
      </c>
      <c r="CS33" s="1328">
        <v>3526</v>
      </c>
      <c r="CT33" s="1732"/>
      <c r="CU33" s="1213">
        <v>38.421948515031033</v>
      </c>
      <c r="CV33" s="1200">
        <v>1.2092700395981182</v>
      </c>
      <c r="CW33" s="1200">
        <v>36.050868399435949</v>
      </c>
      <c r="CX33" s="1200">
        <v>40.793028630626118</v>
      </c>
      <c r="CY33" s="1200">
        <v>3.1473417833690558</v>
      </c>
      <c r="CZ33" s="1198">
        <v>2028.6438119999939</v>
      </c>
      <c r="DA33" s="1198">
        <v>4298</v>
      </c>
      <c r="DB33" s="1330"/>
      <c r="DC33" s="1213">
        <v>41.374215755644073</v>
      </c>
      <c r="DD33" s="1200">
        <v>1.135745890560969</v>
      </c>
      <c r="DE33" s="1200">
        <v>39.147295359455484</v>
      </c>
      <c r="DF33" s="1200">
        <v>43.601136151832662</v>
      </c>
      <c r="DG33" s="1200">
        <v>2.7450572048753235</v>
      </c>
      <c r="DH33" s="1198">
        <v>1892.9752109999988</v>
      </c>
      <c r="DI33" s="1198">
        <v>4238</v>
      </c>
      <c r="DJ33" s="1330"/>
      <c r="DK33" s="1327">
        <v>40.855916339871754</v>
      </c>
      <c r="DL33" s="1197">
        <v>1.1849985419099567</v>
      </c>
      <c r="DM33" s="1197">
        <v>38.53242383266506</v>
      </c>
      <c r="DN33" s="1197">
        <v>43.179408847078449</v>
      </c>
      <c r="DO33" s="1197">
        <v>2.9004331515959736</v>
      </c>
      <c r="DP33" s="1198">
        <v>1726.7617769999936</v>
      </c>
      <c r="DQ33" s="1198">
        <v>4067</v>
      </c>
      <c r="DR33" s="1330"/>
      <c r="DS33" s="1327">
        <v>41.342874397441904</v>
      </c>
      <c r="DT33" s="1197">
        <v>1.1918859901411016</v>
      </c>
      <c r="DU33" s="1197">
        <v>39.005874128787035</v>
      </c>
      <c r="DV33" s="1197">
        <v>43.679874666096765</v>
      </c>
      <c r="DW33" s="1197">
        <v>2.8829296644522855</v>
      </c>
      <c r="DX33" s="1198">
        <v>1554.4257780000023</v>
      </c>
      <c r="DY33" s="1198">
        <v>3917</v>
      </c>
      <c r="DZ33" s="1330"/>
      <c r="EA33" s="1729">
        <v>2.4</v>
      </c>
      <c r="EB33" s="1730">
        <v>0.4</v>
      </c>
      <c r="EC33" s="1731"/>
      <c r="ED33" s="3094" t="s">
        <v>229</v>
      </c>
      <c r="EE33" s="3094" t="s">
        <v>229</v>
      </c>
      <c r="EF33" s="1732"/>
      <c r="EG33" s="1144"/>
      <c r="EH33" s="1144"/>
    </row>
    <row r="34" spans="1:138" s="3" customFormat="1" ht="24" customHeight="1">
      <c r="A34" s="1733" t="s">
        <v>42</v>
      </c>
      <c r="B34" s="1962"/>
      <c r="C34" s="1337">
        <v>32.909052238246545</v>
      </c>
      <c r="D34" s="1337">
        <v>2.2184239168672986</v>
      </c>
      <c r="E34" s="1337">
        <v>28.55613848658146</v>
      </c>
      <c r="F34" s="1337">
        <v>37.26196598991163</v>
      </c>
      <c r="G34" s="1337">
        <v>6.7410750720103403</v>
      </c>
      <c r="H34" s="1338">
        <v>1598.6250809999972</v>
      </c>
      <c r="I34" s="1339">
        <v>1336</v>
      </c>
      <c r="J34" s="1337"/>
      <c r="K34" s="1337">
        <v>29.513134116178684</v>
      </c>
      <c r="L34" s="1337">
        <v>1.9168426667834852</v>
      </c>
      <c r="M34" s="1337">
        <v>25.751960760299042</v>
      </c>
      <c r="N34" s="1337">
        <v>33.274307472058325</v>
      </c>
      <c r="O34" s="1337">
        <v>6.494880073521907</v>
      </c>
      <c r="P34" s="1338">
        <v>1475.5398639999985</v>
      </c>
      <c r="Q34" s="1214">
        <v>1269</v>
      </c>
      <c r="R34" s="1337"/>
      <c r="S34" s="2040">
        <v>34.795117104651062</v>
      </c>
      <c r="T34" s="1337">
        <v>2.02498693025403</v>
      </c>
      <c r="U34" s="1337">
        <v>30.821733686290486</v>
      </c>
      <c r="V34" s="1337">
        <v>38.768500523011639</v>
      </c>
      <c r="W34" s="1337">
        <v>5.8197445468098445</v>
      </c>
      <c r="X34" s="1338">
        <v>1469.8254800000032</v>
      </c>
      <c r="Y34" s="1339">
        <v>1230</v>
      </c>
      <c r="Z34" s="1337"/>
      <c r="AA34" s="2041">
        <v>40.69</v>
      </c>
      <c r="AB34" s="2042">
        <v>1.9590000000000001</v>
      </c>
      <c r="AC34" s="2042">
        <v>36.840000000000003</v>
      </c>
      <c r="AD34" s="2042">
        <v>44.529999999999994</v>
      </c>
      <c r="AE34" s="2042">
        <v>4.8</v>
      </c>
      <c r="AF34" s="2043">
        <v>1503.569</v>
      </c>
      <c r="AG34" s="1339">
        <v>1387</v>
      </c>
      <c r="AH34" s="1214"/>
      <c r="AI34" s="1220">
        <v>41.689219964249546</v>
      </c>
      <c r="AJ34" s="1220">
        <v>2.2204723435693623</v>
      </c>
      <c r="AK34" s="1220">
        <v>37.333227842101508</v>
      </c>
      <c r="AL34" s="1220">
        <v>46.045212086397584</v>
      </c>
      <c r="AM34" s="1220">
        <v>5.3262506361920927</v>
      </c>
      <c r="AN34" s="1343">
        <v>1399.0729390000013</v>
      </c>
      <c r="AO34" s="1341">
        <v>1142</v>
      </c>
      <c r="AP34" s="1344"/>
      <c r="AQ34" s="1220">
        <v>39.148188075157151</v>
      </c>
      <c r="AR34" s="1220">
        <v>1.7871209510954147</v>
      </c>
      <c r="AS34" s="1220">
        <v>35.642616840531325</v>
      </c>
      <c r="AT34" s="1220">
        <v>42.65375930978297</v>
      </c>
      <c r="AU34" s="1220">
        <v>4.5650157490417671</v>
      </c>
      <c r="AV34" s="1343">
        <v>1600.6226260000021</v>
      </c>
      <c r="AW34" s="1341">
        <v>1262</v>
      </c>
      <c r="AX34" s="1344"/>
      <c r="AY34" s="1220">
        <v>43.341176478249345</v>
      </c>
      <c r="AZ34" s="1220">
        <v>1.1462806755881623</v>
      </c>
      <c r="BA34" s="1220">
        <v>41.093647051879586</v>
      </c>
      <c r="BB34" s="1220">
        <v>45.588705904619104</v>
      </c>
      <c r="BC34" s="1220">
        <v>2.6447844030339609</v>
      </c>
      <c r="BD34" s="1343">
        <v>2340.284864000007</v>
      </c>
      <c r="BE34" s="1341">
        <v>3664</v>
      </c>
      <c r="BF34" s="2044"/>
      <c r="BG34" s="1220">
        <v>41.704159213105974</v>
      </c>
      <c r="BH34" s="1220">
        <v>1.2522968202666802</v>
      </c>
      <c r="BI34" s="1220">
        <v>39.248759383426282</v>
      </c>
      <c r="BJ34" s="1220">
        <v>44.159559042785666</v>
      </c>
      <c r="BK34" s="1220">
        <v>3.0028103764603236</v>
      </c>
      <c r="BL34" s="1343">
        <v>2153.0677250000003</v>
      </c>
      <c r="BM34" s="1341">
        <v>3381</v>
      </c>
      <c r="BN34" s="1837"/>
      <c r="BO34" s="1220">
        <v>47.060041692493215</v>
      </c>
      <c r="BP34" s="1220">
        <v>1.3310840993642168</v>
      </c>
      <c r="BQ34" s="1220">
        <v>44.450160701014752</v>
      </c>
      <c r="BR34" s="1220">
        <v>49.669922683971677</v>
      </c>
      <c r="BS34" s="1220">
        <v>2.8284804932005505</v>
      </c>
      <c r="BT34" s="1343">
        <v>2010.4861469999951</v>
      </c>
      <c r="BU34" s="1341">
        <v>3235</v>
      </c>
      <c r="BV34" s="2045"/>
      <c r="BW34" s="1220">
        <v>45.769254223462042</v>
      </c>
      <c r="BX34" s="1220">
        <v>1.189283581231847</v>
      </c>
      <c r="BY34" s="1220">
        <v>43.437358228126129</v>
      </c>
      <c r="BZ34" s="1220">
        <v>48.101150218797947</v>
      </c>
      <c r="CA34" s="1220">
        <v>2.5984333837412663</v>
      </c>
      <c r="CB34" s="1343">
        <v>1819.5831200000005</v>
      </c>
      <c r="CC34" s="1341">
        <v>3372</v>
      </c>
      <c r="CD34" s="1734"/>
      <c r="CE34" s="1220">
        <v>46.675173560287732</v>
      </c>
      <c r="CF34" s="1220">
        <v>1.2875297460680106</v>
      </c>
      <c r="CG34" s="1220">
        <v>44.150636951304982</v>
      </c>
      <c r="CH34" s="1220">
        <v>49.199710169270475</v>
      </c>
      <c r="CI34" s="1220">
        <v>2.7584894663647685</v>
      </c>
      <c r="CJ34" s="1343">
        <v>1650.9904350000011</v>
      </c>
      <c r="CK34" s="1341">
        <v>3113</v>
      </c>
      <c r="CL34" s="1734"/>
      <c r="CM34" s="1220">
        <v>46.487916907846831</v>
      </c>
      <c r="CN34" s="1220">
        <v>1.5356982163198671</v>
      </c>
      <c r="CO34" s="1220">
        <v>43.476716769331766</v>
      </c>
      <c r="CP34" s="1220">
        <v>49.499117046361903</v>
      </c>
      <c r="CQ34" s="1220">
        <v>3.3034352117004664</v>
      </c>
      <c r="CR34" s="1343">
        <v>1634.1727970000077</v>
      </c>
      <c r="CS34" s="1341">
        <v>2385</v>
      </c>
      <c r="CT34" s="1738"/>
      <c r="CU34" s="1219">
        <v>46.545166860662235</v>
      </c>
      <c r="CV34" s="1220">
        <v>1.30480565801976</v>
      </c>
      <c r="CW34" s="1220">
        <v>43.98676497428557</v>
      </c>
      <c r="CX34" s="1220">
        <v>49.103568747038899</v>
      </c>
      <c r="CY34" s="1220">
        <v>2.8033107324028519</v>
      </c>
      <c r="CZ34" s="1218">
        <v>1713.2399920000069</v>
      </c>
      <c r="DA34" s="1218">
        <v>3219</v>
      </c>
      <c r="DB34" s="1345"/>
      <c r="DC34" s="1219">
        <v>47.818188934663951</v>
      </c>
      <c r="DD34" s="1220">
        <v>1.2378831318160592</v>
      </c>
      <c r="DE34" s="1220">
        <v>45.391002345437187</v>
      </c>
      <c r="DF34" s="1220">
        <v>50.245375523890722</v>
      </c>
      <c r="DG34" s="1220">
        <v>2.5887285976209435</v>
      </c>
      <c r="DH34" s="1218">
        <v>1575.8552399999962</v>
      </c>
      <c r="DI34" s="1218">
        <v>2945</v>
      </c>
      <c r="DJ34" s="1345"/>
      <c r="DK34" s="1342">
        <v>47.10788579288397</v>
      </c>
      <c r="DL34" s="1217">
        <v>1.3401226471342529</v>
      </c>
      <c r="DM34" s="1217">
        <v>44.480232830260292</v>
      </c>
      <c r="DN34" s="1217">
        <v>49.735538755507648</v>
      </c>
      <c r="DO34" s="1217">
        <v>2.8447947187149913</v>
      </c>
      <c r="DP34" s="1218">
        <v>1544.2977109999979</v>
      </c>
      <c r="DQ34" s="1218">
        <v>3109</v>
      </c>
      <c r="DR34" s="1345"/>
      <c r="DS34" s="1342">
        <v>51.246853173807125</v>
      </c>
      <c r="DT34" s="1217">
        <v>1.2785948803136085</v>
      </c>
      <c r="DU34" s="1217">
        <v>48.739837734822153</v>
      </c>
      <c r="DV34" s="1217">
        <v>53.753868612792097</v>
      </c>
      <c r="DW34" s="1217">
        <v>2.4949724736798347</v>
      </c>
      <c r="DX34" s="1218">
        <v>1278.8214229999992</v>
      </c>
      <c r="DY34" s="1218">
        <v>2871</v>
      </c>
      <c r="DZ34" s="1345"/>
      <c r="EA34" s="1735">
        <v>4.5</v>
      </c>
      <c r="EB34" s="1736">
        <v>4.0999999999999996</v>
      </c>
      <c r="EC34" s="1737"/>
      <c r="ED34" s="3102" t="s">
        <v>232</v>
      </c>
      <c r="EE34" s="3102" t="s">
        <v>230</v>
      </c>
      <c r="EF34" s="1738"/>
      <c r="EG34" s="1144"/>
      <c r="EH34" s="1144"/>
    </row>
    <row r="35" spans="1:138" s="3" customFormat="1" ht="24" customHeight="1">
      <c r="A35" s="1718" t="s">
        <v>16</v>
      </c>
      <c r="B35" s="1244"/>
      <c r="C35" s="1245">
        <v>47.031778508737638</v>
      </c>
      <c r="D35" s="1245">
        <v>2.5421082404114066</v>
      </c>
      <c r="E35" s="1245">
        <v>42.043742708287937</v>
      </c>
      <c r="F35" s="1245">
        <v>52.019814309187339</v>
      </c>
      <c r="G35" s="1245">
        <v>5.4050863501560542</v>
      </c>
      <c r="H35" s="1246">
        <v>1273.1435680000004</v>
      </c>
      <c r="I35" s="854">
        <v>818</v>
      </c>
      <c r="J35" s="1245"/>
      <c r="K35" s="1245">
        <v>46.893656613712153</v>
      </c>
      <c r="L35" s="1245">
        <v>2.6162415765672753</v>
      </c>
      <c r="M35" s="1245">
        <v>41.760142903459965</v>
      </c>
      <c r="N35" s="1245">
        <v>52.027170323964341</v>
      </c>
      <c r="O35" s="1245">
        <v>5.579094840307806</v>
      </c>
      <c r="P35" s="1246">
        <v>1075.8341349999994</v>
      </c>
      <c r="Q35" s="861">
        <v>719</v>
      </c>
      <c r="R35" s="1245"/>
      <c r="S35" s="1920">
        <v>49.799424934554978</v>
      </c>
      <c r="T35" s="1245">
        <v>2.9496623445851342</v>
      </c>
      <c r="U35" s="1245">
        <v>44.011664394161329</v>
      </c>
      <c r="V35" s="1245">
        <v>55.587185474948633</v>
      </c>
      <c r="W35" s="1245">
        <v>5.9230851530143136</v>
      </c>
      <c r="X35" s="1246">
        <v>1105.2672450000009</v>
      </c>
      <c r="Y35" s="854">
        <v>683</v>
      </c>
      <c r="Z35" s="1245"/>
      <c r="AA35" s="1779">
        <v>48.64</v>
      </c>
      <c r="AB35" s="852">
        <v>2.7720000000000002</v>
      </c>
      <c r="AC35" s="852">
        <v>43.2</v>
      </c>
      <c r="AD35" s="852">
        <v>54.069999999999993</v>
      </c>
      <c r="AE35" s="852">
        <v>5.7</v>
      </c>
      <c r="AF35" s="853">
        <v>1141.566</v>
      </c>
      <c r="AG35" s="854">
        <v>774</v>
      </c>
      <c r="AH35" s="861"/>
      <c r="AI35" s="966">
        <v>49.42153845239941</v>
      </c>
      <c r="AJ35" s="966">
        <v>2.7414999977596084</v>
      </c>
      <c r="AK35" s="966">
        <v>44.043424904759689</v>
      </c>
      <c r="AL35" s="966">
        <v>54.799652000039131</v>
      </c>
      <c r="AM35" s="966">
        <v>5.5471765623000522</v>
      </c>
      <c r="AN35" s="1043">
        <v>1067.9339059999977</v>
      </c>
      <c r="AO35" s="1007">
        <v>694</v>
      </c>
      <c r="AP35" s="1056"/>
      <c r="AQ35" s="966">
        <v>55.965422081247077</v>
      </c>
      <c r="AR35" s="966">
        <v>2.3453344295088412</v>
      </c>
      <c r="AS35" s="966">
        <v>51.36487341294108</v>
      </c>
      <c r="AT35" s="966">
        <v>60.565970749553067</v>
      </c>
      <c r="AU35" s="966">
        <v>4.1906847876605537</v>
      </c>
      <c r="AV35" s="1043">
        <v>1190.3902110000045</v>
      </c>
      <c r="AW35" s="1007">
        <v>832</v>
      </c>
      <c r="AX35" s="1056"/>
      <c r="AY35" s="966">
        <v>55.945526966068606</v>
      </c>
      <c r="AZ35" s="966">
        <v>1.4682850519059549</v>
      </c>
      <c r="BA35" s="966">
        <v>53.066638810020585</v>
      </c>
      <c r="BB35" s="966">
        <v>58.824415122116626</v>
      </c>
      <c r="BC35" s="966">
        <v>2.6244905205674107</v>
      </c>
      <c r="BD35" s="1043">
        <v>2146.8224470000032</v>
      </c>
      <c r="BE35" s="1007">
        <v>2768</v>
      </c>
      <c r="BF35" s="1921"/>
      <c r="BG35" s="966">
        <v>58.975494485778114</v>
      </c>
      <c r="BH35" s="966">
        <v>1.7910486913173806</v>
      </c>
      <c r="BI35" s="966">
        <v>55.463754632703811</v>
      </c>
      <c r="BJ35" s="966">
        <v>62.487234338852417</v>
      </c>
      <c r="BK35" s="966">
        <v>3.0369371328447117</v>
      </c>
      <c r="BL35" s="1043">
        <v>1915.167769000004</v>
      </c>
      <c r="BM35" s="1007">
        <v>2238</v>
      </c>
      <c r="BN35" s="1780"/>
      <c r="BO35" s="966">
        <v>58.649773143460372</v>
      </c>
      <c r="BP35" s="966">
        <v>1.7911203033386551</v>
      </c>
      <c r="BQ35" s="966">
        <v>55.137890734702353</v>
      </c>
      <c r="BR35" s="966">
        <v>62.161655552218384</v>
      </c>
      <c r="BS35" s="966">
        <v>3.0539253731766065</v>
      </c>
      <c r="BT35" s="1043">
        <v>1598.4064230000004</v>
      </c>
      <c r="BU35" s="1007">
        <v>2129</v>
      </c>
      <c r="BV35" s="1891"/>
      <c r="BW35" s="966">
        <v>62.472071239394147</v>
      </c>
      <c r="BX35" s="966">
        <v>1.5446886299281677</v>
      </c>
      <c r="BY35" s="966">
        <v>59.44331234032699</v>
      </c>
      <c r="BZ35" s="966">
        <v>65.500830138461296</v>
      </c>
      <c r="CA35" s="966">
        <v>2.4726067173423658</v>
      </c>
      <c r="CB35" s="1043">
        <v>1614.3546659999954</v>
      </c>
      <c r="CC35" s="1007">
        <v>2445</v>
      </c>
      <c r="CD35" s="1210"/>
      <c r="CE35" s="966">
        <v>59.066334976560242</v>
      </c>
      <c r="CF35" s="966">
        <v>1.5505836117540306</v>
      </c>
      <c r="CG35" s="966">
        <v>56.026012914008874</v>
      </c>
      <c r="CH35" s="966">
        <v>62.10665703911161</v>
      </c>
      <c r="CI35" s="966">
        <v>2.6251562965085964</v>
      </c>
      <c r="CJ35" s="1043">
        <v>1401.8888650000024</v>
      </c>
      <c r="CK35" s="1007">
        <v>2194</v>
      </c>
      <c r="CL35" s="1210"/>
      <c r="CM35" s="966">
        <v>60.663352575443739</v>
      </c>
      <c r="CN35" s="966">
        <v>1.9950703052469239</v>
      </c>
      <c r="CO35" s="966">
        <v>56.751414724852701</v>
      </c>
      <c r="CP35" s="966">
        <v>64.575290426034783</v>
      </c>
      <c r="CQ35" s="966">
        <v>3.2887570840496529</v>
      </c>
      <c r="CR35" s="1043">
        <v>1411.4849850000016</v>
      </c>
      <c r="CS35" s="1007">
        <v>1648</v>
      </c>
      <c r="CU35" s="1443">
        <v>61.122403957665718</v>
      </c>
      <c r="CV35" s="1444">
        <v>1.5219982400888628</v>
      </c>
      <c r="CW35" s="1444">
        <v>58.138141018144992</v>
      </c>
      <c r="CX35" s="1444">
        <v>64.106666897186443</v>
      </c>
      <c r="CY35" s="1444">
        <v>2.4900824272929798</v>
      </c>
      <c r="CZ35" s="1445">
        <v>1364.8089260000008</v>
      </c>
      <c r="DA35" s="1445">
        <v>2095</v>
      </c>
      <c r="DB35" s="1447"/>
      <c r="DC35" s="1443">
        <v>59.451526290668767</v>
      </c>
      <c r="DD35" s="1444">
        <v>1.6029642179581334</v>
      </c>
      <c r="DE35" s="1444">
        <v>56.308504826978222</v>
      </c>
      <c r="DF35" s="1444">
        <v>62.594547754359311</v>
      </c>
      <c r="DG35" s="1444">
        <v>2.6962541047658974</v>
      </c>
      <c r="DH35" s="1445">
        <v>1224.3531249999992</v>
      </c>
      <c r="DI35" s="1445">
        <v>1893</v>
      </c>
      <c r="DJ35" s="1447"/>
      <c r="DK35" s="1441">
        <v>64.358456301758508</v>
      </c>
      <c r="DL35" s="1438">
        <v>1.491244967470986</v>
      </c>
      <c r="DM35" s="1438">
        <v>61.434489405779146</v>
      </c>
      <c r="DN35" s="1438">
        <v>67.282423197737856</v>
      </c>
      <c r="DO35" s="1438">
        <v>2.3170925052629641</v>
      </c>
      <c r="DP35" s="1439">
        <v>1198.6810829999986</v>
      </c>
      <c r="DQ35" s="1439">
        <v>1947</v>
      </c>
      <c r="DR35" s="1447"/>
      <c r="DS35" s="1441">
        <v>64.519171340790621</v>
      </c>
      <c r="DT35" s="1438">
        <v>1.6551544371359046</v>
      </c>
      <c r="DU35" s="1438">
        <v>61.273813650334027</v>
      </c>
      <c r="DV35" s="1438">
        <v>67.764529031247221</v>
      </c>
      <c r="DW35" s="1438">
        <v>2.5653684056067139</v>
      </c>
      <c r="DX35" s="1439">
        <v>1039.9838080000018</v>
      </c>
      <c r="DY35" s="1439">
        <v>1733</v>
      </c>
      <c r="DZ35" s="1447"/>
      <c r="EA35" s="1739">
        <v>5.4</v>
      </c>
      <c r="EB35" s="1740">
        <v>0.1</v>
      </c>
      <c r="EC35" s="1741"/>
      <c r="ED35" s="3103" t="s">
        <v>230</v>
      </c>
      <c r="EE35" s="3103" t="s">
        <v>229</v>
      </c>
      <c r="EG35" s="1144"/>
      <c r="EH35" s="1144"/>
    </row>
    <row r="36" spans="1:138" s="3" customFormat="1" ht="3.75" customHeight="1">
      <c r="A36" s="1419"/>
      <c r="B36" s="1244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1920"/>
      <c r="T36" s="1245"/>
      <c r="U36" s="1245"/>
      <c r="V36" s="1245"/>
      <c r="W36" s="1245"/>
      <c r="X36" s="1246"/>
      <c r="Y36" s="854"/>
      <c r="Z36" s="1245"/>
      <c r="AA36" s="1779"/>
      <c r="AB36" s="852"/>
      <c r="AC36" s="852"/>
      <c r="AD36" s="852"/>
      <c r="AE36" s="852"/>
      <c r="AF36" s="853"/>
      <c r="AG36" s="854"/>
      <c r="AH36" s="861"/>
      <c r="AI36" s="966"/>
      <c r="AJ36" s="966"/>
      <c r="AK36" s="966"/>
      <c r="AL36" s="966"/>
      <c r="AM36" s="966"/>
      <c r="AN36" s="1043"/>
      <c r="AO36" s="1007"/>
      <c r="AP36" s="1056"/>
      <c r="AQ36" s="966"/>
      <c r="AR36" s="966"/>
      <c r="AS36" s="966"/>
      <c r="AT36" s="966"/>
      <c r="AU36" s="966"/>
      <c r="AV36" s="1043"/>
      <c r="AW36" s="1007"/>
      <c r="AX36" s="1056"/>
      <c r="AY36" s="966"/>
      <c r="AZ36" s="966"/>
      <c r="BA36" s="966"/>
      <c r="BB36" s="966"/>
      <c r="BC36" s="966"/>
      <c r="BD36" s="1043"/>
      <c r="BE36" s="1007"/>
      <c r="BF36" s="1921"/>
      <c r="BG36" s="966"/>
      <c r="BH36" s="966"/>
      <c r="BI36" s="966"/>
      <c r="BJ36" s="966"/>
      <c r="BK36" s="966"/>
      <c r="BL36" s="1043"/>
      <c r="BM36" s="1007"/>
      <c r="BN36" s="1780"/>
      <c r="BO36" s="966"/>
      <c r="BP36" s="966"/>
      <c r="BQ36" s="966"/>
      <c r="BR36" s="966"/>
      <c r="BS36" s="966"/>
      <c r="BT36" s="1043"/>
      <c r="BU36" s="1007"/>
      <c r="BV36" s="1780"/>
      <c r="BW36" s="966"/>
      <c r="BX36" s="966"/>
      <c r="BY36" s="966"/>
      <c r="BZ36" s="966"/>
      <c r="CA36" s="966"/>
      <c r="CB36" s="1043"/>
      <c r="CC36" s="1007"/>
      <c r="CD36" s="1210"/>
      <c r="CE36" s="966"/>
      <c r="CF36" s="966"/>
      <c r="CG36" s="966"/>
      <c r="CH36" s="966"/>
      <c r="CI36" s="966"/>
      <c r="CJ36" s="1043"/>
      <c r="CK36" s="1007"/>
      <c r="CL36" s="1210"/>
      <c r="CM36" s="966"/>
      <c r="CN36" s="966"/>
      <c r="CO36" s="966"/>
      <c r="CP36" s="966"/>
      <c r="CQ36" s="966"/>
      <c r="CR36" s="1043"/>
      <c r="CS36" s="1007"/>
      <c r="CU36" s="956"/>
      <c r="CV36" s="966"/>
      <c r="CW36" s="966"/>
      <c r="CX36" s="966"/>
      <c r="CY36" s="966"/>
      <c r="CZ36" s="992"/>
      <c r="DA36" s="992"/>
      <c r="DB36" s="1136"/>
      <c r="DC36" s="1798"/>
      <c r="DD36" s="1033"/>
      <c r="DE36" s="1033"/>
      <c r="DF36" s="1033"/>
      <c r="DG36" s="1033"/>
      <c r="DH36" s="1131"/>
      <c r="DI36" s="1131"/>
      <c r="DJ36" s="1136"/>
      <c r="DK36" s="1798"/>
      <c r="DL36" s="1033"/>
      <c r="DM36" s="1033"/>
      <c r="DN36" s="1033"/>
      <c r="DO36" s="1033"/>
      <c r="DP36" s="1131"/>
      <c r="DQ36" s="1131"/>
      <c r="DR36" s="1135"/>
      <c r="DS36" s="1798"/>
      <c r="DT36" s="1033"/>
      <c r="DU36" s="1033"/>
      <c r="DV36" s="1033"/>
      <c r="DW36" s="1033"/>
      <c r="DX36" s="1131"/>
      <c r="DY36" s="1131"/>
      <c r="DZ36" s="1135"/>
      <c r="EA36" s="1248"/>
      <c r="EB36" s="1249"/>
      <c r="EC36" s="1264"/>
      <c r="ED36" s="1264"/>
      <c r="EE36" s="1264"/>
    </row>
    <row r="37" spans="1:138" ht="3.75" customHeight="1" thickBot="1">
      <c r="A37" s="1152"/>
      <c r="B37" s="1153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97"/>
      <c r="AJ37" s="97"/>
      <c r="AK37" s="97"/>
      <c r="AL37" s="97"/>
      <c r="AM37" s="97"/>
      <c r="AN37" s="98"/>
      <c r="AO37" s="98"/>
      <c r="AP37" s="115"/>
      <c r="AQ37" s="97"/>
      <c r="AR37" s="97"/>
      <c r="AS37" s="97"/>
      <c r="AT37" s="97"/>
      <c r="AU37" s="97"/>
      <c r="AV37" s="98"/>
      <c r="AW37" s="98"/>
      <c r="AX37" s="115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1756"/>
      <c r="CU37" s="1746"/>
      <c r="CV37" s="1746"/>
      <c r="CW37" s="1746"/>
      <c r="CX37" s="1746"/>
      <c r="CY37" s="1746"/>
      <c r="CZ37" s="1747"/>
      <c r="DA37" s="1747"/>
      <c r="DB37" s="1748"/>
      <c r="DC37" s="1746"/>
      <c r="DD37" s="1746"/>
      <c r="DE37" s="1746"/>
      <c r="DF37" s="1746"/>
      <c r="DG37" s="1746"/>
      <c r="DH37" s="1747"/>
      <c r="DI37" s="1747"/>
      <c r="DJ37" s="1748"/>
      <c r="DK37" s="1746"/>
      <c r="DL37" s="1746"/>
      <c r="DM37" s="1746"/>
      <c r="DN37" s="1746"/>
      <c r="DO37" s="1746"/>
      <c r="DP37" s="1747"/>
      <c r="DQ37" s="1747"/>
      <c r="DR37" s="1748"/>
      <c r="DS37" s="1746"/>
      <c r="DT37" s="1746"/>
      <c r="DU37" s="1746"/>
      <c r="DV37" s="1746"/>
      <c r="DW37" s="1746"/>
      <c r="DX37" s="1747"/>
      <c r="DY37" s="1747"/>
      <c r="DZ37" s="1748"/>
      <c r="EA37" s="1750"/>
      <c r="EB37" s="1750"/>
      <c r="EC37" s="1751"/>
      <c r="ED37" s="1751"/>
      <c r="EE37" s="1751"/>
    </row>
    <row r="38" spans="1:138" ht="78.75" customHeight="1" thickTop="1">
      <c r="A38" s="3556" t="s">
        <v>409</v>
      </c>
      <c r="B38" s="3557"/>
      <c r="C38" s="3557"/>
      <c r="D38" s="3557"/>
      <c r="E38" s="3557"/>
      <c r="F38" s="3557"/>
      <c r="G38" s="3557"/>
      <c r="H38" s="3557"/>
      <c r="I38" s="3557"/>
      <c r="J38" s="3557"/>
      <c r="K38" s="3557"/>
      <c r="L38" s="3557"/>
      <c r="M38" s="3557"/>
      <c r="N38" s="3557"/>
      <c r="O38" s="3557"/>
      <c r="P38" s="3557"/>
      <c r="Q38" s="3557"/>
      <c r="R38" s="3557"/>
      <c r="S38" s="3557"/>
      <c r="T38" s="3557"/>
      <c r="U38" s="3557"/>
      <c r="V38" s="3557"/>
      <c r="W38" s="3557"/>
      <c r="X38" s="3557"/>
      <c r="Y38" s="3557"/>
      <c r="Z38" s="3557"/>
      <c r="AA38" s="3557"/>
      <c r="AB38" s="3557"/>
      <c r="AC38" s="3557"/>
      <c r="AD38" s="3557"/>
      <c r="AE38" s="3557"/>
      <c r="AF38" s="3557"/>
      <c r="AG38" s="3557"/>
      <c r="AH38" s="3557"/>
      <c r="AI38" s="3557"/>
      <c r="AJ38" s="3557"/>
      <c r="AK38" s="3557"/>
      <c r="AL38" s="3557"/>
      <c r="AM38" s="3557"/>
      <c r="AN38" s="3557"/>
      <c r="AO38" s="3557"/>
      <c r="AP38" s="3557"/>
      <c r="AQ38" s="3557"/>
      <c r="AR38" s="3557"/>
      <c r="AS38" s="3557"/>
      <c r="AT38" s="3557"/>
      <c r="AU38" s="3557"/>
      <c r="AV38" s="3557"/>
      <c r="AW38" s="3557"/>
      <c r="AX38" s="3557"/>
      <c r="AY38" s="3557"/>
      <c r="AZ38" s="3557"/>
      <c r="BA38" s="3557"/>
      <c r="BB38" s="3557"/>
      <c r="BC38" s="3557"/>
      <c r="BD38" s="3557"/>
      <c r="BE38" s="3557"/>
      <c r="BF38" s="3557"/>
      <c r="BG38" s="3557"/>
      <c r="BH38" s="3557"/>
      <c r="BI38" s="3557"/>
      <c r="BJ38" s="3557"/>
      <c r="BK38" s="3557"/>
      <c r="BL38" s="3557"/>
      <c r="BM38" s="3557"/>
      <c r="BN38" s="3557"/>
      <c r="BO38" s="3557"/>
      <c r="BP38" s="3557"/>
      <c r="BQ38" s="3557"/>
      <c r="BR38" s="3557"/>
      <c r="BS38" s="3557"/>
      <c r="BT38" s="3557"/>
      <c r="BU38" s="3557"/>
      <c r="BV38" s="3557"/>
      <c r="BW38" s="3557"/>
      <c r="BX38" s="3557"/>
      <c r="BY38" s="3557"/>
      <c r="BZ38" s="3557"/>
      <c r="CA38" s="3557"/>
      <c r="CB38" s="3557"/>
      <c r="CC38" s="3557"/>
      <c r="CD38" s="3557"/>
      <c r="CE38" s="3557"/>
      <c r="CF38" s="3557"/>
      <c r="CG38" s="3557"/>
      <c r="CH38" s="3557"/>
      <c r="CI38" s="3557"/>
      <c r="CJ38" s="3557"/>
      <c r="CK38" s="3557"/>
      <c r="CL38" s="3557"/>
      <c r="CM38" s="3557"/>
      <c r="CN38" s="3557"/>
      <c r="CO38" s="3557"/>
      <c r="CP38" s="3557"/>
      <c r="CQ38" s="3557"/>
      <c r="CR38" s="3557"/>
      <c r="CS38" s="3557"/>
      <c r="CT38" s="3557"/>
      <c r="CU38" s="3557"/>
      <c r="CV38" s="3557"/>
      <c r="CW38" s="3557"/>
      <c r="CX38" s="3557"/>
      <c r="CY38" s="3557"/>
      <c r="CZ38" s="3557"/>
      <c r="DA38" s="3557"/>
      <c r="DB38" s="3557"/>
      <c r="DC38" s="3557"/>
      <c r="DD38" s="3557"/>
      <c r="DE38" s="3557"/>
      <c r="DF38" s="3557"/>
      <c r="DG38" s="3557"/>
      <c r="DH38" s="3557"/>
      <c r="DI38" s="3557"/>
      <c r="DJ38" s="3557"/>
      <c r="DK38" s="3557"/>
      <c r="DL38" s="3557"/>
      <c r="DM38" s="3557"/>
      <c r="DN38" s="3557"/>
      <c r="DO38" s="3557"/>
      <c r="DP38" s="3557"/>
      <c r="DQ38" s="3557"/>
      <c r="DR38" s="3557"/>
      <c r="DS38" s="3557"/>
      <c r="DT38" s="3557"/>
      <c r="DU38" s="3557"/>
      <c r="DV38" s="3557"/>
      <c r="DW38" s="3557"/>
      <c r="DX38" s="3557"/>
      <c r="DY38" s="3557"/>
      <c r="DZ38" s="3557"/>
      <c r="EA38" s="3557"/>
      <c r="EB38" s="3557"/>
      <c r="EC38" s="3557"/>
      <c r="ED38" s="3557"/>
      <c r="EE38" s="3557"/>
      <c r="EF38" s="3557"/>
    </row>
    <row r="39" spans="1:138" ht="12.75" customHeight="1">
      <c r="A39" s="3582"/>
      <c r="B39" s="3582"/>
      <c r="C39" s="3582"/>
      <c r="D39" s="3582"/>
      <c r="E39" s="3582"/>
      <c r="F39" s="3582"/>
      <c r="G39" s="3582"/>
      <c r="H39" s="3582"/>
      <c r="I39" s="3582"/>
      <c r="J39" s="3582"/>
      <c r="K39" s="3582"/>
      <c r="L39" s="3582"/>
      <c r="M39" s="3582"/>
      <c r="N39" s="3582"/>
      <c r="O39" s="3582"/>
      <c r="P39" s="3582"/>
      <c r="Q39" s="3582"/>
      <c r="R39" s="3582"/>
      <c r="S39" s="2046"/>
      <c r="T39" s="2046"/>
      <c r="U39" s="2046"/>
      <c r="V39" s="2046"/>
      <c r="W39" s="2047"/>
      <c r="X39" s="2047"/>
      <c r="Y39" s="2046"/>
      <c r="Z39" s="2046"/>
      <c r="AA39" s="2046"/>
      <c r="AB39" s="2046"/>
      <c r="AC39" s="2046"/>
      <c r="AD39" s="2046"/>
      <c r="AE39" s="2046"/>
      <c r="AF39" s="2046"/>
      <c r="AG39" s="2046"/>
      <c r="AH39" s="2046"/>
      <c r="AP39" s="2046"/>
      <c r="AQ39" s="2046"/>
      <c r="AR39" s="2046"/>
      <c r="AS39" s="2046"/>
      <c r="AT39" s="2046"/>
      <c r="AU39" s="2046"/>
      <c r="AV39" s="2046"/>
      <c r="AW39" s="2046"/>
      <c r="AX39" s="2046"/>
      <c r="CU39" s="977"/>
      <c r="CV39" s="977"/>
      <c r="CW39" s="977"/>
      <c r="CX39" s="977"/>
      <c r="CY39" s="977"/>
      <c r="CZ39" s="993"/>
      <c r="DA39" s="993"/>
      <c r="DB39" s="1136"/>
      <c r="DC39" s="977"/>
      <c r="DD39" s="977"/>
      <c r="DE39" s="977"/>
      <c r="DF39" s="977"/>
      <c r="DG39" s="977"/>
      <c r="DH39" s="993"/>
      <c r="DI39" s="993"/>
      <c r="DJ39" s="1136"/>
      <c r="DK39" s="977"/>
      <c r="DL39" s="977"/>
      <c r="DM39" s="977"/>
      <c r="DN39" s="977"/>
      <c r="DO39" s="977"/>
      <c r="DP39" s="993"/>
      <c r="DQ39" s="993"/>
      <c r="DR39" s="1136"/>
      <c r="DS39" s="977"/>
      <c r="DT39" s="977"/>
      <c r="DU39" s="977"/>
      <c r="DV39" s="977"/>
      <c r="DW39" s="977"/>
      <c r="DX39" s="993"/>
      <c r="DY39" s="993"/>
      <c r="DZ39" s="1136"/>
      <c r="EA39" s="1721"/>
      <c r="EB39" s="1721"/>
      <c r="EC39" s="1722"/>
      <c r="ED39" s="1722"/>
      <c r="EE39" s="1722"/>
    </row>
    <row r="40" spans="1:138" ht="12" customHeight="1">
      <c r="A40" s="18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P40" s="7"/>
      <c r="AQ40" s="7"/>
      <c r="AR40" s="7"/>
      <c r="AS40" s="7"/>
      <c r="AT40" s="7"/>
      <c r="AU40" s="7"/>
      <c r="AV40" s="7"/>
      <c r="AW40" s="7"/>
      <c r="AX40" s="7"/>
      <c r="CU40" s="966"/>
      <c r="CV40" s="966"/>
      <c r="CW40" s="966"/>
      <c r="CX40" s="966"/>
      <c r="CY40" s="966"/>
      <c r="CZ40" s="992"/>
      <c r="DA40" s="992"/>
      <c r="DB40" s="1136"/>
      <c r="DC40" s="966"/>
      <c r="DD40" s="966"/>
      <c r="DE40" s="966"/>
      <c r="DF40" s="966"/>
      <c r="DG40" s="966"/>
      <c r="DH40" s="992"/>
      <c r="DI40" s="992"/>
      <c r="DJ40" s="1136"/>
      <c r="DK40" s="966"/>
      <c r="DL40" s="966"/>
      <c r="DM40" s="966"/>
      <c r="DN40" s="966"/>
      <c r="DO40" s="966"/>
      <c r="DP40" s="992"/>
      <c r="DQ40" s="992"/>
      <c r="DR40" s="1136"/>
      <c r="DS40" s="966"/>
      <c r="DT40" s="966"/>
      <c r="DU40" s="966"/>
      <c r="DV40" s="966"/>
      <c r="DW40" s="966"/>
      <c r="DX40" s="992"/>
      <c r="DY40" s="992"/>
      <c r="DZ40" s="1136"/>
      <c r="EA40" s="1690"/>
      <c r="EB40" s="1690"/>
      <c r="EC40" s="1691"/>
      <c r="ED40" s="1691"/>
      <c r="EE40" s="1691"/>
    </row>
    <row r="41" spans="1:138" ht="12" customHeight="1">
      <c r="C41" s="1534"/>
      <c r="D41" s="1534"/>
      <c r="E41" s="1534"/>
      <c r="F41" s="1534"/>
      <c r="G41" s="1534"/>
      <c r="H41" s="1534"/>
      <c r="I41" s="1534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P41" s="7"/>
      <c r="AQ41" s="7"/>
      <c r="AR41" s="7"/>
      <c r="AS41" s="7"/>
      <c r="AT41" s="7"/>
      <c r="AU41" s="7"/>
      <c r="AV41" s="7"/>
      <c r="AW41" s="7"/>
      <c r="AX41" s="7"/>
      <c r="CU41" s="1001"/>
      <c r="CV41" s="1001"/>
      <c r="CW41" s="1001"/>
      <c r="CX41" s="1001"/>
      <c r="CY41" s="1001"/>
      <c r="CZ41" s="864"/>
      <c r="DA41" s="864"/>
      <c r="DB41" s="1423"/>
      <c r="DC41" s="1001"/>
      <c r="DD41" s="1001"/>
      <c r="DE41" s="1001"/>
      <c r="DF41" s="1001"/>
      <c r="DG41" s="1001"/>
      <c r="DH41" s="864"/>
      <c r="DI41" s="864"/>
      <c r="DJ41" s="1423"/>
      <c r="DK41" s="1001"/>
      <c r="DL41" s="1001"/>
      <c r="DM41" s="1001"/>
      <c r="DN41" s="1001"/>
      <c r="DO41" s="1001"/>
      <c r="DP41" s="864"/>
      <c r="DQ41" s="864"/>
      <c r="DR41" s="1423"/>
      <c r="DS41" s="1001"/>
      <c r="DT41" s="1001"/>
      <c r="DU41" s="1001"/>
      <c r="DV41" s="1001"/>
      <c r="DW41" s="1001"/>
      <c r="DX41" s="864"/>
      <c r="DY41" s="864"/>
      <c r="DZ41" s="1423"/>
      <c r="EA41" s="1171"/>
      <c r="EB41" s="1171"/>
      <c r="EC41" s="1676"/>
      <c r="ED41" s="1676"/>
      <c r="EE41" s="1676"/>
    </row>
    <row r="42" spans="1:138" ht="12" customHeight="1">
      <c r="C42" s="2048"/>
      <c r="D42" s="2048"/>
      <c r="E42" s="1534"/>
      <c r="F42" s="1534"/>
      <c r="G42" s="2048"/>
      <c r="H42" s="2048"/>
      <c r="I42" s="2048"/>
      <c r="CU42" s="966"/>
      <c r="CV42" s="966"/>
      <c r="CW42" s="966"/>
      <c r="CX42" s="966"/>
      <c r="CY42" s="966"/>
      <c r="CZ42" s="1043"/>
      <c r="DA42" s="992"/>
      <c r="DB42" s="1136"/>
      <c r="DC42" s="966"/>
      <c r="DD42" s="966"/>
      <c r="DE42" s="966"/>
      <c r="DF42" s="966"/>
      <c r="DG42" s="966"/>
      <c r="DH42" s="1043"/>
      <c r="DI42" s="992"/>
      <c r="DJ42" s="1136"/>
      <c r="DK42" s="966"/>
      <c r="DL42" s="966"/>
      <c r="DM42" s="966"/>
      <c r="DN42" s="966"/>
      <c r="DO42" s="966"/>
      <c r="DP42" s="1043"/>
      <c r="DQ42" s="992"/>
      <c r="DR42" s="1136"/>
      <c r="DS42" s="966"/>
      <c r="DT42" s="966"/>
      <c r="DU42" s="966"/>
      <c r="DV42" s="966"/>
      <c r="DW42" s="966"/>
      <c r="DX42" s="1043"/>
      <c r="DY42" s="992"/>
      <c r="DZ42" s="1136"/>
      <c r="EA42" s="1690"/>
      <c r="EB42" s="1690"/>
      <c r="EC42" s="1691"/>
      <c r="ED42" s="1691"/>
      <c r="EE42" s="1691"/>
    </row>
    <row r="43" spans="1:138" ht="12" customHeight="1">
      <c r="C43" s="1534"/>
      <c r="D43" s="1534"/>
      <c r="E43" s="1534"/>
      <c r="F43" s="1534"/>
      <c r="G43" s="1534"/>
      <c r="H43" s="1534"/>
      <c r="I43" s="1534"/>
      <c r="CU43" s="966"/>
      <c r="CV43" s="966"/>
      <c r="CW43" s="966"/>
      <c r="CX43" s="966"/>
      <c r="CY43" s="966"/>
      <c r="CZ43" s="1043"/>
      <c r="DA43" s="992"/>
      <c r="DB43" s="1136"/>
      <c r="DC43" s="966"/>
      <c r="DD43" s="966"/>
      <c r="DE43" s="966"/>
      <c r="DF43" s="966"/>
      <c r="DG43" s="966"/>
      <c r="DH43" s="1043"/>
      <c r="DI43" s="992"/>
      <c r="DJ43" s="1136"/>
      <c r="DK43" s="966"/>
      <c r="DL43" s="966"/>
      <c r="DM43" s="966"/>
      <c r="DN43" s="966"/>
      <c r="DO43" s="966"/>
      <c r="DP43" s="1043"/>
      <c r="DQ43" s="992"/>
      <c r="DR43" s="1136"/>
      <c r="DS43" s="966"/>
      <c r="DT43" s="966"/>
      <c r="DU43" s="966"/>
      <c r="DV43" s="966"/>
      <c r="DW43" s="966"/>
      <c r="DX43" s="1043"/>
      <c r="DY43" s="992"/>
      <c r="DZ43" s="1136"/>
      <c r="EA43" s="1690"/>
      <c r="EB43" s="1690"/>
      <c r="EC43" s="1691"/>
      <c r="ED43" s="1691"/>
      <c r="EE43" s="1691"/>
    </row>
    <row r="44" spans="1:138" ht="12" customHeight="1">
      <c r="C44" s="1534"/>
      <c r="D44" s="1534"/>
      <c r="E44" s="1534"/>
      <c r="F44" s="1534"/>
      <c r="G44" s="1534"/>
      <c r="H44" s="1534"/>
      <c r="I44" s="1534"/>
      <c r="CU44" s="966"/>
      <c r="CV44" s="966"/>
      <c r="CW44" s="966"/>
      <c r="CX44" s="966"/>
      <c r="CY44" s="966"/>
      <c r="CZ44" s="1043"/>
      <c r="DA44" s="992"/>
      <c r="DB44" s="1136"/>
      <c r="DC44" s="966"/>
      <c r="DD44" s="966"/>
      <c r="DE44" s="966"/>
      <c r="DF44" s="966"/>
      <c r="DG44" s="966"/>
      <c r="DH44" s="1043"/>
      <c r="DI44" s="992"/>
      <c r="DJ44" s="1136"/>
      <c r="DK44" s="966"/>
      <c r="DL44" s="966"/>
      <c r="DM44" s="966"/>
      <c r="DN44" s="966"/>
      <c r="DO44" s="966"/>
      <c r="DP44" s="1043"/>
      <c r="DQ44" s="992"/>
      <c r="DR44" s="1136"/>
      <c r="DS44" s="966"/>
      <c r="DT44" s="966"/>
      <c r="DU44" s="966"/>
      <c r="DV44" s="966"/>
      <c r="DW44" s="966"/>
      <c r="DX44" s="1043"/>
      <c r="DY44" s="992"/>
      <c r="DZ44" s="1136"/>
      <c r="EA44" s="1690"/>
      <c r="EB44" s="1690"/>
      <c r="EC44" s="1691"/>
      <c r="ED44" s="1691"/>
      <c r="EE44" s="1691"/>
    </row>
    <row r="45" spans="1:138" ht="12" customHeight="1">
      <c r="C45" s="1534"/>
      <c r="D45" s="1534"/>
      <c r="E45" s="1534"/>
      <c r="F45" s="1534"/>
      <c r="G45" s="1534"/>
      <c r="H45" s="1534"/>
      <c r="I45" s="1534"/>
      <c r="CU45" s="966"/>
      <c r="CV45" s="966"/>
      <c r="CW45" s="966"/>
      <c r="CX45" s="966"/>
      <c r="CY45" s="966"/>
      <c r="CZ45" s="1043"/>
      <c r="DA45" s="992"/>
      <c r="DB45" s="1136"/>
      <c r="DC45" s="966"/>
      <c r="DD45" s="966"/>
      <c r="DE45" s="966"/>
      <c r="DF45" s="966"/>
      <c r="DG45" s="966"/>
      <c r="DH45" s="1043"/>
      <c r="DI45" s="992"/>
      <c r="DJ45" s="1136"/>
      <c r="DK45" s="966"/>
      <c r="DL45" s="966"/>
      <c r="DM45" s="966"/>
      <c r="DN45" s="966"/>
      <c r="DO45" s="966"/>
      <c r="DP45" s="1043"/>
      <c r="DQ45" s="992"/>
      <c r="DR45" s="1136"/>
      <c r="DS45" s="966"/>
      <c r="DT45" s="966"/>
      <c r="DU45" s="966"/>
      <c r="DV45" s="966"/>
      <c r="DW45" s="966"/>
      <c r="DX45" s="1043"/>
      <c r="DY45" s="992"/>
      <c r="DZ45" s="1136"/>
      <c r="EA45" s="1690"/>
      <c r="EB45" s="1690"/>
      <c r="EC45" s="1691"/>
      <c r="ED45" s="1691"/>
      <c r="EE45" s="1691"/>
    </row>
    <row r="46" spans="1:138" ht="12" customHeight="1">
      <c r="C46" s="1534"/>
      <c r="D46" s="1534"/>
      <c r="E46" s="1534"/>
      <c r="F46" s="1534"/>
      <c r="G46" s="2048"/>
      <c r="H46" s="2048"/>
      <c r="I46" s="2048"/>
      <c r="CU46" s="1757"/>
      <c r="CV46" s="966"/>
      <c r="CW46" s="966"/>
      <c r="CX46" s="966"/>
      <c r="CY46" s="966"/>
      <c r="CZ46" s="1043"/>
      <c r="DA46" s="992"/>
      <c r="DB46" s="1136"/>
      <c r="DC46" s="1757"/>
      <c r="DD46" s="966"/>
      <c r="DE46" s="966"/>
      <c r="DF46" s="966"/>
      <c r="DG46" s="966"/>
      <c r="DH46" s="1043"/>
      <c r="DI46" s="992"/>
      <c r="DJ46" s="1136"/>
      <c r="DK46" s="1757"/>
      <c r="DL46" s="966"/>
      <c r="DM46" s="966"/>
      <c r="DN46" s="966"/>
      <c r="DO46" s="966"/>
      <c r="DP46" s="1043"/>
      <c r="DQ46" s="992"/>
      <c r="DR46" s="1136"/>
      <c r="DS46" s="1757"/>
      <c r="DT46" s="966"/>
      <c r="DU46" s="966"/>
      <c r="DV46" s="966"/>
      <c r="DW46" s="966"/>
      <c r="DX46" s="1043"/>
      <c r="DY46" s="992"/>
      <c r="DZ46" s="1136"/>
      <c r="EA46" s="1690"/>
      <c r="EB46" s="1690"/>
      <c r="EC46" s="1691"/>
      <c r="ED46" s="1691"/>
      <c r="EE46" s="1691"/>
    </row>
    <row r="47" spans="1:138" ht="12" customHeight="1">
      <c r="C47" s="1534"/>
      <c r="D47" s="1534"/>
      <c r="E47" s="1534"/>
      <c r="F47" s="1534"/>
      <c r="G47" s="1534"/>
      <c r="H47" s="1534"/>
      <c r="I47" s="1534"/>
      <c r="CU47" s="1758"/>
      <c r="CV47" s="1758"/>
      <c r="CW47" s="1758"/>
      <c r="CX47" s="1758"/>
      <c r="CY47" s="1758"/>
      <c r="CZ47" s="1758"/>
      <c r="DA47" s="1758"/>
      <c r="DB47" s="1759"/>
      <c r="DC47" s="1758"/>
      <c r="DD47" s="1758"/>
      <c r="DE47" s="1758"/>
      <c r="DF47" s="1758"/>
      <c r="DG47" s="1758"/>
      <c r="DH47" s="1758"/>
      <c r="DI47" s="1758"/>
      <c r="DJ47" s="1759"/>
      <c r="DK47" s="1758"/>
      <c r="DL47" s="1758"/>
      <c r="DM47" s="1758"/>
      <c r="DN47" s="1758"/>
      <c r="DO47" s="1758"/>
      <c r="DP47" s="1758"/>
      <c r="DQ47" s="1758"/>
      <c r="DR47" s="1759"/>
      <c r="DS47" s="1758"/>
      <c r="DT47" s="1758"/>
      <c r="DU47" s="1758"/>
      <c r="DV47" s="1758"/>
      <c r="DW47" s="1758"/>
      <c r="DX47" s="1758"/>
      <c r="DY47" s="1758"/>
      <c r="DZ47" s="1759"/>
      <c r="EA47" s="1690"/>
      <c r="EB47" s="1690"/>
      <c r="EC47" s="1691"/>
      <c r="ED47" s="1691"/>
      <c r="EE47" s="1691"/>
    </row>
    <row r="48" spans="1:138" ht="12" customHeight="1">
      <c r="C48" s="1534"/>
      <c r="D48" s="1534"/>
      <c r="E48" s="1534"/>
      <c r="F48" s="1534"/>
      <c r="G48" s="1534"/>
      <c r="H48" s="1534"/>
      <c r="I48" s="1534"/>
      <c r="CU48" s="966"/>
      <c r="CV48" s="966"/>
      <c r="CW48" s="966"/>
      <c r="CX48" s="966"/>
      <c r="CY48" s="966"/>
      <c r="CZ48" s="1043"/>
      <c r="DA48" s="992"/>
      <c r="DB48" s="1136"/>
      <c r="DC48" s="966"/>
      <c r="DD48" s="966"/>
      <c r="DE48" s="966"/>
      <c r="DF48" s="966"/>
      <c r="DG48" s="966"/>
      <c r="DH48" s="1043"/>
      <c r="DI48" s="992"/>
      <c r="DJ48" s="1136"/>
      <c r="DK48" s="966"/>
      <c r="DL48" s="966"/>
      <c r="DM48" s="966"/>
      <c r="DN48" s="966"/>
      <c r="DO48" s="966"/>
      <c r="DP48" s="1043"/>
      <c r="DQ48" s="992"/>
      <c r="DR48" s="1136"/>
      <c r="DS48" s="966"/>
      <c r="DT48" s="966"/>
      <c r="DU48" s="966"/>
      <c r="DV48" s="966"/>
      <c r="DW48" s="966"/>
      <c r="DX48" s="1043"/>
      <c r="DY48" s="992"/>
      <c r="DZ48" s="1136"/>
      <c r="EA48" s="1249"/>
      <c r="EB48" s="1249"/>
      <c r="EC48" s="1691"/>
      <c r="ED48" s="1264"/>
      <c r="EE48" s="1264"/>
    </row>
    <row r="49" spans="3:135" ht="12" customHeight="1">
      <c r="C49" s="1534"/>
      <c r="D49" s="1534"/>
      <c r="E49" s="1534"/>
      <c r="F49" s="1534"/>
      <c r="G49" s="1534"/>
      <c r="H49" s="1534"/>
      <c r="I49" s="1534"/>
      <c r="CU49" s="630"/>
      <c r="CV49" s="630"/>
      <c r="CW49" s="630"/>
      <c r="CX49" s="630"/>
      <c r="CY49" s="630"/>
      <c r="CZ49" s="630"/>
      <c r="DA49" s="630"/>
      <c r="DC49" s="630"/>
      <c r="DD49" s="630"/>
      <c r="DE49" s="630"/>
      <c r="DF49" s="630"/>
      <c r="DG49" s="630"/>
      <c r="DH49" s="630"/>
      <c r="DI49" s="630"/>
      <c r="DK49" s="630"/>
      <c r="DL49" s="630"/>
      <c r="DM49" s="630"/>
      <c r="DN49" s="630"/>
      <c r="DO49" s="630"/>
      <c r="DP49" s="630"/>
      <c r="DQ49" s="630"/>
      <c r="DS49" s="630"/>
      <c r="DT49" s="630"/>
      <c r="DU49" s="630"/>
      <c r="DV49" s="630"/>
      <c r="DW49" s="630"/>
      <c r="DX49" s="630"/>
      <c r="DY49" s="630"/>
      <c r="EA49" s="849"/>
      <c r="EB49" s="849"/>
      <c r="EC49" s="849"/>
      <c r="ED49" s="1760"/>
      <c r="EE49" s="1760"/>
    </row>
    <row r="50" spans="3:135" ht="12" customHeight="1">
      <c r="C50" s="1534"/>
      <c r="D50" s="1534"/>
      <c r="E50" s="1534"/>
      <c r="F50" s="1534"/>
      <c r="G50" s="1534"/>
      <c r="H50" s="1534"/>
      <c r="I50" s="1534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spans="3:135" ht="12" customHeight="1">
      <c r="C51" s="1534"/>
      <c r="D51" s="1534"/>
      <c r="E51" s="1534"/>
      <c r="F51" s="1534"/>
      <c r="G51" s="1534"/>
      <c r="H51" s="1534"/>
      <c r="I51" s="1534"/>
    </row>
    <row r="52" spans="3:135" ht="12" customHeight="1">
      <c r="C52" s="1534"/>
      <c r="D52" s="1534"/>
      <c r="E52" s="1534"/>
      <c r="F52" s="1534"/>
      <c r="G52" s="1534"/>
      <c r="H52" s="1534"/>
      <c r="I52" s="1534"/>
    </row>
    <row r="53" spans="3:135" ht="12" customHeight="1">
      <c r="C53" s="1534"/>
      <c r="D53" s="1534"/>
      <c r="E53" s="1534"/>
      <c r="F53" s="1534"/>
      <c r="G53" s="1534"/>
      <c r="H53" s="1534"/>
      <c r="I53" s="1534"/>
    </row>
    <row r="54" spans="3:135" ht="12" customHeight="1">
      <c r="C54" s="1534"/>
      <c r="D54" s="1534"/>
      <c r="E54" s="1534"/>
      <c r="F54" s="1534"/>
      <c r="G54" s="1534"/>
      <c r="H54" s="1534"/>
      <c r="I54" s="1534"/>
    </row>
    <row r="55" spans="3:135" ht="12" customHeight="1">
      <c r="C55" s="1534"/>
      <c r="D55" s="1534"/>
      <c r="E55" s="1534"/>
      <c r="F55" s="1534"/>
      <c r="G55" s="1534"/>
      <c r="H55" s="1534"/>
      <c r="I55" s="1534"/>
    </row>
    <row r="56" spans="3:135" ht="12" customHeight="1">
      <c r="C56" s="1534"/>
      <c r="D56" s="1534"/>
      <c r="E56" s="1534"/>
      <c r="F56" s="1534"/>
      <c r="G56" s="1534"/>
      <c r="H56" s="1534"/>
      <c r="I56" s="1534"/>
    </row>
    <row r="57" spans="3:135" ht="13.5" customHeight="1">
      <c r="C57" s="1534"/>
      <c r="D57" s="1534"/>
      <c r="E57" s="1534"/>
      <c r="F57" s="1534"/>
      <c r="G57" s="1534"/>
      <c r="H57" s="1534"/>
      <c r="I57" s="1534"/>
    </row>
    <row r="58" spans="3:135">
      <c r="C58" s="1534"/>
      <c r="D58" s="1534"/>
      <c r="E58" s="1534"/>
      <c r="F58" s="1534"/>
      <c r="G58" s="1534"/>
      <c r="H58" s="1534"/>
      <c r="I58" s="1534"/>
    </row>
    <row r="69" ht="13.5" customHeight="1"/>
    <row r="70" ht="13.5" customHeight="1"/>
    <row r="83" ht="13.5" customHeight="1"/>
    <row r="84" ht="13.5" customHeight="1"/>
    <row r="104" ht="13.5" customHeight="1"/>
    <row r="105" ht="13.5" customHeight="1"/>
    <row r="116" ht="13.5" customHeight="1"/>
    <row r="117" ht="13.5" customHeight="1"/>
    <row r="134" ht="13.5" customHeight="1"/>
    <row r="135" ht="13.5" customHeight="1"/>
  </sheetData>
  <mergeCells count="126">
    <mergeCell ref="DS4:DY4"/>
    <mergeCell ref="DS5:DS6"/>
    <mergeCell ref="DT5:DT6"/>
    <mergeCell ref="DU5:DV5"/>
    <mergeCell ref="DW5:DW6"/>
    <mergeCell ref="DX5:DX6"/>
    <mergeCell ref="DY5:DY6"/>
    <mergeCell ref="DZ5:DZ6"/>
    <mergeCell ref="DG5:DG6"/>
    <mergeCell ref="DH5:DH6"/>
    <mergeCell ref="DI5:DI6"/>
    <mergeCell ref="DR5:DR6"/>
    <mergeCell ref="DK4:DQ4"/>
    <mergeCell ref="DJ5:DJ6"/>
    <mergeCell ref="DK5:DK6"/>
    <mergeCell ref="DL5:DL6"/>
    <mergeCell ref="DM5:DN5"/>
    <mergeCell ref="DO5:DO6"/>
    <mergeCell ref="DP5:DP6"/>
    <mergeCell ref="DQ5:DQ6"/>
    <mergeCell ref="A38:EF38"/>
    <mergeCell ref="A39:R39"/>
    <mergeCell ref="CZ5:CZ6"/>
    <mergeCell ref="DA5:DA6"/>
    <mergeCell ref="DB5:DB6"/>
    <mergeCell ref="DC5:DC6"/>
    <mergeCell ref="DD5:DD6"/>
    <mergeCell ref="DE5:DF5"/>
    <mergeCell ref="CS5:CS6"/>
    <mergeCell ref="CT5:CT6"/>
    <mergeCell ref="CU5:CU6"/>
    <mergeCell ref="CV5:CV6"/>
    <mergeCell ref="CW5:CX5"/>
    <mergeCell ref="CY5:CY6"/>
    <mergeCell ref="CL5:CL6"/>
    <mergeCell ref="CM5:CM6"/>
    <mergeCell ref="CN5:CN6"/>
    <mergeCell ref="CO5:CP5"/>
    <mergeCell ref="CQ5:CQ6"/>
    <mergeCell ref="CR5:CR6"/>
    <mergeCell ref="CE5:CE6"/>
    <mergeCell ref="CF5:CF6"/>
    <mergeCell ref="CG5:CH5"/>
    <mergeCell ref="CI5:CI6"/>
    <mergeCell ref="CM4:CS4"/>
    <mergeCell ref="S5:S6"/>
    <mergeCell ref="T5:T6"/>
    <mergeCell ref="U5:V5"/>
    <mergeCell ref="W5:W6"/>
    <mergeCell ref="X5:X6"/>
    <mergeCell ref="Y5:Y6"/>
    <mergeCell ref="AM5:AM6"/>
    <mergeCell ref="AN5:AN6"/>
    <mergeCell ref="AO5:AO6"/>
    <mergeCell ref="CJ5:CJ6"/>
    <mergeCell ref="CK5:CK6"/>
    <mergeCell ref="BW5:BW6"/>
    <mergeCell ref="BX5:BX6"/>
    <mergeCell ref="BY5:BZ5"/>
    <mergeCell ref="CA5:CA6"/>
    <mergeCell ref="CB5:CB6"/>
    <mergeCell ref="CC5:CC6"/>
    <mergeCell ref="BQ5:BR5"/>
    <mergeCell ref="BS5:BS6"/>
    <mergeCell ref="BT5:BT6"/>
    <mergeCell ref="BU5:BU6"/>
    <mergeCell ref="CE4:CK4"/>
    <mergeCell ref="AY5:AY6"/>
    <mergeCell ref="Q5:Q6"/>
    <mergeCell ref="AI5:AI6"/>
    <mergeCell ref="AJ5:AJ6"/>
    <mergeCell ref="AK5:AL5"/>
    <mergeCell ref="AA5:AA6"/>
    <mergeCell ref="AB5:AB6"/>
    <mergeCell ref="AC5:AD5"/>
    <mergeCell ref="AE5:AE6"/>
    <mergeCell ref="AF5:AF6"/>
    <mergeCell ref="AG5:AG6"/>
    <mergeCell ref="A1:EE1"/>
    <mergeCell ref="A3:B3"/>
    <mergeCell ref="BO3:CS3"/>
    <mergeCell ref="A4:A6"/>
    <mergeCell ref="C4:I4"/>
    <mergeCell ref="K4:Q4"/>
    <mergeCell ref="S4:Y4"/>
    <mergeCell ref="AA4:AG4"/>
    <mergeCell ref="AI4:AO4"/>
    <mergeCell ref="AQ4:AW4"/>
    <mergeCell ref="CU4:DA4"/>
    <mergeCell ref="DC4:DI4"/>
    <mergeCell ref="EA4:EB5"/>
    <mergeCell ref="ED4:EE5"/>
    <mergeCell ref="C5:C6"/>
    <mergeCell ref="D5:D6"/>
    <mergeCell ref="AZ5:AZ6"/>
    <mergeCell ref="BA5:BB5"/>
    <mergeCell ref="BC5:BC6"/>
    <mergeCell ref="BD5:BD6"/>
    <mergeCell ref="BE5:BE6"/>
    <mergeCell ref="AQ5:AQ6"/>
    <mergeCell ref="AR5:AR6"/>
    <mergeCell ref="AS5:AT5"/>
    <mergeCell ref="E5:F5"/>
    <mergeCell ref="G5:G6"/>
    <mergeCell ref="H5:H6"/>
    <mergeCell ref="I5:I6"/>
    <mergeCell ref="AY4:BE4"/>
    <mergeCell ref="BG4:BM4"/>
    <mergeCell ref="BO4:BU4"/>
    <mergeCell ref="BW4:CC4"/>
    <mergeCell ref="BO5:BO6"/>
    <mergeCell ref="BP5:BP6"/>
    <mergeCell ref="BG5:BG6"/>
    <mergeCell ref="BH5:BH6"/>
    <mergeCell ref="BI5:BJ5"/>
    <mergeCell ref="BK5:BK6"/>
    <mergeCell ref="BL5:BL6"/>
    <mergeCell ref="BM5:BM6"/>
    <mergeCell ref="AU5:AU6"/>
    <mergeCell ref="AV5:AV6"/>
    <mergeCell ref="AW5:AW6"/>
    <mergeCell ref="K5:K6"/>
    <mergeCell ref="L5:L6"/>
    <mergeCell ref="M5:N5"/>
    <mergeCell ref="O5:O6"/>
    <mergeCell ref="P5:P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70C0"/>
  </sheetPr>
  <dimension ref="A1:EH58"/>
  <sheetViews>
    <sheetView showGridLines="0" view="pageBreakPreview" zoomScale="70" zoomScaleNormal="8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.7109375" style="1177" customWidth="1"/>
    <col min="2" max="2" width="1.28515625" style="1177" customWidth="1"/>
    <col min="3" max="3" width="11.85546875" style="1173" hidden="1" customWidth="1"/>
    <col min="4" max="9" width="10.7109375" style="1173" hidden="1" customWidth="1"/>
    <col min="10" max="10" width="1.7109375" style="1173" hidden="1" customWidth="1"/>
    <col min="11" max="11" width="11.85546875" style="1173" hidden="1" customWidth="1"/>
    <col min="12" max="17" width="10.7109375" style="1173" hidden="1" customWidth="1"/>
    <col min="18" max="18" width="1.7109375" style="1173" hidden="1" customWidth="1"/>
    <col min="19" max="19" width="11.85546875" style="1173" hidden="1" customWidth="1"/>
    <col min="20" max="25" width="11" style="1173" hidden="1" customWidth="1"/>
    <col min="26" max="26" width="1.7109375" style="1173" hidden="1" customWidth="1"/>
    <col min="27" max="27" width="11.85546875" style="1173" hidden="1" customWidth="1"/>
    <col min="28" max="33" width="11" style="1173" hidden="1" customWidth="1"/>
    <col min="34" max="34" width="1.28515625" style="1173" hidden="1" customWidth="1"/>
    <col min="35" max="38" width="11" style="2" hidden="1" customWidth="1"/>
    <col min="39" max="39" width="11.5703125" style="2" hidden="1" customWidth="1"/>
    <col min="40" max="41" width="11" style="2" hidden="1" customWidth="1"/>
    <col min="42" max="42" width="1.28515625" style="1173" hidden="1" customWidth="1"/>
    <col min="43" max="46" width="11" style="2" hidden="1" customWidth="1"/>
    <col min="47" max="47" width="11.5703125" style="2" hidden="1" customWidth="1"/>
    <col min="48" max="48" width="11" style="2" hidden="1" customWidth="1"/>
    <col min="49" max="49" width="11" style="10" hidden="1" customWidth="1"/>
    <col min="50" max="50" width="1.28515625" style="10" hidden="1" customWidth="1"/>
    <col min="51" max="54" width="11" style="2" hidden="1" customWidth="1"/>
    <col min="55" max="55" width="11.5703125" style="2" hidden="1" customWidth="1"/>
    <col min="56" max="57" width="11" style="2" hidden="1" customWidth="1"/>
    <col min="58" max="58" width="1.28515625" style="2" hidden="1" customWidth="1"/>
    <col min="59" max="62" width="11" style="629" hidden="1" customWidth="1"/>
    <col min="63" max="63" width="11.5703125" style="629" hidden="1" customWidth="1"/>
    <col min="64" max="64" width="11" style="629" hidden="1" customWidth="1"/>
    <col min="65" max="65" width="11" style="630" hidden="1" customWidth="1"/>
    <col min="66" max="66" width="1.28515625" style="630" hidden="1" customWidth="1"/>
    <col min="67" max="70" width="11" style="629" hidden="1" customWidth="1"/>
    <col min="71" max="71" width="11.5703125" style="629" hidden="1" customWidth="1"/>
    <col min="72" max="72" width="11" style="629" hidden="1" customWidth="1"/>
    <col min="73" max="73" width="11" style="630" hidden="1" customWidth="1"/>
    <col min="74" max="74" width="1.28515625" style="630" hidden="1" customWidth="1"/>
    <col min="75" max="75" width="12.7109375" style="630" hidden="1" customWidth="1"/>
    <col min="76" max="76" width="6.7109375" style="630" hidden="1" customWidth="1"/>
    <col min="77" max="78" width="11" style="630" hidden="1" customWidth="1"/>
    <col min="79" max="79" width="11.5703125" style="630" hidden="1" customWidth="1"/>
    <col min="80" max="80" width="6.28515625" style="630" hidden="1" customWidth="1"/>
    <col min="81" max="81" width="11" style="630" hidden="1" customWidth="1"/>
    <col min="82" max="82" width="1.28515625" style="630" customWidth="1"/>
    <col min="83" max="83" width="12.7109375" style="630" customWidth="1"/>
    <col min="84" max="84" width="6.7109375" style="630" hidden="1" customWidth="1"/>
    <col min="85" max="86" width="11" style="630" hidden="1" customWidth="1"/>
    <col min="87" max="87" width="11.5703125" style="630" hidden="1" customWidth="1"/>
    <col min="88" max="88" width="6.28515625" style="630" hidden="1" customWidth="1"/>
    <col min="89" max="89" width="11" style="630" hidden="1" customWidth="1"/>
    <col min="90" max="90" width="1.28515625" style="630" customWidth="1"/>
    <col min="91" max="91" width="12.7109375" style="630" customWidth="1"/>
    <col min="92" max="92" width="6.7109375" style="630" hidden="1" customWidth="1"/>
    <col min="93" max="94" width="11" style="630" hidden="1" customWidth="1"/>
    <col min="95" max="95" width="11.5703125" style="630" hidden="1" customWidth="1"/>
    <col min="96" max="96" width="6.28515625" style="630" hidden="1" customWidth="1"/>
    <col min="97" max="97" width="11" style="630" hidden="1" customWidth="1"/>
    <col min="98" max="98" width="1.28515625" style="630" customWidth="1"/>
    <col min="99" max="99" width="12.7109375" style="630" customWidth="1"/>
    <col min="100" max="100" width="6.7109375" style="630" hidden="1" customWidth="1"/>
    <col min="101" max="102" width="11" style="630" hidden="1" customWidth="1"/>
    <col min="103" max="103" width="13.85546875" style="630" hidden="1" customWidth="1"/>
    <col min="104" max="104" width="6.28515625" style="630" hidden="1" customWidth="1"/>
    <col min="105" max="105" width="1.28515625" style="630" hidden="1" customWidth="1"/>
    <col min="106" max="106" width="1.28515625" style="630" customWidth="1"/>
    <col min="107" max="107" width="12.7109375" style="630" customWidth="1"/>
    <col min="108" max="108" width="1.28515625" style="630" hidden="1" customWidth="1"/>
    <col min="109" max="110" width="11" style="630" hidden="1" customWidth="1"/>
    <col min="111" max="111" width="13.85546875" style="630" hidden="1" customWidth="1"/>
    <col min="112" max="112" width="6.28515625" style="630" hidden="1" customWidth="1"/>
    <col min="113" max="113" width="1.42578125" style="630" hidden="1" customWidth="1"/>
    <col min="114" max="114" width="1.28515625" style="630" customWidth="1"/>
    <col min="115" max="115" width="12.7109375" style="630" customWidth="1"/>
    <col min="116" max="116" width="6.7109375" style="630" hidden="1" customWidth="1"/>
    <col min="117" max="118" width="11" style="630" hidden="1" customWidth="1"/>
    <col min="119" max="119" width="13.85546875" style="630" hidden="1" customWidth="1"/>
    <col min="120" max="120" width="9" style="630" hidden="1" customWidth="1"/>
    <col min="121" max="121" width="12" style="630" hidden="1" customWidth="1"/>
    <col min="122" max="122" width="1.28515625" style="630" customWidth="1"/>
    <col min="123" max="123" width="12.7109375" style="630" customWidth="1"/>
    <col min="124" max="124" width="6.7109375" style="630" hidden="1" customWidth="1"/>
    <col min="125" max="126" width="11" style="630" customWidth="1"/>
    <col min="127" max="127" width="16.28515625" style="630" customWidth="1"/>
    <col min="128" max="128" width="11.85546875" style="630" hidden="1" customWidth="1"/>
    <col min="129" max="129" width="14.7109375" style="630" customWidth="1"/>
    <col min="130" max="130" width="1.28515625" style="630" customWidth="1"/>
    <col min="131" max="131" width="8.5703125" style="630" customWidth="1"/>
    <col min="132" max="132" width="9.7109375" style="630" customWidth="1"/>
    <col min="133" max="133" width="1.28515625" style="630" customWidth="1"/>
    <col min="134" max="135" width="8.7109375" style="630" customWidth="1"/>
    <col min="136" max="136" width="1" style="1173" customWidth="1"/>
    <col min="137" max="16384" width="11.42578125" style="1173"/>
  </cols>
  <sheetData>
    <row r="1" spans="1:138" ht="54.95" customHeight="1">
      <c r="A1" s="3499" t="s">
        <v>444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</row>
    <row r="2" spans="1:138" ht="5.25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</row>
    <row r="3" spans="1:138" ht="5.25" customHeight="1" thickBot="1">
      <c r="A3" s="3529"/>
      <c r="B3" s="3529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173"/>
      <c r="CV3" s="1173"/>
      <c r="CW3" s="1173"/>
      <c r="CX3" s="1173"/>
      <c r="CY3" s="1173"/>
      <c r="CZ3" s="1173"/>
      <c r="DA3" s="1173"/>
      <c r="DB3" s="1173"/>
      <c r="DC3" s="1173"/>
      <c r="DD3" s="1173"/>
      <c r="DE3" s="1173"/>
      <c r="DF3" s="1173"/>
      <c r="DG3" s="1173"/>
      <c r="DH3" s="1173"/>
      <c r="DI3" s="1173"/>
      <c r="DJ3" s="1173"/>
      <c r="DK3" s="1173"/>
      <c r="DL3" s="1173"/>
      <c r="DM3" s="1173"/>
      <c r="DN3" s="1173"/>
      <c r="DO3" s="1173"/>
      <c r="DP3" s="1173"/>
      <c r="DQ3" s="1173"/>
      <c r="DR3" s="1173"/>
      <c r="DS3" s="1173"/>
      <c r="DT3" s="1173"/>
      <c r="DU3" s="1173"/>
      <c r="DV3" s="1173"/>
      <c r="DW3" s="1173"/>
      <c r="DX3" s="1173"/>
      <c r="DY3" s="1173"/>
      <c r="DZ3" s="1173"/>
      <c r="EA3" s="1173"/>
      <c r="EB3" s="1173"/>
      <c r="EC3" s="1173"/>
      <c r="ED3" s="1173"/>
      <c r="EE3" s="1173"/>
    </row>
    <row r="4" spans="1:138" s="1468" customFormat="1" ht="24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467"/>
      <c r="CE4" s="3523">
        <v>2019</v>
      </c>
      <c r="CF4" s="3523"/>
      <c r="CG4" s="3523"/>
      <c r="CH4" s="3523"/>
      <c r="CI4" s="3523"/>
      <c r="CJ4" s="3523"/>
      <c r="CK4" s="3523"/>
      <c r="CL4" s="1467"/>
      <c r="CM4" s="3523">
        <v>2020</v>
      </c>
      <c r="CN4" s="3523"/>
      <c r="CO4" s="3523"/>
      <c r="CP4" s="3523"/>
      <c r="CQ4" s="3523"/>
      <c r="CR4" s="3523"/>
      <c r="CS4" s="3523"/>
      <c r="CT4" s="1467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1467"/>
      <c r="DK4" s="3523">
        <v>2023</v>
      </c>
      <c r="DL4" s="3523"/>
      <c r="DM4" s="3523"/>
      <c r="DN4" s="3523"/>
      <c r="DO4" s="3523"/>
      <c r="DP4" s="3523"/>
      <c r="DQ4" s="3523"/>
      <c r="DR4" s="1467"/>
      <c r="DS4" s="3523">
        <v>2024</v>
      </c>
      <c r="DT4" s="3523"/>
      <c r="DU4" s="3523"/>
      <c r="DV4" s="3523"/>
      <c r="DW4" s="3523"/>
      <c r="DX4" s="3523"/>
      <c r="DY4" s="3523"/>
      <c r="DZ4" s="1467"/>
      <c r="EA4" s="3441" t="s">
        <v>227</v>
      </c>
      <c r="EB4" s="3441"/>
      <c r="EC4" s="1656"/>
      <c r="ED4" s="3441" t="s">
        <v>208</v>
      </c>
      <c r="EE4" s="3441"/>
    </row>
    <row r="5" spans="1:138" s="1470" customFormat="1" ht="34.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46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2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2391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153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153"/>
      <c r="EA5" s="3442"/>
      <c r="EB5" s="3442"/>
      <c r="EC5" s="441"/>
      <c r="ED5" s="3442"/>
      <c r="EE5" s="3442"/>
    </row>
    <row r="6" spans="1:138" s="1470" customFormat="1" ht="41.25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71"/>
      <c r="K6" s="3375"/>
      <c r="L6" s="3377"/>
      <c r="M6" s="143" t="s">
        <v>3</v>
      </c>
      <c r="N6" s="143" t="s">
        <v>4</v>
      </c>
      <c r="O6" s="3375"/>
      <c r="P6" s="3377"/>
      <c r="Q6" s="3375"/>
      <c r="R6" s="143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57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57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1470" customFormat="1" ht="8.1" customHeight="1" thickTop="1">
      <c r="C7" s="1474"/>
      <c r="D7" s="1474"/>
      <c r="E7" s="1474"/>
      <c r="F7" s="1474"/>
      <c r="AI7" s="14"/>
      <c r="AJ7" s="14"/>
      <c r="AK7" s="14"/>
      <c r="AL7" s="14"/>
      <c r="AM7" s="14"/>
      <c r="AN7" s="14"/>
      <c r="AO7" s="14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660"/>
      <c r="EB7" s="660"/>
      <c r="EC7" s="660"/>
      <c r="ED7" s="660"/>
      <c r="EE7" s="660"/>
    </row>
    <row r="8" spans="1:138" s="1480" customFormat="1" ht="24" customHeight="1">
      <c r="A8" s="1475" t="s">
        <v>5</v>
      </c>
      <c r="B8" s="1475"/>
      <c r="C8" s="1476">
        <v>21.422340297145652</v>
      </c>
      <c r="D8" s="1476"/>
      <c r="E8" s="1476">
        <v>19.986037439101338</v>
      </c>
      <c r="F8" s="1476">
        <v>22.858643155189963</v>
      </c>
      <c r="G8" s="1476">
        <v>3.4169890523369819</v>
      </c>
      <c r="H8" s="1476"/>
      <c r="I8" s="834">
        <v>10289</v>
      </c>
      <c r="J8" s="1477"/>
      <c r="K8" s="1476">
        <v>20.407562840518349</v>
      </c>
      <c r="L8" s="1476">
        <v>0.751263762875643</v>
      </c>
      <c r="M8" s="1476">
        <v>18.933454768358601</v>
      </c>
      <c r="N8" s="1476">
        <v>21.881670912678093</v>
      </c>
      <c r="O8" s="1476">
        <v>3.6813007449573587</v>
      </c>
      <c r="P8" s="1476">
        <v>8484.3198060000177</v>
      </c>
      <c r="Q8" s="842">
        <v>9281</v>
      </c>
      <c r="R8" s="842"/>
      <c r="S8" s="2049">
        <v>22.871819993668129</v>
      </c>
      <c r="T8" s="1476">
        <v>0.75001177563844812</v>
      </c>
      <c r="U8" s="1476">
        <v>21.400163901288742</v>
      </c>
      <c r="V8" s="1476">
        <v>24.34347608604752</v>
      </c>
      <c r="W8" s="1476">
        <v>3.2791958656813605</v>
      </c>
      <c r="X8" s="1476">
        <v>8425.5352680000778</v>
      </c>
      <c r="Y8" s="834">
        <v>9146</v>
      </c>
      <c r="Z8" s="842"/>
      <c r="AA8" s="1239">
        <v>25.31</v>
      </c>
      <c r="AB8" s="828">
        <v>0.77300000000000002</v>
      </c>
      <c r="AC8" s="828">
        <v>23.79</v>
      </c>
      <c r="AD8" s="828">
        <v>26.83</v>
      </c>
      <c r="AE8" s="828">
        <v>3.1</v>
      </c>
      <c r="AF8" s="829">
        <v>8802.8739999999998</v>
      </c>
      <c r="AG8" s="829">
        <v>9619</v>
      </c>
      <c r="AH8" s="842"/>
      <c r="AI8" s="961">
        <v>26.481524266861456</v>
      </c>
      <c r="AJ8" s="961">
        <v>0.79412078255567209</v>
      </c>
      <c r="AK8" s="961">
        <v>24.923664794815082</v>
      </c>
      <c r="AL8" s="961">
        <v>28.03938373890783</v>
      </c>
      <c r="AM8" s="961">
        <v>2.99877293524762</v>
      </c>
      <c r="AN8" s="1038">
        <v>8178.7023480000489</v>
      </c>
      <c r="AO8" s="991">
        <v>8983</v>
      </c>
      <c r="AP8" s="1011"/>
      <c r="AQ8" s="974">
        <v>28.59941524007219</v>
      </c>
      <c r="AR8" s="961">
        <v>0.74098188614444227</v>
      </c>
      <c r="AS8" s="961">
        <v>27.145923922736021</v>
      </c>
      <c r="AT8" s="961">
        <v>30.05290655740836</v>
      </c>
      <c r="AU8" s="961">
        <v>2.5908987296572845</v>
      </c>
      <c r="AV8" s="1038">
        <v>8981.1424269999279</v>
      </c>
      <c r="AW8" s="991">
        <v>9610</v>
      </c>
      <c r="AX8" s="991"/>
      <c r="AY8" s="974">
        <v>31.637376701608606</v>
      </c>
      <c r="AZ8" s="961">
        <v>0.54039609573574543</v>
      </c>
      <c r="BA8" s="961">
        <v>30.577814106750917</v>
      </c>
      <c r="BB8" s="961">
        <v>32.69693929646629</v>
      </c>
      <c r="BC8" s="961">
        <v>1.708093881589964</v>
      </c>
      <c r="BD8" s="1038">
        <v>13110.170242999649</v>
      </c>
      <c r="BE8" s="991">
        <v>23818</v>
      </c>
      <c r="BF8" s="1479"/>
      <c r="BG8" s="974">
        <v>31.597071841051289</v>
      </c>
      <c r="BH8" s="961">
        <v>0.60775238069251458</v>
      </c>
      <c r="BI8" s="961">
        <v>30.405441336294402</v>
      </c>
      <c r="BJ8" s="961">
        <v>32.788702345808176</v>
      </c>
      <c r="BK8" s="961">
        <v>1.9234452602121046</v>
      </c>
      <c r="BL8" s="1038">
        <v>12200.757755000024</v>
      </c>
      <c r="BM8" s="991">
        <v>21175</v>
      </c>
      <c r="BN8" s="961"/>
      <c r="BO8" s="974">
        <v>34.225114048899449</v>
      </c>
      <c r="BP8" s="961">
        <v>0.63464604400203883</v>
      </c>
      <c r="BQ8" s="961">
        <v>32.980751917799644</v>
      </c>
      <c r="BR8" s="961">
        <v>35.469476179999262</v>
      </c>
      <c r="BS8" s="961">
        <v>1.8543285001045791</v>
      </c>
      <c r="BT8" s="1038">
        <v>11308.625492000288</v>
      </c>
      <c r="BU8" s="991">
        <v>21528</v>
      </c>
      <c r="BV8" s="991"/>
      <c r="BW8" s="974">
        <v>34.453500359619554</v>
      </c>
      <c r="BX8" s="961">
        <v>0.51963361884444881</v>
      </c>
      <c r="BY8" s="961">
        <v>33.434625152774288</v>
      </c>
      <c r="BZ8" s="961">
        <v>35.472375566464819</v>
      </c>
      <c r="CA8" s="961">
        <v>1.508217201214985</v>
      </c>
      <c r="CB8" s="1038">
        <v>10688.77085800016</v>
      </c>
      <c r="CC8" s="991">
        <v>23077</v>
      </c>
      <c r="CD8" s="991"/>
      <c r="CE8" s="974">
        <v>34.675559565086999</v>
      </c>
      <c r="CF8" s="961">
        <v>0.50999837658765768</v>
      </c>
      <c r="CG8" s="961">
        <v>33.675575233735245</v>
      </c>
      <c r="CH8" s="961">
        <v>35.675543896438754</v>
      </c>
      <c r="CI8" s="961">
        <v>1.4707718721319445</v>
      </c>
      <c r="CJ8" s="1038">
        <v>9746.0457289999395</v>
      </c>
      <c r="CK8" s="991">
        <v>21139</v>
      </c>
      <c r="CL8" s="991"/>
      <c r="CM8" s="974">
        <v>36.26925202000352</v>
      </c>
      <c r="CN8" s="961">
        <v>0.61067170401594018</v>
      </c>
      <c r="CO8" s="961">
        <v>35.071845719612917</v>
      </c>
      <c r="CP8" s="961">
        <v>37.466658320394131</v>
      </c>
      <c r="CQ8" s="961">
        <v>1.6837173914673986</v>
      </c>
      <c r="CR8" s="1038">
        <v>9490.2612799999388</v>
      </c>
      <c r="CS8" s="991">
        <v>17232</v>
      </c>
      <c r="CT8" s="991"/>
      <c r="CU8" s="974">
        <v>36.347660591343441</v>
      </c>
      <c r="CV8" s="961">
        <v>0.52835960808739835</v>
      </c>
      <c r="CW8" s="961">
        <v>35.311677792136756</v>
      </c>
      <c r="CX8" s="961">
        <v>37.383643390550134</v>
      </c>
      <c r="CY8" s="961">
        <v>1.453627549865568</v>
      </c>
      <c r="CZ8" s="1038">
        <v>9604.2288229999995</v>
      </c>
      <c r="DA8" s="991">
        <v>22087</v>
      </c>
      <c r="DB8" s="991"/>
      <c r="DC8" s="974">
        <v>36.633501683198013</v>
      </c>
      <c r="DD8" s="961">
        <v>0.52351849193975675</v>
      </c>
      <c r="DE8" s="961">
        <v>35.607009738854103</v>
      </c>
      <c r="DF8" s="961">
        <v>37.659993627541922</v>
      </c>
      <c r="DG8" s="961">
        <v>1.4290702987311448</v>
      </c>
      <c r="DH8" s="1038">
        <v>9298.9974490001514</v>
      </c>
      <c r="DI8" s="991">
        <v>21601</v>
      </c>
      <c r="DJ8" s="991"/>
      <c r="DK8" s="974">
        <v>37.835394767412041</v>
      </c>
      <c r="DL8" s="961">
        <v>0.54237201984485395</v>
      </c>
      <c r="DM8" s="961">
        <v>36.771935801296422</v>
      </c>
      <c r="DN8" s="961">
        <v>38.898853733527652</v>
      </c>
      <c r="DO8" s="961">
        <v>1.4335043236075966</v>
      </c>
      <c r="DP8" s="1038">
        <v>8762.9881950000781</v>
      </c>
      <c r="DQ8" s="991">
        <v>20822</v>
      </c>
      <c r="DR8" s="991"/>
      <c r="DS8" s="974">
        <v>38.17976587644872</v>
      </c>
      <c r="DT8" s="961">
        <v>0.52951081835212954</v>
      </c>
      <c r="DU8" s="961">
        <v>37.141523179596412</v>
      </c>
      <c r="DV8" s="961">
        <v>39.218008573301027</v>
      </c>
      <c r="DW8" s="961">
        <v>1.3868885945127274</v>
      </c>
      <c r="DX8" s="991">
        <v>7814.2996310000071</v>
      </c>
      <c r="DY8" s="991">
        <v>19737</v>
      </c>
      <c r="DZ8" s="991"/>
      <c r="EA8" s="974">
        <v>3.5</v>
      </c>
      <c r="EB8" s="961">
        <v>0.4</v>
      </c>
      <c r="EC8" s="961"/>
      <c r="ED8" s="961" t="s">
        <v>232</v>
      </c>
      <c r="EE8" s="961" t="s">
        <v>229</v>
      </c>
      <c r="EG8" s="2330"/>
      <c r="EH8" s="2330"/>
    </row>
    <row r="9" spans="1:138" s="1470" customFormat="1" ht="5.0999999999999996" customHeight="1">
      <c r="A9" s="1468"/>
      <c r="B9" s="1468"/>
      <c r="C9" s="1481"/>
      <c r="D9" s="1481"/>
      <c r="E9" s="1481"/>
      <c r="F9" s="1481"/>
      <c r="G9" s="1481"/>
      <c r="H9" s="1481"/>
      <c r="I9" s="972"/>
      <c r="J9" s="1481"/>
      <c r="K9" s="1481"/>
      <c r="L9" s="1481"/>
      <c r="M9" s="1481"/>
      <c r="N9" s="1481"/>
      <c r="O9" s="1481"/>
      <c r="P9" s="1481"/>
      <c r="Q9" s="850"/>
      <c r="R9" s="850"/>
      <c r="S9" s="2050"/>
      <c r="T9" s="1481"/>
      <c r="U9" s="1481"/>
      <c r="V9" s="1481"/>
      <c r="W9" s="1481"/>
      <c r="X9" s="1481"/>
      <c r="Y9" s="972"/>
      <c r="Z9" s="850"/>
      <c r="AA9" s="995"/>
      <c r="AB9" s="848"/>
      <c r="AC9" s="848"/>
      <c r="AD9" s="848"/>
      <c r="AE9" s="848"/>
      <c r="AF9" s="848"/>
      <c r="AG9" s="848"/>
      <c r="AH9" s="850"/>
      <c r="AI9" s="963"/>
      <c r="AJ9" s="963"/>
      <c r="AK9" s="963"/>
      <c r="AL9" s="963"/>
      <c r="AM9" s="963"/>
      <c r="AN9" s="1041"/>
      <c r="AO9" s="1041"/>
      <c r="AP9" s="1247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1041"/>
      <c r="DK9" s="954"/>
      <c r="DL9" s="963"/>
      <c r="DM9" s="963"/>
      <c r="DN9" s="963"/>
      <c r="DO9" s="963"/>
      <c r="DP9" s="1041"/>
      <c r="DQ9" s="1041"/>
      <c r="DR9" s="1041"/>
      <c r="DS9" s="954"/>
      <c r="DT9" s="963"/>
      <c r="DU9" s="963"/>
      <c r="DV9" s="963"/>
      <c r="DW9" s="963"/>
      <c r="DX9" s="1041"/>
      <c r="DY9" s="1041"/>
      <c r="DZ9" s="1041"/>
      <c r="EA9" s="954"/>
      <c r="EB9" s="963"/>
      <c r="EC9" s="963"/>
      <c r="ED9" s="963"/>
      <c r="EE9" s="963"/>
      <c r="EG9" s="2330"/>
      <c r="EH9" s="2330"/>
    </row>
    <row r="10" spans="1:138" s="1470" customFormat="1" ht="21" customHeight="1">
      <c r="A10" s="1012" t="s">
        <v>18</v>
      </c>
      <c r="B10" s="1012"/>
      <c r="C10" s="2051">
        <v>9.8760760498416467</v>
      </c>
      <c r="D10" s="852"/>
      <c r="E10" s="852">
        <v>6.1777746930999111</v>
      </c>
      <c r="F10" s="852">
        <v>13.574377406583382</v>
      </c>
      <c r="G10" s="852">
        <v>19.084568624523634</v>
      </c>
      <c r="H10" s="852"/>
      <c r="I10" s="854">
        <v>479</v>
      </c>
      <c r="J10" s="1485"/>
      <c r="K10" s="852">
        <v>16.071200764756036</v>
      </c>
      <c r="L10" s="852">
        <v>2.0367737901982066</v>
      </c>
      <c r="M10" s="852">
        <v>12.074702020024791</v>
      </c>
      <c r="N10" s="852">
        <v>20.06769950948728</v>
      </c>
      <c r="O10" s="852">
        <v>12.673438780410414</v>
      </c>
      <c r="P10" s="852">
        <v>138.79249799999997</v>
      </c>
      <c r="Q10" s="861">
        <v>423</v>
      </c>
      <c r="R10" s="861"/>
      <c r="S10" s="2052">
        <v>10.886868344382812</v>
      </c>
      <c r="T10" s="852">
        <v>2.1301668678332062</v>
      </c>
      <c r="U10" s="852">
        <v>6.707103238477778</v>
      </c>
      <c r="V10" s="852">
        <v>15.066633450287847</v>
      </c>
      <c r="W10" s="852">
        <v>19.566387692492736</v>
      </c>
      <c r="X10" s="852">
        <v>146.21559200000067</v>
      </c>
      <c r="Y10" s="854">
        <v>463</v>
      </c>
      <c r="Z10" s="861"/>
      <c r="AA10" s="1770">
        <v>13.120000000000001</v>
      </c>
      <c r="AB10" s="848">
        <v>2.149</v>
      </c>
      <c r="AC10" s="848">
        <v>8.9</v>
      </c>
      <c r="AD10" s="848">
        <v>17.330000000000002</v>
      </c>
      <c r="AE10" s="848">
        <v>16.400000000000002</v>
      </c>
      <c r="AF10" s="849">
        <v>166.90799999999999</v>
      </c>
      <c r="AG10" s="849">
        <v>445</v>
      </c>
      <c r="AH10" s="861"/>
      <c r="AI10" s="966" t="s">
        <v>347</v>
      </c>
      <c r="AJ10" s="966">
        <v>2.3393616993408424</v>
      </c>
      <c r="AK10" s="966">
        <v>6.0275990917461453</v>
      </c>
      <c r="AL10" s="966">
        <v>15.206043635489447</v>
      </c>
      <c r="AM10" s="966">
        <v>22.034483007856505</v>
      </c>
      <c r="AN10" s="992">
        <v>142.23497299999997</v>
      </c>
      <c r="AO10" s="992">
        <v>385</v>
      </c>
      <c r="AP10" s="1007"/>
      <c r="AQ10" s="956" t="s">
        <v>325</v>
      </c>
      <c r="AR10" s="966">
        <v>2.8492193348023771</v>
      </c>
      <c r="AS10" s="966">
        <v>9.9934578934505751</v>
      </c>
      <c r="AT10" s="966">
        <v>21.171370988924831</v>
      </c>
      <c r="AU10" s="966">
        <v>18.284838627262232</v>
      </c>
      <c r="AV10" s="992">
        <v>151.5400010000001</v>
      </c>
      <c r="AW10" s="992">
        <v>390</v>
      </c>
      <c r="AX10" s="992"/>
      <c r="AY10" s="1027">
        <v>16.877909572014318</v>
      </c>
      <c r="AZ10" s="1029">
        <v>1.7891241376013949</v>
      </c>
      <c r="BA10" s="1029">
        <v>13.369947488797395</v>
      </c>
      <c r="BB10" s="1029">
        <v>20.385871655231234</v>
      </c>
      <c r="BC10" s="1029">
        <v>10.600389402298886</v>
      </c>
      <c r="BD10" s="1061">
        <v>210.86885699999911</v>
      </c>
      <c r="BE10" s="1061">
        <v>975</v>
      </c>
      <c r="BF10" s="1193"/>
      <c r="BG10" s="1027">
        <v>17.87899411916046</v>
      </c>
      <c r="BH10" s="1029">
        <v>1.9860371260410932</v>
      </c>
      <c r="BI10" s="1029">
        <v>13.984937101607404</v>
      </c>
      <c r="BJ10" s="1029">
        <v>21.773051136713516</v>
      </c>
      <c r="BK10" s="1029">
        <v>11.108215108772299</v>
      </c>
      <c r="BL10" s="1061">
        <v>200.98201699999962</v>
      </c>
      <c r="BM10" s="1061">
        <v>826</v>
      </c>
      <c r="BN10" s="1029"/>
      <c r="BO10" s="1027">
        <v>19.896248178364733</v>
      </c>
      <c r="BP10" s="1029">
        <v>2.0977656674454574</v>
      </c>
      <c r="BQ10" s="1029">
        <v>15.783120583604122</v>
      </c>
      <c r="BR10" s="1029">
        <v>24.009375773125342</v>
      </c>
      <c r="BS10" s="1029">
        <v>10.543523827404695</v>
      </c>
      <c r="BT10" s="1061">
        <v>161.49981500000052</v>
      </c>
      <c r="BU10" s="1061">
        <v>837</v>
      </c>
      <c r="BV10" s="1061"/>
      <c r="BW10" s="1027">
        <v>19.580265190454032</v>
      </c>
      <c r="BX10" s="1029">
        <v>1.6749380867439747</v>
      </c>
      <c r="BY10" s="1029">
        <v>16.296118769405911</v>
      </c>
      <c r="BZ10" s="1029">
        <v>22.864411611502153</v>
      </c>
      <c r="CA10" s="1029">
        <v>8.554215535142788</v>
      </c>
      <c r="CB10" s="1061">
        <v>181.82999900000056</v>
      </c>
      <c r="CC10" s="1061">
        <v>947</v>
      </c>
      <c r="CD10" s="1061"/>
      <c r="CE10" s="1027">
        <v>23.621172011483534</v>
      </c>
      <c r="CF10" s="1029">
        <v>1.8946661268612184</v>
      </c>
      <c r="CG10" s="1029">
        <v>19.906186774312911</v>
      </c>
      <c r="CH10" s="1029">
        <v>27.336157248654153</v>
      </c>
      <c r="CI10" s="1029">
        <v>8.0210504624415702</v>
      </c>
      <c r="CJ10" s="1061">
        <v>163.77648400000072</v>
      </c>
      <c r="CK10" s="1061">
        <v>825</v>
      </c>
      <c r="CL10" s="1061"/>
      <c r="CM10" s="1027">
        <v>24.776073729964047</v>
      </c>
      <c r="CN10" s="1029">
        <v>2.037792361925721</v>
      </c>
      <c r="CO10" s="1029">
        <v>20.780366385066287</v>
      </c>
      <c r="CP10" s="1029">
        <v>28.771781074861803</v>
      </c>
      <c r="CQ10" s="1029">
        <v>8.2248397552241137</v>
      </c>
      <c r="CR10" s="1061">
        <v>139.95655800000043</v>
      </c>
      <c r="CS10" s="1061">
        <v>691</v>
      </c>
      <c r="CT10" s="1061"/>
      <c r="CU10" s="1027">
        <v>25.242769447487383</v>
      </c>
      <c r="CV10" s="1029">
        <v>2.2335047953304032</v>
      </c>
      <c r="CW10" s="1029">
        <v>20.863417743665984</v>
      </c>
      <c r="CX10" s="1029">
        <v>29.622121151308782</v>
      </c>
      <c r="CY10" s="1029">
        <v>8.8480972738620078</v>
      </c>
      <c r="CZ10" s="1061">
        <v>152.80526600000053</v>
      </c>
      <c r="DA10" s="1061">
        <v>901</v>
      </c>
      <c r="DB10" s="1061"/>
      <c r="DC10" s="1027">
        <v>24.623597162019362</v>
      </c>
      <c r="DD10" s="1029">
        <v>2.5085381127502129</v>
      </c>
      <c r="DE10" s="1029">
        <v>19.704966388774224</v>
      </c>
      <c r="DF10" s="1029">
        <v>29.542227935264499</v>
      </c>
      <c r="DG10" s="1029">
        <v>10.18753716706958</v>
      </c>
      <c r="DH10" s="1061">
        <v>159.05944100000056</v>
      </c>
      <c r="DI10" s="1061">
        <v>897</v>
      </c>
      <c r="DJ10" s="1061"/>
      <c r="DK10" s="1027">
        <v>20.523237398625163</v>
      </c>
      <c r="DL10" s="1029">
        <v>1.9575230265837431</v>
      </c>
      <c r="DM10" s="1029">
        <v>16.685013194888125</v>
      </c>
      <c r="DN10" s="1029">
        <v>24.361461602362201</v>
      </c>
      <c r="DO10" s="1029">
        <v>9.5380810958941407</v>
      </c>
      <c r="DP10" s="1061">
        <v>177.62629400000066</v>
      </c>
      <c r="DQ10" s="1061">
        <v>878</v>
      </c>
      <c r="DR10" s="1061"/>
      <c r="DS10" s="1027">
        <v>22.965866211766713</v>
      </c>
      <c r="DT10" s="1029">
        <v>2.3781188869493022</v>
      </c>
      <c r="DU10" s="1029">
        <v>18.302950023754651</v>
      </c>
      <c r="DV10" s="1029">
        <v>27.628782399778771</v>
      </c>
      <c r="DW10" s="1029">
        <v>10.3550149818902</v>
      </c>
      <c r="DX10" s="1061">
        <v>155.75118600000019</v>
      </c>
      <c r="DY10" s="1061">
        <v>811</v>
      </c>
      <c r="DZ10" s="1061"/>
      <c r="EA10" s="1027">
        <v>-0.6</v>
      </c>
      <c r="EB10" s="1029">
        <v>2.5</v>
      </c>
      <c r="EC10" s="1029"/>
      <c r="ED10" s="1029" t="s">
        <v>229</v>
      </c>
      <c r="EE10" s="1029" t="s">
        <v>229</v>
      </c>
      <c r="EF10" s="2053"/>
      <c r="EG10" s="2330"/>
      <c r="EH10" s="2330"/>
    </row>
    <row r="11" spans="1:138" s="1470" customFormat="1" ht="21" customHeight="1">
      <c r="A11" s="1013" t="s">
        <v>19</v>
      </c>
      <c r="B11" s="1013"/>
      <c r="C11" s="914">
        <v>14.729936655155681</v>
      </c>
      <c r="D11" s="914"/>
      <c r="E11" s="914">
        <v>10.441576354604754</v>
      </c>
      <c r="F11" s="914">
        <v>19.01829695570661</v>
      </c>
      <c r="G11" s="914">
        <v>14.837299533339831</v>
      </c>
      <c r="H11" s="914"/>
      <c r="I11" s="916">
        <v>421</v>
      </c>
      <c r="J11" s="1174"/>
      <c r="K11" s="914">
        <v>18.621632875907846</v>
      </c>
      <c r="L11" s="914">
        <v>2.6640266167620994</v>
      </c>
      <c r="M11" s="914">
        <v>13.394356738981381</v>
      </c>
      <c r="N11" s="914">
        <v>23.848909012834309</v>
      </c>
      <c r="O11" s="914">
        <v>14.306084941717131</v>
      </c>
      <c r="P11" s="914">
        <v>332.60360900000012</v>
      </c>
      <c r="Q11" s="923">
        <v>379</v>
      </c>
      <c r="R11" s="923"/>
      <c r="S11" s="1872">
        <v>17.5827687507267</v>
      </c>
      <c r="T11" s="914">
        <v>2.5190020022741497</v>
      </c>
      <c r="U11" s="914">
        <v>12.640040164622887</v>
      </c>
      <c r="V11" s="914">
        <v>22.525497336830512</v>
      </c>
      <c r="W11" s="914">
        <v>14.326537748328397</v>
      </c>
      <c r="X11" s="914">
        <v>345.67188399999878</v>
      </c>
      <c r="Y11" s="916">
        <v>379</v>
      </c>
      <c r="Z11" s="923"/>
      <c r="AA11" s="997">
        <v>19.220000000000002</v>
      </c>
      <c r="AB11" s="910">
        <v>2.2749999999999999</v>
      </c>
      <c r="AC11" s="910">
        <v>14.760000000000002</v>
      </c>
      <c r="AD11" s="910">
        <v>23.68</v>
      </c>
      <c r="AE11" s="910">
        <v>11.799999999999999</v>
      </c>
      <c r="AF11" s="911">
        <v>410.23</v>
      </c>
      <c r="AG11" s="911">
        <v>409</v>
      </c>
      <c r="AH11" s="923"/>
      <c r="AI11" s="975">
        <v>25.250016036224725</v>
      </c>
      <c r="AJ11" s="975">
        <v>2.5309220001821839</v>
      </c>
      <c r="AK11" s="975">
        <v>20.285002026258354</v>
      </c>
      <c r="AL11" s="975">
        <v>30.215030046191099</v>
      </c>
      <c r="AM11" s="975">
        <v>10.023447100196758</v>
      </c>
      <c r="AN11" s="973">
        <v>367.94819800000067</v>
      </c>
      <c r="AO11" s="973">
        <v>438</v>
      </c>
      <c r="AP11" s="1073"/>
      <c r="AQ11" s="955">
        <v>23.434503084460193</v>
      </c>
      <c r="AR11" s="975">
        <v>2.6531364994766058</v>
      </c>
      <c r="AS11" s="975">
        <v>18.230177664627732</v>
      </c>
      <c r="AT11" s="975">
        <v>28.63882850429265</v>
      </c>
      <c r="AU11" s="975">
        <v>11.321496726064332</v>
      </c>
      <c r="AV11" s="973">
        <v>369.28228299999972</v>
      </c>
      <c r="AW11" s="973">
        <v>426</v>
      </c>
      <c r="AX11" s="1031"/>
      <c r="AY11" s="1185">
        <v>27.774366977814928</v>
      </c>
      <c r="AZ11" s="1179">
        <v>2.2383801656061069</v>
      </c>
      <c r="BA11" s="1179">
        <v>23.385541974705816</v>
      </c>
      <c r="BB11" s="1179">
        <v>32.163191980924047</v>
      </c>
      <c r="BC11" s="1179">
        <v>8.0591581705319761</v>
      </c>
      <c r="BD11" s="1031">
        <v>458.24049600000194</v>
      </c>
      <c r="BE11" s="1031">
        <v>800</v>
      </c>
      <c r="BF11" s="1082"/>
      <c r="BG11" s="1185">
        <v>29.91665109697546</v>
      </c>
      <c r="BH11" s="1179">
        <v>2.2868674467273675</v>
      </c>
      <c r="BI11" s="1179">
        <v>25.432750915867718</v>
      </c>
      <c r="BJ11" s="1179">
        <v>34.400551278083199</v>
      </c>
      <c r="BK11" s="1179">
        <v>7.6441291483944447</v>
      </c>
      <c r="BL11" s="1031">
        <v>427.20286299999987</v>
      </c>
      <c r="BM11" s="1031">
        <v>701</v>
      </c>
      <c r="BN11" s="1179"/>
      <c r="BO11" s="1185">
        <v>28.607600709731539</v>
      </c>
      <c r="BP11" s="1179">
        <v>2.415079786737742</v>
      </c>
      <c r="BQ11" s="1179">
        <v>23.872309505125223</v>
      </c>
      <c r="BR11" s="1179">
        <v>33.342891914337855</v>
      </c>
      <c r="BS11" s="1179">
        <v>8.4420913562184765</v>
      </c>
      <c r="BT11" s="1031">
        <v>336.44047599999965</v>
      </c>
      <c r="BU11" s="1031">
        <v>669</v>
      </c>
      <c r="BV11" s="1031"/>
      <c r="BW11" s="1185">
        <v>31.234834478205904</v>
      </c>
      <c r="BX11" s="1179">
        <v>2.0633937497017123</v>
      </c>
      <c r="BY11" s="1179">
        <v>27.189020933259165</v>
      </c>
      <c r="BZ11" s="1179">
        <v>35.280648023152636</v>
      </c>
      <c r="CA11" s="1179">
        <v>6.606065901010119</v>
      </c>
      <c r="CB11" s="1031">
        <v>345.84780999999998</v>
      </c>
      <c r="CC11" s="1031">
        <v>763</v>
      </c>
      <c r="CD11" s="1031"/>
      <c r="CE11" s="1185">
        <v>29.244264741376242</v>
      </c>
      <c r="CF11" s="1179">
        <v>2.0102233667919527</v>
      </c>
      <c r="CG11" s="1179">
        <v>25.302699509817877</v>
      </c>
      <c r="CH11" s="1179">
        <v>33.185829972934606</v>
      </c>
      <c r="CI11" s="1179">
        <v>6.8739063353772361</v>
      </c>
      <c r="CJ11" s="1031">
        <v>318.93204300000008</v>
      </c>
      <c r="CK11" s="1031">
        <v>706</v>
      </c>
      <c r="CL11" s="1031"/>
      <c r="CM11" s="1185">
        <v>29.82466828067426</v>
      </c>
      <c r="CN11" s="1179">
        <v>2.3190575580173225</v>
      </c>
      <c r="CO11" s="1179">
        <v>25.277455575914775</v>
      </c>
      <c r="CP11" s="1179">
        <v>34.371880985433748</v>
      </c>
      <c r="CQ11" s="1179">
        <v>7.7756357126695086</v>
      </c>
      <c r="CR11" s="1031">
        <v>309.15963300000027</v>
      </c>
      <c r="CS11" s="1031">
        <v>594</v>
      </c>
      <c r="CT11" s="1031"/>
      <c r="CU11" s="1185">
        <v>33.363975383793651</v>
      </c>
      <c r="CV11" s="1179">
        <v>1.9902919352046071</v>
      </c>
      <c r="CW11" s="1179">
        <v>29.46150407692059</v>
      </c>
      <c r="CX11" s="1179">
        <v>37.266446690666719</v>
      </c>
      <c r="CY11" s="1179">
        <v>5.965392050287206</v>
      </c>
      <c r="CZ11" s="1031">
        <v>330.44133300000107</v>
      </c>
      <c r="DA11" s="1031">
        <v>750</v>
      </c>
      <c r="DB11" s="1031"/>
      <c r="DC11" s="1185">
        <v>36.105078362003503</v>
      </c>
      <c r="DD11" s="1179">
        <v>2.1365138736043798</v>
      </c>
      <c r="DE11" s="1179">
        <v>31.91589629107434</v>
      </c>
      <c r="DF11" s="1179">
        <v>40.294260432932674</v>
      </c>
      <c r="DG11" s="1179">
        <v>5.9174885377144566</v>
      </c>
      <c r="DH11" s="1031">
        <v>352.95498799999996</v>
      </c>
      <c r="DI11" s="1031">
        <v>709</v>
      </c>
      <c r="DJ11" s="1031"/>
      <c r="DK11" s="1185">
        <v>34.861422650864611</v>
      </c>
      <c r="DL11" s="1179">
        <v>2.245689605711636</v>
      </c>
      <c r="DM11" s="1179">
        <v>30.458174218193189</v>
      </c>
      <c r="DN11" s="1179">
        <v>39.26467108353603</v>
      </c>
      <c r="DO11" s="1179">
        <v>6.4417612218586262</v>
      </c>
      <c r="DP11" s="1031">
        <v>331.31182900000016</v>
      </c>
      <c r="DQ11" s="1031">
        <v>672</v>
      </c>
      <c r="DR11" s="1031"/>
      <c r="DS11" s="1185">
        <v>38.6121245894537</v>
      </c>
      <c r="DT11" s="1179">
        <v>2.3092532644318156</v>
      </c>
      <c r="DU11" s="1179">
        <v>34.084237237803237</v>
      </c>
      <c r="DV11" s="1179">
        <v>43.140011941104163</v>
      </c>
      <c r="DW11" s="1179">
        <v>5.9806428394840312</v>
      </c>
      <c r="DX11" s="1031">
        <v>309.02458300000086</v>
      </c>
      <c r="DY11" s="1031">
        <v>627</v>
      </c>
      <c r="DZ11" s="1031"/>
      <c r="EA11" s="1185">
        <v>9.4</v>
      </c>
      <c r="EB11" s="1179">
        <v>3.7</v>
      </c>
      <c r="EC11" s="1179"/>
      <c r="ED11" s="1179" t="s">
        <v>232</v>
      </c>
      <c r="EE11" s="1179" t="s">
        <v>229</v>
      </c>
      <c r="EF11" s="2054"/>
      <c r="EG11" s="2330"/>
      <c r="EH11" s="2330"/>
    </row>
    <row r="12" spans="1:138" s="1470" customFormat="1" ht="21" customHeight="1">
      <c r="A12" s="2055" t="s">
        <v>41</v>
      </c>
      <c r="B12" s="2055"/>
      <c r="C12" s="2056">
        <v>13.067040422434431</v>
      </c>
      <c r="D12" s="1816"/>
      <c r="E12" s="1816">
        <v>8.0092015114666992</v>
      </c>
      <c r="F12" s="1816">
        <v>18.124879333402159</v>
      </c>
      <c r="G12" s="1816">
        <v>19.726599855372069</v>
      </c>
      <c r="H12" s="1816"/>
      <c r="I12" s="1409">
        <v>392</v>
      </c>
      <c r="J12" s="2057"/>
      <c r="K12" s="2056">
        <v>10.101940617275606</v>
      </c>
      <c r="L12" s="1816">
        <v>1.65324486591145</v>
      </c>
      <c r="M12" s="1816">
        <v>6.8579912581739695</v>
      </c>
      <c r="N12" s="1816">
        <v>13.345889976377242</v>
      </c>
      <c r="O12" s="1816">
        <v>16.365616553755924</v>
      </c>
      <c r="P12" s="1816">
        <v>163.68235199999972</v>
      </c>
      <c r="Q12" s="1410">
        <v>341</v>
      </c>
      <c r="R12" s="1410"/>
      <c r="S12" s="1815">
        <v>13.63813661078585</v>
      </c>
      <c r="T12" s="1816">
        <v>1.7729640131867346</v>
      </c>
      <c r="U12" s="1816">
        <v>10.159266843235077</v>
      </c>
      <c r="V12" s="1816">
        <v>17.117006378336626</v>
      </c>
      <c r="W12" s="1816">
        <v>13.000045855124878</v>
      </c>
      <c r="X12" s="1816">
        <v>159.2060089999998</v>
      </c>
      <c r="Y12" s="1409">
        <v>326</v>
      </c>
      <c r="Z12" s="1410"/>
      <c r="AA12" s="1414">
        <v>18.62</v>
      </c>
      <c r="AB12" s="1411">
        <v>2.7749999999999999</v>
      </c>
      <c r="AC12" s="1411">
        <v>13.170000000000002</v>
      </c>
      <c r="AD12" s="1411">
        <v>24.060000000000002</v>
      </c>
      <c r="AE12" s="1411">
        <v>14.899999999999999</v>
      </c>
      <c r="AF12" s="1412">
        <v>146.74799999999999</v>
      </c>
      <c r="AG12" s="1412">
        <v>310</v>
      </c>
      <c r="AH12" s="1410"/>
      <c r="AI12" s="969" t="s">
        <v>348</v>
      </c>
      <c r="AJ12" s="969">
        <v>2.7873994417092329</v>
      </c>
      <c r="AK12" s="969">
        <v>11.676638711223667</v>
      </c>
      <c r="AL12" s="969">
        <v>22.612951468758332</v>
      </c>
      <c r="AM12" s="969">
        <v>16.257992160760761</v>
      </c>
      <c r="AN12" s="1083">
        <v>113.10643199999996</v>
      </c>
      <c r="AO12" s="1083">
        <v>292</v>
      </c>
      <c r="AP12" s="1415"/>
      <c r="AQ12" s="1189" t="s">
        <v>271</v>
      </c>
      <c r="AR12" s="969">
        <v>2.3281184482642625</v>
      </c>
      <c r="AS12" s="969">
        <v>9.7406867339132717</v>
      </c>
      <c r="AT12" s="969">
        <v>18.874243204206319</v>
      </c>
      <c r="AU12" s="969">
        <v>16.272054157035292</v>
      </c>
      <c r="AV12" s="1083">
        <v>124.95896399999971</v>
      </c>
      <c r="AW12" s="1083">
        <v>294</v>
      </c>
      <c r="AX12" s="1083"/>
      <c r="AY12" s="1189">
        <v>23.26550048232944</v>
      </c>
      <c r="AZ12" s="969">
        <v>1.8333483896400378</v>
      </c>
      <c r="BA12" s="969">
        <v>19.670827255905781</v>
      </c>
      <c r="BB12" s="969">
        <v>26.860173708753099</v>
      </c>
      <c r="BC12" s="969">
        <v>7.8801158437683236</v>
      </c>
      <c r="BD12" s="1083">
        <v>193.48496300000011</v>
      </c>
      <c r="BE12" s="1083">
        <v>769</v>
      </c>
      <c r="BF12" s="1084"/>
      <c r="BG12" s="1189">
        <v>22.876537136664712</v>
      </c>
      <c r="BH12" s="969">
        <v>1.6892817862622385</v>
      </c>
      <c r="BI12" s="969">
        <v>19.564333397789124</v>
      </c>
      <c r="BJ12" s="969">
        <v>26.188740875540301</v>
      </c>
      <c r="BK12" s="969">
        <v>7.3843422025389955</v>
      </c>
      <c r="BL12" s="1083">
        <v>192.98267799999951</v>
      </c>
      <c r="BM12" s="1083">
        <v>732</v>
      </c>
      <c r="BN12" s="969"/>
      <c r="BO12" s="1189">
        <v>24.69009434270248</v>
      </c>
      <c r="BP12" s="969">
        <v>2.1192929129429592</v>
      </c>
      <c r="BQ12" s="969">
        <v>20.534757883115333</v>
      </c>
      <c r="BR12" s="969">
        <v>28.845430802289627</v>
      </c>
      <c r="BS12" s="969">
        <v>8.583575597269224</v>
      </c>
      <c r="BT12" s="1083">
        <v>181.95408399999968</v>
      </c>
      <c r="BU12" s="1083">
        <v>727</v>
      </c>
      <c r="BV12" s="1083"/>
      <c r="BW12" s="1189">
        <v>27.039175077659532</v>
      </c>
      <c r="BX12" s="969">
        <v>1.7367247494591564</v>
      </c>
      <c r="BY12" s="969">
        <v>23.633880030981295</v>
      </c>
      <c r="BZ12" s="969">
        <v>30.444470124337769</v>
      </c>
      <c r="CA12" s="969">
        <v>6.4229945790546079</v>
      </c>
      <c r="CB12" s="1083">
        <v>158.05783600000015</v>
      </c>
      <c r="CC12" s="1083">
        <v>755</v>
      </c>
      <c r="CD12" s="1083"/>
      <c r="CE12" s="1189">
        <v>29.703258976465243</v>
      </c>
      <c r="CF12" s="969">
        <v>1.8058658085104571</v>
      </c>
      <c r="CG12" s="969">
        <v>26.162389836612327</v>
      </c>
      <c r="CH12" s="969">
        <v>33.244128116318159</v>
      </c>
      <c r="CI12" s="969">
        <v>6.079689134250545</v>
      </c>
      <c r="CJ12" s="1083">
        <v>136.59675200000018</v>
      </c>
      <c r="CK12" s="1083">
        <v>672</v>
      </c>
      <c r="CL12" s="1083"/>
      <c r="CM12" s="1189">
        <v>23.676056624262195</v>
      </c>
      <c r="CN12" s="969">
        <v>1.958882482277098</v>
      </c>
      <c r="CO12" s="969">
        <v>19.835075929433458</v>
      </c>
      <c r="CP12" s="969">
        <v>27.517037319090935</v>
      </c>
      <c r="CQ12" s="969">
        <v>8.2736855776469138</v>
      </c>
      <c r="CR12" s="1083">
        <v>137.53150500000001</v>
      </c>
      <c r="CS12" s="1083">
        <v>658</v>
      </c>
      <c r="CT12" s="1083"/>
      <c r="CU12" s="1189">
        <v>26.238481694713595</v>
      </c>
      <c r="CV12" s="969">
        <v>1.7738467988903506</v>
      </c>
      <c r="CW12" s="969">
        <v>22.760405884319184</v>
      </c>
      <c r="CX12" s="969">
        <v>29.716557505108003</v>
      </c>
      <c r="CY12" s="969">
        <v>6.7604780624472518</v>
      </c>
      <c r="CZ12" s="1083">
        <v>126.38491200000034</v>
      </c>
      <c r="DA12" s="1083">
        <v>746</v>
      </c>
      <c r="DB12" s="1083"/>
      <c r="DC12" s="1189">
        <v>23.300393703283046</v>
      </c>
      <c r="DD12" s="969">
        <v>1.7979766076883632</v>
      </c>
      <c r="DE12" s="969">
        <v>19.775000556094501</v>
      </c>
      <c r="DF12" s="969">
        <v>26.825786850471587</v>
      </c>
      <c r="DG12" s="969">
        <v>7.7165074143576682</v>
      </c>
      <c r="DH12" s="1083">
        <v>135.51042700000025</v>
      </c>
      <c r="DI12" s="1083">
        <v>737</v>
      </c>
      <c r="DJ12" s="1083"/>
      <c r="DK12" s="1189">
        <v>29.403174464060829</v>
      </c>
      <c r="DL12" s="969">
        <v>2.3384364253900247</v>
      </c>
      <c r="DM12" s="969">
        <v>24.818072186875256</v>
      </c>
      <c r="DN12" s="969">
        <v>33.988276741246395</v>
      </c>
      <c r="DO12" s="969">
        <v>7.9530066668422803</v>
      </c>
      <c r="DP12" s="1083">
        <v>129.29924300000005</v>
      </c>
      <c r="DQ12" s="1083">
        <v>706</v>
      </c>
      <c r="DR12" s="1083"/>
      <c r="DS12" s="1189">
        <v>28.65340495384887</v>
      </c>
      <c r="DT12" s="969">
        <v>1.9491596188575371</v>
      </c>
      <c r="DU12" s="969">
        <v>24.831574182617128</v>
      </c>
      <c r="DV12" s="969">
        <v>32.475235725080616</v>
      </c>
      <c r="DW12" s="969">
        <v>6.8025409964260319</v>
      </c>
      <c r="DX12" s="1083">
        <v>113.95058999999998</v>
      </c>
      <c r="DY12" s="1083">
        <v>617</v>
      </c>
      <c r="DZ12" s="1083"/>
      <c r="EA12" s="1189">
        <v>-1</v>
      </c>
      <c r="EB12" s="969">
        <v>-0.7</v>
      </c>
      <c r="EC12" s="969"/>
      <c r="ED12" s="969" t="s">
        <v>229</v>
      </c>
      <c r="EE12" s="969" t="s">
        <v>229</v>
      </c>
      <c r="EF12" s="2058"/>
      <c r="EG12" s="2330"/>
      <c r="EH12" s="2330"/>
    </row>
    <row r="13" spans="1:138" s="1470" customFormat="1" ht="21" customHeight="1">
      <c r="A13" s="2059" t="s">
        <v>20</v>
      </c>
      <c r="B13" s="2059"/>
      <c r="C13" s="1824">
        <v>27.399267223955093</v>
      </c>
      <c r="D13" s="1824"/>
      <c r="E13" s="1824">
        <v>19.424283456823552</v>
      </c>
      <c r="F13" s="1824">
        <v>35.374250991086633</v>
      </c>
      <c r="G13" s="1824">
        <v>14.833899634210976</v>
      </c>
      <c r="H13" s="1824"/>
      <c r="I13" s="1324">
        <v>265</v>
      </c>
      <c r="J13" s="2060"/>
      <c r="K13" s="1824">
        <v>28.844891841643911</v>
      </c>
      <c r="L13" s="1824">
        <v>4.2053753528159499</v>
      </c>
      <c r="M13" s="1824">
        <v>20.593225702019673</v>
      </c>
      <c r="N13" s="1824">
        <v>37.096557981268148</v>
      </c>
      <c r="O13" s="1824">
        <v>14.579272392155657</v>
      </c>
      <c r="P13" s="1824">
        <v>331.08348100000097</v>
      </c>
      <c r="Q13" s="1194">
        <v>280</v>
      </c>
      <c r="R13" s="1194"/>
      <c r="S13" s="1823">
        <v>27.980231309452403</v>
      </c>
      <c r="T13" s="1824">
        <v>3.2638716614287779</v>
      </c>
      <c r="U13" s="1824">
        <v>21.575936375286478</v>
      </c>
      <c r="V13" s="1824">
        <v>34.384526243618332</v>
      </c>
      <c r="W13" s="1824">
        <v>11.664920226467759</v>
      </c>
      <c r="X13" s="1824">
        <v>314.66444299999978</v>
      </c>
      <c r="Y13" s="1324">
        <v>271</v>
      </c>
      <c r="Z13" s="1194"/>
      <c r="AA13" s="1197">
        <v>35.25</v>
      </c>
      <c r="AB13" s="1195">
        <v>3.1269999999999998</v>
      </c>
      <c r="AC13" s="1195">
        <v>29.12</v>
      </c>
      <c r="AD13" s="1195">
        <v>41.39</v>
      </c>
      <c r="AE13" s="1195">
        <v>8.9</v>
      </c>
      <c r="AF13" s="1196">
        <v>309.08499999999998</v>
      </c>
      <c r="AG13" s="1196">
        <v>307</v>
      </c>
      <c r="AH13" s="1194"/>
      <c r="AI13" s="1200">
        <v>34.414714929132437</v>
      </c>
      <c r="AJ13" s="1200">
        <v>3.5900651915581734</v>
      </c>
      <c r="AK13" s="1200">
        <v>27.371936063764057</v>
      </c>
      <c r="AL13" s="1200">
        <v>41.457493794500813</v>
      </c>
      <c r="AM13" s="1200">
        <v>10.431773730948862</v>
      </c>
      <c r="AN13" s="1198">
        <v>290.48718899999966</v>
      </c>
      <c r="AO13" s="1198">
        <v>269</v>
      </c>
      <c r="AP13" s="1326"/>
      <c r="AQ13" s="1213">
        <v>35.665418753423509</v>
      </c>
      <c r="AR13" s="1200">
        <v>3.1716283024649337</v>
      </c>
      <c r="AS13" s="1200">
        <v>29.444032933268925</v>
      </c>
      <c r="AT13" s="1200">
        <v>41.886804573578097</v>
      </c>
      <c r="AU13" s="1200">
        <v>8.8927269420059449</v>
      </c>
      <c r="AV13" s="1198">
        <v>342.11780000000039</v>
      </c>
      <c r="AW13" s="1198">
        <v>297</v>
      </c>
      <c r="AX13" s="1198"/>
      <c r="AY13" s="1213">
        <v>37.311453519864692</v>
      </c>
      <c r="AZ13" s="1200">
        <v>2.2956562990090865</v>
      </c>
      <c r="BA13" s="1200">
        <v>32.810326357264117</v>
      </c>
      <c r="BB13" s="1200">
        <v>41.81258068246526</v>
      </c>
      <c r="BC13" s="1200">
        <v>6.1526852546413791</v>
      </c>
      <c r="BD13" s="1198">
        <v>475.58869800000087</v>
      </c>
      <c r="BE13" s="1198">
        <v>809</v>
      </c>
      <c r="BF13" s="1199"/>
      <c r="BG13" s="1213">
        <v>41.684010031970217</v>
      </c>
      <c r="BH13" s="1200">
        <v>2.3302472793004405</v>
      </c>
      <c r="BI13" s="1200">
        <v>37.115054269958918</v>
      </c>
      <c r="BJ13" s="1200">
        <v>46.25296579398151</v>
      </c>
      <c r="BK13" s="1200">
        <v>5.590266573473186</v>
      </c>
      <c r="BL13" s="1198">
        <v>457.45351000000034</v>
      </c>
      <c r="BM13" s="1198">
        <v>743</v>
      </c>
      <c r="BN13" s="1200"/>
      <c r="BO13" s="1213">
        <v>40.991500914836166</v>
      </c>
      <c r="BP13" s="1200">
        <v>2.0175509929948454</v>
      </c>
      <c r="BQ13" s="1200">
        <v>37.035651702550624</v>
      </c>
      <c r="BR13" s="1200">
        <v>44.947350127121702</v>
      </c>
      <c r="BS13" s="1200">
        <v>4.9218763596544166</v>
      </c>
      <c r="BT13" s="1198">
        <v>461.07927200000029</v>
      </c>
      <c r="BU13" s="1198">
        <v>756</v>
      </c>
      <c r="BV13" s="1198"/>
      <c r="BW13" s="1213">
        <v>43.778482508372527</v>
      </c>
      <c r="BX13" s="1200">
        <v>2.1210664063649287</v>
      </c>
      <c r="BY13" s="1200">
        <v>39.619586903574231</v>
      </c>
      <c r="BZ13" s="1200">
        <v>47.937378113170823</v>
      </c>
      <c r="CA13" s="1200">
        <v>4.8449975532141387</v>
      </c>
      <c r="CB13" s="1198">
        <v>448.9832349999989</v>
      </c>
      <c r="CC13" s="1198">
        <v>834</v>
      </c>
      <c r="CD13" s="1198"/>
      <c r="CE13" s="1213">
        <v>43.57784969316252</v>
      </c>
      <c r="CF13" s="1200">
        <v>2.1174999754212283</v>
      </c>
      <c r="CG13" s="1200">
        <v>39.425940796458406</v>
      </c>
      <c r="CH13" s="1200">
        <v>47.729758589866634</v>
      </c>
      <c r="CI13" s="1200">
        <v>4.8591199206267168</v>
      </c>
      <c r="CJ13" s="1198">
        <v>371.07590700000077</v>
      </c>
      <c r="CK13" s="1198">
        <v>781</v>
      </c>
      <c r="CL13" s="1198"/>
      <c r="CM13" s="1213">
        <v>47.50642023789915</v>
      </c>
      <c r="CN13" s="1200">
        <v>2.5574567180278347</v>
      </c>
      <c r="CO13" s="1200">
        <v>42.491753982685061</v>
      </c>
      <c r="CP13" s="1200">
        <v>52.521086493113245</v>
      </c>
      <c r="CQ13" s="1200">
        <v>5.3833917715138107</v>
      </c>
      <c r="CR13" s="1198">
        <v>355.45606499999974</v>
      </c>
      <c r="CS13" s="1198">
        <v>522</v>
      </c>
      <c r="CT13" s="1198"/>
      <c r="CU13" s="1213">
        <v>45.882020239485918</v>
      </c>
      <c r="CV13" s="1200">
        <v>2.3726139938495603</v>
      </c>
      <c r="CW13" s="1200">
        <v>41.229909727702349</v>
      </c>
      <c r="CX13" s="1200">
        <v>50.53413075126948</v>
      </c>
      <c r="CY13" s="1200">
        <v>5.1711192782389652</v>
      </c>
      <c r="CZ13" s="1198">
        <v>406.45844500000032</v>
      </c>
      <c r="DA13" s="1198">
        <v>744</v>
      </c>
      <c r="DB13" s="1198"/>
      <c r="DC13" s="1213">
        <v>44.155806139866762</v>
      </c>
      <c r="DD13" s="1200">
        <v>2.2908573696562646</v>
      </c>
      <c r="DE13" s="1200">
        <v>39.66399415653067</v>
      </c>
      <c r="DF13" s="1200">
        <v>48.647618123202854</v>
      </c>
      <c r="DG13" s="1200">
        <v>5.1881226274067007</v>
      </c>
      <c r="DH13" s="1198">
        <v>386.67952400000024</v>
      </c>
      <c r="DI13" s="1198">
        <v>761</v>
      </c>
      <c r="DJ13" s="1198"/>
      <c r="DK13" s="1213">
        <v>45.687251962166762</v>
      </c>
      <c r="DL13" s="1200">
        <v>1.8055581330731048</v>
      </c>
      <c r="DM13" s="1200">
        <v>42.146993771840449</v>
      </c>
      <c r="DN13" s="1200">
        <v>49.227510152493075</v>
      </c>
      <c r="DO13" s="1200">
        <v>3.9519954812959042</v>
      </c>
      <c r="DP13" s="1198">
        <v>374.07650200000069</v>
      </c>
      <c r="DQ13" s="1198">
        <v>775</v>
      </c>
      <c r="DR13" s="1198"/>
      <c r="DS13" s="1213">
        <v>49.785103591048461</v>
      </c>
      <c r="DT13" s="1200">
        <v>2.1121865580956265</v>
      </c>
      <c r="DU13" s="1200">
        <v>45.643616406410693</v>
      </c>
      <c r="DV13" s="1200">
        <v>53.926590775686236</v>
      </c>
      <c r="DW13" s="1200">
        <v>4.2426075386843332</v>
      </c>
      <c r="DX13" s="1198">
        <v>321.10704099999901</v>
      </c>
      <c r="DY13" s="1198">
        <v>689</v>
      </c>
      <c r="DZ13" s="1198"/>
      <c r="EA13" s="1213">
        <v>6.2</v>
      </c>
      <c r="EB13" s="1200">
        <v>4.0999999999999996</v>
      </c>
      <c r="EC13" s="1200"/>
      <c r="ED13" s="1200" t="s">
        <v>230</v>
      </c>
      <c r="EE13" s="1200" t="s">
        <v>229</v>
      </c>
      <c r="EF13" s="2061"/>
      <c r="EG13" s="2330"/>
      <c r="EH13" s="2330"/>
    </row>
    <row r="14" spans="1:138" s="1470" customFormat="1" ht="21" customHeight="1">
      <c r="A14" s="2062" t="s">
        <v>21</v>
      </c>
      <c r="B14" s="2062"/>
      <c r="C14" s="2063">
        <v>8.9583855579266132</v>
      </c>
      <c r="D14" s="2042"/>
      <c r="E14" s="2042">
        <v>5.2516312456328782</v>
      </c>
      <c r="F14" s="2042">
        <v>12.665139870220349</v>
      </c>
      <c r="G14" s="2042">
        <v>21.087666665065466</v>
      </c>
      <c r="H14" s="2042"/>
      <c r="I14" s="1339">
        <v>431</v>
      </c>
      <c r="J14" s="2064"/>
      <c r="K14" s="2063">
        <v>8.8551174696167436</v>
      </c>
      <c r="L14" s="2042">
        <v>1.5546360204406389</v>
      </c>
      <c r="M14" s="2042">
        <v>5.8046555409995415</v>
      </c>
      <c r="N14" s="2042">
        <v>11.905579398233947</v>
      </c>
      <c r="O14" s="2042">
        <v>17.55635682727905</v>
      </c>
      <c r="P14" s="2042">
        <v>282.69143900000051</v>
      </c>
      <c r="Q14" s="1214">
        <v>461</v>
      </c>
      <c r="R14" s="1214"/>
      <c r="S14" s="2065">
        <v>9.7795529610174832</v>
      </c>
      <c r="T14" s="2042">
        <v>2.2923439788428857</v>
      </c>
      <c r="U14" s="2042">
        <v>5.2815676068253916</v>
      </c>
      <c r="V14" s="2042">
        <v>14.277538315209576</v>
      </c>
      <c r="W14" s="2042">
        <v>23.440171426858207</v>
      </c>
      <c r="X14" s="2042">
        <v>272.57054699999941</v>
      </c>
      <c r="Y14" s="1339">
        <v>419</v>
      </c>
      <c r="Z14" s="1214"/>
      <c r="AA14" s="1908">
        <v>13.74</v>
      </c>
      <c r="AB14" s="1215">
        <v>2.2749999999999999</v>
      </c>
      <c r="AC14" s="1215">
        <v>9.27</v>
      </c>
      <c r="AD14" s="1215">
        <v>18.2</v>
      </c>
      <c r="AE14" s="1215">
        <v>16.600000000000001</v>
      </c>
      <c r="AF14" s="1216">
        <v>321.012</v>
      </c>
      <c r="AG14" s="1216">
        <v>435</v>
      </c>
      <c r="AH14" s="1214"/>
      <c r="AI14" s="1220">
        <v>18.099202425700856</v>
      </c>
      <c r="AJ14" s="1220">
        <v>2.4399457558125492</v>
      </c>
      <c r="AK14" s="1220">
        <v>13.312660264269066</v>
      </c>
      <c r="AL14" s="1220">
        <v>22.885744587132645</v>
      </c>
      <c r="AM14" s="1220">
        <v>13.480957328527515</v>
      </c>
      <c r="AN14" s="1218">
        <v>224.40755699999977</v>
      </c>
      <c r="AO14" s="1218">
        <v>390</v>
      </c>
      <c r="AP14" s="1341"/>
      <c r="AQ14" s="1219">
        <v>20.846355765429976</v>
      </c>
      <c r="AR14" s="1220">
        <v>2.5996184487550584</v>
      </c>
      <c r="AS14" s="1220">
        <v>15.747009999620209</v>
      </c>
      <c r="AT14" s="1220">
        <v>25.945701531239742</v>
      </c>
      <c r="AU14" s="1220">
        <v>12.470373613531386</v>
      </c>
      <c r="AV14" s="1218">
        <v>185.73111500000059</v>
      </c>
      <c r="AW14" s="1218">
        <v>338</v>
      </c>
      <c r="AX14" s="1218"/>
      <c r="AY14" s="1219">
        <v>21.290817915770081</v>
      </c>
      <c r="AZ14" s="1220">
        <v>1.754549218253074</v>
      </c>
      <c r="BA14" s="1220">
        <v>17.850647386842287</v>
      </c>
      <c r="BB14" s="1220">
        <v>24.730988444697875</v>
      </c>
      <c r="BC14" s="1220">
        <v>8.240872779967189</v>
      </c>
      <c r="BD14" s="1218">
        <v>230.19931500000004</v>
      </c>
      <c r="BE14" s="1218">
        <v>965</v>
      </c>
      <c r="BF14" s="1201"/>
      <c r="BG14" s="1219">
        <v>19.524712829879679</v>
      </c>
      <c r="BH14" s="1220">
        <v>1.7437940518913959</v>
      </c>
      <c r="BI14" s="1220">
        <v>16.105625957888105</v>
      </c>
      <c r="BJ14" s="1220">
        <v>22.943799701871249</v>
      </c>
      <c r="BK14" s="1220">
        <v>8.931214851072113</v>
      </c>
      <c r="BL14" s="1218">
        <v>224.91084699999985</v>
      </c>
      <c r="BM14" s="1218">
        <v>838</v>
      </c>
      <c r="BN14" s="1220"/>
      <c r="BO14" s="1219">
        <v>21.30517338105323</v>
      </c>
      <c r="BP14" s="1220">
        <v>1.7037596446672263</v>
      </c>
      <c r="BQ14" s="1220">
        <v>17.964580617013009</v>
      </c>
      <c r="BR14" s="1220">
        <v>24.64576614509345</v>
      </c>
      <c r="BS14" s="1220">
        <v>7.9969292631168445</v>
      </c>
      <c r="BT14" s="1218">
        <v>200.17259299999995</v>
      </c>
      <c r="BU14" s="1218">
        <v>793</v>
      </c>
      <c r="BV14" s="1218"/>
      <c r="BW14" s="1219">
        <v>25.248292068872836</v>
      </c>
      <c r="BX14" s="1220">
        <v>1.9438699472742602</v>
      </c>
      <c r="BY14" s="1220">
        <v>21.436835644991543</v>
      </c>
      <c r="BZ14" s="1220">
        <v>29.059748492754125</v>
      </c>
      <c r="CA14" s="1220">
        <v>7.6990156085478167</v>
      </c>
      <c r="CB14" s="1218">
        <v>219.76295999999959</v>
      </c>
      <c r="CC14" s="1218">
        <v>911</v>
      </c>
      <c r="CD14" s="1218"/>
      <c r="CE14" s="1219">
        <v>23.422555556171371</v>
      </c>
      <c r="CF14" s="1220">
        <v>1.633045224011799</v>
      </c>
      <c r="CG14" s="1220">
        <v>20.22054607659819</v>
      </c>
      <c r="CH14" s="1220">
        <v>26.624565035744553</v>
      </c>
      <c r="CI14" s="1220">
        <v>6.9721052431510815</v>
      </c>
      <c r="CJ14" s="1218">
        <v>177.1714060000003</v>
      </c>
      <c r="CK14" s="1218">
        <v>762</v>
      </c>
      <c r="CL14" s="1218"/>
      <c r="CM14" s="1219">
        <v>23.987449395192755</v>
      </c>
      <c r="CN14" s="1220">
        <v>1.81912562340656</v>
      </c>
      <c r="CO14" s="1220">
        <v>20.420504229165942</v>
      </c>
      <c r="CP14" s="1220">
        <v>27.554394561219564</v>
      </c>
      <c r="CQ14" s="1220">
        <v>7.5836559087066799</v>
      </c>
      <c r="CR14" s="1218">
        <v>169.92679100000012</v>
      </c>
      <c r="CS14" s="1218">
        <v>691</v>
      </c>
      <c r="CT14" s="1218"/>
      <c r="CU14" s="1219">
        <v>26.631795006275262</v>
      </c>
      <c r="CV14" s="1220">
        <v>1.7660375453515387</v>
      </c>
      <c r="CW14" s="1220">
        <v>23.169031214848651</v>
      </c>
      <c r="CX14" s="1220">
        <v>30.094558797701872</v>
      </c>
      <c r="CY14" s="1220">
        <v>6.6313124779437764</v>
      </c>
      <c r="CZ14" s="1218">
        <v>166.12477299999964</v>
      </c>
      <c r="DA14" s="1218">
        <v>887</v>
      </c>
      <c r="DB14" s="1218"/>
      <c r="DC14" s="1219">
        <v>25.982493652821177</v>
      </c>
      <c r="DD14" s="1220">
        <v>1.7184840687183602</v>
      </c>
      <c r="DE14" s="1220">
        <v>22.612965966250481</v>
      </c>
      <c r="DF14" s="1220">
        <v>29.352021339391872</v>
      </c>
      <c r="DG14" s="1220">
        <v>6.6140074608726689</v>
      </c>
      <c r="DH14" s="1218">
        <v>186.35720900000095</v>
      </c>
      <c r="DI14" s="1218">
        <v>898</v>
      </c>
      <c r="DJ14" s="1218"/>
      <c r="DK14" s="1219">
        <v>27.07859604724726</v>
      </c>
      <c r="DL14" s="1220">
        <v>1.7078967276126493</v>
      </c>
      <c r="DM14" s="1220">
        <v>23.7298280029467</v>
      </c>
      <c r="DN14" s="1220">
        <v>30.427364091547819</v>
      </c>
      <c r="DO14" s="1220">
        <v>6.3071834471502068</v>
      </c>
      <c r="DP14" s="1218">
        <v>168.41569600000011</v>
      </c>
      <c r="DQ14" s="1218">
        <v>810</v>
      </c>
      <c r="DR14" s="1218"/>
      <c r="DS14" s="1219">
        <v>29.242034403335843</v>
      </c>
      <c r="DT14" s="1220">
        <v>1.8856123408771057</v>
      </c>
      <c r="DU14" s="1220">
        <v>25.544804480625672</v>
      </c>
      <c r="DV14" s="1220">
        <v>32.939264326046015</v>
      </c>
      <c r="DW14" s="1220">
        <v>6.4482939691159133</v>
      </c>
      <c r="DX14" s="1218">
        <v>149.05217400000006</v>
      </c>
      <c r="DY14" s="1218">
        <v>762</v>
      </c>
      <c r="DZ14" s="1218"/>
      <c r="EA14" s="1219">
        <v>5.8</v>
      </c>
      <c r="EB14" s="1220">
        <v>2.1</v>
      </c>
      <c r="EC14" s="1220"/>
      <c r="ED14" s="1220" t="s">
        <v>230</v>
      </c>
      <c r="EE14" s="1220" t="s">
        <v>229</v>
      </c>
      <c r="EF14" s="2066"/>
      <c r="EG14" s="2330"/>
      <c r="EH14" s="2330"/>
    </row>
    <row r="15" spans="1:138" s="1470" customFormat="1" ht="21" customHeight="1">
      <c r="A15" s="2067" t="s">
        <v>22</v>
      </c>
      <c r="B15" s="2067"/>
      <c r="C15" s="2068">
        <v>10.953178391301918</v>
      </c>
      <c r="D15" s="1848"/>
      <c r="E15" s="1848">
        <v>7.4679285254376992</v>
      </c>
      <c r="F15" s="1848">
        <v>14.438428257166136</v>
      </c>
      <c r="G15" s="1848">
        <v>16.216541386246686</v>
      </c>
      <c r="H15" s="1848"/>
      <c r="I15" s="1846">
        <v>437</v>
      </c>
      <c r="J15" s="2069"/>
      <c r="K15" s="1848">
        <v>13.036598503450369</v>
      </c>
      <c r="L15" s="1848">
        <v>1.7941471224095829</v>
      </c>
      <c r="M15" s="1848">
        <v>9.5161748034403146</v>
      </c>
      <c r="N15" s="1848">
        <v>16.557022203460424</v>
      </c>
      <c r="O15" s="1848">
        <v>13.76238688285698</v>
      </c>
      <c r="P15" s="1848">
        <v>517.1352710000001</v>
      </c>
      <c r="Q15" s="1202">
        <v>415</v>
      </c>
      <c r="R15" s="1202"/>
      <c r="S15" s="2070">
        <v>12.265092873386783</v>
      </c>
      <c r="T15" s="1848">
        <v>2.2500149689788325</v>
      </c>
      <c r="U15" s="1848">
        <v>7.8501645421298232</v>
      </c>
      <c r="V15" s="1848">
        <v>16.680021204643744</v>
      </c>
      <c r="W15" s="1848">
        <v>18.344866950506276</v>
      </c>
      <c r="X15" s="1848">
        <v>433.72710300000023</v>
      </c>
      <c r="Y15" s="1846">
        <v>356</v>
      </c>
      <c r="Z15" s="1202"/>
      <c r="AA15" s="2071">
        <v>13.87</v>
      </c>
      <c r="AB15" s="1203">
        <v>2.234</v>
      </c>
      <c r="AC15" s="1203">
        <v>9.49</v>
      </c>
      <c r="AD15" s="1203">
        <v>18.25</v>
      </c>
      <c r="AE15" s="1203">
        <v>16.100000000000001</v>
      </c>
      <c r="AF15" s="1204">
        <v>500.41199999999998</v>
      </c>
      <c r="AG15" s="1204">
        <v>396</v>
      </c>
      <c r="AH15" s="1202"/>
      <c r="AI15" s="1208" t="s">
        <v>300</v>
      </c>
      <c r="AJ15" s="1208">
        <v>2.4007831811274993</v>
      </c>
      <c r="AK15" s="1208">
        <v>8.0699745200460278</v>
      </c>
      <c r="AL15" s="1208">
        <v>17.489405168901769</v>
      </c>
      <c r="AM15" s="1208">
        <v>18.78592681312707</v>
      </c>
      <c r="AN15" s="1206">
        <v>407.76471600000144</v>
      </c>
      <c r="AO15" s="1206">
        <v>345</v>
      </c>
      <c r="AP15" s="1524"/>
      <c r="AQ15" s="1855" t="s">
        <v>349</v>
      </c>
      <c r="AR15" s="1208">
        <v>3.0713467965807024</v>
      </c>
      <c r="AS15" s="1208">
        <v>10.64732378980618</v>
      </c>
      <c r="AT15" s="1208">
        <v>22.696676101471425</v>
      </c>
      <c r="AU15" s="1208">
        <v>18.422185740134495</v>
      </c>
      <c r="AV15" s="1206">
        <v>449.73270900000045</v>
      </c>
      <c r="AW15" s="1206">
        <v>350</v>
      </c>
      <c r="AX15" s="1206"/>
      <c r="AY15" s="1855">
        <v>17.882355563196693</v>
      </c>
      <c r="AZ15" s="1208">
        <v>1.7526174152703677</v>
      </c>
      <c r="BA15" s="1208">
        <v>14.445972748867991</v>
      </c>
      <c r="BB15" s="1208">
        <v>21.318738377525399</v>
      </c>
      <c r="BC15" s="1208">
        <v>9.8008196351793462</v>
      </c>
      <c r="BD15" s="1206">
        <v>688.10883200000137</v>
      </c>
      <c r="BE15" s="1206">
        <v>751</v>
      </c>
      <c r="BF15" s="1207"/>
      <c r="BG15" s="1855">
        <v>13.666742395703102</v>
      </c>
      <c r="BH15" s="1208">
        <v>1.7427652666931643</v>
      </c>
      <c r="BI15" s="1208">
        <v>10.249672680474713</v>
      </c>
      <c r="BJ15" s="1208">
        <v>17.08381211093149</v>
      </c>
      <c r="BK15" s="1208">
        <v>12.751870315790098</v>
      </c>
      <c r="BL15" s="1206">
        <v>647.28584499999897</v>
      </c>
      <c r="BM15" s="1206">
        <v>670</v>
      </c>
      <c r="BN15" s="1208"/>
      <c r="BO15" s="1855">
        <v>18.332394247025157</v>
      </c>
      <c r="BP15" s="1208">
        <v>2.0297744972220211</v>
      </c>
      <c r="BQ15" s="1208">
        <v>14.352578185952975</v>
      </c>
      <c r="BR15" s="1208">
        <v>22.312210308097335</v>
      </c>
      <c r="BS15" s="1208">
        <v>11.072064400706404</v>
      </c>
      <c r="BT15" s="1206">
        <v>566.25430699999902</v>
      </c>
      <c r="BU15" s="1206">
        <v>692</v>
      </c>
      <c r="BV15" s="1206"/>
      <c r="BW15" s="1855">
        <v>19.025624725801908</v>
      </c>
      <c r="BX15" s="1208">
        <v>1.6995852285168835</v>
      </c>
      <c r="BY15" s="1208">
        <v>15.693151251304357</v>
      </c>
      <c r="BZ15" s="1208">
        <v>22.358098200299462</v>
      </c>
      <c r="CA15" s="1208">
        <v>8.9331375605867152</v>
      </c>
      <c r="CB15" s="1206">
        <v>525.02641799999924</v>
      </c>
      <c r="CC15" s="1206">
        <v>835</v>
      </c>
      <c r="CD15" s="1206"/>
      <c r="CE15" s="1855">
        <v>19.019598806349443</v>
      </c>
      <c r="CF15" s="1208">
        <v>2.0626361018074286</v>
      </c>
      <c r="CG15" s="1208">
        <v>14.975264789271703</v>
      </c>
      <c r="CH15" s="1208">
        <v>23.06393282342718</v>
      </c>
      <c r="CI15" s="1208">
        <v>10.844792904458346</v>
      </c>
      <c r="CJ15" s="1206">
        <v>503.9314550000027</v>
      </c>
      <c r="CK15" s="1206">
        <v>743</v>
      </c>
      <c r="CL15" s="1206"/>
      <c r="CM15" s="1855">
        <v>22.344901676115374</v>
      </c>
      <c r="CN15" s="1208">
        <v>1.9687425103555936</v>
      </c>
      <c r="CO15" s="1208">
        <v>18.484587418480995</v>
      </c>
      <c r="CP15" s="1208">
        <v>26.205215933749752</v>
      </c>
      <c r="CQ15" s="1208">
        <v>8.8107011563178936</v>
      </c>
      <c r="CR15" s="1206">
        <v>443.61199900000037</v>
      </c>
      <c r="CS15" s="1206">
        <v>616</v>
      </c>
      <c r="CT15" s="1206"/>
      <c r="CU15" s="1855">
        <v>23.011562253231688</v>
      </c>
      <c r="CV15" s="1208">
        <v>1.8121144487412908</v>
      </c>
      <c r="CW15" s="1208">
        <v>19.458453025435922</v>
      </c>
      <c r="CX15" s="1208">
        <v>26.564671481027453</v>
      </c>
      <c r="CY15" s="1208">
        <v>7.8747997584857661</v>
      </c>
      <c r="CZ15" s="1206">
        <v>446.16364099999936</v>
      </c>
      <c r="DA15" s="1206">
        <v>719</v>
      </c>
      <c r="DB15" s="1206"/>
      <c r="DC15" s="1855">
        <v>20.522224354033344</v>
      </c>
      <c r="DD15" s="1208">
        <v>1.7639600874977264</v>
      </c>
      <c r="DE15" s="1208">
        <v>17.063529297720105</v>
      </c>
      <c r="DF15" s="1208">
        <v>23.980919410346583</v>
      </c>
      <c r="DG15" s="1208">
        <v>8.5953649909837662</v>
      </c>
      <c r="DH15" s="1206">
        <v>458.66581699999972</v>
      </c>
      <c r="DI15" s="1206">
        <v>768</v>
      </c>
      <c r="DJ15" s="1206"/>
      <c r="DK15" s="1855">
        <v>23.947677935465663</v>
      </c>
      <c r="DL15" s="1208">
        <v>2.2012879936611713</v>
      </c>
      <c r="DM15" s="1208">
        <v>19.631490211528</v>
      </c>
      <c r="DN15" s="1208">
        <v>28.263865659403319</v>
      </c>
      <c r="DO15" s="1208">
        <v>9.1920728163841812</v>
      </c>
      <c r="DP15" s="1206">
        <v>430.6380530000003</v>
      </c>
      <c r="DQ15" s="1206">
        <v>659</v>
      </c>
      <c r="DR15" s="1206"/>
      <c r="DS15" s="1855">
        <v>22.937658262881413</v>
      </c>
      <c r="DT15" s="1208">
        <v>2.1703706935802436</v>
      </c>
      <c r="DU15" s="1208">
        <v>18.68208605552859</v>
      </c>
      <c r="DV15" s="1208">
        <v>27.193230470234237</v>
      </c>
      <c r="DW15" s="1208">
        <v>9.4620412803534499</v>
      </c>
      <c r="DX15" s="1206">
        <v>413.12395499999963</v>
      </c>
      <c r="DY15" s="1206">
        <v>675</v>
      </c>
      <c r="DZ15" s="1206"/>
      <c r="EA15" s="1855">
        <v>3.9</v>
      </c>
      <c r="EB15" s="1208">
        <v>-1</v>
      </c>
      <c r="EC15" s="1208"/>
      <c r="ED15" s="1208" t="s">
        <v>229</v>
      </c>
      <c r="EE15" s="1208" t="s">
        <v>229</v>
      </c>
      <c r="EF15" s="2072"/>
      <c r="EG15" s="2330"/>
      <c r="EH15" s="2330"/>
    </row>
    <row r="16" spans="1:138" s="1470" customFormat="1" ht="21" customHeight="1">
      <c r="A16" s="2073" t="s">
        <v>97</v>
      </c>
      <c r="B16" s="2073"/>
      <c r="C16" s="2074" t="s">
        <v>66</v>
      </c>
      <c r="D16" s="1861" t="s">
        <v>66</v>
      </c>
      <c r="E16" s="1861" t="s">
        <v>66</v>
      </c>
      <c r="F16" s="1861" t="s">
        <v>66</v>
      </c>
      <c r="G16" s="1861" t="s">
        <v>66</v>
      </c>
      <c r="H16" s="1861" t="s">
        <v>66</v>
      </c>
      <c r="I16" s="1377" t="s">
        <v>66</v>
      </c>
      <c r="J16" s="2075" t="s">
        <v>66</v>
      </c>
      <c r="K16" s="1861" t="s">
        <v>66</v>
      </c>
      <c r="L16" s="1861" t="s">
        <v>66</v>
      </c>
      <c r="M16" s="1861" t="s">
        <v>66</v>
      </c>
      <c r="N16" s="1861" t="s">
        <v>66</v>
      </c>
      <c r="O16" s="1861" t="s">
        <v>66</v>
      </c>
      <c r="P16" s="1861" t="s">
        <v>66</v>
      </c>
      <c r="Q16" s="1221" t="s">
        <v>66</v>
      </c>
      <c r="R16" s="1221"/>
      <c r="S16" s="2076" t="s">
        <v>66</v>
      </c>
      <c r="T16" s="1861" t="s">
        <v>66</v>
      </c>
      <c r="U16" s="1861" t="s">
        <v>66</v>
      </c>
      <c r="V16" s="1861" t="s">
        <v>66</v>
      </c>
      <c r="W16" s="1861" t="s">
        <v>66</v>
      </c>
      <c r="X16" s="1861" t="s">
        <v>66</v>
      </c>
      <c r="Y16" s="1377" t="s">
        <v>66</v>
      </c>
      <c r="Z16" s="1221" t="s">
        <v>66</v>
      </c>
      <c r="AA16" s="2077" t="s">
        <v>66</v>
      </c>
      <c r="AB16" s="1222" t="s">
        <v>66</v>
      </c>
      <c r="AC16" s="1222" t="s">
        <v>66</v>
      </c>
      <c r="AD16" s="1222" t="s">
        <v>66</v>
      </c>
      <c r="AE16" s="1222" t="s">
        <v>66</v>
      </c>
      <c r="AF16" s="1223" t="s">
        <v>66</v>
      </c>
      <c r="AG16" s="1223" t="s">
        <v>66</v>
      </c>
      <c r="AH16" s="1221" t="s">
        <v>66</v>
      </c>
      <c r="AI16" s="1228" t="s">
        <v>66</v>
      </c>
      <c r="AJ16" s="1228" t="s">
        <v>66</v>
      </c>
      <c r="AK16" s="1228" t="s">
        <v>66</v>
      </c>
      <c r="AL16" s="1228" t="s">
        <v>66</v>
      </c>
      <c r="AM16" s="1228" t="s">
        <v>66</v>
      </c>
      <c r="AN16" s="1225" t="s">
        <v>66</v>
      </c>
      <c r="AO16" s="1225" t="s">
        <v>66</v>
      </c>
      <c r="AP16" s="1379"/>
      <c r="AQ16" s="1227">
        <v>36.747664144470264</v>
      </c>
      <c r="AR16" s="1228">
        <v>2.9164593451866403</v>
      </c>
      <c r="AS16" s="1228">
        <v>31.026811293869837</v>
      </c>
      <c r="AT16" s="1228">
        <v>42.468516995070679</v>
      </c>
      <c r="AU16" s="1228">
        <v>7.9364482425898775</v>
      </c>
      <c r="AV16" s="1225">
        <v>271.17013099999991</v>
      </c>
      <c r="AW16" s="1225">
        <v>301</v>
      </c>
      <c r="AX16" s="1225"/>
      <c r="AY16" s="1227">
        <v>39.393981987696563</v>
      </c>
      <c r="AZ16" s="1228">
        <v>2.2154478779438649</v>
      </c>
      <c r="BA16" s="1228">
        <v>35.05012065922012</v>
      </c>
      <c r="BB16" s="1228">
        <v>43.737843316173006</v>
      </c>
      <c r="BC16" s="1228">
        <v>5.6238231480021197</v>
      </c>
      <c r="BD16" s="1225">
        <v>444.72301899999889</v>
      </c>
      <c r="BE16" s="1225">
        <v>949</v>
      </c>
      <c r="BF16" s="1226"/>
      <c r="BG16" s="1227">
        <v>35.984451075423884</v>
      </c>
      <c r="BH16" s="1228">
        <v>1.9410881752836173</v>
      </c>
      <c r="BI16" s="1228">
        <v>32.178526235680465</v>
      </c>
      <c r="BJ16" s="1228">
        <v>39.790375915167303</v>
      </c>
      <c r="BK16" s="1228">
        <v>5.3942414494945909</v>
      </c>
      <c r="BL16" s="1225">
        <v>412.0778880000002</v>
      </c>
      <c r="BM16" s="1225">
        <v>822</v>
      </c>
      <c r="BN16" s="1228"/>
      <c r="BO16" s="1227">
        <v>40.187224515775718</v>
      </c>
      <c r="BP16" s="1228">
        <v>2.3139964634002226</v>
      </c>
      <c r="BQ16" s="1228">
        <v>35.650129236024988</v>
      </c>
      <c r="BR16" s="1228">
        <v>44.724319795526441</v>
      </c>
      <c r="BS16" s="1228">
        <v>5.7580400022197367</v>
      </c>
      <c r="BT16" s="1225">
        <v>388.61481200000037</v>
      </c>
      <c r="BU16" s="1225">
        <v>837</v>
      </c>
      <c r="BV16" s="1225"/>
      <c r="BW16" s="1227">
        <v>41.997872326500563</v>
      </c>
      <c r="BX16" s="1228">
        <v>2.1093148904602765</v>
      </c>
      <c r="BY16" s="1228">
        <v>37.86201858767069</v>
      </c>
      <c r="BZ16" s="1228">
        <v>46.133726065330436</v>
      </c>
      <c r="CA16" s="1228">
        <v>5.0224327415017722</v>
      </c>
      <c r="CB16" s="1225">
        <v>342.26116000000007</v>
      </c>
      <c r="CC16" s="1225">
        <v>832</v>
      </c>
      <c r="CD16" s="1225"/>
      <c r="CE16" s="1227">
        <v>38.648296195901615</v>
      </c>
      <c r="CF16" s="1228">
        <v>1.806786119539163</v>
      </c>
      <c r="CG16" s="1228">
        <v>35.105622547150389</v>
      </c>
      <c r="CH16" s="1228">
        <v>42.190969844652841</v>
      </c>
      <c r="CI16" s="1228">
        <v>4.674943781171808</v>
      </c>
      <c r="CJ16" s="1225">
        <v>314.73415900000026</v>
      </c>
      <c r="CK16" s="1225">
        <v>804</v>
      </c>
      <c r="CL16" s="1225"/>
      <c r="CM16" s="1227">
        <v>41.593305909423357</v>
      </c>
      <c r="CN16" s="1228">
        <v>2.5936568062707899</v>
      </c>
      <c r="CO16" s="1228">
        <v>36.507658448674846</v>
      </c>
      <c r="CP16" s="1228">
        <v>46.678953370171868</v>
      </c>
      <c r="CQ16" s="1228">
        <v>6.2357553687098779</v>
      </c>
      <c r="CR16" s="1225">
        <v>302.57003199999991</v>
      </c>
      <c r="CS16" s="1225">
        <v>632</v>
      </c>
      <c r="CT16" s="1225"/>
      <c r="CU16" s="1227">
        <v>39.509133523650739</v>
      </c>
      <c r="CV16" s="1228">
        <v>1.9095114640964326</v>
      </c>
      <c r="CW16" s="1228">
        <v>35.765052785055261</v>
      </c>
      <c r="CX16" s="1228">
        <v>43.253214262246217</v>
      </c>
      <c r="CY16" s="1228">
        <v>4.8330886906273749</v>
      </c>
      <c r="CZ16" s="1225">
        <v>323.47586900000118</v>
      </c>
      <c r="DA16" s="1225">
        <v>847</v>
      </c>
      <c r="DB16" s="1225"/>
      <c r="DC16" s="1227">
        <v>40.807818966812157</v>
      </c>
      <c r="DD16" s="1228">
        <v>1.9746798643383257</v>
      </c>
      <c r="DE16" s="1228">
        <v>36.935953875875363</v>
      </c>
      <c r="DF16" s="1228">
        <v>44.67968405774895</v>
      </c>
      <c r="DG16" s="1228">
        <v>4.8389742807481992</v>
      </c>
      <c r="DH16" s="1225">
        <v>286.37829700000054</v>
      </c>
      <c r="DI16" s="1225">
        <v>796</v>
      </c>
      <c r="DJ16" s="1225"/>
      <c r="DK16" s="1227">
        <v>44.233653478010943</v>
      </c>
      <c r="DL16" s="1228">
        <v>1.909443460373899</v>
      </c>
      <c r="DM16" s="1228">
        <v>40.489701552160653</v>
      </c>
      <c r="DN16" s="1228">
        <v>47.977605403861233</v>
      </c>
      <c r="DO16" s="1228">
        <v>4.3167211167015749</v>
      </c>
      <c r="DP16" s="1225">
        <v>241.7748560000002</v>
      </c>
      <c r="DQ16" s="1225">
        <v>729</v>
      </c>
      <c r="DR16" s="1225"/>
      <c r="DS16" s="1227">
        <v>46.132604797194446</v>
      </c>
      <c r="DT16" s="1228">
        <v>2.1443586937445787</v>
      </c>
      <c r="DU16" s="1228">
        <v>41.928035832691222</v>
      </c>
      <c r="DV16" s="1228">
        <v>50.33717376169767</v>
      </c>
      <c r="DW16" s="1228">
        <v>4.6482497642859908</v>
      </c>
      <c r="DX16" s="1225">
        <v>227.95190400000001</v>
      </c>
      <c r="DY16" s="1225">
        <v>695</v>
      </c>
      <c r="DZ16" s="1225"/>
      <c r="EA16" s="2078">
        <v>7.5</v>
      </c>
      <c r="EB16" s="1228">
        <v>1.9</v>
      </c>
      <c r="EC16" s="1228"/>
      <c r="ED16" s="2079" t="s">
        <v>232</v>
      </c>
      <c r="EE16" s="1228" t="s">
        <v>229</v>
      </c>
      <c r="EF16" s="2080"/>
      <c r="EG16" s="2330"/>
      <c r="EH16" s="2330"/>
    </row>
    <row r="17" spans="1:138" s="1470" customFormat="1" ht="21" customHeight="1">
      <c r="A17" s="2081" t="s">
        <v>23</v>
      </c>
      <c r="B17" s="2081"/>
      <c r="C17" s="2082">
        <v>11.699754467651459</v>
      </c>
      <c r="D17" s="2083"/>
      <c r="E17" s="2083">
        <v>7.9165584221059806</v>
      </c>
      <c r="F17" s="2083">
        <v>15.482950513196936</v>
      </c>
      <c r="G17" s="2083">
        <v>16.479596578396613</v>
      </c>
      <c r="H17" s="2083"/>
      <c r="I17" s="2084">
        <v>334</v>
      </c>
      <c r="J17" s="2085"/>
      <c r="K17" s="2082">
        <v>13.720585910817862</v>
      </c>
      <c r="L17" s="2083">
        <v>2.3646972984822239</v>
      </c>
      <c r="M17" s="2083">
        <v>9.0806451228259331</v>
      </c>
      <c r="N17" s="2083">
        <v>18.360526698809789</v>
      </c>
      <c r="O17" s="2083">
        <v>17.234667045944455</v>
      </c>
      <c r="P17" s="2083">
        <v>413.040538999999</v>
      </c>
      <c r="Q17" s="2086">
        <v>378</v>
      </c>
      <c r="R17" s="2086"/>
      <c r="S17" s="2087">
        <v>9.9332158058700983</v>
      </c>
      <c r="T17" s="2083">
        <v>1.5258428284003955</v>
      </c>
      <c r="U17" s="2083">
        <v>6.9392416212416705</v>
      </c>
      <c r="V17" s="2083">
        <v>12.927189990498528</v>
      </c>
      <c r="W17" s="2083">
        <v>15.361015588714871</v>
      </c>
      <c r="X17" s="2083">
        <v>391.99859099999929</v>
      </c>
      <c r="Y17" s="2084">
        <v>335</v>
      </c>
      <c r="Z17" s="2086"/>
      <c r="AA17" s="2088">
        <v>16.509999999999998</v>
      </c>
      <c r="AB17" s="2089">
        <v>2.0760000000000001</v>
      </c>
      <c r="AC17" s="2089">
        <v>12.44</v>
      </c>
      <c r="AD17" s="2089">
        <v>20.59</v>
      </c>
      <c r="AE17" s="2089">
        <v>12.6</v>
      </c>
      <c r="AF17" s="2090">
        <v>315.238</v>
      </c>
      <c r="AG17" s="2090">
        <v>266</v>
      </c>
      <c r="AH17" s="2086"/>
      <c r="AI17" s="2091" t="s">
        <v>350</v>
      </c>
      <c r="AJ17" s="2091">
        <v>2.7408970767444107</v>
      </c>
      <c r="AK17" s="2091">
        <v>12.130549467231964</v>
      </c>
      <c r="AL17" s="2091">
        <v>22.88441101249672</v>
      </c>
      <c r="AM17" s="2091">
        <v>15.655577154406364</v>
      </c>
      <c r="AN17" s="2092">
        <v>321.67618199999964</v>
      </c>
      <c r="AO17" s="2092">
        <v>282</v>
      </c>
      <c r="AP17" s="2093"/>
      <c r="AQ17" s="2094">
        <v>19.864394042956981</v>
      </c>
      <c r="AR17" s="2091">
        <v>2.1868156680332609</v>
      </c>
      <c r="AS17" s="2091">
        <v>15.574791765848905</v>
      </c>
      <c r="AT17" s="2091">
        <v>24.153996320065058</v>
      </c>
      <c r="AU17" s="2091">
        <v>11.008720745793941</v>
      </c>
      <c r="AV17" s="2092">
        <v>372.98317200000008</v>
      </c>
      <c r="AW17" s="2092">
        <v>312</v>
      </c>
      <c r="AX17" s="2092"/>
      <c r="AY17" s="2094">
        <v>20.946733459279763</v>
      </c>
      <c r="AZ17" s="2091">
        <v>1.8637558452856369</v>
      </c>
      <c r="BA17" s="2091">
        <v>17.292439886112099</v>
      </c>
      <c r="BB17" s="2091">
        <v>24.601027032447426</v>
      </c>
      <c r="BC17" s="2091">
        <v>8.8975966057369256</v>
      </c>
      <c r="BD17" s="2092">
        <v>501.95031700000089</v>
      </c>
      <c r="BE17" s="2092">
        <v>792</v>
      </c>
      <c r="BF17" s="2095"/>
      <c r="BG17" s="2094">
        <v>20.867822242910936</v>
      </c>
      <c r="BH17" s="2091">
        <v>2.1639723206065682</v>
      </c>
      <c r="BI17" s="2091">
        <v>16.624884641011228</v>
      </c>
      <c r="BJ17" s="2091">
        <v>25.110759844810644</v>
      </c>
      <c r="BK17" s="2091">
        <v>10.369900104653695</v>
      </c>
      <c r="BL17" s="2092">
        <v>449.91504100000066</v>
      </c>
      <c r="BM17" s="2092">
        <v>647</v>
      </c>
      <c r="BN17" s="2091"/>
      <c r="BO17" s="2094">
        <v>21.535157512575505</v>
      </c>
      <c r="BP17" s="2091">
        <v>1.8180203041859657</v>
      </c>
      <c r="BQ17" s="2091">
        <v>17.970531779097676</v>
      </c>
      <c r="BR17" s="2091">
        <v>25.099783246053338</v>
      </c>
      <c r="BS17" s="2091">
        <v>8.442103583985066</v>
      </c>
      <c r="BT17" s="2092">
        <v>406.28756000000129</v>
      </c>
      <c r="BU17" s="2092">
        <v>651</v>
      </c>
      <c r="BV17" s="2092"/>
      <c r="BW17" s="2094">
        <v>25.729792324384899</v>
      </c>
      <c r="BX17" s="2091">
        <v>1.7190922311828123</v>
      </c>
      <c r="BY17" s="2091">
        <v>22.359070359690776</v>
      </c>
      <c r="BZ17" s="2091">
        <v>29.100514289079015</v>
      </c>
      <c r="CA17" s="2091">
        <v>6.6813296023131006</v>
      </c>
      <c r="CB17" s="2092">
        <v>372.3709690000012</v>
      </c>
      <c r="CC17" s="2092">
        <v>718</v>
      </c>
      <c r="CD17" s="2092"/>
      <c r="CE17" s="2094">
        <v>24.639763603297961</v>
      </c>
      <c r="CF17" s="2091">
        <v>1.8126705698629682</v>
      </c>
      <c r="CG17" s="2091">
        <v>21.08555196071665</v>
      </c>
      <c r="CH17" s="2091">
        <v>28.193975245879273</v>
      </c>
      <c r="CI17" s="2091">
        <v>7.356688152723784</v>
      </c>
      <c r="CJ17" s="2092">
        <v>358.45982299999895</v>
      </c>
      <c r="CK17" s="2092">
        <v>659</v>
      </c>
      <c r="CL17" s="2092"/>
      <c r="CM17" s="2094">
        <v>27.782494233036527</v>
      </c>
      <c r="CN17" s="2091">
        <v>2.2011283354054894</v>
      </c>
      <c r="CO17" s="2091">
        <v>23.466517384182836</v>
      </c>
      <c r="CP17" s="2091">
        <v>32.09847108189021</v>
      </c>
      <c r="CQ17" s="2091">
        <v>7.9227167904460467</v>
      </c>
      <c r="CR17" s="2092">
        <v>342.9564789999996</v>
      </c>
      <c r="CS17" s="2092">
        <v>491</v>
      </c>
      <c r="CT17" s="2092"/>
      <c r="CU17" s="2094">
        <v>26.076372495014404</v>
      </c>
      <c r="CV17" s="2091">
        <v>2.1771658590827263</v>
      </c>
      <c r="CW17" s="2091">
        <v>21.80748754146083</v>
      </c>
      <c r="CX17" s="2091">
        <v>30.345257448567981</v>
      </c>
      <c r="CY17" s="2091">
        <v>8.3491899016973452</v>
      </c>
      <c r="CZ17" s="2092">
        <v>320.05941399999921</v>
      </c>
      <c r="DA17" s="2092">
        <v>728</v>
      </c>
      <c r="DB17" s="2092"/>
      <c r="DC17" s="2094">
        <v>30.402762190167326</v>
      </c>
      <c r="DD17" s="2091">
        <v>2.4891019235098488</v>
      </c>
      <c r="DE17" s="2091">
        <v>25.522241038628302</v>
      </c>
      <c r="DF17" s="2091">
        <v>35.283283341706351</v>
      </c>
      <c r="DG17" s="2091">
        <v>8.1870913831469529</v>
      </c>
      <c r="DH17" s="2092">
        <v>346.91369599999967</v>
      </c>
      <c r="DI17" s="2092">
        <v>648</v>
      </c>
      <c r="DJ17" s="2092"/>
      <c r="DK17" s="2094">
        <v>25.591312371883667</v>
      </c>
      <c r="DL17" s="2091">
        <v>1.80630019919257</v>
      </c>
      <c r="DM17" s="2091">
        <v>22.049599171270465</v>
      </c>
      <c r="DN17" s="2091">
        <v>29.133025572496869</v>
      </c>
      <c r="DO17" s="2091">
        <v>7.0582554460047646</v>
      </c>
      <c r="DP17" s="2092">
        <v>308.46044100000023</v>
      </c>
      <c r="DQ17" s="2092">
        <v>599</v>
      </c>
      <c r="DR17" s="2092"/>
      <c r="DS17" s="2094">
        <v>31.440399993266301</v>
      </c>
      <c r="DT17" s="2091">
        <v>2.246108071519104</v>
      </c>
      <c r="DU17" s="2091">
        <v>27.036325098530284</v>
      </c>
      <c r="DV17" s="2091">
        <v>35.844474888002317</v>
      </c>
      <c r="DW17" s="2091">
        <v>7.1440187529425865</v>
      </c>
      <c r="DX17" s="2092">
        <v>297.42480699999925</v>
      </c>
      <c r="DY17" s="2092">
        <v>568</v>
      </c>
      <c r="DZ17" s="2092"/>
      <c r="EA17" s="2094">
        <v>6.8</v>
      </c>
      <c r="EB17" s="2091">
        <v>5.8</v>
      </c>
      <c r="EC17" s="2091"/>
      <c r="ED17" s="2091" t="s">
        <v>230</v>
      </c>
      <c r="EE17" s="2091" t="s">
        <v>230</v>
      </c>
      <c r="EF17" s="2096"/>
      <c r="EG17" s="2330"/>
      <c r="EH17" s="2330"/>
    </row>
    <row r="18" spans="1:138" s="1470" customFormat="1" ht="21" customHeight="1">
      <c r="A18" s="2097" t="s">
        <v>24</v>
      </c>
      <c r="B18" s="2097"/>
      <c r="C18" s="2098">
        <v>5.5075176967008064</v>
      </c>
      <c r="D18" s="2009"/>
      <c r="E18" s="2009">
        <v>3.058990910711036</v>
      </c>
      <c r="F18" s="2009">
        <v>7.9560444826905758</v>
      </c>
      <c r="G18" s="2009">
        <v>22.657575439794865</v>
      </c>
      <c r="H18" s="2009"/>
      <c r="I18" s="2005">
        <v>400</v>
      </c>
      <c r="J18" s="2099"/>
      <c r="K18" s="2098">
        <v>5.7928885050095165</v>
      </c>
      <c r="L18" s="2009">
        <v>1.3696571150320971</v>
      </c>
      <c r="M18" s="2009">
        <v>3.1053868456301936</v>
      </c>
      <c r="N18" s="2009">
        <v>8.4803901643888384</v>
      </c>
      <c r="O18" s="2009">
        <v>23.64376793800983</v>
      </c>
      <c r="P18" s="2009">
        <v>195.18863500000029</v>
      </c>
      <c r="Q18" s="2006">
        <v>336</v>
      </c>
      <c r="R18" s="2006"/>
      <c r="S18" s="2008">
        <v>9.0821269132743652</v>
      </c>
      <c r="T18" s="2009">
        <v>1.2840681757122223</v>
      </c>
      <c r="U18" s="2009">
        <v>6.562557467569639</v>
      </c>
      <c r="V18" s="2009">
        <v>11.60169635897909</v>
      </c>
      <c r="W18" s="2009">
        <v>14.138408194180135</v>
      </c>
      <c r="X18" s="2009">
        <v>188.74900299999956</v>
      </c>
      <c r="Y18" s="2005">
        <v>355</v>
      </c>
      <c r="Z18" s="2006"/>
      <c r="AA18" s="2100">
        <v>8.6199999999999992</v>
      </c>
      <c r="AB18" s="2101">
        <v>1.6580000000000001</v>
      </c>
      <c r="AC18" s="2101">
        <v>5.37</v>
      </c>
      <c r="AD18" s="2101">
        <v>11.88</v>
      </c>
      <c r="AE18" s="2101">
        <v>19.2</v>
      </c>
      <c r="AF18" s="2102">
        <v>163.143</v>
      </c>
      <c r="AG18" s="2102">
        <v>350</v>
      </c>
      <c r="AH18" s="2006"/>
      <c r="AI18" s="2011">
        <v>11.704301769193716</v>
      </c>
      <c r="AJ18" s="2011">
        <v>1.6517183965244733</v>
      </c>
      <c r="AK18" s="2011">
        <v>8.4640577084629296</v>
      </c>
      <c r="AL18" s="2011">
        <v>14.944545829924502</v>
      </c>
      <c r="AM18" s="2011">
        <v>14.112062633858907</v>
      </c>
      <c r="AN18" s="2021">
        <v>113.6669769999999</v>
      </c>
      <c r="AO18" s="2021">
        <v>270</v>
      </c>
      <c r="AP18" s="2013"/>
      <c r="AQ18" s="2020" t="s">
        <v>298</v>
      </c>
      <c r="AR18" s="2011">
        <v>2.1199755346636717</v>
      </c>
      <c r="AS18" s="2011">
        <v>7.2073707055874046</v>
      </c>
      <c r="AT18" s="2011">
        <v>15.524351431343192</v>
      </c>
      <c r="AU18" s="2011">
        <v>18.652133101869126</v>
      </c>
      <c r="AV18" s="2021">
        <v>128.89758999999987</v>
      </c>
      <c r="AW18" s="2021">
        <v>298</v>
      </c>
      <c r="AX18" s="2021"/>
      <c r="AY18" s="2020">
        <v>12.815983263821987</v>
      </c>
      <c r="AZ18" s="2011">
        <v>1.5114503511667436</v>
      </c>
      <c r="BA18" s="2011">
        <v>9.8524602688965714</v>
      </c>
      <c r="BB18" s="2011">
        <v>15.779506258747404</v>
      </c>
      <c r="BC18" s="2011">
        <v>11.793479439329404</v>
      </c>
      <c r="BD18" s="2021">
        <v>181.08411599999999</v>
      </c>
      <c r="BE18" s="2021">
        <v>764</v>
      </c>
      <c r="BF18" s="2103"/>
      <c r="BG18" s="2020">
        <v>13.839000634105039</v>
      </c>
      <c r="BH18" s="2011">
        <v>1.8272211956184552</v>
      </c>
      <c r="BI18" s="2011">
        <v>10.256336732145076</v>
      </c>
      <c r="BJ18" s="2011">
        <v>17.421664536065006</v>
      </c>
      <c r="BK18" s="2011">
        <v>13.203418685561905</v>
      </c>
      <c r="BL18" s="2021">
        <v>168.06048799999991</v>
      </c>
      <c r="BM18" s="2021">
        <v>689</v>
      </c>
      <c r="BN18" s="2011"/>
      <c r="BO18" s="2020">
        <v>13.583680977327885</v>
      </c>
      <c r="BP18" s="2011">
        <v>1.6627175436112105</v>
      </c>
      <c r="BQ18" s="2011">
        <v>10.323560213101651</v>
      </c>
      <c r="BR18" s="2011">
        <v>16.843801741554124</v>
      </c>
      <c r="BS18" s="2011">
        <v>12.240552074113067</v>
      </c>
      <c r="BT18" s="2021">
        <v>138.73747499999976</v>
      </c>
      <c r="BU18" s="2021">
        <v>609</v>
      </c>
      <c r="BV18" s="2021"/>
      <c r="BW18" s="2020">
        <v>15.685862590243884</v>
      </c>
      <c r="BX18" s="2011">
        <v>1.4741389808723087</v>
      </c>
      <c r="BY18" s="2011">
        <v>12.795434402793312</v>
      </c>
      <c r="BZ18" s="2011">
        <v>18.576290777694457</v>
      </c>
      <c r="CA18" s="2011">
        <v>9.3978827902596631</v>
      </c>
      <c r="CB18" s="2021">
        <v>138.18612700000062</v>
      </c>
      <c r="CC18" s="2021">
        <v>789</v>
      </c>
      <c r="CD18" s="2021"/>
      <c r="CE18" s="2020">
        <v>19.638426863343515</v>
      </c>
      <c r="CF18" s="2011">
        <v>1.853325255451729</v>
      </c>
      <c r="CG18" s="2011">
        <v>16.004501146264939</v>
      </c>
      <c r="CH18" s="2011">
        <v>23.272352580422091</v>
      </c>
      <c r="CI18" s="2011">
        <v>9.4372388804272767</v>
      </c>
      <c r="CJ18" s="2021">
        <v>122.30161899999983</v>
      </c>
      <c r="CK18" s="2021">
        <v>633</v>
      </c>
      <c r="CL18" s="2021"/>
      <c r="CM18" s="2020">
        <v>21.687156308199992</v>
      </c>
      <c r="CN18" s="2011">
        <v>2.3030577722947405</v>
      </c>
      <c r="CO18" s="2011">
        <v>17.171316015332412</v>
      </c>
      <c r="CP18" s="2011">
        <v>26.202996601067568</v>
      </c>
      <c r="CQ18" s="2011">
        <v>10.619454849522828</v>
      </c>
      <c r="CR18" s="2021">
        <v>112.31374299999987</v>
      </c>
      <c r="CS18" s="2021">
        <v>554</v>
      </c>
      <c r="CT18" s="2021"/>
      <c r="CU18" s="2020">
        <v>19.786492048877317</v>
      </c>
      <c r="CV18" s="2011">
        <v>1.814620930358237</v>
      </c>
      <c r="CW18" s="2011">
        <v>16.228468229197656</v>
      </c>
      <c r="CX18" s="2011">
        <v>23.344515868556975</v>
      </c>
      <c r="CY18" s="2011">
        <v>9.1710088169024306</v>
      </c>
      <c r="CZ18" s="2021">
        <v>115.26736999999993</v>
      </c>
      <c r="DA18" s="2021">
        <v>753</v>
      </c>
      <c r="DB18" s="2021"/>
      <c r="DC18" s="2020">
        <v>18.839416628221013</v>
      </c>
      <c r="DD18" s="2011">
        <v>1.6077450891557901</v>
      </c>
      <c r="DE18" s="2011">
        <v>15.687021043373528</v>
      </c>
      <c r="DF18" s="2011">
        <v>21.991812213068503</v>
      </c>
      <c r="DG18" s="2011">
        <v>8.5339430667265184</v>
      </c>
      <c r="DH18" s="2021">
        <v>116.31142000000008</v>
      </c>
      <c r="DI18" s="2021">
        <v>731</v>
      </c>
      <c r="DJ18" s="2021"/>
      <c r="DK18" s="2020">
        <v>20.687733036818987</v>
      </c>
      <c r="DL18" s="2011">
        <v>1.9150406083370881</v>
      </c>
      <c r="DM18" s="2011">
        <v>16.932806471849528</v>
      </c>
      <c r="DN18" s="2011">
        <v>24.442659601788446</v>
      </c>
      <c r="DO18" s="2011">
        <v>9.2568896018176332</v>
      </c>
      <c r="DP18" s="2021">
        <v>112.03594399999992</v>
      </c>
      <c r="DQ18" s="2021">
        <v>665</v>
      </c>
      <c r="DR18" s="2021"/>
      <c r="DS18" s="2020">
        <v>20.50083829957773</v>
      </c>
      <c r="DT18" s="2011">
        <v>1.4862956062285304</v>
      </c>
      <c r="DU18" s="2011">
        <v>17.586571952135039</v>
      </c>
      <c r="DV18" s="2011">
        <v>23.415104647020417</v>
      </c>
      <c r="DW18" s="2011">
        <v>7.2499260006316169</v>
      </c>
      <c r="DX18" s="2021">
        <v>96.037863000000073</v>
      </c>
      <c r="DY18" s="2021">
        <v>629</v>
      </c>
      <c r="DZ18" s="2021"/>
      <c r="EA18" s="2020">
        <v>0.9</v>
      </c>
      <c r="EB18" s="2011">
        <v>-0.2</v>
      </c>
      <c r="EC18" s="2011"/>
      <c r="ED18" s="2011" t="s">
        <v>229</v>
      </c>
      <c r="EE18" s="2011" t="s">
        <v>229</v>
      </c>
      <c r="EF18" s="2104"/>
      <c r="EG18" s="2330"/>
      <c r="EH18" s="2330"/>
    </row>
    <row r="19" spans="1:138" s="1470" customFormat="1" ht="21" customHeight="1">
      <c r="A19" s="2105" t="s">
        <v>25</v>
      </c>
      <c r="B19" s="2105"/>
      <c r="C19" s="2106">
        <v>8.7521035863340781</v>
      </c>
      <c r="D19" s="2107"/>
      <c r="E19" s="2107">
        <v>6.1603694133348421</v>
      </c>
      <c r="F19" s="2107">
        <v>11.343837759333313</v>
      </c>
      <c r="G19" s="2107">
        <v>15.091850086192407</v>
      </c>
      <c r="H19" s="2107"/>
      <c r="I19" s="2108">
        <v>425</v>
      </c>
      <c r="J19" s="2109"/>
      <c r="K19" s="2106">
        <v>10.695041678252284</v>
      </c>
      <c r="L19" s="2107">
        <v>2.1083004156976766</v>
      </c>
      <c r="M19" s="2107">
        <v>6.5581954534036351</v>
      </c>
      <c r="N19" s="2107">
        <v>14.831887903100935</v>
      </c>
      <c r="O19" s="2107">
        <v>19.712877042683967</v>
      </c>
      <c r="P19" s="2107">
        <v>289.98204900000047</v>
      </c>
      <c r="Q19" s="2110">
        <v>382</v>
      </c>
      <c r="R19" s="2110"/>
      <c r="S19" s="2111">
        <v>10.913177704551556</v>
      </c>
      <c r="T19" s="2107">
        <v>2.05789014676022</v>
      </c>
      <c r="U19" s="2107">
        <v>6.8752323411615262</v>
      </c>
      <c r="V19" s="2107">
        <v>14.951123067941587</v>
      </c>
      <c r="W19" s="2107">
        <v>18.856928774301331</v>
      </c>
      <c r="X19" s="2107">
        <v>254.01231200000061</v>
      </c>
      <c r="Y19" s="2108">
        <v>338</v>
      </c>
      <c r="Z19" s="2110"/>
      <c r="AA19" s="2112">
        <v>11.790000000000001</v>
      </c>
      <c r="AB19" s="2113">
        <v>1.897</v>
      </c>
      <c r="AC19" s="2113">
        <v>8.07</v>
      </c>
      <c r="AD19" s="2113">
        <v>15.509999999999998</v>
      </c>
      <c r="AE19" s="2113">
        <v>16.100000000000001</v>
      </c>
      <c r="AF19" s="2114">
        <v>284.32799999999997</v>
      </c>
      <c r="AG19" s="2114">
        <v>378</v>
      </c>
      <c r="AH19" s="2110"/>
      <c r="AI19" s="2115" t="s">
        <v>300</v>
      </c>
      <c r="AJ19" s="2115">
        <v>2.4344027610640131</v>
      </c>
      <c r="AK19" s="2115">
        <v>8.0096432387743768</v>
      </c>
      <c r="AL19" s="2115">
        <v>17.560979719087555</v>
      </c>
      <c r="AM19" s="2115">
        <v>19.04062145905235</v>
      </c>
      <c r="AN19" s="2116">
        <v>203.96024799999952</v>
      </c>
      <c r="AO19" s="2116">
        <v>341</v>
      </c>
      <c r="AP19" s="2117"/>
      <c r="AQ19" s="2118" t="s">
        <v>351</v>
      </c>
      <c r="AR19" s="2115">
        <v>2.1005241953201943</v>
      </c>
      <c r="AS19" s="2115">
        <v>8.745286012954578</v>
      </c>
      <c r="AT19" s="2115">
        <v>16.985956228629174</v>
      </c>
      <c r="AU19" s="2115">
        <v>16.326644284010342</v>
      </c>
      <c r="AV19" s="2116">
        <v>234.2061429999998</v>
      </c>
      <c r="AW19" s="2116">
        <v>348</v>
      </c>
      <c r="AX19" s="2116"/>
      <c r="AY19" s="2118">
        <v>16.90981251117347</v>
      </c>
      <c r="AZ19" s="2115">
        <v>1.6736298775535532</v>
      </c>
      <c r="BA19" s="2115">
        <v>13.628301726981661</v>
      </c>
      <c r="BB19" s="2115">
        <v>20.191323295365276</v>
      </c>
      <c r="BC19" s="2115">
        <v>9.8973887288677584</v>
      </c>
      <c r="BD19" s="2116">
        <v>304.00814299999905</v>
      </c>
      <c r="BE19" s="2116">
        <v>905</v>
      </c>
      <c r="BF19" s="2119"/>
      <c r="BG19" s="2118">
        <v>17.130548915715259</v>
      </c>
      <c r="BH19" s="2115">
        <v>1.8592670484411415</v>
      </c>
      <c r="BI19" s="2115">
        <v>13.485052161120562</v>
      </c>
      <c r="BJ19" s="2115">
        <v>20.776045670309959</v>
      </c>
      <c r="BK19" s="2115">
        <v>10.85351705651115</v>
      </c>
      <c r="BL19" s="2116">
        <v>299.90764599999898</v>
      </c>
      <c r="BM19" s="2116">
        <v>824</v>
      </c>
      <c r="BN19" s="2115"/>
      <c r="BO19" s="2118">
        <v>18.576285010074034</v>
      </c>
      <c r="BP19" s="2115">
        <v>1.7901272125843666</v>
      </c>
      <c r="BQ19" s="2115">
        <v>15.066349772560624</v>
      </c>
      <c r="BR19" s="2115">
        <v>22.086220247587445</v>
      </c>
      <c r="BS19" s="2115">
        <v>9.6366265462312271</v>
      </c>
      <c r="BT19" s="2116">
        <v>279.54582400000027</v>
      </c>
      <c r="BU19" s="2116">
        <v>844</v>
      </c>
      <c r="BV19" s="2116"/>
      <c r="BW19" s="2118">
        <v>19.06856402182521</v>
      </c>
      <c r="BX19" s="2115">
        <v>1.67584669523222</v>
      </c>
      <c r="BY19" s="2115">
        <v>15.782636040408725</v>
      </c>
      <c r="BZ19" s="2115">
        <v>22.354492003241695</v>
      </c>
      <c r="CA19" s="2115">
        <v>8.788531183124773</v>
      </c>
      <c r="CB19" s="2116">
        <v>280.34751300000124</v>
      </c>
      <c r="CC19" s="2116">
        <v>937</v>
      </c>
      <c r="CD19" s="2116"/>
      <c r="CE19" s="2118">
        <v>21.714261844991942</v>
      </c>
      <c r="CF19" s="2115">
        <v>1.8289350129852389</v>
      </c>
      <c r="CG19" s="2115">
        <v>18.128159535641739</v>
      </c>
      <c r="CH19" s="2115">
        <v>25.300364154342141</v>
      </c>
      <c r="CI19" s="2115">
        <v>8.4227362921252347</v>
      </c>
      <c r="CJ19" s="2116">
        <v>270.47302099999985</v>
      </c>
      <c r="CK19" s="2116">
        <v>820</v>
      </c>
      <c r="CL19" s="2116"/>
      <c r="CM19" s="2118">
        <v>21.755021765554289</v>
      </c>
      <c r="CN19" s="2115">
        <v>2.058695629644971</v>
      </c>
      <c r="CO19" s="2115">
        <v>17.718327251444041</v>
      </c>
      <c r="CP19" s="2115">
        <v>25.791716279664538</v>
      </c>
      <c r="CQ19" s="2115">
        <v>9.4630823716508381</v>
      </c>
      <c r="CR19" s="2116">
        <v>257.31667200000021</v>
      </c>
      <c r="CS19" s="2116">
        <v>713</v>
      </c>
      <c r="CT19" s="2116"/>
      <c r="CU19" s="2118">
        <v>18.786991089609089</v>
      </c>
      <c r="CV19" s="2115">
        <v>1.7713612084334533</v>
      </c>
      <c r="CW19" s="2115">
        <v>15.313788908689386</v>
      </c>
      <c r="CX19" s="2115">
        <v>22.260193270528795</v>
      </c>
      <c r="CY19" s="2115">
        <v>9.4286583731504336</v>
      </c>
      <c r="CZ19" s="2116">
        <v>262.99340200000074</v>
      </c>
      <c r="DA19" s="2116">
        <v>872</v>
      </c>
      <c r="DB19" s="2116"/>
      <c r="DC19" s="2118">
        <v>20.246282719596209</v>
      </c>
      <c r="DD19" s="2115">
        <v>1.8356063724551417</v>
      </c>
      <c r="DE19" s="2115">
        <v>16.647106791101251</v>
      </c>
      <c r="DF19" s="2115">
        <v>23.845458648091167</v>
      </c>
      <c r="DG19" s="2115">
        <v>9.0663871382101835</v>
      </c>
      <c r="DH19" s="2116">
        <v>256.1740430000001</v>
      </c>
      <c r="DI19" s="2116">
        <v>871</v>
      </c>
      <c r="DJ19" s="2116"/>
      <c r="DK19" s="2118">
        <v>19.008805462613598</v>
      </c>
      <c r="DL19" s="2115">
        <v>1.5227978552477153</v>
      </c>
      <c r="DM19" s="2115">
        <v>16.022971065757993</v>
      </c>
      <c r="DN19" s="2115">
        <v>21.994639859469203</v>
      </c>
      <c r="DO19" s="2115">
        <v>8.0110128868578538</v>
      </c>
      <c r="DP19" s="2116">
        <v>233.79577999999947</v>
      </c>
      <c r="DQ19" s="2116">
        <v>837</v>
      </c>
      <c r="DR19" s="2116"/>
      <c r="DS19" s="2118">
        <v>21.574864934524022</v>
      </c>
      <c r="DT19" s="2115">
        <v>1.7537122117728152</v>
      </c>
      <c r="DU19" s="2115">
        <v>18.136259275965021</v>
      </c>
      <c r="DV19" s="2115">
        <v>25.013470593083021</v>
      </c>
      <c r="DW19" s="2115">
        <v>8.1284968276511957</v>
      </c>
      <c r="DX19" s="2116">
        <v>211.22551699999974</v>
      </c>
      <c r="DY19" s="2116">
        <v>782</v>
      </c>
      <c r="DZ19" s="2116"/>
      <c r="EA19" s="2118">
        <v>-0.1</v>
      </c>
      <c r="EB19" s="2115">
        <v>2.6</v>
      </c>
      <c r="EC19" s="2115"/>
      <c r="ED19" s="2115" t="s">
        <v>229</v>
      </c>
      <c r="EE19" s="2115" t="s">
        <v>229</v>
      </c>
      <c r="EF19" s="2120"/>
      <c r="EG19" s="2330"/>
      <c r="EH19" s="2330"/>
    </row>
    <row r="20" spans="1:138" s="1470" customFormat="1" ht="21" customHeight="1">
      <c r="A20" s="2121" t="s">
        <v>26</v>
      </c>
      <c r="B20" s="2121"/>
      <c r="C20" s="2122">
        <v>23.435898231976758</v>
      </c>
      <c r="D20" s="2122"/>
      <c r="E20" s="2122">
        <v>19.077871712584628</v>
      </c>
      <c r="F20" s="2122">
        <v>27.793924751368888</v>
      </c>
      <c r="G20" s="2122">
        <v>9.4770406136951202</v>
      </c>
      <c r="H20" s="2122"/>
      <c r="I20" s="2123">
        <v>360</v>
      </c>
      <c r="J20" s="2124"/>
      <c r="K20" s="2122">
        <v>27.270995628886425</v>
      </c>
      <c r="L20" s="2122">
        <v>2.382924728111949</v>
      </c>
      <c r="M20" s="2122">
        <v>22.595289504564349</v>
      </c>
      <c r="N20" s="2122">
        <v>31.946701753208501</v>
      </c>
      <c r="O20" s="2122">
        <v>8.7379454734240394</v>
      </c>
      <c r="P20" s="2122">
        <v>222.71533400000058</v>
      </c>
      <c r="Q20" s="2125">
        <v>343</v>
      </c>
      <c r="R20" s="2125"/>
      <c r="S20" s="2126">
        <v>31.095524354863013</v>
      </c>
      <c r="T20" s="2122">
        <v>3.2278352650497313</v>
      </c>
      <c r="U20" s="2122">
        <v>24.761939220197874</v>
      </c>
      <c r="V20" s="2122">
        <v>37.429109489528152</v>
      </c>
      <c r="W20" s="2122">
        <v>10.380385383483432</v>
      </c>
      <c r="X20" s="2122">
        <v>230.56126399999999</v>
      </c>
      <c r="Y20" s="2123">
        <v>336</v>
      </c>
      <c r="Z20" s="2125"/>
      <c r="AA20" s="2127">
        <v>32.01</v>
      </c>
      <c r="AB20" s="2128">
        <v>3.5649999999999999</v>
      </c>
      <c r="AC20" s="2128">
        <v>25.019999999999996</v>
      </c>
      <c r="AD20" s="2128">
        <v>39</v>
      </c>
      <c r="AE20" s="2128">
        <v>11.1</v>
      </c>
      <c r="AF20" s="2129">
        <v>231.08699999999999</v>
      </c>
      <c r="AG20" s="2129">
        <v>370</v>
      </c>
      <c r="AH20" s="2125"/>
      <c r="AI20" s="2130">
        <v>29.047421806481982</v>
      </c>
      <c r="AJ20" s="2130">
        <v>3.4038749635136285</v>
      </c>
      <c r="AK20" s="2130">
        <v>22.369899986053536</v>
      </c>
      <c r="AL20" s="2130">
        <v>35.724943626910424</v>
      </c>
      <c r="AM20" s="2130">
        <v>11.718337641773246</v>
      </c>
      <c r="AN20" s="2131">
        <v>244.14881799999989</v>
      </c>
      <c r="AO20" s="2131">
        <v>365</v>
      </c>
      <c r="AP20" s="2132"/>
      <c r="AQ20" s="2133">
        <v>34.482007104364286</v>
      </c>
      <c r="AR20" s="2130">
        <v>2.9193372718681281</v>
      </c>
      <c r="AS20" s="2130">
        <v>28.755508985611311</v>
      </c>
      <c r="AT20" s="2130">
        <v>40.208505223117264</v>
      </c>
      <c r="AU20" s="2130">
        <v>8.4662626019198157</v>
      </c>
      <c r="AV20" s="2131">
        <v>254.74932400000017</v>
      </c>
      <c r="AW20" s="2131">
        <v>360</v>
      </c>
      <c r="AX20" s="2131"/>
      <c r="AY20" s="2133">
        <v>37.734610932979493</v>
      </c>
      <c r="AZ20" s="2130">
        <v>1.9599848134798346</v>
      </c>
      <c r="BA20" s="2130">
        <v>33.891639802655341</v>
      </c>
      <c r="BB20" s="2130">
        <v>41.577582063303637</v>
      </c>
      <c r="BC20" s="2130">
        <v>5.1941301765664614</v>
      </c>
      <c r="BD20" s="2131">
        <v>424.84555700000044</v>
      </c>
      <c r="BE20" s="2131">
        <v>957</v>
      </c>
      <c r="BF20" s="2134"/>
      <c r="BG20" s="2133">
        <v>35.663801131961044</v>
      </c>
      <c r="BH20" s="2130">
        <v>1.7932279029963059</v>
      </c>
      <c r="BI20" s="2130">
        <v>32.147788461213899</v>
      </c>
      <c r="BJ20" s="2130">
        <v>39.179813802708182</v>
      </c>
      <c r="BK20" s="2130">
        <v>5.0281457558635223</v>
      </c>
      <c r="BL20" s="2131">
        <v>394.06641899999892</v>
      </c>
      <c r="BM20" s="2131">
        <v>862</v>
      </c>
      <c r="BN20" s="2130"/>
      <c r="BO20" s="2133">
        <v>41.534772765774612</v>
      </c>
      <c r="BP20" s="2130">
        <v>2.0906783274178609</v>
      </c>
      <c r="BQ20" s="2130">
        <v>37.435541448512176</v>
      </c>
      <c r="BR20" s="2130">
        <v>45.634004083037048</v>
      </c>
      <c r="BS20" s="2130">
        <v>5.0335614912539421</v>
      </c>
      <c r="BT20" s="2131">
        <v>345.95288099999874</v>
      </c>
      <c r="BU20" s="2131">
        <v>896</v>
      </c>
      <c r="BV20" s="2131"/>
      <c r="BW20" s="2133">
        <v>35.867650054225209</v>
      </c>
      <c r="BX20" s="2130">
        <v>1.8598407306447233</v>
      </c>
      <c r="BY20" s="2130">
        <v>32.220954497173231</v>
      </c>
      <c r="BZ20" s="2130">
        <v>39.514345611277186</v>
      </c>
      <c r="CA20" s="2130">
        <v>5.1852873768785814</v>
      </c>
      <c r="CB20" s="2131">
        <v>299.9057670000002</v>
      </c>
      <c r="CC20" s="2131">
        <v>840</v>
      </c>
      <c r="CD20" s="2131"/>
      <c r="CE20" s="2133">
        <v>38.230650892349743</v>
      </c>
      <c r="CF20" s="2130">
        <v>2.0096640574137128</v>
      </c>
      <c r="CG20" s="2130">
        <v>34.29018233215406</v>
      </c>
      <c r="CH20" s="2130">
        <v>42.171119452545426</v>
      </c>
      <c r="CI20" s="2130">
        <v>5.2566828199513145</v>
      </c>
      <c r="CJ20" s="2131">
        <v>296.15000099999929</v>
      </c>
      <c r="CK20" s="2131">
        <v>826</v>
      </c>
      <c r="CL20" s="2131"/>
      <c r="CM20" s="2133">
        <v>40.173791727105097</v>
      </c>
      <c r="CN20" s="2130">
        <v>2.1384523822044152</v>
      </c>
      <c r="CO20" s="2130">
        <v>35.98071001282603</v>
      </c>
      <c r="CP20" s="2130">
        <v>44.366873441384165</v>
      </c>
      <c r="CQ20" s="2130">
        <v>5.3230036057602446</v>
      </c>
      <c r="CR20" s="2131">
        <v>279.75577899999905</v>
      </c>
      <c r="CS20" s="2131">
        <v>694</v>
      </c>
      <c r="CT20" s="2131"/>
      <c r="CU20" s="2133">
        <v>41.813244948090507</v>
      </c>
      <c r="CV20" s="2130">
        <v>2.0076666178080469</v>
      </c>
      <c r="CW20" s="2130">
        <v>37.876706176476915</v>
      </c>
      <c r="CX20" s="2130">
        <v>45.749783719704098</v>
      </c>
      <c r="CY20" s="2130">
        <v>4.8015087570947568</v>
      </c>
      <c r="CZ20" s="2131">
        <v>301.0674540000004</v>
      </c>
      <c r="DA20" s="2131">
        <v>821</v>
      </c>
      <c r="DB20" s="2131"/>
      <c r="DC20" s="2133">
        <v>41.593482779686404</v>
      </c>
      <c r="DD20" s="2130">
        <v>1.885496762863335</v>
      </c>
      <c r="DE20" s="2130">
        <v>37.896483976464651</v>
      </c>
      <c r="DF20" s="2130">
        <v>45.290481582908157</v>
      </c>
      <c r="DG20" s="2130">
        <v>4.5331543233599607</v>
      </c>
      <c r="DH20" s="2131">
        <v>284.6204840000002</v>
      </c>
      <c r="DI20" s="2131">
        <v>763</v>
      </c>
      <c r="DJ20" s="2131"/>
      <c r="DK20" s="2133">
        <v>40.85707060195076</v>
      </c>
      <c r="DL20" s="2130">
        <v>2.0929325989001506</v>
      </c>
      <c r="DM20" s="2130">
        <v>36.753341323267271</v>
      </c>
      <c r="DN20" s="2130">
        <v>44.960799880634248</v>
      </c>
      <c r="DO20" s="2130">
        <v>5.1225713641844441</v>
      </c>
      <c r="DP20" s="2131">
        <v>280.54533600000002</v>
      </c>
      <c r="DQ20" s="2131">
        <v>785</v>
      </c>
      <c r="DR20" s="2131"/>
      <c r="DS20" s="2133">
        <v>43.111136148886125</v>
      </c>
      <c r="DT20" s="2130">
        <v>1.8558184164417248</v>
      </c>
      <c r="DU20" s="2130">
        <v>39.472324908823211</v>
      </c>
      <c r="DV20" s="2130">
        <v>46.749947388949039</v>
      </c>
      <c r="DW20" s="2130">
        <v>4.3047309401278078</v>
      </c>
      <c r="DX20" s="2131">
        <v>288.87905800000016</v>
      </c>
      <c r="DY20" s="2131">
        <v>820</v>
      </c>
      <c r="DZ20" s="2131"/>
      <c r="EA20" s="2133">
        <v>4.9000000000000004</v>
      </c>
      <c r="EB20" s="2130">
        <v>2.2000000000000002</v>
      </c>
      <c r="EC20" s="2130"/>
      <c r="ED20" s="2130" t="s">
        <v>231</v>
      </c>
      <c r="EE20" s="2130" t="s">
        <v>229</v>
      </c>
      <c r="EF20" s="2135"/>
      <c r="EG20" s="2330"/>
      <c r="EH20" s="2330"/>
    </row>
    <row r="21" spans="1:138" s="1470" customFormat="1" ht="21" customHeight="1">
      <c r="A21" s="2136" t="s">
        <v>27</v>
      </c>
      <c r="B21" s="2136"/>
      <c r="C21" s="2137">
        <v>13.373337650342609</v>
      </c>
      <c r="D21" s="2137"/>
      <c r="E21" s="2137">
        <v>9.4370164154517759</v>
      </c>
      <c r="F21" s="2137">
        <v>17.309658885233443</v>
      </c>
      <c r="G21" s="2137">
        <v>15.000826907219972</v>
      </c>
      <c r="H21" s="2137"/>
      <c r="I21" s="2138">
        <v>399</v>
      </c>
      <c r="J21" s="2139"/>
      <c r="K21" s="2140">
        <v>16.602651330342614</v>
      </c>
      <c r="L21" s="2137">
        <v>2.8587363601183968</v>
      </c>
      <c r="M21" s="2137">
        <v>10.993321354813553</v>
      </c>
      <c r="N21" s="2137">
        <v>22.211981305871674</v>
      </c>
      <c r="O21" s="2137">
        <v>17.218553249346613</v>
      </c>
      <c r="P21" s="2137">
        <v>393.42030799999986</v>
      </c>
      <c r="Q21" s="2141">
        <v>362</v>
      </c>
      <c r="R21" s="2141"/>
      <c r="S21" s="2142">
        <v>15.755816196707286</v>
      </c>
      <c r="T21" s="2137">
        <v>2.6251178498034871</v>
      </c>
      <c r="U21" s="2137">
        <v>10.604869501785631</v>
      </c>
      <c r="V21" s="2137">
        <v>20.906762891628944</v>
      </c>
      <c r="W21" s="2137">
        <v>16.661262209647347</v>
      </c>
      <c r="X21" s="2137">
        <v>376.56124100000034</v>
      </c>
      <c r="Y21" s="2138">
        <v>336</v>
      </c>
      <c r="Z21" s="2141"/>
      <c r="AA21" s="2143">
        <v>17.04</v>
      </c>
      <c r="AB21" s="2144">
        <v>2.8260000000000001</v>
      </c>
      <c r="AC21" s="2144">
        <v>11.49</v>
      </c>
      <c r="AD21" s="2144">
        <v>22.58</v>
      </c>
      <c r="AE21" s="2144">
        <v>16.600000000000001</v>
      </c>
      <c r="AF21" s="2145">
        <v>334.57600000000002</v>
      </c>
      <c r="AG21" s="2145">
        <v>304</v>
      </c>
      <c r="AH21" s="2141"/>
      <c r="AI21" s="2146" t="s">
        <v>352</v>
      </c>
      <c r="AJ21" s="2146">
        <v>2.9272818660116195</v>
      </c>
      <c r="AK21" s="2146">
        <v>9.9967317279984318</v>
      </c>
      <c r="AL21" s="2146">
        <v>21.481870720683304</v>
      </c>
      <c r="AM21" s="2146">
        <v>18.598550369469841</v>
      </c>
      <c r="AN21" s="2147">
        <v>341.87407200000007</v>
      </c>
      <c r="AO21" s="2147">
        <v>307</v>
      </c>
      <c r="AP21" s="2148"/>
      <c r="AQ21" s="2149" t="s">
        <v>353</v>
      </c>
      <c r="AR21" s="2146">
        <v>2.6741560500060064</v>
      </c>
      <c r="AS21" s="2146">
        <v>10.852021898334522</v>
      </c>
      <c r="AT21" s="2146">
        <v>21.343135574838172</v>
      </c>
      <c r="AU21" s="2146">
        <v>16.612163194010183</v>
      </c>
      <c r="AV21" s="2147">
        <v>349.16229899999973</v>
      </c>
      <c r="AW21" s="2147">
        <v>307</v>
      </c>
      <c r="AX21" s="2147"/>
      <c r="AY21" s="2149">
        <v>20.001924119991354</v>
      </c>
      <c r="AZ21" s="2146">
        <v>1.7948590564372147</v>
      </c>
      <c r="BA21" s="2146">
        <v>16.482717496832475</v>
      </c>
      <c r="BB21" s="2146">
        <v>23.521130743150234</v>
      </c>
      <c r="BC21" s="2146">
        <v>8.9734319841924819</v>
      </c>
      <c r="BD21" s="2147">
        <v>474.30513900000204</v>
      </c>
      <c r="BE21" s="2147">
        <v>879</v>
      </c>
      <c r="BF21" s="2150"/>
      <c r="BG21" s="2149">
        <v>22.440452495656611</v>
      </c>
      <c r="BH21" s="2146">
        <v>2.0399467992751226</v>
      </c>
      <c r="BI21" s="2146">
        <v>18.440693858220232</v>
      </c>
      <c r="BJ21" s="2146">
        <v>26.440211133092994</v>
      </c>
      <c r="BK21" s="2146">
        <v>9.0904887041380196</v>
      </c>
      <c r="BL21" s="2147">
        <v>472.44855699999914</v>
      </c>
      <c r="BM21" s="2147">
        <v>806</v>
      </c>
      <c r="BN21" s="2146"/>
      <c r="BO21" s="2149">
        <v>23.995226987191149</v>
      </c>
      <c r="BP21" s="2146">
        <v>2.1112412177236077</v>
      </c>
      <c r="BQ21" s="2146">
        <v>19.85567763400261</v>
      </c>
      <c r="BR21" s="2146">
        <v>28.134776340379688</v>
      </c>
      <c r="BS21" s="2146">
        <v>8.798588231111987</v>
      </c>
      <c r="BT21" s="2147">
        <v>441.36986100000001</v>
      </c>
      <c r="BU21" s="2147">
        <v>776</v>
      </c>
      <c r="BV21" s="2147"/>
      <c r="BW21" s="2149">
        <v>25.80874314194082</v>
      </c>
      <c r="BX21" s="2146">
        <v>1.9381013062018244</v>
      </c>
      <c r="BY21" s="2146">
        <v>22.008597620881723</v>
      </c>
      <c r="BZ21" s="2146">
        <v>29.608888662999917</v>
      </c>
      <c r="CA21" s="2146">
        <v>7.5094757444902012</v>
      </c>
      <c r="CB21" s="2147">
        <v>464.89173200000039</v>
      </c>
      <c r="CC21" s="2147">
        <v>867</v>
      </c>
      <c r="CD21" s="2147"/>
      <c r="CE21" s="2149">
        <v>24.795668062645522</v>
      </c>
      <c r="CF21" s="2146">
        <v>1.8176777635696335</v>
      </c>
      <c r="CG21" s="2146">
        <v>21.231638515771635</v>
      </c>
      <c r="CH21" s="2146">
        <v>28.359697609519412</v>
      </c>
      <c r="CI21" s="2146">
        <v>7.3306262972117713</v>
      </c>
      <c r="CJ21" s="2147">
        <v>443.14805200000063</v>
      </c>
      <c r="CK21" s="2147">
        <v>816</v>
      </c>
      <c r="CL21" s="2147"/>
      <c r="CM21" s="2149">
        <v>27.412569595148479</v>
      </c>
      <c r="CN21" s="2146">
        <v>2.2139468619721709</v>
      </c>
      <c r="CO21" s="2146">
        <v>23.071458153727736</v>
      </c>
      <c r="CP21" s="2146">
        <v>31.753681036569219</v>
      </c>
      <c r="CQ21" s="2146">
        <v>8.0763930367330428</v>
      </c>
      <c r="CR21" s="2147">
        <v>419.63287899999921</v>
      </c>
      <c r="CS21" s="2147">
        <v>625</v>
      </c>
      <c r="CT21" s="2147"/>
      <c r="CU21" s="2149">
        <v>30.087904568248835</v>
      </c>
      <c r="CV21" s="2146">
        <v>2.040664063600691</v>
      </c>
      <c r="CW21" s="2146">
        <v>26.086665948774655</v>
      </c>
      <c r="CX21" s="2146">
        <v>34.089143187723018</v>
      </c>
      <c r="CY21" s="2146">
        <v>6.7823402556061119</v>
      </c>
      <c r="CZ21" s="2147">
        <v>418.13890600000087</v>
      </c>
      <c r="DA21" s="2147">
        <v>798</v>
      </c>
      <c r="DB21" s="2147"/>
      <c r="DC21" s="2149">
        <v>30.089232158370045</v>
      </c>
      <c r="DD21" s="2146">
        <v>2.2267733385093269</v>
      </c>
      <c r="DE21" s="2146">
        <v>25.723073313836515</v>
      </c>
      <c r="DF21" s="2146">
        <v>34.455391002903575</v>
      </c>
      <c r="DG21" s="2146">
        <v>7.4005655138989521</v>
      </c>
      <c r="DH21" s="2147">
        <v>421.09527200000042</v>
      </c>
      <c r="DI21" s="2147">
        <v>768</v>
      </c>
      <c r="DJ21" s="2147"/>
      <c r="DK21" s="2149">
        <v>35.212026292401731</v>
      </c>
      <c r="DL21" s="2146">
        <v>2.2907418813430414</v>
      </c>
      <c r="DM21" s="2146">
        <v>30.720441358747397</v>
      </c>
      <c r="DN21" s="2146">
        <v>39.703611226056069</v>
      </c>
      <c r="DO21" s="2146">
        <v>6.5055667694913417</v>
      </c>
      <c r="DP21" s="2147">
        <v>379.14847300000076</v>
      </c>
      <c r="DQ21" s="2147">
        <v>747</v>
      </c>
      <c r="DR21" s="2147"/>
      <c r="DS21" s="2149">
        <v>35.415935682482122</v>
      </c>
      <c r="DT21" s="2146">
        <v>2.3468281672396709</v>
      </c>
      <c r="DU21" s="2146">
        <v>30.81437303077529</v>
      </c>
      <c r="DV21" s="2146">
        <v>40.017498334188964</v>
      </c>
      <c r="DW21" s="2146">
        <v>6.6264751220465099</v>
      </c>
      <c r="DX21" s="2147">
        <v>356.20640699999893</v>
      </c>
      <c r="DY21" s="2147">
        <v>733</v>
      </c>
      <c r="DZ21" s="2147"/>
      <c r="EA21" s="2149">
        <v>10.6</v>
      </c>
      <c r="EB21" s="2146">
        <v>0.2</v>
      </c>
      <c r="EC21" s="2146"/>
      <c r="ED21" s="2146" t="s">
        <v>232</v>
      </c>
      <c r="EE21" s="2146" t="s">
        <v>229</v>
      </c>
      <c r="EF21" s="2151"/>
      <c r="EG21" s="2330"/>
      <c r="EH21" s="2330"/>
    </row>
    <row r="22" spans="1:138" s="1470" customFormat="1" ht="21" customHeight="1">
      <c r="A22" s="2152" t="s">
        <v>28</v>
      </c>
      <c r="B22" s="2152"/>
      <c r="C22" s="2153">
        <v>20.505668385186169</v>
      </c>
      <c r="D22" s="2153"/>
      <c r="E22" s="2153">
        <v>15.838102724844314</v>
      </c>
      <c r="F22" s="2153">
        <v>25.173234045528027</v>
      </c>
      <c r="G22" s="2153">
        <v>11.600614176101551</v>
      </c>
      <c r="H22" s="2153"/>
      <c r="I22" s="2154">
        <v>414</v>
      </c>
      <c r="J22" s="2155"/>
      <c r="K22" s="2153">
        <v>21.388842204739262</v>
      </c>
      <c r="L22" s="2153">
        <v>2.5391223469110802</v>
      </c>
      <c r="M22" s="2153">
        <v>16.406649621064233</v>
      </c>
      <c r="N22" s="2153">
        <v>26.371034788414288</v>
      </c>
      <c r="O22" s="2153">
        <v>11.871247272788196</v>
      </c>
      <c r="P22" s="2153">
        <v>500.80047800000057</v>
      </c>
      <c r="Q22" s="2156">
        <v>403</v>
      </c>
      <c r="R22" s="2156"/>
      <c r="S22" s="2157">
        <v>19.674986741915333</v>
      </c>
      <c r="T22" s="2153">
        <v>3.013455849876121</v>
      </c>
      <c r="U22" s="2153">
        <v>13.762052032575061</v>
      </c>
      <c r="V22" s="2153">
        <v>25.587921451255603</v>
      </c>
      <c r="W22" s="2153">
        <v>15.316177283394525</v>
      </c>
      <c r="X22" s="2153">
        <v>450.62881700000077</v>
      </c>
      <c r="Y22" s="2154">
        <v>354</v>
      </c>
      <c r="Z22" s="2156"/>
      <c r="AA22" s="2158">
        <v>23.86</v>
      </c>
      <c r="AB22" s="2159">
        <v>2.71</v>
      </c>
      <c r="AC22" s="2159">
        <v>18.54</v>
      </c>
      <c r="AD22" s="2159">
        <v>29.18</v>
      </c>
      <c r="AE22" s="2159">
        <v>11.4</v>
      </c>
      <c r="AF22" s="2160">
        <v>573.88699999999994</v>
      </c>
      <c r="AG22" s="2160">
        <v>418</v>
      </c>
      <c r="AH22" s="2156"/>
      <c r="AI22" s="2161">
        <v>23.695544077653331</v>
      </c>
      <c r="AJ22" s="2161">
        <v>3.0171218706017742</v>
      </c>
      <c r="AK22" s="2161">
        <v>17.776731741186445</v>
      </c>
      <c r="AL22" s="2161">
        <v>29.61435641412022</v>
      </c>
      <c r="AM22" s="2161">
        <v>12.732865979841101</v>
      </c>
      <c r="AN22" s="2162">
        <v>514.74853500000074</v>
      </c>
      <c r="AO22" s="2162">
        <v>381</v>
      </c>
      <c r="AP22" s="2163"/>
      <c r="AQ22" s="2164">
        <v>34.442614857094483</v>
      </c>
      <c r="AR22" s="2161">
        <v>3.4678963102483626</v>
      </c>
      <c r="AS22" s="2161">
        <v>27.640077209925124</v>
      </c>
      <c r="AT22" s="2161">
        <v>41.245152504263842</v>
      </c>
      <c r="AU22" s="2161">
        <v>10.068620877471055</v>
      </c>
      <c r="AV22" s="2162">
        <v>569.38461499999949</v>
      </c>
      <c r="AW22" s="2162">
        <v>387</v>
      </c>
      <c r="AX22" s="2162"/>
      <c r="AY22" s="2164">
        <v>34.184609592251626</v>
      </c>
      <c r="AZ22" s="2161">
        <v>2.5124860386198549</v>
      </c>
      <c r="BA22" s="2161">
        <v>29.258341161316192</v>
      </c>
      <c r="BB22" s="2161">
        <v>39.110878023187055</v>
      </c>
      <c r="BC22" s="2161">
        <v>7.3497578839962578</v>
      </c>
      <c r="BD22" s="2162">
        <v>837.744887000002</v>
      </c>
      <c r="BE22" s="2162">
        <v>896</v>
      </c>
      <c r="BF22" s="2165"/>
      <c r="BG22" s="2164">
        <v>35.295811302912853</v>
      </c>
      <c r="BH22" s="2161">
        <v>2.4960224650326901</v>
      </c>
      <c r="BI22" s="2161">
        <v>30.401817294197869</v>
      </c>
      <c r="BJ22" s="2161">
        <v>40.189805311627829</v>
      </c>
      <c r="BK22" s="2161">
        <v>7.0717243006869257</v>
      </c>
      <c r="BL22" s="2162">
        <v>762.30501600000127</v>
      </c>
      <c r="BM22" s="2162">
        <v>755</v>
      </c>
      <c r="BN22" s="2161"/>
      <c r="BO22" s="2164">
        <v>38.485030052454434</v>
      </c>
      <c r="BP22" s="2161">
        <v>2.9567042510449548</v>
      </c>
      <c r="BQ22" s="2161">
        <v>32.687765833077457</v>
      </c>
      <c r="BR22" s="2161">
        <v>44.282294271831404</v>
      </c>
      <c r="BS22" s="2161">
        <v>7.6827385791696612</v>
      </c>
      <c r="BT22" s="2162">
        <v>708.42632999999933</v>
      </c>
      <c r="BU22" s="2162">
        <v>808</v>
      </c>
      <c r="BV22" s="2162"/>
      <c r="BW22" s="2164">
        <v>37.50260514604004</v>
      </c>
      <c r="BX22" s="2161">
        <v>2.1604726122011435</v>
      </c>
      <c r="BY22" s="2161">
        <v>33.266443551001075</v>
      </c>
      <c r="BZ22" s="2161">
        <v>41.738766741079012</v>
      </c>
      <c r="CA22" s="2161">
        <v>5.7608600890204329</v>
      </c>
      <c r="CB22" s="2162">
        <v>724.2060410000023</v>
      </c>
      <c r="CC22" s="2162">
        <v>830</v>
      </c>
      <c r="CD22" s="2162"/>
      <c r="CE22" s="2164">
        <v>39.306695319178694</v>
      </c>
      <c r="CF22" s="2161">
        <v>2.0379295241884412</v>
      </c>
      <c r="CG22" s="2161">
        <v>35.310804967089886</v>
      </c>
      <c r="CH22" s="2161">
        <v>43.302585671267494</v>
      </c>
      <c r="CI22" s="2161">
        <v>5.1846880223331464</v>
      </c>
      <c r="CJ22" s="2162">
        <v>642.79739100000108</v>
      </c>
      <c r="CK22" s="2162">
        <v>791</v>
      </c>
      <c r="CL22" s="2162"/>
      <c r="CM22" s="2164">
        <v>39.145125910370787</v>
      </c>
      <c r="CN22" s="2161">
        <v>2.6155899425370519</v>
      </c>
      <c r="CO22" s="2161">
        <v>34.016471912100009</v>
      </c>
      <c r="CP22" s="2161">
        <v>44.273779908641565</v>
      </c>
      <c r="CQ22" s="2161">
        <v>6.6817768028793063</v>
      </c>
      <c r="CR22" s="2162">
        <v>607.62405400000114</v>
      </c>
      <c r="CS22" s="2162">
        <v>670</v>
      </c>
      <c r="CT22" s="2162"/>
      <c r="CU22" s="2164">
        <v>40.507032191467147</v>
      </c>
      <c r="CV22" s="2161">
        <v>2.230582843871356</v>
      </c>
      <c r="CW22" s="2161">
        <v>36.133409713357473</v>
      </c>
      <c r="CX22" s="2161">
        <v>44.88065466957682</v>
      </c>
      <c r="CY22" s="2161">
        <v>5.5066558155332608</v>
      </c>
      <c r="CZ22" s="2162">
        <v>699.19363300000293</v>
      </c>
      <c r="DA22" s="2162">
        <v>859</v>
      </c>
      <c r="DB22" s="2162"/>
      <c r="DC22" s="2164">
        <v>41.050069975653471</v>
      </c>
      <c r="DD22" s="2161">
        <v>2.2486923837070094</v>
      </c>
      <c r="DE22" s="2161">
        <v>36.640933235077021</v>
      </c>
      <c r="DF22" s="2161">
        <v>45.459206716229914</v>
      </c>
      <c r="DG22" s="2161">
        <v>5.4779258233681309</v>
      </c>
      <c r="DH22" s="2162">
        <v>580.56978499999843</v>
      </c>
      <c r="DI22" s="2162">
        <v>766</v>
      </c>
      <c r="DJ22" s="2162"/>
      <c r="DK22" s="2164">
        <v>42.56873696465901</v>
      </c>
      <c r="DL22" s="2161">
        <v>2.4335666989301838</v>
      </c>
      <c r="DM22" s="2161">
        <v>37.797107472492378</v>
      </c>
      <c r="DN22" s="2161">
        <v>47.340366456825642</v>
      </c>
      <c r="DO22" s="2161">
        <v>5.7167932911670727</v>
      </c>
      <c r="DP22" s="2162">
        <v>551.62058999999965</v>
      </c>
      <c r="DQ22" s="2162">
        <v>789</v>
      </c>
      <c r="DR22" s="2162"/>
      <c r="DS22" s="2164">
        <v>39.707017456712812</v>
      </c>
      <c r="DT22" s="2161">
        <v>2.1698284157298851</v>
      </c>
      <c r="DU22" s="2161">
        <v>35.452508525119967</v>
      </c>
      <c r="DV22" s="2161">
        <v>43.961526388305657</v>
      </c>
      <c r="DW22" s="2161">
        <v>5.4645968262294078</v>
      </c>
      <c r="DX22" s="2162">
        <v>510.30965299999832</v>
      </c>
      <c r="DY22" s="2162">
        <v>753</v>
      </c>
      <c r="DZ22" s="2162"/>
      <c r="EA22" s="2164">
        <v>0.4</v>
      </c>
      <c r="EB22" s="2161">
        <v>-2.9</v>
      </c>
      <c r="EC22" s="2161"/>
      <c r="ED22" s="2161" t="s">
        <v>229</v>
      </c>
      <c r="EE22" s="2161" t="s">
        <v>229</v>
      </c>
      <c r="EF22" s="2166"/>
      <c r="EG22" s="2330"/>
      <c r="EH22" s="2330"/>
    </row>
    <row r="23" spans="1:138" s="1470" customFormat="1" ht="21" customHeight="1">
      <c r="A23" s="2167" t="s">
        <v>29</v>
      </c>
      <c r="B23" s="2167"/>
      <c r="C23" s="2168">
        <v>27.168417739713295</v>
      </c>
      <c r="D23" s="2168"/>
      <c r="E23" s="2168">
        <v>21.460617761829617</v>
      </c>
      <c r="F23" s="2168">
        <v>32.87621771759698</v>
      </c>
      <c r="G23" s="2168">
        <v>10.707026454649577</v>
      </c>
      <c r="H23" s="2168"/>
      <c r="I23" s="2169">
        <v>275</v>
      </c>
      <c r="J23" s="2170"/>
      <c r="K23" s="2171">
        <v>26.597168701188256</v>
      </c>
      <c r="L23" s="2168">
        <v>4.0228504490081276</v>
      </c>
      <c r="M23" s="2168">
        <v>18.703647659689604</v>
      </c>
      <c r="N23" s="2168">
        <v>34.490689742686911</v>
      </c>
      <c r="O23" s="2168">
        <v>15.125107842130593</v>
      </c>
      <c r="P23" s="2168">
        <v>301.84394399999945</v>
      </c>
      <c r="Q23" s="2172">
        <v>285</v>
      </c>
      <c r="R23" s="2172"/>
      <c r="S23" s="2173">
        <v>31.060484218370853</v>
      </c>
      <c r="T23" s="2168">
        <v>3.014138754223914</v>
      </c>
      <c r="U23" s="2168">
        <v>25.146209529610815</v>
      </c>
      <c r="V23" s="2168">
        <v>36.974758907130898</v>
      </c>
      <c r="W23" s="2168">
        <v>9.7040945435138735</v>
      </c>
      <c r="X23" s="2168">
        <v>337.88726299999917</v>
      </c>
      <c r="Y23" s="2169">
        <v>301</v>
      </c>
      <c r="Z23" s="2172"/>
      <c r="AA23" s="2174">
        <v>25.7</v>
      </c>
      <c r="AB23" s="2175">
        <v>3.1080000000000001</v>
      </c>
      <c r="AC23" s="2175">
        <v>19.600000000000001</v>
      </c>
      <c r="AD23" s="2175">
        <v>31.8</v>
      </c>
      <c r="AE23" s="2175">
        <v>12.1</v>
      </c>
      <c r="AF23" s="2176">
        <v>341.589</v>
      </c>
      <c r="AG23" s="2176">
        <v>337</v>
      </c>
      <c r="AH23" s="2172"/>
      <c r="AI23" s="2177">
        <v>38.248784450032474</v>
      </c>
      <c r="AJ23" s="2177">
        <v>3.6341270579992071</v>
      </c>
      <c r="AK23" s="2177">
        <v>31.119567605078302</v>
      </c>
      <c r="AL23" s="2177">
        <v>45.378001294986646</v>
      </c>
      <c r="AM23" s="2177">
        <v>9.5012877147684662</v>
      </c>
      <c r="AN23" s="2178">
        <v>319.13681899999915</v>
      </c>
      <c r="AO23" s="2178">
        <v>328</v>
      </c>
      <c r="AP23" s="2179"/>
      <c r="AQ23" s="2180">
        <v>31.711912594188917</v>
      </c>
      <c r="AR23" s="2177">
        <v>3.8506907516567992</v>
      </c>
      <c r="AS23" s="2177">
        <v>24.158495057354816</v>
      </c>
      <c r="AT23" s="2177">
        <v>39.26533013102302</v>
      </c>
      <c r="AU23" s="2177">
        <v>12.142726302677886</v>
      </c>
      <c r="AV23" s="2178">
        <v>345.41373900000048</v>
      </c>
      <c r="AW23" s="2178">
        <v>344</v>
      </c>
      <c r="AX23" s="2178"/>
      <c r="AY23" s="2180">
        <v>33.856363662654509</v>
      </c>
      <c r="AZ23" s="2177">
        <v>2.5580577588813691</v>
      </c>
      <c r="BA23" s="2177">
        <v>28.840742087694828</v>
      </c>
      <c r="BB23" s="2177">
        <v>38.87198523761419</v>
      </c>
      <c r="BC23" s="2177">
        <v>7.5556187438494824</v>
      </c>
      <c r="BD23" s="2178">
        <v>542.60027400000024</v>
      </c>
      <c r="BE23" s="2178">
        <v>991</v>
      </c>
      <c r="BF23" s="2181"/>
      <c r="BG23" s="2180">
        <v>33.78283302399781</v>
      </c>
      <c r="BH23" s="2177">
        <v>2.4755440862418485</v>
      </c>
      <c r="BI23" s="2177">
        <v>28.928991323410898</v>
      </c>
      <c r="BJ23" s="2177">
        <v>38.636674724584722</v>
      </c>
      <c r="BK23" s="2177">
        <v>7.3278167182821301</v>
      </c>
      <c r="BL23" s="2178">
        <v>481.6119740000002</v>
      </c>
      <c r="BM23" s="2178">
        <v>901</v>
      </c>
      <c r="BN23" s="2177"/>
      <c r="BO23" s="2180">
        <v>35.854281379391971</v>
      </c>
      <c r="BP23" s="2177">
        <v>2.3177787113090833</v>
      </c>
      <c r="BQ23" s="2177">
        <v>31.309770176840345</v>
      </c>
      <c r="BR23" s="2177">
        <v>40.398792581943596</v>
      </c>
      <c r="BS23" s="2177">
        <v>6.464440569268465</v>
      </c>
      <c r="BT23" s="2178">
        <v>487.40560200000129</v>
      </c>
      <c r="BU23" s="2178">
        <v>923</v>
      </c>
      <c r="BV23" s="2178"/>
      <c r="BW23" s="2180">
        <v>36.549270929877309</v>
      </c>
      <c r="BX23" s="2177">
        <v>1.8972036060949011</v>
      </c>
      <c r="BY23" s="2177">
        <v>32.829315856750739</v>
      </c>
      <c r="BZ23" s="2177">
        <v>40.26922600300388</v>
      </c>
      <c r="CA23" s="2177">
        <v>5.1908110827568557</v>
      </c>
      <c r="CB23" s="2178">
        <v>441.83356299999963</v>
      </c>
      <c r="CC23" s="2178">
        <v>926</v>
      </c>
      <c r="CD23" s="2178"/>
      <c r="CE23" s="2180">
        <v>37.862856656061894</v>
      </c>
      <c r="CF23" s="2177">
        <v>2.0574372292674155</v>
      </c>
      <c r="CG23" s="2177">
        <v>33.828716379433864</v>
      </c>
      <c r="CH23" s="2177">
        <v>41.896996932689923</v>
      </c>
      <c r="CI23" s="2177">
        <v>5.433919706473116</v>
      </c>
      <c r="CJ23" s="2178">
        <v>427.37840800000095</v>
      </c>
      <c r="CK23" s="2178">
        <v>864</v>
      </c>
      <c r="CL23" s="2178"/>
      <c r="CM23" s="2180">
        <v>44.269053920759639</v>
      </c>
      <c r="CN23" s="2177">
        <v>2.0063054930690774</v>
      </c>
      <c r="CO23" s="2177">
        <v>40.335086091383197</v>
      </c>
      <c r="CP23" s="2177">
        <v>48.203021750136081</v>
      </c>
      <c r="CQ23" s="2177">
        <v>4.5320722160909686</v>
      </c>
      <c r="CR23" s="2178">
        <v>396.31407599999886</v>
      </c>
      <c r="CS23" s="2178">
        <v>669</v>
      </c>
      <c r="CT23" s="2178"/>
      <c r="CU23" s="2180">
        <v>41.311699811962953</v>
      </c>
      <c r="CV23" s="2177">
        <v>2.2850185689987104</v>
      </c>
      <c r="CW23" s="2177">
        <v>36.831342310904752</v>
      </c>
      <c r="CX23" s="2177">
        <v>45.792057313021154</v>
      </c>
      <c r="CY23" s="2177">
        <v>5.531165697367455</v>
      </c>
      <c r="CZ23" s="2178">
        <v>461.22557500000045</v>
      </c>
      <c r="DA23" s="2178">
        <v>832</v>
      </c>
      <c r="DB23" s="2178"/>
      <c r="DC23" s="2180">
        <v>40.013048317382172</v>
      </c>
      <c r="DD23" s="2177">
        <v>2.2901713615933943</v>
      </c>
      <c r="DE23" s="2177">
        <v>35.522581428366784</v>
      </c>
      <c r="DF23" s="2177">
        <v>44.503515206397559</v>
      </c>
      <c r="DG23" s="2177">
        <v>5.7235613328627979</v>
      </c>
      <c r="DH23" s="2178">
        <v>428.15175600000026</v>
      </c>
      <c r="DI23" s="2178">
        <v>860</v>
      </c>
      <c r="DJ23" s="2178"/>
      <c r="DK23" s="2180">
        <v>39.999270037259151</v>
      </c>
      <c r="DL23" s="2177">
        <v>2.051301468203667</v>
      </c>
      <c r="DM23" s="2177">
        <v>35.977169230526293</v>
      </c>
      <c r="DN23" s="2177">
        <v>44.021370843992017</v>
      </c>
      <c r="DO23" s="2177">
        <v>5.1283472580696801</v>
      </c>
      <c r="DP23" s="2178">
        <v>373.52591399999926</v>
      </c>
      <c r="DQ23" s="2178">
        <v>838</v>
      </c>
      <c r="DR23" s="2178"/>
      <c r="DS23" s="2180">
        <v>42.576479534871311</v>
      </c>
      <c r="DT23" s="2177">
        <v>2.2787148470207805</v>
      </c>
      <c r="DU23" s="2177">
        <v>38.108470636599975</v>
      </c>
      <c r="DV23" s="2177">
        <v>47.044488433142654</v>
      </c>
      <c r="DW23" s="2177">
        <v>5.3520508785947181</v>
      </c>
      <c r="DX23" s="2178">
        <v>367.19551900000113</v>
      </c>
      <c r="DY23" s="2178">
        <v>791</v>
      </c>
      <c r="DZ23" s="2178"/>
      <c r="EA23" s="2180">
        <v>4.7</v>
      </c>
      <c r="EB23" s="2177">
        <v>2.6</v>
      </c>
      <c r="EC23" s="2177"/>
      <c r="ED23" s="2177" t="s">
        <v>229</v>
      </c>
      <c r="EE23" s="2177" t="s">
        <v>229</v>
      </c>
      <c r="EF23" s="2182"/>
      <c r="EG23" s="2330"/>
      <c r="EH23" s="2330"/>
    </row>
    <row r="24" spans="1:138" s="1470" customFormat="1" ht="21" customHeight="1">
      <c r="A24" s="1911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117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4" t="s">
        <v>66</v>
      </c>
      <c r="Q24" s="923" t="s">
        <v>66</v>
      </c>
      <c r="R24" s="923"/>
      <c r="S24" s="1872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4" t="s">
        <v>66</v>
      </c>
      <c r="Y24" s="916" t="s">
        <v>66</v>
      </c>
      <c r="Z24" s="923" t="s">
        <v>66</v>
      </c>
      <c r="AA24" s="997" t="s">
        <v>66</v>
      </c>
      <c r="AB24" s="910" t="s">
        <v>66</v>
      </c>
      <c r="AC24" s="910" t="s">
        <v>66</v>
      </c>
      <c r="AD24" s="910" t="s">
        <v>66</v>
      </c>
      <c r="AE24" s="910" t="s">
        <v>66</v>
      </c>
      <c r="AF24" s="911" t="s">
        <v>66</v>
      </c>
      <c r="AG24" s="911" t="s">
        <v>66</v>
      </c>
      <c r="AH24" s="923" t="s">
        <v>66</v>
      </c>
      <c r="AI24" s="97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1073"/>
      <c r="AQ24" s="955">
        <v>41.940138243600401</v>
      </c>
      <c r="AR24" s="975">
        <v>2.0943857746744987</v>
      </c>
      <c r="AS24" s="975">
        <v>37.814839315952149</v>
      </c>
      <c r="AT24" s="975">
        <v>46.065437171248654</v>
      </c>
      <c r="AU24" s="975">
        <v>4.9937502888276208</v>
      </c>
      <c r="AV24" s="973">
        <v>2178.4419610000009</v>
      </c>
      <c r="AW24" s="973">
        <v>741</v>
      </c>
      <c r="AX24" s="1031"/>
      <c r="AY24" s="955">
        <v>45.51246771021237</v>
      </c>
      <c r="AZ24" s="975">
        <v>1.4033538636028551</v>
      </c>
      <c r="BA24" s="975">
        <v>42.753426149690235</v>
      </c>
      <c r="BB24" s="975">
        <v>48.271509270734512</v>
      </c>
      <c r="BC24" s="1028">
        <v>3.0834492924846653</v>
      </c>
      <c r="BD24" s="973">
        <v>3324.4183409999951</v>
      </c>
      <c r="BE24" s="973">
        <v>1780</v>
      </c>
      <c r="BF24" s="1054"/>
      <c r="BG24" s="955">
        <v>44.623551482473289</v>
      </c>
      <c r="BH24" s="975">
        <v>1.6925461783120432</v>
      </c>
      <c r="BI24" s="975">
        <v>41.295814820359602</v>
      </c>
      <c r="BJ24" s="975">
        <v>47.951288144586982</v>
      </c>
      <c r="BK24" s="1028">
        <v>3.7929436857503855</v>
      </c>
      <c r="BL24" s="973">
        <v>3040.7541980000028</v>
      </c>
      <c r="BM24" s="973">
        <v>1570</v>
      </c>
      <c r="BN24" s="1028"/>
      <c r="BO24" s="955">
        <v>46.731843532979248</v>
      </c>
      <c r="BP24" s="975">
        <v>1.583950462857477</v>
      </c>
      <c r="BQ24" s="975">
        <v>43.620072909113745</v>
      </c>
      <c r="BR24" s="975">
        <v>49.843614156844758</v>
      </c>
      <c r="BS24" s="1028">
        <v>3.3894457036338901</v>
      </c>
      <c r="BT24" s="973">
        <v>3000.6330629999998</v>
      </c>
      <c r="BU24" s="973">
        <v>1596</v>
      </c>
      <c r="BV24" s="1031"/>
      <c r="BW24" s="955">
        <v>46.488633872282222</v>
      </c>
      <c r="BX24" s="975">
        <v>1.4125275844199761</v>
      </c>
      <c r="BY24" s="975">
        <v>43.714229244690124</v>
      </c>
      <c r="BZ24" s="975">
        <v>49.26303849987432</v>
      </c>
      <c r="CA24" s="1028">
        <v>3.0384364236225991</v>
      </c>
      <c r="CB24" s="973">
        <v>2735.0860179999954</v>
      </c>
      <c r="CC24" s="973">
        <v>2083</v>
      </c>
      <c r="CD24" s="1031"/>
      <c r="CE24" s="955">
        <v>46.011170580247423</v>
      </c>
      <c r="CF24" s="975">
        <v>1.3398300724012842</v>
      </c>
      <c r="CG24" s="975">
        <v>43.379514469412335</v>
      </c>
      <c r="CH24" s="975">
        <v>48.642826691082512</v>
      </c>
      <c r="CI24" s="1028">
        <v>2.911966932170321</v>
      </c>
      <c r="CJ24" s="973">
        <v>2553.9860390000067</v>
      </c>
      <c r="CK24" s="973">
        <v>1838</v>
      </c>
      <c r="CL24" s="1031"/>
      <c r="CM24" s="955">
        <v>46.078077416446455</v>
      </c>
      <c r="CN24" s="975">
        <v>1.5948954920659533</v>
      </c>
      <c r="CO24" s="975">
        <v>42.944703679108201</v>
      </c>
      <c r="CP24" s="975">
        <v>49.211451153784715</v>
      </c>
      <c r="CQ24" s="1028">
        <v>3.4612891454900283</v>
      </c>
      <c r="CR24" s="973">
        <v>2666.917061000001</v>
      </c>
      <c r="CS24" s="973">
        <v>1488</v>
      </c>
      <c r="CT24" s="1031"/>
      <c r="CU24" s="955">
        <v>44.781454519142137</v>
      </c>
      <c r="CV24" s="975">
        <v>1.5170661484495851</v>
      </c>
      <c r="CW24" s="975">
        <v>41.801721316728134</v>
      </c>
      <c r="CX24" s="975">
        <v>47.761187721556141</v>
      </c>
      <c r="CY24" s="1028">
        <v>3.3877107493261631</v>
      </c>
      <c r="CZ24" s="973">
        <v>2403.9368050000107</v>
      </c>
      <c r="DA24" s="973">
        <v>1921</v>
      </c>
      <c r="DB24" s="1031"/>
      <c r="DC24" s="955">
        <v>47.35580809580086</v>
      </c>
      <c r="DD24" s="975">
        <v>1.4502462147970028</v>
      </c>
      <c r="DE24" s="975">
        <v>44.507329377570379</v>
      </c>
      <c r="DF24" s="975">
        <v>50.204286814031342</v>
      </c>
      <c r="DG24" s="1028">
        <v>3.0624463463133242</v>
      </c>
      <c r="DH24" s="973">
        <v>2248.523637999996</v>
      </c>
      <c r="DI24" s="973">
        <v>1782</v>
      </c>
      <c r="DJ24" s="1031"/>
      <c r="DK24" s="955">
        <v>49.027375516300687</v>
      </c>
      <c r="DL24" s="975">
        <v>1.567846042821303</v>
      </c>
      <c r="DM24" s="975">
        <v>45.947845202102997</v>
      </c>
      <c r="DN24" s="975">
        <v>52.106905830498384</v>
      </c>
      <c r="DO24" s="1028">
        <v>3.1978991865473678</v>
      </c>
      <c r="DP24" s="973">
        <v>2149.2077210000016</v>
      </c>
      <c r="DQ24" s="973">
        <v>1690</v>
      </c>
      <c r="DR24" s="1031"/>
      <c r="DS24" s="955">
        <v>49.969497483882805</v>
      </c>
      <c r="DT24" s="975">
        <v>1.5195296314969637</v>
      </c>
      <c r="DU24" s="975">
        <v>46.984834928024952</v>
      </c>
      <c r="DV24" s="975">
        <v>52.954160039740664</v>
      </c>
      <c r="DW24" s="1028">
        <v>3.040914373787877</v>
      </c>
      <c r="DX24" s="973">
        <v>1761.9907089999915</v>
      </c>
      <c r="DY24" s="973">
        <v>1541</v>
      </c>
      <c r="DZ24" s="1031"/>
      <c r="EA24" s="2183">
        <v>4</v>
      </c>
      <c r="EB24" s="1028">
        <v>1</v>
      </c>
      <c r="EC24" s="1028"/>
      <c r="ED24" s="1129" t="s">
        <v>230</v>
      </c>
      <c r="EE24" s="1028" t="s">
        <v>229</v>
      </c>
      <c r="EF24" s="2054"/>
      <c r="EG24" s="2330"/>
      <c r="EH24" s="2330"/>
    </row>
    <row r="25" spans="1:138" s="1470" customFormat="1" ht="21" customHeight="1">
      <c r="A25" s="2184" t="s">
        <v>241</v>
      </c>
      <c r="B25" s="2055"/>
      <c r="C25" s="1816" t="s">
        <v>66</v>
      </c>
      <c r="D25" s="1816" t="s">
        <v>66</v>
      </c>
      <c r="E25" s="1816" t="s">
        <v>66</v>
      </c>
      <c r="F25" s="1816" t="s">
        <v>66</v>
      </c>
      <c r="G25" s="1816" t="s">
        <v>66</v>
      </c>
      <c r="H25" s="1816" t="s">
        <v>66</v>
      </c>
      <c r="I25" s="1409" t="s">
        <v>66</v>
      </c>
      <c r="J25" s="2057" t="s">
        <v>66</v>
      </c>
      <c r="K25" s="1816" t="s">
        <v>66</v>
      </c>
      <c r="L25" s="1816" t="s">
        <v>66</v>
      </c>
      <c r="M25" s="1816" t="s">
        <v>66</v>
      </c>
      <c r="N25" s="1816" t="s">
        <v>66</v>
      </c>
      <c r="O25" s="1816" t="s">
        <v>66</v>
      </c>
      <c r="P25" s="1816" t="s">
        <v>66</v>
      </c>
      <c r="Q25" s="1410" t="s">
        <v>66</v>
      </c>
      <c r="R25" s="1410"/>
      <c r="S25" s="1815" t="s">
        <v>66</v>
      </c>
      <c r="T25" s="1816" t="s">
        <v>66</v>
      </c>
      <c r="U25" s="1816" t="s">
        <v>66</v>
      </c>
      <c r="V25" s="1816" t="s">
        <v>66</v>
      </c>
      <c r="W25" s="1816" t="s">
        <v>66</v>
      </c>
      <c r="X25" s="1816" t="s">
        <v>66</v>
      </c>
      <c r="Y25" s="1409" t="s">
        <v>66</v>
      </c>
      <c r="Z25" s="1410" t="s">
        <v>66</v>
      </c>
      <c r="AA25" s="1414" t="s">
        <v>66</v>
      </c>
      <c r="AB25" s="1411" t="s">
        <v>66</v>
      </c>
      <c r="AC25" s="1411" t="s">
        <v>66</v>
      </c>
      <c r="AD25" s="1411" t="s">
        <v>66</v>
      </c>
      <c r="AE25" s="1411" t="s">
        <v>66</v>
      </c>
      <c r="AF25" s="1412" t="s">
        <v>66</v>
      </c>
      <c r="AG25" s="1412" t="s">
        <v>66</v>
      </c>
      <c r="AH25" s="1410" t="s">
        <v>66</v>
      </c>
      <c r="AI25" s="969" t="s">
        <v>66</v>
      </c>
      <c r="AJ25" s="969" t="s">
        <v>66</v>
      </c>
      <c r="AK25" s="969" t="s">
        <v>66</v>
      </c>
      <c r="AL25" s="969" t="s">
        <v>66</v>
      </c>
      <c r="AM25" s="969" t="s">
        <v>66</v>
      </c>
      <c r="AN25" s="1083" t="s">
        <v>66</v>
      </c>
      <c r="AO25" s="1083" t="s">
        <v>66</v>
      </c>
      <c r="AP25" s="1415"/>
      <c r="AQ25" s="1189">
        <v>26.210746707992538</v>
      </c>
      <c r="AR25" s="969">
        <v>2.6486165772584731</v>
      </c>
      <c r="AS25" s="969">
        <v>20.993782737916927</v>
      </c>
      <c r="AT25" s="969">
        <v>31.427710678068149</v>
      </c>
      <c r="AU25" s="969">
        <v>10.105078679238165</v>
      </c>
      <c r="AV25" s="1083">
        <v>339.75029400000011</v>
      </c>
      <c r="AW25" s="1083">
        <v>307</v>
      </c>
      <c r="AX25" s="2185"/>
      <c r="AY25" s="1189">
        <v>32.484151925295144</v>
      </c>
      <c r="AZ25" s="969">
        <v>1.9841194201098711</v>
      </c>
      <c r="BA25" s="969">
        <v>28.583305472307135</v>
      </c>
      <c r="BB25" s="969">
        <v>36.384998378283157</v>
      </c>
      <c r="BC25" s="969">
        <v>6.1079612750020829</v>
      </c>
      <c r="BD25" s="1083">
        <v>452.09056199999873</v>
      </c>
      <c r="BE25" s="1083">
        <v>881</v>
      </c>
      <c r="BF25" s="1084"/>
      <c r="BG25" s="1189">
        <v>32.360855063469145</v>
      </c>
      <c r="BH25" s="969">
        <v>2.0165730972574445</v>
      </c>
      <c r="BI25" s="969">
        <v>28.39604493683013</v>
      </c>
      <c r="BJ25" s="969">
        <v>36.325665190108161</v>
      </c>
      <c r="BK25" s="969">
        <v>6.2315198201727116</v>
      </c>
      <c r="BL25" s="1083">
        <v>388.6358989999992</v>
      </c>
      <c r="BM25" s="1083">
        <v>772</v>
      </c>
      <c r="BN25" s="969"/>
      <c r="BO25" s="1189">
        <v>37.188846421717699</v>
      </c>
      <c r="BP25" s="969">
        <v>2.7581277745246</v>
      </c>
      <c r="BQ25" s="969">
        <v>31.770330384195976</v>
      </c>
      <c r="BR25" s="969">
        <v>42.607362459239418</v>
      </c>
      <c r="BS25" s="969">
        <v>7.4165456579311826</v>
      </c>
      <c r="BT25" s="1083">
        <v>371.63922599999955</v>
      </c>
      <c r="BU25" s="1083">
        <v>749</v>
      </c>
      <c r="BV25" s="1083"/>
      <c r="BW25" s="1189">
        <v>36.383398438589545</v>
      </c>
      <c r="BX25" s="969">
        <v>1.9088032246553306</v>
      </c>
      <c r="BY25" s="969">
        <v>32.634238027098483</v>
      </c>
      <c r="BZ25" s="969">
        <v>40.132558850080599</v>
      </c>
      <c r="CA25" s="969">
        <v>5.2463576976657169</v>
      </c>
      <c r="CB25" s="1083">
        <v>353.34346299999925</v>
      </c>
      <c r="CC25" s="1083">
        <v>851</v>
      </c>
      <c r="CD25" s="1083"/>
      <c r="CE25" s="1189">
        <v>36.642986625411829</v>
      </c>
      <c r="CF25" s="969">
        <v>2.0500558372994968</v>
      </c>
      <c r="CG25" s="969">
        <v>32.616325272667893</v>
      </c>
      <c r="CH25" s="969">
        <v>40.669647978155766</v>
      </c>
      <c r="CI25" s="969">
        <v>5.5946745232764075</v>
      </c>
      <c r="CJ25" s="1083">
        <v>304.95062299999989</v>
      </c>
      <c r="CK25" s="1083">
        <v>764</v>
      </c>
      <c r="CL25" s="1083"/>
      <c r="CM25" s="1189">
        <v>39.396101531789732</v>
      </c>
      <c r="CN25" s="969">
        <v>2.065230189357834</v>
      </c>
      <c r="CO25" s="969">
        <v>35.338695846537249</v>
      </c>
      <c r="CP25" s="969">
        <v>43.453507217042223</v>
      </c>
      <c r="CQ25" s="969">
        <v>5.2422196843292888</v>
      </c>
      <c r="CR25" s="1083">
        <v>297.89259199999941</v>
      </c>
      <c r="CS25" s="1083">
        <v>561</v>
      </c>
      <c r="CT25" s="1083"/>
      <c r="CU25" s="1189">
        <v>38.158911930189731</v>
      </c>
      <c r="CV25" s="969">
        <v>2.0225559088430467</v>
      </c>
      <c r="CW25" s="969">
        <v>34.186325104310441</v>
      </c>
      <c r="CX25" s="969">
        <v>42.131498756069021</v>
      </c>
      <c r="CY25" s="969">
        <v>5.30035005333285</v>
      </c>
      <c r="CZ25" s="1083">
        <v>280.98601500000063</v>
      </c>
      <c r="DA25" s="1083">
        <v>793</v>
      </c>
      <c r="DB25" s="1083"/>
      <c r="DC25" s="1189">
        <v>37.685195849927041</v>
      </c>
      <c r="DD25" s="969">
        <v>1.9707321920004142</v>
      </c>
      <c r="DE25" s="969">
        <v>33.81441263327811</v>
      </c>
      <c r="DF25" s="969">
        <v>41.555979066575979</v>
      </c>
      <c r="DG25" s="969">
        <v>5.2294598649517949</v>
      </c>
      <c r="DH25" s="1083">
        <v>259.12662199999971</v>
      </c>
      <c r="DI25" s="1083">
        <v>784</v>
      </c>
      <c r="DJ25" s="1083"/>
      <c r="DK25" s="1189">
        <v>41.466030057466966</v>
      </c>
      <c r="DL25" s="969">
        <v>1.8903012191872386</v>
      </c>
      <c r="DM25" s="969">
        <v>37.753140048842923</v>
      </c>
      <c r="DN25" s="969">
        <v>45.178920066091003</v>
      </c>
      <c r="DO25" s="969">
        <v>4.5586742125240995</v>
      </c>
      <c r="DP25" s="1083">
        <v>248.64883099999932</v>
      </c>
      <c r="DQ25" s="1083">
        <v>753</v>
      </c>
      <c r="DR25" s="1083"/>
      <c r="DS25" s="1189">
        <v>40.809366638758746</v>
      </c>
      <c r="DT25" s="969">
        <v>2.4425082193434373</v>
      </c>
      <c r="DU25" s="969">
        <v>36.011788050266468</v>
      </c>
      <c r="DV25" s="969">
        <v>45.606945227251025</v>
      </c>
      <c r="DW25" s="969">
        <v>5.9851657119903985</v>
      </c>
      <c r="DX25" s="1083">
        <v>223.13037299999996</v>
      </c>
      <c r="DY25" s="1083">
        <v>677</v>
      </c>
      <c r="DZ25" s="1083"/>
      <c r="EA25" s="2186">
        <v>4.2</v>
      </c>
      <c r="EB25" s="969">
        <v>-0.7</v>
      </c>
      <c r="EC25" s="969"/>
      <c r="ED25" s="2187" t="s">
        <v>229</v>
      </c>
      <c r="EE25" s="969" t="s">
        <v>229</v>
      </c>
      <c r="EF25" s="2058"/>
      <c r="EG25" s="2330"/>
      <c r="EH25" s="2330"/>
    </row>
    <row r="26" spans="1:138" s="1470" customFormat="1" ht="21" customHeight="1">
      <c r="A26" s="2059" t="s">
        <v>30</v>
      </c>
      <c r="B26" s="2059"/>
      <c r="C26" s="2188">
        <v>9.4855040783490434</v>
      </c>
      <c r="D26" s="1824"/>
      <c r="E26" s="1824">
        <v>6.4306285392773459</v>
      </c>
      <c r="F26" s="1824">
        <v>12.540379617420738</v>
      </c>
      <c r="G26" s="1824">
        <v>16.413363301687344</v>
      </c>
      <c r="H26" s="1824"/>
      <c r="I26" s="1324">
        <v>632</v>
      </c>
      <c r="J26" s="2060"/>
      <c r="K26" s="2188">
        <v>6.515014006852847</v>
      </c>
      <c r="L26" s="1824">
        <v>1.5769417859771029</v>
      </c>
      <c r="M26" s="1824">
        <v>3.4207843489002863</v>
      </c>
      <c r="N26" s="1824">
        <v>9.6092436648054083</v>
      </c>
      <c r="O26" s="1824">
        <v>24.204733624799417</v>
      </c>
      <c r="P26" s="1824">
        <v>434.47625700000049</v>
      </c>
      <c r="Q26" s="1194">
        <v>538</v>
      </c>
      <c r="R26" s="1194"/>
      <c r="S26" s="2189">
        <v>6.753050574456787</v>
      </c>
      <c r="T26" s="1824">
        <v>1.2577627626564261</v>
      </c>
      <c r="U26" s="1824">
        <v>4.2850970135202244</v>
      </c>
      <c r="V26" s="1824">
        <v>9.2210041353933505</v>
      </c>
      <c r="W26" s="1824">
        <v>18.625105036439031</v>
      </c>
      <c r="X26" s="1824">
        <v>421.27090100000333</v>
      </c>
      <c r="Y26" s="1324">
        <v>566</v>
      </c>
      <c r="Z26" s="1194"/>
      <c r="AA26" s="1907">
        <v>10.51</v>
      </c>
      <c r="AB26" s="1195">
        <v>2.1190000000000002</v>
      </c>
      <c r="AC26" s="1195">
        <v>6.35</v>
      </c>
      <c r="AD26" s="1195">
        <v>14.66</v>
      </c>
      <c r="AE26" s="1195">
        <v>20.200000000000003</v>
      </c>
      <c r="AF26" s="1196">
        <v>479.50599999999997</v>
      </c>
      <c r="AG26" s="1196">
        <v>634</v>
      </c>
      <c r="AH26" s="1194"/>
      <c r="AI26" s="1200" t="s">
        <v>333</v>
      </c>
      <c r="AJ26" s="1200">
        <v>1.8648029841972162</v>
      </c>
      <c r="AK26" s="1200">
        <v>8.4209486625329628</v>
      </c>
      <c r="AL26" s="1200">
        <v>15.737470421559754</v>
      </c>
      <c r="AM26" s="1200">
        <v>15.438120993812124</v>
      </c>
      <c r="AN26" s="1198">
        <v>448.1312110000008</v>
      </c>
      <c r="AO26" s="1198">
        <v>547</v>
      </c>
      <c r="AP26" s="1326"/>
      <c r="AQ26" s="1213">
        <v>13.05802131772035</v>
      </c>
      <c r="AR26" s="1200">
        <v>1.6966699555659062</v>
      </c>
      <c r="AS26" s="1200">
        <v>9.7298764670654414</v>
      </c>
      <c r="AT26" s="1200">
        <v>16.386166168375262</v>
      </c>
      <c r="AU26" s="1200">
        <v>12.993315865271601</v>
      </c>
      <c r="AV26" s="1198">
        <v>460.7218700000011</v>
      </c>
      <c r="AW26" s="1198">
        <v>532</v>
      </c>
      <c r="AX26" s="1198"/>
      <c r="AY26" s="1213">
        <v>15.767149790842996</v>
      </c>
      <c r="AZ26" s="1200">
        <v>1.8430631906764257</v>
      </c>
      <c r="BA26" s="1200">
        <v>12.153428610750042</v>
      </c>
      <c r="BB26" s="1200">
        <v>19.380870970935948</v>
      </c>
      <c r="BC26" s="1200">
        <v>11.689260361735206</v>
      </c>
      <c r="BD26" s="1198">
        <v>732.40549199999668</v>
      </c>
      <c r="BE26" s="1198">
        <v>1085</v>
      </c>
      <c r="BF26" s="1199"/>
      <c r="BG26" s="1213">
        <v>15.400460597261725</v>
      </c>
      <c r="BH26" s="1200">
        <v>1.9091139295107435</v>
      </c>
      <c r="BI26" s="1200">
        <v>11.65722820898371</v>
      </c>
      <c r="BJ26" s="1200">
        <v>19.14369298553974</v>
      </c>
      <c r="BK26" s="1200">
        <v>12.396472933090021</v>
      </c>
      <c r="BL26" s="1198">
        <v>694.39318599999808</v>
      </c>
      <c r="BM26" s="1198">
        <v>1004</v>
      </c>
      <c r="BN26" s="1200"/>
      <c r="BO26" s="1213">
        <v>16.318982123620053</v>
      </c>
      <c r="BP26" s="1200">
        <v>1.9410373823356852</v>
      </c>
      <c r="BQ26" s="1200">
        <v>12.513154550195729</v>
      </c>
      <c r="BR26" s="1200">
        <v>20.12480969704438</v>
      </c>
      <c r="BS26" s="1200">
        <v>11.894353260711235</v>
      </c>
      <c r="BT26" s="1198">
        <v>621.7303519999989</v>
      </c>
      <c r="BU26" s="1198">
        <v>1039</v>
      </c>
      <c r="BV26" s="1198"/>
      <c r="BW26" s="1213">
        <v>15.644340760713824</v>
      </c>
      <c r="BX26" s="1200">
        <v>1.2292912189363314</v>
      </c>
      <c r="BY26" s="1200">
        <v>13.233999513447921</v>
      </c>
      <c r="BZ26" s="1200">
        <v>18.054682007979725</v>
      </c>
      <c r="CA26" s="1200">
        <v>7.8577374255573371</v>
      </c>
      <c r="CB26" s="1198">
        <v>549.47182700000042</v>
      </c>
      <c r="CC26" s="1198">
        <v>990</v>
      </c>
      <c r="CD26" s="1198"/>
      <c r="CE26" s="1213">
        <v>18.958444680676116</v>
      </c>
      <c r="CF26" s="1200">
        <v>1.3524136065235133</v>
      </c>
      <c r="CG26" s="1200">
        <v>16.306686404347602</v>
      </c>
      <c r="CH26" s="1200">
        <v>21.610202957004631</v>
      </c>
      <c r="CI26" s="1200">
        <v>7.1335683348644929</v>
      </c>
      <c r="CJ26" s="1198">
        <v>498.48330700000037</v>
      </c>
      <c r="CK26" s="1198">
        <v>959</v>
      </c>
      <c r="CL26" s="1198"/>
      <c r="CM26" s="1213">
        <v>17.02564850399623</v>
      </c>
      <c r="CN26" s="1200">
        <v>1.5489846645284406</v>
      </c>
      <c r="CO26" s="1200">
        <v>13.988396271221454</v>
      </c>
      <c r="CP26" s="1200">
        <v>20.062900736771006</v>
      </c>
      <c r="CQ26" s="1200">
        <v>9.0979480996853983</v>
      </c>
      <c r="CR26" s="1198">
        <v>447.67831299999966</v>
      </c>
      <c r="CS26" s="1198">
        <v>847</v>
      </c>
      <c r="CT26" s="1198"/>
      <c r="CU26" s="1213">
        <v>21.604952139534824</v>
      </c>
      <c r="CV26" s="1200">
        <v>1.7010497554800175</v>
      </c>
      <c r="CW26" s="1200">
        <v>18.269613365908242</v>
      </c>
      <c r="CX26" s="1200">
        <v>24.940290913161402</v>
      </c>
      <c r="CY26" s="1200">
        <v>7.873425242943596</v>
      </c>
      <c r="CZ26" s="1198">
        <v>459.80497600000166</v>
      </c>
      <c r="DA26" s="1198">
        <v>941</v>
      </c>
      <c r="DB26" s="1198"/>
      <c r="DC26" s="1213">
        <v>19.903736926247323</v>
      </c>
      <c r="DD26" s="1200">
        <v>1.4373036238988259</v>
      </c>
      <c r="DE26" s="1200">
        <v>17.085535441058457</v>
      </c>
      <c r="DF26" s="1200">
        <v>22.721938411436188</v>
      </c>
      <c r="DG26" s="1200">
        <v>7.2212752269822973</v>
      </c>
      <c r="DH26" s="1198">
        <v>466.30050599999976</v>
      </c>
      <c r="DI26" s="1198">
        <v>969</v>
      </c>
      <c r="DJ26" s="1198"/>
      <c r="DK26" s="1213">
        <v>19.874215078756798</v>
      </c>
      <c r="DL26" s="1200">
        <v>1.5057418890412966</v>
      </c>
      <c r="DM26" s="1200">
        <v>16.921823262868347</v>
      </c>
      <c r="DN26" s="1200">
        <v>22.826606894645249</v>
      </c>
      <c r="DO26" s="1200">
        <v>7.5763590314102913</v>
      </c>
      <c r="DP26" s="1198">
        <v>433.5712060000015</v>
      </c>
      <c r="DQ26" s="1198">
        <v>894</v>
      </c>
      <c r="DR26" s="1198"/>
      <c r="DS26" s="1213">
        <v>20.464636687807225</v>
      </c>
      <c r="DT26" s="1200">
        <v>1.566590344756182</v>
      </c>
      <c r="DU26" s="1200">
        <v>17.392931770683489</v>
      </c>
      <c r="DV26" s="1200">
        <v>23.536341604930961</v>
      </c>
      <c r="DW26" s="1200">
        <v>7.6551094879175263</v>
      </c>
      <c r="DX26" s="1198">
        <v>397.25300399999884</v>
      </c>
      <c r="DY26" s="1198">
        <v>820</v>
      </c>
      <c r="DZ26" s="1198"/>
      <c r="EA26" s="1213">
        <v>1.5</v>
      </c>
      <c r="EB26" s="1200">
        <v>0.6</v>
      </c>
      <c r="EC26" s="1200"/>
      <c r="ED26" s="1200" t="s">
        <v>229</v>
      </c>
      <c r="EE26" s="1200" t="s">
        <v>229</v>
      </c>
      <c r="EF26" s="2061"/>
      <c r="EG26" s="2330"/>
      <c r="EH26" s="2330"/>
    </row>
    <row r="27" spans="1:138" s="1470" customFormat="1" ht="21" customHeight="1">
      <c r="A27" s="2062" t="s">
        <v>31</v>
      </c>
      <c r="B27" s="2062"/>
      <c r="C27" s="2042">
        <v>16.215034572611874</v>
      </c>
      <c r="D27" s="2042"/>
      <c r="E27" s="2042">
        <v>12.842557528053893</v>
      </c>
      <c r="F27" s="2042">
        <v>19.587511617169856</v>
      </c>
      <c r="G27" s="2042">
        <v>10.599749450313938</v>
      </c>
      <c r="H27" s="2042"/>
      <c r="I27" s="1339">
        <v>529</v>
      </c>
      <c r="J27" s="2064"/>
      <c r="K27" s="2042">
        <v>15.098470671694539</v>
      </c>
      <c r="L27" s="2042">
        <v>2.5280700633833191</v>
      </c>
      <c r="M27" s="2042">
        <v>10.137964559761084</v>
      </c>
      <c r="N27" s="2042">
        <v>20.058976783627994</v>
      </c>
      <c r="O27" s="2042">
        <v>16.743881670895</v>
      </c>
      <c r="P27" s="2042">
        <v>40.019530000000003</v>
      </c>
      <c r="Q27" s="1214">
        <v>391</v>
      </c>
      <c r="R27" s="1214"/>
      <c r="S27" s="2041">
        <v>16.582468721092901</v>
      </c>
      <c r="T27" s="2042">
        <v>1.8243125258911042</v>
      </c>
      <c r="U27" s="2042">
        <v>13.002844066738279</v>
      </c>
      <c r="V27" s="2042">
        <v>20.162093375447526</v>
      </c>
      <c r="W27" s="2042">
        <v>11.001453140512053</v>
      </c>
      <c r="X27" s="2042">
        <v>55.185432000000006</v>
      </c>
      <c r="Y27" s="1339">
        <v>477</v>
      </c>
      <c r="Z27" s="1214"/>
      <c r="AA27" s="1217">
        <v>19.46</v>
      </c>
      <c r="AB27" s="1215">
        <v>1.978</v>
      </c>
      <c r="AC27" s="1215">
        <v>15.58</v>
      </c>
      <c r="AD27" s="1215">
        <v>23.34</v>
      </c>
      <c r="AE27" s="1215">
        <v>10.199999999999999</v>
      </c>
      <c r="AF27" s="1216">
        <v>55.929000000000002</v>
      </c>
      <c r="AG27" s="1216">
        <v>442</v>
      </c>
      <c r="AH27" s="1214"/>
      <c r="AI27" s="1220">
        <v>22.785224181375913</v>
      </c>
      <c r="AJ27" s="1220">
        <v>1.6776341785284168</v>
      </c>
      <c r="AK27" s="1220">
        <v>19.494140062863991</v>
      </c>
      <c r="AL27" s="1220">
        <v>26.076308299887835</v>
      </c>
      <c r="AM27" s="1220">
        <v>7.3628162056868156</v>
      </c>
      <c r="AN27" s="1218">
        <v>47.092159000000017</v>
      </c>
      <c r="AO27" s="1218">
        <v>408</v>
      </c>
      <c r="AP27" s="1341"/>
      <c r="AQ27" s="1219">
        <v>19.394974211842477</v>
      </c>
      <c r="AR27" s="1220">
        <v>2.3899486888681292</v>
      </c>
      <c r="AS27" s="1220">
        <v>14.706911341339824</v>
      </c>
      <c r="AT27" s="1220">
        <v>24.083037082345133</v>
      </c>
      <c r="AU27" s="1220">
        <v>12.322515424685834</v>
      </c>
      <c r="AV27" s="1218">
        <v>49.74085500000016</v>
      </c>
      <c r="AW27" s="1218">
        <v>371</v>
      </c>
      <c r="AX27" s="1218"/>
      <c r="AY27" s="1219">
        <v>24.045869331166493</v>
      </c>
      <c r="AZ27" s="1220">
        <v>1.7804762331051383</v>
      </c>
      <c r="BA27" s="1220">
        <v>20.554863321837669</v>
      </c>
      <c r="BB27" s="1220">
        <v>27.536875340495314</v>
      </c>
      <c r="BC27" s="1220">
        <v>7.4044993282792877</v>
      </c>
      <c r="BD27" s="1218">
        <v>78.430530999999888</v>
      </c>
      <c r="BE27" s="1218">
        <v>873</v>
      </c>
      <c r="BF27" s="1201"/>
      <c r="BG27" s="1219">
        <v>24.087965272638218</v>
      </c>
      <c r="BH27" s="1220">
        <v>1.9035644100146223</v>
      </c>
      <c r="BI27" s="1220">
        <v>20.355613922309878</v>
      </c>
      <c r="BJ27" s="1220">
        <v>27.820316622966558</v>
      </c>
      <c r="BK27" s="1220">
        <v>7.9025537793219165</v>
      </c>
      <c r="BL27" s="1218">
        <v>73.298744000000084</v>
      </c>
      <c r="BM27" s="1218">
        <v>768</v>
      </c>
      <c r="BN27" s="1220"/>
      <c r="BO27" s="1219">
        <v>25.921105419674184</v>
      </c>
      <c r="BP27" s="1220">
        <v>1.8668350022064979</v>
      </c>
      <c r="BQ27" s="1220">
        <v>22.260767813047693</v>
      </c>
      <c r="BR27" s="1220">
        <v>29.581443026300676</v>
      </c>
      <c r="BS27" s="1220">
        <v>7.2019883873839934</v>
      </c>
      <c r="BT27" s="1218">
        <v>53.986953000000199</v>
      </c>
      <c r="BU27" s="1218">
        <v>795</v>
      </c>
      <c r="BV27" s="1218"/>
      <c r="BW27" s="1219">
        <v>27.512653160433036</v>
      </c>
      <c r="BX27" s="1220">
        <v>1.8819335818399361</v>
      </c>
      <c r="BY27" s="1220">
        <v>23.822638892822301</v>
      </c>
      <c r="BZ27" s="1220">
        <v>31.202667428043775</v>
      </c>
      <c r="CA27" s="1220">
        <v>6.8402475430701619</v>
      </c>
      <c r="CB27" s="1218">
        <v>59.046908000000094</v>
      </c>
      <c r="CC27" s="1218">
        <v>767</v>
      </c>
      <c r="CD27" s="1218"/>
      <c r="CE27" s="1219">
        <v>27.151460127935678</v>
      </c>
      <c r="CF27" s="1220">
        <v>1.7882442191775045</v>
      </c>
      <c r="CG27" s="1220">
        <v>23.64514269262812</v>
      </c>
      <c r="CH27" s="1220">
        <v>30.657777563243236</v>
      </c>
      <c r="CI27" s="1220">
        <v>6.5861806722416762</v>
      </c>
      <c r="CJ27" s="1218">
        <v>54.167410999999873</v>
      </c>
      <c r="CK27" s="1218">
        <v>781</v>
      </c>
      <c r="CL27" s="1218"/>
      <c r="CM27" s="1219">
        <v>30.590620657280471</v>
      </c>
      <c r="CN27" s="1220">
        <v>2.2338612068087254</v>
      </c>
      <c r="CO27" s="1220">
        <v>26.210461128616409</v>
      </c>
      <c r="CP27" s="1220">
        <v>34.970780185944534</v>
      </c>
      <c r="CQ27" s="1220">
        <v>7.3024383252487999</v>
      </c>
      <c r="CR27" s="1218">
        <v>51.372619000000029</v>
      </c>
      <c r="CS27" s="1218">
        <v>556</v>
      </c>
      <c r="CT27" s="1218"/>
      <c r="CU27" s="1219">
        <v>33.086831559646043</v>
      </c>
      <c r="CV27" s="1220">
        <v>1.8735049524861456</v>
      </c>
      <c r="CW27" s="1220">
        <v>29.41335070438139</v>
      </c>
      <c r="CX27" s="1220">
        <v>36.760312414910686</v>
      </c>
      <c r="CY27" s="1220">
        <v>5.6623885218769141</v>
      </c>
      <c r="CZ27" s="1218">
        <v>46.385196999999998</v>
      </c>
      <c r="DA27" s="1218">
        <v>778</v>
      </c>
      <c r="DB27" s="1218"/>
      <c r="DC27" s="1219">
        <v>28.950171215561209</v>
      </c>
      <c r="DD27" s="1220">
        <v>1.9860894680918384</v>
      </c>
      <c r="DE27" s="1220">
        <v>25.055934677347086</v>
      </c>
      <c r="DF27" s="1220">
        <v>32.844407753775336</v>
      </c>
      <c r="DG27" s="1220">
        <v>6.8603720969507824</v>
      </c>
      <c r="DH27" s="1218">
        <v>50.592364000000174</v>
      </c>
      <c r="DI27" s="1218">
        <v>767</v>
      </c>
      <c r="DJ27" s="1218"/>
      <c r="DK27" s="1219">
        <v>29.814973329365657</v>
      </c>
      <c r="DL27" s="1220">
        <v>1.8193551049053021</v>
      </c>
      <c r="DM27" s="1220">
        <v>26.247662649487264</v>
      </c>
      <c r="DN27" s="1220">
        <v>33.382284009244053</v>
      </c>
      <c r="DO27" s="1220">
        <v>6.1021523809761886</v>
      </c>
      <c r="DP27" s="1218">
        <v>51.14613999999991</v>
      </c>
      <c r="DQ27" s="1218">
        <v>765</v>
      </c>
      <c r="DR27" s="1218"/>
      <c r="DS27" s="1219">
        <v>29.214171851539895</v>
      </c>
      <c r="DT27" s="1220">
        <v>1.7919529862222809</v>
      </c>
      <c r="DU27" s="1220">
        <v>25.700585279620725</v>
      </c>
      <c r="DV27" s="1220">
        <v>32.727758423459065</v>
      </c>
      <c r="DW27" s="1220">
        <v>6.13384830940476</v>
      </c>
      <c r="DX27" s="1218">
        <v>46.379147999999894</v>
      </c>
      <c r="DY27" s="1218">
        <v>743</v>
      </c>
      <c r="DZ27" s="1218"/>
      <c r="EA27" s="1219">
        <v>2</v>
      </c>
      <c r="EB27" s="1220">
        <v>-0.6</v>
      </c>
      <c r="EC27" s="1220"/>
      <c r="ED27" s="1220" t="s">
        <v>229</v>
      </c>
      <c r="EE27" s="1220" t="s">
        <v>229</v>
      </c>
      <c r="EF27" s="2066"/>
      <c r="EG27" s="2330"/>
      <c r="EH27" s="2330"/>
    </row>
    <row r="28" spans="1:138" s="1470" customFormat="1" ht="21" customHeight="1">
      <c r="A28" s="2067" t="s">
        <v>32</v>
      </c>
      <c r="B28" s="2067"/>
      <c r="C28" s="1848">
        <v>30.930704028193418</v>
      </c>
      <c r="D28" s="1848"/>
      <c r="E28" s="1848">
        <v>24.163919680674599</v>
      </c>
      <c r="F28" s="1848">
        <v>37.697488375712233</v>
      </c>
      <c r="G28" s="1848">
        <v>11.149541473557671</v>
      </c>
      <c r="H28" s="1848"/>
      <c r="I28" s="1846">
        <v>304</v>
      </c>
      <c r="J28" s="2069"/>
      <c r="K28" s="1848">
        <v>33.278876782910778</v>
      </c>
      <c r="L28" s="1848">
        <v>3.1200969583507758</v>
      </c>
      <c r="M28" s="1848">
        <v>27.156712585051967</v>
      </c>
      <c r="N28" s="1848">
        <v>39.401040980769586</v>
      </c>
      <c r="O28" s="1848">
        <v>9.3756077727749343</v>
      </c>
      <c r="P28" s="1848">
        <v>53.067995999999972</v>
      </c>
      <c r="Q28" s="1202">
        <v>287</v>
      </c>
      <c r="R28" s="1202"/>
      <c r="S28" s="1847">
        <v>33.638883004791168</v>
      </c>
      <c r="T28" s="1848">
        <v>3.7842472306960904</v>
      </c>
      <c r="U28" s="1848">
        <v>26.213518933163058</v>
      </c>
      <c r="V28" s="1848">
        <v>41.064247076419278</v>
      </c>
      <c r="W28" s="1848">
        <v>11.249622141606491</v>
      </c>
      <c r="X28" s="1848">
        <v>38.182007999999961</v>
      </c>
      <c r="Y28" s="1846">
        <v>214</v>
      </c>
      <c r="Z28" s="1202"/>
      <c r="AA28" s="1205">
        <v>34.04</v>
      </c>
      <c r="AB28" s="1203">
        <v>4.4720000000000004</v>
      </c>
      <c r="AC28" s="1203">
        <v>25.27</v>
      </c>
      <c r="AD28" s="1203">
        <v>42.809999999999995</v>
      </c>
      <c r="AE28" s="1203">
        <v>13.100000000000001</v>
      </c>
      <c r="AF28" s="1204">
        <v>40.982999999999997</v>
      </c>
      <c r="AG28" s="1204">
        <v>221</v>
      </c>
      <c r="AH28" s="1202"/>
      <c r="AI28" s="1208">
        <v>36.355737526995682</v>
      </c>
      <c r="AJ28" s="1208">
        <v>3.2726806209444361</v>
      </c>
      <c r="AK28" s="1208">
        <v>29.935585056091824</v>
      </c>
      <c r="AL28" s="1208">
        <v>42.775889997899533</v>
      </c>
      <c r="AM28" s="1208">
        <v>9.0018270665375226</v>
      </c>
      <c r="AN28" s="1206">
        <v>36.007604000000015</v>
      </c>
      <c r="AO28" s="1206">
        <v>208</v>
      </c>
      <c r="AP28" s="1524"/>
      <c r="AQ28" s="1855">
        <v>39.922370695822558</v>
      </c>
      <c r="AR28" s="1208">
        <v>4.1268205906493609</v>
      </c>
      <c r="AS28" s="1208">
        <v>31.827303854278078</v>
      </c>
      <c r="AT28" s="1208">
        <v>48.017437537367037</v>
      </c>
      <c r="AU28" s="1208">
        <v>10.337113048953245</v>
      </c>
      <c r="AV28" s="1206">
        <v>38.313881999999928</v>
      </c>
      <c r="AW28" s="1206">
        <v>218</v>
      </c>
      <c r="AX28" s="1206"/>
      <c r="AY28" s="1855">
        <v>39.425345196676773</v>
      </c>
      <c r="AZ28" s="1208">
        <v>2.1552755823365071</v>
      </c>
      <c r="BA28" s="1208">
        <v>35.199464575639517</v>
      </c>
      <c r="BB28" s="1208">
        <v>43.651225817714035</v>
      </c>
      <c r="BC28" s="1208">
        <v>5.4667259641855424</v>
      </c>
      <c r="BD28" s="1206">
        <v>67.876087999999811</v>
      </c>
      <c r="BE28" s="1206">
        <v>761</v>
      </c>
      <c r="BF28" s="1207"/>
      <c r="BG28" s="1855">
        <v>42.708032544822203</v>
      </c>
      <c r="BH28" s="1208">
        <v>2.4076943462519638</v>
      </c>
      <c r="BI28" s="1208">
        <v>37.987224991826196</v>
      </c>
      <c r="BJ28" s="1208">
        <v>47.428840097818217</v>
      </c>
      <c r="BK28" s="1208">
        <v>5.6375679299323416</v>
      </c>
      <c r="BL28" s="1206">
        <v>61.830542000000072</v>
      </c>
      <c r="BM28" s="1206">
        <v>672</v>
      </c>
      <c r="BN28" s="1208"/>
      <c r="BO28" s="1855">
        <v>41.837439184331579</v>
      </c>
      <c r="BP28" s="1208">
        <v>2.4971210571562588</v>
      </c>
      <c r="BQ28" s="1208">
        <v>36.941288157055681</v>
      </c>
      <c r="BR28" s="1208">
        <v>46.733590211607485</v>
      </c>
      <c r="BS28" s="1208">
        <v>5.968627874555593</v>
      </c>
      <c r="BT28" s="1206">
        <v>54.054120999999967</v>
      </c>
      <c r="BU28" s="1206">
        <v>645</v>
      </c>
      <c r="BV28" s="1206"/>
      <c r="BW28" s="1855">
        <v>40.520046445016938</v>
      </c>
      <c r="BX28" s="1208">
        <v>1.9739372281284424</v>
      </c>
      <c r="BY28" s="1208">
        <v>36.649635392550024</v>
      </c>
      <c r="BZ28" s="1208">
        <v>44.390457497483851</v>
      </c>
      <c r="CA28" s="1208">
        <v>4.8715078123292548</v>
      </c>
      <c r="CB28" s="1206">
        <v>56.366003999999833</v>
      </c>
      <c r="CC28" s="1206">
        <v>748</v>
      </c>
      <c r="CD28" s="1206"/>
      <c r="CE28" s="1855">
        <v>44.899928541071489</v>
      </c>
      <c r="CF28" s="1208">
        <v>2.2558474727490347</v>
      </c>
      <c r="CG28" s="1208">
        <v>40.47675342870766</v>
      </c>
      <c r="CH28" s="1208">
        <v>49.323103653435318</v>
      </c>
      <c r="CI28" s="1208">
        <v>5.024167178095917</v>
      </c>
      <c r="CJ28" s="1206">
        <v>48.171726999999919</v>
      </c>
      <c r="CK28" s="1206">
        <v>691</v>
      </c>
      <c r="CL28" s="1206"/>
      <c r="CM28" s="1855">
        <v>43.970360231917219</v>
      </c>
      <c r="CN28" s="1208">
        <v>3.1019108806425915</v>
      </c>
      <c r="CO28" s="1208">
        <v>37.888127164123603</v>
      </c>
      <c r="CP28" s="1208">
        <v>50.052593299710836</v>
      </c>
      <c r="CQ28" s="1208">
        <v>7.0545496199755391</v>
      </c>
      <c r="CR28" s="1206">
        <v>46.029374999999909</v>
      </c>
      <c r="CS28" s="1206">
        <v>473</v>
      </c>
      <c r="CT28" s="1206"/>
      <c r="CU28" s="1855">
        <v>45.48142366253839</v>
      </c>
      <c r="CV28" s="1208">
        <v>2.1001443894199125</v>
      </c>
      <c r="CW28" s="1208">
        <v>41.363558803100517</v>
      </c>
      <c r="CX28" s="1208">
        <v>49.599288521976263</v>
      </c>
      <c r="CY28" s="1208">
        <v>4.6175871824120911</v>
      </c>
      <c r="CZ28" s="1206">
        <v>48.375790000000208</v>
      </c>
      <c r="DA28" s="1206">
        <v>739</v>
      </c>
      <c r="DB28" s="1206"/>
      <c r="DC28" s="1855">
        <v>42.218667160341091</v>
      </c>
      <c r="DD28" s="1208">
        <v>2.2704780751985196</v>
      </c>
      <c r="DE28" s="1208">
        <v>37.766813997780893</v>
      </c>
      <c r="DF28" s="1208">
        <v>46.670520322901289</v>
      </c>
      <c r="DG28" s="1208">
        <v>5.3779008858226973</v>
      </c>
      <c r="DH28" s="1206">
        <v>41.808930000000046</v>
      </c>
      <c r="DI28" s="1206">
        <v>668</v>
      </c>
      <c r="DJ28" s="1206"/>
      <c r="DK28" s="1855">
        <v>47.04021019930731</v>
      </c>
      <c r="DL28" s="1208">
        <v>2.1546463071411828</v>
      </c>
      <c r="DM28" s="1208">
        <v>42.815475422626449</v>
      </c>
      <c r="DN28" s="1208">
        <v>51.264944975988172</v>
      </c>
      <c r="DO28" s="1208">
        <v>4.5804351171307287</v>
      </c>
      <c r="DP28" s="1206">
        <v>39.888238000000044</v>
      </c>
      <c r="DQ28" s="1206">
        <v>650</v>
      </c>
      <c r="DR28" s="1206"/>
      <c r="DS28" s="1855">
        <v>49.8506536389907</v>
      </c>
      <c r="DT28" s="1208">
        <v>2.013804031437346</v>
      </c>
      <c r="DU28" s="1208">
        <v>45.902070803538315</v>
      </c>
      <c r="DV28" s="1208">
        <v>53.799236474443092</v>
      </c>
      <c r="DW28" s="1208">
        <v>4.0396742759301532</v>
      </c>
      <c r="DX28" s="1206">
        <v>40.114803999999992</v>
      </c>
      <c r="DY28" s="1206">
        <v>637</v>
      </c>
      <c r="DZ28" s="1206"/>
      <c r="EA28" s="1855">
        <v>5</v>
      </c>
      <c r="EB28" s="1208">
        <v>2.9</v>
      </c>
      <c r="EC28" s="1208"/>
      <c r="ED28" s="1208" t="s">
        <v>231</v>
      </c>
      <c r="EE28" s="1208" t="s">
        <v>229</v>
      </c>
      <c r="EF28" s="2072"/>
      <c r="EG28" s="2330"/>
      <c r="EH28" s="2330"/>
    </row>
    <row r="29" spans="1:138" s="1470" customFormat="1" ht="21" customHeight="1">
      <c r="A29" s="2190" t="s">
        <v>33</v>
      </c>
      <c r="B29" s="2190"/>
      <c r="C29" s="2074">
        <v>10.437347410156001</v>
      </c>
      <c r="D29" s="1861"/>
      <c r="E29" s="1861">
        <v>6.8309225507236642</v>
      </c>
      <c r="F29" s="1861">
        <v>14.043772269588336</v>
      </c>
      <c r="G29" s="1861">
        <v>17.609670314640773</v>
      </c>
      <c r="H29" s="1861"/>
      <c r="I29" s="1377">
        <v>506</v>
      </c>
      <c r="J29" s="2075"/>
      <c r="K29" s="1861">
        <v>11.663852681140135</v>
      </c>
      <c r="L29" s="1861">
        <v>2.058114269394828</v>
      </c>
      <c r="M29" s="1861">
        <v>7.6254802640689876</v>
      </c>
      <c r="N29" s="1861">
        <v>15.702225098211281</v>
      </c>
      <c r="O29" s="1861">
        <v>17.645235460858448</v>
      </c>
      <c r="P29" s="1861">
        <v>86.937192000000493</v>
      </c>
      <c r="Q29" s="1221">
        <v>382</v>
      </c>
      <c r="R29" s="1221"/>
      <c r="S29" s="2076">
        <v>14.380470289556357</v>
      </c>
      <c r="T29" s="1861">
        <v>2.3691979754584316</v>
      </c>
      <c r="U29" s="1861">
        <v>9.7316837666136884</v>
      </c>
      <c r="V29" s="1861">
        <v>19.029256812499025</v>
      </c>
      <c r="W29" s="1861">
        <v>16.475107752067281</v>
      </c>
      <c r="X29" s="1861">
        <v>86.058172999999954</v>
      </c>
      <c r="Y29" s="1377">
        <v>389</v>
      </c>
      <c r="Z29" s="1221"/>
      <c r="AA29" s="1224">
        <v>17.549999999999997</v>
      </c>
      <c r="AB29" s="1222">
        <v>2.2610000000000001</v>
      </c>
      <c r="AC29" s="1222">
        <v>13.11</v>
      </c>
      <c r="AD29" s="1222">
        <v>21.990000000000002</v>
      </c>
      <c r="AE29" s="1222">
        <v>12.9</v>
      </c>
      <c r="AF29" s="1223">
        <v>100.97799999999999</v>
      </c>
      <c r="AG29" s="1223">
        <v>435</v>
      </c>
      <c r="AH29" s="1221"/>
      <c r="AI29" s="1228">
        <v>14.475152241146533</v>
      </c>
      <c r="AJ29" s="1228">
        <v>2.0494465954662937</v>
      </c>
      <c r="AK29" s="1228">
        <v>10.454668378571721</v>
      </c>
      <c r="AL29" s="1228">
        <v>18.495636103721345</v>
      </c>
      <c r="AM29" s="1228">
        <v>14.158376791648605</v>
      </c>
      <c r="AN29" s="1225">
        <v>73.562570000000136</v>
      </c>
      <c r="AO29" s="1225">
        <v>382</v>
      </c>
      <c r="AP29" s="1379"/>
      <c r="AQ29" s="1227">
        <v>17.894151266642336</v>
      </c>
      <c r="AR29" s="1228">
        <v>2.5365001871706627</v>
      </c>
      <c r="AS29" s="1228">
        <v>12.918616685550772</v>
      </c>
      <c r="AT29" s="1228">
        <v>22.869685847733901</v>
      </c>
      <c r="AU29" s="1228">
        <v>14.175023723528701</v>
      </c>
      <c r="AV29" s="1225">
        <v>82.592617999999675</v>
      </c>
      <c r="AW29" s="1225">
        <v>388</v>
      </c>
      <c r="AX29" s="1225"/>
      <c r="AY29" s="1227">
        <v>24.087101349868153</v>
      </c>
      <c r="AZ29" s="1228">
        <v>2.1885893875650098</v>
      </c>
      <c r="BA29" s="1228">
        <v>19.79590185959584</v>
      </c>
      <c r="BB29" s="1228">
        <v>28.378300840140469</v>
      </c>
      <c r="BC29" s="1228">
        <v>9.0861467960609943</v>
      </c>
      <c r="BD29" s="1225">
        <v>126.56621299999986</v>
      </c>
      <c r="BE29" s="1225">
        <v>859</v>
      </c>
      <c r="BF29" s="1226"/>
      <c r="BG29" s="1227">
        <v>20.628347796054534</v>
      </c>
      <c r="BH29" s="1228">
        <v>1.9433766169258886</v>
      </c>
      <c r="BI29" s="1228">
        <v>16.817935969577832</v>
      </c>
      <c r="BJ29" s="1228">
        <v>24.438759622531233</v>
      </c>
      <c r="BK29" s="1228">
        <v>9.4209029057459812</v>
      </c>
      <c r="BL29" s="1225">
        <v>119.03073499999994</v>
      </c>
      <c r="BM29" s="1225">
        <v>739</v>
      </c>
      <c r="BN29" s="1228"/>
      <c r="BO29" s="1227">
        <v>20.851168420394327</v>
      </c>
      <c r="BP29" s="1228">
        <v>2.0883502063302655</v>
      </c>
      <c r="BQ29" s="1228">
        <v>16.756501892821195</v>
      </c>
      <c r="BR29" s="1228">
        <v>24.945834947967459</v>
      </c>
      <c r="BS29" s="1228">
        <v>10.015506873407011</v>
      </c>
      <c r="BT29" s="1225">
        <v>98.141517000000334</v>
      </c>
      <c r="BU29" s="1225">
        <v>743</v>
      </c>
      <c r="BV29" s="1225"/>
      <c r="BW29" s="1227">
        <v>21.727076787482531</v>
      </c>
      <c r="BX29" s="1228">
        <v>1.8779302107401357</v>
      </c>
      <c r="BY29" s="1228">
        <v>18.044912157403829</v>
      </c>
      <c r="BZ29" s="1228">
        <v>25.409241417561233</v>
      </c>
      <c r="CA29" s="1228">
        <v>8.6432713848650558</v>
      </c>
      <c r="CB29" s="1225">
        <v>82.084120999999712</v>
      </c>
      <c r="CC29" s="1225">
        <v>741</v>
      </c>
      <c r="CD29" s="1225"/>
      <c r="CE29" s="1227">
        <v>21.832280708403189</v>
      </c>
      <c r="CF29" s="1228">
        <v>1.7945687950501319</v>
      </c>
      <c r="CG29" s="1228">
        <v>18.313562298768243</v>
      </c>
      <c r="CH29" s="1228">
        <v>25.350999118038136</v>
      </c>
      <c r="CI29" s="1228">
        <v>8.2197953526651339</v>
      </c>
      <c r="CJ29" s="1225">
        <v>76.62653399999995</v>
      </c>
      <c r="CK29" s="1225">
        <v>668</v>
      </c>
      <c r="CL29" s="1225"/>
      <c r="CM29" s="1227">
        <v>26.205781644581123</v>
      </c>
      <c r="CN29" s="1228">
        <v>2.0430209608432595</v>
      </c>
      <c r="CO29" s="1228">
        <v>22.199822052453136</v>
      </c>
      <c r="CP29" s="1228">
        <v>30.211741236709109</v>
      </c>
      <c r="CQ29" s="1228">
        <v>7.7960695412636882</v>
      </c>
      <c r="CR29" s="1225">
        <v>73.852446999999998</v>
      </c>
      <c r="CS29" s="1225">
        <v>548</v>
      </c>
      <c r="CT29" s="1225"/>
      <c r="CU29" s="1227">
        <v>26.955235699403108</v>
      </c>
      <c r="CV29" s="1228">
        <v>2.2092385229268001</v>
      </c>
      <c r="CW29" s="1228">
        <v>22.623464167165981</v>
      </c>
      <c r="CX29" s="1228">
        <v>31.287007231640235</v>
      </c>
      <c r="CY29" s="1228">
        <v>8.1959532743975263</v>
      </c>
      <c r="CZ29" s="1225">
        <v>81.451266999999504</v>
      </c>
      <c r="DA29" s="1225">
        <v>711</v>
      </c>
      <c r="DB29" s="1225"/>
      <c r="DC29" s="1227">
        <v>23.706974552777002</v>
      </c>
      <c r="DD29" s="1228">
        <v>2.0131796321463531</v>
      </c>
      <c r="DE29" s="1228">
        <v>19.759620816983322</v>
      </c>
      <c r="DF29" s="1228">
        <v>27.654328288570678</v>
      </c>
      <c r="DG29" s="1228">
        <v>8.4919297806836003</v>
      </c>
      <c r="DH29" s="1225">
        <v>82.387261000000066</v>
      </c>
      <c r="DI29" s="1225">
        <v>735</v>
      </c>
      <c r="DJ29" s="1225"/>
      <c r="DK29" s="1227">
        <v>24.241469526130459</v>
      </c>
      <c r="DL29" s="1228">
        <v>2.3101840713357675</v>
      </c>
      <c r="DM29" s="1228">
        <v>19.711763209897057</v>
      </c>
      <c r="DN29" s="1228">
        <v>28.77117584236386</v>
      </c>
      <c r="DO29" s="1228">
        <v>9.5298846006244169</v>
      </c>
      <c r="DP29" s="1225">
        <v>77.760686000000106</v>
      </c>
      <c r="DQ29" s="1225">
        <v>718</v>
      </c>
      <c r="DR29" s="1225"/>
      <c r="DS29" s="1227">
        <v>27.114928756675116</v>
      </c>
      <c r="DT29" s="1228">
        <v>1.8126205878860702</v>
      </c>
      <c r="DU29" s="1228">
        <v>23.560818014625372</v>
      </c>
      <c r="DV29" s="1228">
        <v>30.66903949872486</v>
      </c>
      <c r="DW29" s="1228">
        <v>6.6849542705873484</v>
      </c>
      <c r="DX29" s="1225">
        <v>70.497551999999956</v>
      </c>
      <c r="DY29" s="1225">
        <v>727</v>
      </c>
      <c r="DZ29" s="1225"/>
      <c r="EA29" s="1227">
        <v>5.3</v>
      </c>
      <c r="EB29" s="1228">
        <v>2.9</v>
      </c>
      <c r="EC29" s="1228"/>
      <c r="ED29" s="1228" t="s">
        <v>230</v>
      </c>
      <c r="EE29" s="1228" t="s">
        <v>229</v>
      </c>
      <c r="EF29" s="2080"/>
      <c r="EG29" s="2330"/>
      <c r="EH29" s="2330"/>
    </row>
    <row r="30" spans="1:138" s="1470" customFormat="1" ht="21" customHeight="1">
      <c r="A30" s="2081" t="s">
        <v>34</v>
      </c>
      <c r="B30" s="2081"/>
      <c r="C30" s="2083">
        <v>27.538388008726457</v>
      </c>
      <c r="D30" s="2083"/>
      <c r="E30" s="2083">
        <v>21.905037183777473</v>
      </c>
      <c r="F30" s="2083">
        <v>33.171738833675434</v>
      </c>
      <c r="G30" s="2083">
        <v>10.425400799734131</v>
      </c>
      <c r="H30" s="2083"/>
      <c r="I30" s="2084">
        <v>458</v>
      </c>
      <c r="J30" s="2085"/>
      <c r="K30" s="2083">
        <v>28.849863083656569</v>
      </c>
      <c r="L30" s="2083">
        <v>2.7757035801024181</v>
      </c>
      <c r="M30" s="2083">
        <v>23.403457632540754</v>
      </c>
      <c r="N30" s="2083">
        <v>34.296268534772381</v>
      </c>
      <c r="O30" s="2083">
        <v>9.6212019171586718</v>
      </c>
      <c r="P30" s="2083">
        <v>539.72994099999903</v>
      </c>
      <c r="Q30" s="2086">
        <v>447</v>
      </c>
      <c r="R30" s="2086"/>
      <c r="S30" s="2191">
        <v>26.835627465115842</v>
      </c>
      <c r="T30" s="2083">
        <v>2.6997795188996543</v>
      </c>
      <c r="U30" s="2083">
        <v>21.538181336769881</v>
      </c>
      <c r="V30" s="2083">
        <v>32.133073593461802</v>
      </c>
      <c r="W30" s="2083">
        <v>10.060430010101872</v>
      </c>
      <c r="X30" s="2083">
        <v>530.88783999999953</v>
      </c>
      <c r="Y30" s="2084">
        <v>457</v>
      </c>
      <c r="Z30" s="2086"/>
      <c r="AA30" s="2088">
        <v>25.180000000000003</v>
      </c>
      <c r="AB30" s="2089">
        <v>2.8049999999999997</v>
      </c>
      <c r="AC30" s="2089">
        <v>19.68</v>
      </c>
      <c r="AD30" s="2089">
        <v>30.680000000000003</v>
      </c>
      <c r="AE30" s="2089">
        <v>11.1</v>
      </c>
      <c r="AF30" s="2090">
        <v>605.70699999999999</v>
      </c>
      <c r="AG30" s="2090">
        <v>496</v>
      </c>
      <c r="AH30" s="2086"/>
      <c r="AI30" s="2091">
        <v>29.613440822992459</v>
      </c>
      <c r="AJ30" s="2091">
        <v>2.428984234713417</v>
      </c>
      <c r="AK30" s="2091">
        <v>24.848402329324362</v>
      </c>
      <c r="AL30" s="2091">
        <v>34.37847931666056</v>
      </c>
      <c r="AM30" s="2091">
        <v>8.2023033028553236</v>
      </c>
      <c r="AN30" s="2092">
        <v>718.14412000000027</v>
      </c>
      <c r="AO30" s="2092">
        <v>520</v>
      </c>
      <c r="AP30" s="2093"/>
      <c r="AQ30" s="2094">
        <v>35.529953026552612</v>
      </c>
      <c r="AR30" s="2091">
        <v>3.228373381925604</v>
      </c>
      <c r="AS30" s="2091">
        <v>29.197257494460537</v>
      </c>
      <c r="AT30" s="2091">
        <v>41.862648558644686</v>
      </c>
      <c r="AU30" s="2091">
        <v>9.0863429498849673</v>
      </c>
      <c r="AV30" s="2092">
        <v>669.01923799999975</v>
      </c>
      <c r="AW30" s="2092">
        <v>466</v>
      </c>
      <c r="AX30" s="2092"/>
      <c r="AY30" s="2094">
        <v>35.29351177346728</v>
      </c>
      <c r="AZ30" s="2091">
        <v>2.282647728912365</v>
      </c>
      <c r="BA30" s="2091">
        <v>30.817890706110241</v>
      </c>
      <c r="BB30" s="2091">
        <v>39.769132840824319</v>
      </c>
      <c r="BC30" s="2091">
        <v>6.4676129243347171</v>
      </c>
      <c r="BD30" s="2092">
        <v>929.17848499999968</v>
      </c>
      <c r="BE30" s="2092">
        <v>974</v>
      </c>
      <c r="BF30" s="2095"/>
      <c r="BG30" s="2094">
        <v>38.504882072074494</v>
      </c>
      <c r="BH30" s="2091">
        <v>2.6318803425004802</v>
      </c>
      <c r="BI30" s="2091">
        <v>33.34450919550931</v>
      </c>
      <c r="BJ30" s="2091">
        <v>43.665254948639685</v>
      </c>
      <c r="BK30" s="2091">
        <v>6.8351860877642832</v>
      </c>
      <c r="BL30" s="2092">
        <v>894.08174099999826</v>
      </c>
      <c r="BM30" s="2092">
        <v>898</v>
      </c>
      <c r="BN30" s="2091"/>
      <c r="BO30" s="2094">
        <v>42.503200998771653</v>
      </c>
      <c r="BP30" s="2091">
        <v>2.2053676792467232</v>
      </c>
      <c r="BQ30" s="2091">
        <v>38.179096167201514</v>
      </c>
      <c r="BR30" s="2091">
        <v>46.8273058303418</v>
      </c>
      <c r="BS30" s="2091">
        <v>5.1887096205070726</v>
      </c>
      <c r="BT30" s="2092">
        <v>815.90862300000026</v>
      </c>
      <c r="BU30" s="2092">
        <v>917</v>
      </c>
      <c r="BV30" s="2092"/>
      <c r="BW30" s="2094">
        <v>38.529183934350563</v>
      </c>
      <c r="BX30" s="2091">
        <v>2.0424058013474546</v>
      </c>
      <c r="BY30" s="2091">
        <v>34.524522654086503</v>
      </c>
      <c r="BZ30" s="2091">
        <v>42.533845214614622</v>
      </c>
      <c r="CA30" s="2091">
        <v>5.3009318983435687</v>
      </c>
      <c r="CB30" s="2092">
        <v>801.29667299999551</v>
      </c>
      <c r="CC30" s="2092">
        <v>946</v>
      </c>
      <c r="CD30" s="2092"/>
      <c r="CE30" s="2094">
        <v>37.855419997657933</v>
      </c>
      <c r="CF30" s="2091">
        <v>2.4684013586046114</v>
      </c>
      <c r="CG30" s="2091">
        <v>33.015477763709015</v>
      </c>
      <c r="CH30" s="2091">
        <v>42.69536223160685</v>
      </c>
      <c r="CI30" s="2091">
        <v>6.5206022248791005</v>
      </c>
      <c r="CJ30" s="2092">
        <v>671.08242099999813</v>
      </c>
      <c r="CK30" s="2092">
        <v>850</v>
      </c>
      <c r="CL30" s="2092"/>
      <c r="CM30" s="2094">
        <v>39.215252644975571</v>
      </c>
      <c r="CN30" s="2091">
        <v>2.3034533077599018</v>
      </c>
      <c r="CO30" s="2091">
        <v>34.698636785375662</v>
      </c>
      <c r="CP30" s="2091">
        <v>43.73186850457548</v>
      </c>
      <c r="CQ30" s="2091">
        <v>5.8738708854271016</v>
      </c>
      <c r="CR30" s="2092">
        <v>694.5659600000007</v>
      </c>
      <c r="CS30" s="2092">
        <v>837</v>
      </c>
      <c r="CT30" s="2092"/>
      <c r="CU30" s="2094">
        <v>40.492081805957866</v>
      </c>
      <c r="CV30" s="2091">
        <v>2.1913480593317938</v>
      </c>
      <c r="CW30" s="2091">
        <v>36.195389057697724</v>
      </c>
      <c r="CX30" s="2091">
        <v>44.788774554218016</v>
      </c>
      <c r="CY30" s="2091">
        <v>5.4117940140320631</v>
      </c>
      <c r="CZ30" s="2092">
        <v>760.26931999999977</v>
      </c>
      <c r="DA30" s="2092">
        <v>914</v>
      </c>
      <c r="DB30" s="2092"/>
      <c r="DC30" s="2094">
        <v>46.74729527422771</v>
      </c>
      <c r="DD30" s="2091">
        <v>2.2605495798860411</v>
      </c>
      <c r="DE30" s="2091">
        <v>42.314909466908304</v>
      </c>
      <c r="DF30" s="2091">
        <v>51.179681081547116</v>
      </c>
      <c r="DG30" s="2091">
        <v>4.8356799396099115</v>
      </c>
      <c r="DH30" s="2092">
        <v>761.80736000000252</v>
      </c>
      <c r="DI30" s="2092">
        <v>841</v>
      </c>
      <c r="DJ30" s="2092"/>
      <c r="DK30" s="2094">
        <v>45.120222719640758</v>
      </c>
      <c r="DL30" s="2091">
        <v>2.1969140805285172</v>
      </c>
      <c r="DM30" s="2091">
        <v>40.812611170298645</v>
      </c>
      <c r="DN30" s="2091">
        <v>49.42783426898287</v>
      </c>
      <c r="DO30" s="2091">
        <v>4.8690231300037548</v>
      </c>
      <c r="DP30" s="2092">
        <v>703.17282999999895</v>
      </c>
      <c r="DQ30" s="2092">
        <v>853</v>
      </c>
      <c r="DR30" s="2092"/>
      <c r="DS30" s="2094">
        <v>42.454783259830243</v>
      </c>
      <c r="DT30" s="2091">
        <v>2.566112171230865</v>
      </c>
      <c r="DU30" s="2091">
        <v>37.42325769180583</v>
      </c>
      <c r="DV30" s="2091">
        <v>47.486308827854657</v>
      </c>
      <c r="DW30" s="2091">
        <v>6.0443417070953753</v>
      </c>
      <c r="DX30" s="2092">
        <v>575.63863300000128</v>
      </c>
      <c r="DY30" s="2092">
        <v>836</v>
      </c>
      <c r="DZ30" s="2092"/>
      <c r="EA30" s="2094">
        <v>4.5999999999999996</v>
      </c>
      <c r="EB30" s="2091">
        <v>-2.6</v>
      </c>
      <c r="EC30" s="2091"/>
      <c r="ED30" s="2091" t="s">
        <v>229</v>
      </c>
      <c r="EE30" s="2091" t="s">
        <v>229</v>
      </c>
      <c r="EF30" s="2096"/>
      <c r="EG30" s="2330"/>
      <c r="EH30" s="2330"/>
    </row>
    <row r="31" spans="1:138" s="1470" customFormat="1" ht="21" customHeight="1">
      <c r="A31" s="2097" t="s">
        <v>35</v>
      </c>
      <c r="B31" s="2097"/>
      <c r="C31" s="2098">
        <v>7.3807656108223689</v>
      </c>
      <c r="D31" s="2009"/>
      <c r="E31" s="2009">
        <v>4.3536442249504068</v>
      </c>
      <c r="F31" s="2009">
        <v>10.407886996694332</v>
      </c>
      <c r="G31" s="2009">
        <v>20.902243324189236</v>
      </c>
      <c r="H31" s="2009"/>
      <c r="I31" s="2005">
        <v>419</v>
      </c>
      <c r="J31" s="2099"/>
      <c r="K31" s="2098">
        <v>8.1901985815414715</v>
      </c>
      <c r="L31" s="2009">
        <v>1.5389018444079723</v>
      </c>
      <c r="M31" s="2009">
        <v>5.1706097990078179</v>
      </c>
      <c r="N31" s="2009">
        <v>11.209787364075126</v>
      </c>
      <c r="O31" s="2009">
        <v>18.789554723083853</v>
      </c>
      <c r="P31" s="2009">
        <v>405.36708199999947</v>
      </c>
      <c r="Q31" s="2006">
        <v>347</v>
      </c>
      <c r="R31" s="2006"/>
      <c r="S31" s="2192">
        <v>12.100993724508127</v>
      </c>
      <c r="T31" s="2009">
        <v>1.8364768666047613</v>
      </c>
      <c r="U31" s="2009">
        <v>8.4975004767493623</v>
      </c>
      <c r="V31" s="2009">
        <v>15.704486972266892</v>
      </c>
      <c r="W31" s="2009">
        <v>15.176248400867667</v>
      </c>
      <c r="X31" s="2009">
        <v>388.30087900000098</v>
      </c>
      <c r="Y31" s="2005">
        <v>363</v>
      </c>
      <c r="Z31" s="2006"/>
      <c r="AA31" s="2100">
        <v>15.909999999999998</v>
      </c>
      <c r="AB31" s="2101">
        <v>2.504</v>
      </c>
      <c r="AC31" s="2101">
        <v>11</v>
      </c>
      <c r="AD31" s="2101">
        <v>20.82</v>
      </c>
      <c r="AE31" s="2101">
        <v>15.7</v>
      </c>
      <c r="AF31" s="2102">
        <v>350.28699999999998</v>
      </c>
      <c r="AG31" s="2102">
        <v>346</v>
      </c>
      <c r="AH31" s="2006"/>
      <c r="AI31" s="2011" t="s">
        <v>288</v>
      </c>
      <c r="AJ31" s="2011">
        <v>2.2162577481243089</v>
      </c>
      <c r="AK31" s="2011">
        <v>8.8560419371373769</v>
      </c>
      <c r="AL31" s="2011">
        <v>17.551490290221061</v>
      </c>
      <c r="AM31" s="2011">
        <v>16.785042457153541</v>
      </c>
      <c r="AN31" s="2021">
        <v>246.25544500000021</v>
      </c>
      <c r="AO31" s="2021">
        <v>290</v>
      </c>
      <c r="AP31" s="2013"/>
      <c r="AQ31" s="2020" t="s">
        <v>299</v>
      </c>
      <c r="AR31" s="2011">
        <v>2.0298553760521365</v>
      </c>
      <c r="AS31" s="2011">
        <v>6.0688279669070573</v>
      </c>
      <c r="AT31" s="2011">
        <v>14.032253847373982</v>
      </c>
      <c r="AU31" s="2011">
        <v>20.196478923935356</v>
      </c>
      <c r="AV31" s="2021">
        <v>344.5666289999989</v>
      </c>
      <c r="AW31" s="2021">
        <v>379</v>
      </c>
      <c r="AX31" s="2021"/>
      <c r="AY31" s="2020">
        <v>16.670901256331831</v>
      </c>
      <c r="AZ31" s="2011">
        <v>1.7300405480383136</v>
      </c>
      <c r="BA31" s="2011">
        <v>13.278785238556468</v>
      </c>
      <c r="BB31" s="2011">
        <v>20.063017274107196</v>
      </c>
      <c r="BC31" s="2011">
        <v>10.377606593891983</v>
      </c>
      <c r="BD31" s="2021">
        <v>438.23215000000016</v>
      </c>
      <c r="BE31" s="2021">
        <v>664</v>
      </c>
      <c r="BF31" s="2103"/>
      <c r="BG31" s="2020">
        <v>17.99888025329583</v>
      </c>
      <c r="BH31" s="2011">
        <v>2.2294930755233997</v>
      </c>
      <c r="BI31" s="2011">
        <v>13.627474984737816</v>
      </c>
      <c r="BJ31" s="2011">
        <v>22.370285521853841</v>
      </c>
      <c r="BK31" s="2011">
        <v>12.386843204399621</v>
      </c>
      <c r="BL31" s="2021">
        <v>418.45713699999993</v>
      </c>
      <c r="BM31" s="2021">
        <v>506</v>
      </c>
      <c r="BN31" s="2011"/>
      <c r="BO31" s="2020">
        <v>18.074716647098263</v>
      </c>
      <c r="BP31" s="2011">
        <v>2.0072146862678157</v>
      </c>
      <c r="BQ31" s="2011">
        <v>14.139134020869793</v>
      </c>
      <c r="BR31" s="2011">
        <v>22.010299273326734</v>
      </c>
      <c r="BS31" s="2011">
        <v>11.105096281495824</v>
      </c>
      <c r="BT31" s="2021">
        <v>369.67673300000018</v>
      </c>
      <c r="BU31" s="2021">
        <v>573</v>
      </c>
      <c r="BV31" s="2021"/>
      <c r="BW31" s="2020">
        <v>21.518663355992373</v>
      </c>
      <c r="BX31" s="2011">
        <v>2.1383531597501344</v>
      </c>
      <c r="BY31" s="2011">
        <v>17.325872630108186</v>
      </c>
      <c r="BZ31" s="2011">
        <v>25.71145408187656</v>
      </c>
      <c r="CA31" s="2011">
        <v>9.9372025314697812</v>
      </c>
      <c r="CB31" s="2021">
        <v>307.54983199999947</v>
      </c>
      <c r="CC31" s="2021">
        <v>625</v>
      </c>
      <c r="CD31" s="2021"/>
      <c r="CE31" s="2020">
        <v>23.872191397528326</v>
      </c>
      <c r="CF31" s="2011">
        <v>2.4291620647946637</v>
      </c>
      <c r="CG31" s="2011">
        <v>19.109187994729805</v>
      </c>
      <c r="CH31" s="2011">
        <v>28.635194800326847</v>
      </c>
      <c r="CI31" s="2011">
        <v>10.175697841657612</v>
      </c>
      <c r="CJ31" s="2021">
        <v>271.84752300000076</v>
      </c>
      <c r="CK31" s="2021">
        <v>550</v>
      </c>
      <c r="CL31" s="2021"/>
      <c r="CM31" s="2020">
        <v>22.504608370825167</v>
      </c>
      <c r="CN31" s="2011">
        <v>1.9981246859818163</v>
      </c>
      <c r="CO31" s="2011">
        <v>18.586681484371322</v>
      </c>
      <c r="CP31" s="2011">
        <v>26.422535257279016</v>
      </c>
      <c r="CQ31" s="2011">
        <v>8.8787356485268702</v>
      </c>
      <c r="CR31" s="2021">
        <v>251.71422700000056</v>
      </c>
      <c r="CS31" s="2021">
        <v>422</v>
      </c>
      <c r="CT31" s="2021"/>
      <c r="CU31" s="2020">
        <v>28.192530970788383</v>
      </c>
      <c r="CV31" s="2011">
        <v>2.0046889489463329</v>
      </c>
      <c r="CW31" s="2011">
        <v>24.261830672962816</v>
      </c>
      <c r="CX31" s="2011">
        <v>32.123231268613949</v>
      </c>
      <c r="CY31" s="2011">
        <v>7.1107093968380708</v>
      </c>
      <c r="CZ31" s="2021">
        <v>299.24496699999827</v>
      </c>
      <c r="DA31" s="2021">
        <v>636</v>
      </c>
      <c r="DB31" s="2021"/>
      <c r="DC31" s="2020">
        <v>20.851546795127685</v>
      </c>
      <c r="DD31" s="2011">
        <v>2.0581201366574136</v>
      </c>
      <c r="DE31" s="2011">
        <v>16.816075702324458</v>
      </c>
      <c r="DF31" s="2011">
        <v>24.887017887930909</v>
      </c>
      <c r="DG31" s="2011">
        <v>9.8703475424582319</v>
      </c>
      <c r="DH31" s="2021">
        <v>301.10878400000058</v>
      </c>
      <c r="DI31" s="2021">
        <v>624</v>
      </c>
      <c r="DJ31" s="2021"/>
      <c r="DK31" s="2020">
        <v>27.976997231733403</v>
      </c>
      <c r="DL31" s="2011">
        <v>2.1027146892148871</v>
      </c>
      <c r="DM31" s="2011">
        <v>23.854087664849331</v>
      </c>
      <c r="DN31" s="2011">
        <v>32.099906798617475</v>
      </c>
      <c r="DO31" s="2011">
        <v>7.5158698118962031</v>
      </c>
      <c r="DP31" s="2021">
        <v>262.09036800000001</v>
      </c>
      <c r="DQ31" s="2021">
        <v>582</v>
      </c>
      <c r="DR31" s="2021"/>
      <c r="DS31" s="2020">
        <v>25.345854400577522</v>
      </c>
      <c r="DT31" s="2011">
        <v>2.0150723936589041</v>
      </c>
      <c r="DU31" s="2011">
        <v>21.394784613456057</v>
      </c>
      <c r="DV31" s="2011">
        <v>29.296924187698988</v>
      </c>
      <c r="DW31" s="2011">
        <v>7.9503036741700424</v>
      </c>
      <c r="DX31" s="2021">
        <v>248.56102699999923</v>
      </c>
      <c r="DY31" s="2021">
        <v>551</v>
      </c>
      <c r="DZ31" s="2021"/>
      <c r="EA31" s="2020">
        <v>1.4</v>
      </c>
      <c r="EB31" s="2011">
        <v>-2.7</v>
      </c>
      <c r="EC31" s="2011"/>
      <c r="ED31" s="2011" t="s">
        <v>229</v>
      </c>
      <c r="EE31" s="2011" t="s">
        <v>229</v>
      </c>
      <c r="EF31" s="2104"/>
      <c r="EG31" s="2330"/>
      <c r="EH31" s="2330"/>
    </row>
    <row r="32" spans="1:138" s="1470" customFormat="1" ht="21" customHeight="1">
      <c r="A32" s="2105" t="s">
        <v>36</v>
      </c>
      <c r="B32" s="2105"/>
      <c r="C32" s="2107">
        <v>12.91832978094522</v>
      </c>
      <c r="D32" s="2107"/>
      <c r="E32" s="2107">
        <v>9.4178163676131668</v>
      </c>
      <c r="F32" s="2107">
        <v>16.418843194277276</v>
      </c>
      <c r="G32" s="2107">
        <v>13.809878435397652</v>
      </c>
      <c r="H32" s="2107"/>
      <c r="I32" s="2108">
        <v>418</v>
      </c>
      <c r="J32" s="2109"/>
      <c r="K32" s="2107">
        <v>15.7823328493542</v>
      </c>
      <c r="L32" s="2107">
        <v>2.1467274514000709</v>
      </c>
      <c r="M32" s="2107">
        <v>11.57008620415086</v>
      </c>
      <c r="N32" s="2107">
        <v>19.994579494557541</v>
      </c>
      <c r="O32" s="2107">
        <v>13.602092110786481</v>
      </c>
      <c r="P32" s="2107">
        <v>297.59751899999918</v>
      </c>
      <c r="Q32" s="2110">
        <v>416</v>
      </c>
      <c r="R32" s="2110"/>
      <c r="S32" s="2111">
        <v>13.166607898875768</v>
      </c>
      <c r="T32" s="2107">
        <v>2.2352044467409562</v>
      </c>
      <c r="U32" s="2107">
        <v>8.7807404383819865</v>
      </c>
      <c r="V32" s="2107">
        <v>17.552475359369549</v>
      </c>
      <c r="W32" s="2107">
        <v>16.976312076034478</v>
      </c>
      <c r="X32" s="2107">
        <v>238.50366200000028</v>
      </c>
      <c r="Y32" s="2108">
        <v>355</v>
      </c>
      <c r="Z32" s="2110"/>
      <c r="AA32" s="2112">
        <v>20.76</v>
      </c>
      <c r="AB32" s="2113">
        <v>3.8760000000000003</v>
      </c>
      <c r="AC32" s="2113">
        <v>13.16</v>
      </c>
      <c r="AD32" s="2113">
        <v>28.360000000000003</v>
      </c>
      <c r="AE32" s="2113">
        <v>18.7</v>
      </c>
      <c r="AF32" s="2114">
        <v>306.27699999999999</v>
      </c>
      <c r="AG32" s="2114">
        <v>430</v>
      </c>
      <c r="AH32" s="2110"/>
      <c r="AI32" s="2115" t="s">
        <v>348</v>
      </c>
      <c r="AJ32" s="2115">
        <v>2.5915948408086322</v>
      </c>
      <c r="AK32" s="2115">
        <v>12.003398405248426</v>
      </c>
      <c r="AL32" s="2115">
        <v>22.171475249849092</v>
      </c>
      <c r="AM32" s="2115">
        <v>15.166668160729662</v>
      </c>
      <c r="AN32" s="2116">
        <v>242.23969000000025</v>
      </c>
      <c r="AO32" s="2116">
        <v>365</v>
      </c>
      <c r="AP32" s="2117"/>
      <c r="AQ32" s="2118">
        <v>21.866146638261132</v>
      </c>
      <c r="AR32" s="2115">
        <v>2.8039508248074831</v>
      </c>
      <c r="AS32" s="2115">
        <v>16.365987654211676</v>
      </c>
      <c r="AT32" s="2115">
        <v>27.366305622310584</v>
      </c>
      <c r="AU32" s="2115">
        <v>12.823250804973393</v>
      </c>
      <c r="AV32" s="2116">
        <v>285.52183900000051</v>
      </c>
      <c r="AW32" s="2116">
        <v>387</v>
      </c>
      <c r="AX32" s="2116"/>
      <c r="AY32" s="2118">
        <v>22.784571255582815</v>
      </c>
      <c r="AZ32" s="2115">
        <v>1.7989777442359391</v>
      </c>
      <c r="BA32" s="2115">
        <v>19.257289060513141</v>
      </c>
      <c r="BB32" s="2115">
        <v>26.311853450652485</v>
      </c>
      <c r="BC32" s="2115">
        <v>7.8955962087508782</v>
      </c>
      <c r="BD32" s="2116">
        <v>438.78352099999967</v>
      </c>
      <c r="BE32" s="2116">
        <v>944</v>
      </c>
      <c r="BF32" s="2119"/>
      <c r="BG32" s="2118">
        <v>22.230716240679342</v>
      </c>
      <c r="BH32" s="2115">
        <v>2.0366651519597578</v>
      </c>
      <c r="BI32" s="2115">
        <v>18.23739198535494</v>
      </c>
      <c r="BJ32" s="2115">
        <v>26.224040496003742</v>
      </c>
      <c r="BK32" s="2115">
        <v>9.1614913793597132</v>
      </c>
      <c r="BL32" s="2116">
        <v>387.2973820000002</v>
      </c>
      <c r="BM32" s="2116">
        <v>819</v>
      </c>
      <c r="BN32" s="2115"/>
      <c r="BO32" s="2118">
        <v>27.329410814381006</v>
      </c>
      <c r="BP32" s="2115">
        <v>2.0233146213442894</v>
      </c>
      <c r="BQ32" s="2115">
        <v>23.362260750347367</v>
      </c>
      <c r="BR32" s="2115">
        <v>31.296560878414642</v>
      </c>
      <c r="BS32" s="2115">
        <v>7.4034330088067675</v>
      </c>
      <c r="BT32" s="2116">
        <v>334.3377090000007</v>
      </c>
      <c r="BU32" s="2116">
        <v>910</v>
      </c>
      <c r="BV32" s="2116"/>
      <c r="BW32" s="2118">
        <v>30.059717492215203</v>
      </c>
      <c r="BX32" s="2115">
        <v>2.1410181710363747</v>
      </c>
      <c r="BY32" s="2115">
        <v>25.861701327046404</v>
      </c>
      <c r="BZ32" s="2115">
        <v>34.257733657384001</v>
      </c>
      <c r="CA32" s="2115">
        <v>7.1225492108861328</v>
      </c>
      <c r="CB32" s="2116">
        <v>355.11722300000054</v>
      </c>
      <c r="CC32" s="2116">
        <v>858</v>
      </c>
      <c r="CD32" s="2116"/>
      <c r="CE32" s="2118">
        <v>29.299139684094282</v>
      </c>
      <c r="CF32" s="2115">
        <v>2.0705651938955461</v>
      </c>
      <c r="CG32" s="2115">
        <v>25.239258621743549</v>
      </c>
      <c r="CH32" s="2115">
        <v>33.359020746445019</v>
      </c>
      <c r="CI32" s="2115">
        <v>7.0669829087834968</v>
      </c>
      <c r="CJ32" s="2116">
        <v>311.04434799999893</v>
      </c>
      <c r="CK32" s="2116">
        <v>837</v>
      </c>
      <c r="CL32" s="2116"/>
      <c r="CM32" s="2118">
        <v>30.961204576444036</v>
      </c>
      <c r="CN32" s="2115">
        <v>1.8284894355326438</v>
      </c>
      <c r="CO32" s="2115">
        <v>27.375898828844981</v>
      </c>
      <c r="CP32" s="2115">
        <v>34.546510324043091</v>
      </c>
      <c r="CQ32" s="2115">
        <v>5.9057438512059663</v>
      </c>
      <c r="CR32" s="2116">
        <v>292.8650329999989</v>
      </c>
      <c r="CS32" s="2116">
        <v>718</v>
      </c>
      <c r="CT32" s="2116"/>
      <c r="CU32" s="2118">
        <v>32.482634781080563</v>
      </c>
      <c r="CV32" s="2115">
        <v>2.083934060574431</v>
      </c>
      <c r="CW32" s="2115">
        <v>28.396554376011167</v>
      </c>
      <c r="CX32" s="2115">
        <v>36.568715186149952</v>
      </c>
      <c r="CY32" s="2115">
        <v>6.4155327134614515</v>
      </c>
      <c r="CZ32" s="2116">
        <v>290.71919699999967</v>
      </c>
      <c r="DA32" s="2116">
        <v>818</v>
      </c>
      <c r="DB32" s="2116"/>
      <c r="DC32" s="2118">
        <v>32.177648718748863</v>
      </c>
      <c r="DD32" s="2115">
        <v>1.8779687179449702</v>
      </c>
      <c r="DE32" s="2115">
        <v>28.495410573621015</v>
      </c>
      <c r="DF32" s="2115">
        <v>35.85988686387671</v>
      </c>
      <c r="DG32" s="2115">
        <v>5.8362521586318987</v>
      </c>
      <c r="DH32" s="2116">
        <v>279.64189300000072</v>
      </c>
      <c r="DI32" s="2116">
        <v>821</v>
      </c>
      <c r="DJ32" s="2116"/>
      <c r="DK32" s="2118">
        <v>33.065942405084584</v>
      </c>
      <c r="DL32" s="2115">
        <v>1.8250109717191538</v>
      </c>
      <c r="DM32" s="2115">
        <v>29.487541952772744</v>
      </c>
      <c r="DN32" s="2115">
        <v>36.644342857396417</v>
      </c>
      <c r="DO32" s="2115">
        <v>5.5193072961940448</v>
      </c>
      <c r="DP32" s="2116">
        <v>300.70130100000011</v>
      </c>
      <c r="DQ32" s="2116">
        <v>888</v>
      </c>
      <c r="DR32" s="2116"/>
      <c r="DS32" s="2118">
        <v>35.158394645813694</v>
      </c>
      <c r="DT32" s="2115">
        <v>2.158753468262447</v>
      </c>
      <c r="DU32" s="2115">
        <v>30.92560100865407</v>
      </c>
      <c r="DV32" s="2115">
        <v>39.391188282973324</v>
      </c>
      <c r="DW32" s="2115">
        <v>6.1400797448511755</v>
      </c>
      <c r="DX32" s="2116">
        <v>271.71262500000006</v>
      </c>
      <c r="DY32" s="2116">
        <v>833</v>
      </c>
      <c r="DZ32" s="2116"/>
      <c r="EA32" s="2118">
        <v>5.9</v>
      </c>
      <c r="EB32" s="2115">
        <v>2.1</v>
      </c>
      <c r="EC32" s="2115"/>
      <c r="ED32" s="2115" t="s">
        <v>230</v>
      </c>
      <c r="EE32" s="2115" t="s">
        <v>229</v>
      </c>
      <c r="EF32" s="2120"/>
      <c r="EG32" s="2330"/>
      <c r="EH32" s="2330"/>
    </row>
    <row r="33" spans="1:138" s="1177" customFormat="1" ht="21" customHeight="1">
      <c r="A33" s="2121" t="s">
        <v>37</v>
      </c>
      <c r="B33" s="2121"/>
      <c r="C33" s="2122">
        <v>29.584460695335395</v>
      </c>
      <c r="D33" s="2122"/>
      <c r="E33" s="2122">
        <v>20.922151677635743</v>
      </c>
      <c r="F33" s="2122">
        <v>38.24676971303505</v>
      </c>
      <c r="G33" s="2122">
        <v>14.922256209664017</v>
      </c>
      <c r="H33" s="2122"/>
      <c r="I33" s="2123">
        <v>259</v>
      </c>
      <c r="J33" s="2124"/>
      <c r="K33" s="2122">
        <v>20.661589024664181</v>
      </c>
      <c r="L33" s="2122">
        <v>2.9509959132089545</v>
      </c>
      <c r="M33" s="2122">
        <v>14.871230016902729</v>
      </c>
      <c r="N33" s="2122">
        <v>26.451948032425634</v>
      </c>
      <c r="O33" s="2122">
        <v>14.282521589633246</v>
      </c>
      <c r="P33" s="2122">
        <v>69.628119999999981</v>
      </c>
      <c r="Q33" s="2125">
        <v>190</v>
      </c>
      <c r="R33" s="2125"/>
      <c r="S33" s="2126">
        <v>31.572773463397585</v>
      </c>
      <c r="T33" s="2122">
        <v>4.057582894902569</v>
      </c>
      <c r="U33" s="2122">
        <v>23.611076351996051</v>
      </c>
      <c r="V33" s="2122">
        <v>39.534470574799116</v>
      </c>
      <c r="W33" s="2122">
        <v>12.851525063537853</v>
      </c>
      <c r="X33" s="2122">
        <v>80.613485000000011</v>
      </c>
      <c r="Y33" s="2123">
        <v>214</v>
      </c>
      <c r="Z33" s="2125"/>
      <c r="AA33" s="2127">
        <v>31.830000000000002</v>
      </c>
      <c r="AB33" s="2128">
        <v>3.6450000000000005</v>
      </c>
      <c r="AC33" s="2128">
        <v>24.68</v>
      </c>
      <c r="AD33" s="2128">
        <v>38.979999999999997</v>
      </c>
      <c r="AE33" s="2128">
        <v>11.4</v>
      </c>
      <c r="AF33" s="2129">
        <v>92.501000000000005</v>
      </c>
      <c r="AG33" s="2129">
        <v>245</v>
      </c>
      <c r="AH33" s="2125"/>
      <c r="AI33" s="2130">
        <v>33.798229366917582</v>
      </c>
      <c r="AJ33" s="2130">
        <v>4.1802914726785181</v>
      </c>
      <c r="AK33" s="2130">
        <v>25.597579277306849</v>
      </c>
      <c r="AL33" s="2130">
        <v>41.998879456528314</v>
      </c>
      <c r="AM33" s="2130">
        <v>12.368374175158047</v>
      </c>
      <c r="AN33" s="2131">
        <v>71.642398000000057</v>
      </c>
      <c r="AO33" s="2131">
        <v>239</v>
      </c>
      <c r="AP33" s="2132"/>
      <c r="AQ33" s="2133">
        <v>35.298399310062621</v>
      </c>
      <c r="AR33" s="2130">
        <v>3.3222578416766395</v>
      </c>
      <c r="AS33" s="2130">
        <v>28.781542397466403</v>
      </c>
      <c r="AT33" s="2130">
        <v>41.815256222658839</v>
      </c>
      <c r="AU33" s="2130">
        <v>9.4119220888567412</v>
      </c>
      <c r="AV33" s="2131">
        <v>76.684057999999936</v>
      </c>
      <c r="AW33" s="2131">
        <v>249</v>
      </c>
      <c r="AX33" s="2131"/>
      <c r="AY33" s="2133">
        <v>36.791319217444268</v>
      </c>
      <c r="AZ33" s="2130">
        <v>2.1082310529844626</v>
      </c>
      <c r="BA33" s="2130">
        <v>32.65767949893656</v>
      </c>
      <c r="BB33" s="2130">
        <v>40.924958935951977</v>
      </c>
      <c r="BC33" s="2130">
        <v>5.7302404421118558</v>
      </c>
      <c r="BD33" s="2131">
        <v>127.66913500000013</v>
      </c>
      <c r="BE33" s="2131">
        <v>779</v>
      </c>
      <c r="BF33" s="2134"/>
      <c r="BG33" s="2133">
        <v>42.847990869352223</v>
      </c>
      <c r="BH33" s="2130">
        <v>2.2625946509731727</v>
      </c>
      <c r="BI33" s="2130">
        <v>38.411682774718045</v>
      </c>
      <c r="BJ33" s="2130">
        <v>47.284298963986402</v>
      </c>
      <c r="BK33" s="2130">
        <v>5.2805151538424484</v>
      </c>
      <c r="BL33" s="2131">
        <v>116.40094199999997</v>
      </c>
      <c r="BM33" s="2131">
        <v>713</v>
      </c>
      <c r="BN33" s="2130"/>
      <c r="BO33" s="2133">
        <v>46.58950673297192</v>
      </c>
      <c r="BP33" s="2130">
        <v>2.2419513665727906</v>
      </c>
      <c r="BQ33" s="2130">
        <v>42.193671595107759</v>
      </c>
      <c r="BR33" s="2130">
        <v>50.985341870836073</v>
      </c>
      <c r="BS33" s="2130">
        <v>4.8121380194526431</v>
      </c>
      <c r="BT33" s="2131">
        <v>111.44298500000018</v>
      </c>
      <c r="BU33" s="2131">
        <v>751</v>
      </c>
      <c r="BV33" s="2131"/>
      <c r="BW33" s="2133">
        <v>42.757505121717436</v>
      </c>
      <c r="BX33" s="2130">
        <v>2.2322125239603339</v>
      </c>
      <c r="BY33" s="2130">
        <v>38.380678999246143</v>
      </c>
      <c r="BZ33" s="2130">
        <v>47.134331244188729</v>
      </c>
      <c r="CA33" s="2130">
        <v>5.2206332376173794</v>
      </c>
      <c r="CB33" s="2131">
        <v>109.4027559999999</v>
      </c>
      <c r="CC33" s="2131">
        <v>801</v>
      </c>
      <c r="CD33" s="2131"/>
      <c r="CE33" s="2133">
        <v>46.033306111997369</v>
      </c>
      <c r="CF33" s="2130">
        <v>2.278584119564349</v>
      </c>
      <c r="CG33" s="2130">
        <v>41.56554989583686</v>
      </c>
      <c r="CH33" s="2130">
        <v>50.501062328157886</v>
      </c>
      <c r="CI33" s="2130">
        <v>4.9498598124163333</v>
      </c>
      <c r="CJ33" s="2131">
        <v>93.947141000000371</v>
      </c>
      <c r="CK33" s="2131">
        <v>696</v>
      </c>
      <c r="CL33" s="2131"/>
      <c r="CM33" s="2133">
        <v>46.927354715324768</v>
      </c>
      <c r="CN33" s="2130">
        <v>2.5224671965166987</v>
      </c>
      <c r="CO33" s="2130">
        <v>41.981295983972615</v>
      </c>
      <c r="CP33" s="2130">
        <v>51.873413446676906</v>
      </c>
      <c r="CQ33" s="2130">
        <v>5.3752597217949578</v>
      </c>
      <c r="CR33" s="2131">
        <v>92.043344999999832</v>
      </c>
      <c r="CS33" s="2131">
        <v>478</v>
      </c>
      <c r="CT33" s="2131"/>
      <c r="CU33" s="2133">
        <v>45.868124740562969</v>
      </c>
      <c r="CV33" s="2130">
        <v>2.1775864052349001</v>
      </c>
      <c r="CW33" s="2130">
        <v>41.598415199790281</v>
      </c>
      <c r="CX33" s="2130">
        <v>50.137834281335657</v>
      </c>
      <c r="CY33" s="2130">
        <v>4.7474938588652957</v>
      </c>
      <c r="CZ33" s="2131">
        <v>89.696596999999784</v>
      </c>
      <c r="DA33" s="2131">
        <v>767</v>
      </c>
      <c r="DB33" s="2131"/>
      <c r="DC33" s="2133">
        <v>44.561704524666212</v>
      </c>
      <c r="DD33" s="2130">
        <v>2.3911261021135952</v>
      </c>
      <c r="DE33" s="2130">
        <v>39.873290037843255</v>
      </c>
      <c r="DF33" s="2130">
        <v>49.250119011489168</v>
      </c>
      <c r="DG33" s="2130">
        <v>5.365876659385945</v>
      </c>
      <c r="DH33" s="2131">
        <v>89.494603999999924</v>
      </c>
      <c r="DI33" s="2131">
        <v>787</v>
      </c>
      <c r="DJ33" s="2131"/>
      <c r="DK33" s="2133">
        <v>43.680036988188945</v>
      </c>
      <c r="DL33" s="2130">
        <v>2.0148767723050436</v>
      </c>
      <c r="DM33" s="2130">
        <v>39.729356107307915</v>
      </c>
      <c r="DN33" s="2130">
        <v>47.630717869069983</v>
      </c>
      <c r="DO33" s="2130">
        <v>4.6128092172858395</v>
      </c>
      <c r="DP33" s="2131">
        <v>87.76423200000005</v>
      </c>
      <c r="DQ33" s="2131">
        <v>757</v>
      </c>
      <c r="DR33" s="2131"/>
      <c r="DS33" s="2133">
        <v>44.579590020899182</v>
      </c>
      <c r="DT33" s="2130">
        <v>2.4622226197309285</v>
      </c>
      <c r="DU33" s="2130">
        <v>39.751766746360943</v>
      </c>
      <c r="DV33" s="2130">
        <v>49.407413295437422</v>
      </c>
      <c r="DW33" s="2130">
        <v>5.523206064875481</v>
      </c>
      <c r="DX33" s="2131">
        <v>74.806740000000076</v>
      </c>
      <c r="DY33" s="2131">
        <v>654</v>
      </c>
      <c r="DZ33" s="2131"/>
      <c r="EA33" s="2133">
        <v>-1.4</v>
      </c>
      <c r="EB33" s="2130">
        <v>0.9</v>
      </c>
      <c r="EC33" s="2130"/>
      <c r="ED33" s="2130" t="s">
        <v>229</v>
      </c>
      <c r="EE33" s="2130" t="s">
        <v>229</v>
      </c>
      <c r="EF33" s="2193"/>
      <c r="EG33" s="2330"/>
      <c r="EH33" s="2330"/>
    </row>
    <row r="34" spans="1:138" s="1177" customFormat="1" ht="21" customHeight="1">
      <c r="A34" s="2136" t="s">
        <v>38</v>
      </c>
      <c r="B34" s="2136"/>
      <c r="C34" s="2137">
        <v>35.456118048135124</v>
      </c>
      <c r="D34" s="2137"/>
      <c r="E34" s="2137">
        <v>29.336396562170059</v>
      </c>
      <c r="F34" s="2137">
        <v>41.575839534100197</v>
      </c>
      <c r="G34" s="2137">
        <v>8.7963995847017795</v>
      </c>
      <c r="H34" s="2137"/>
      <c r="I34" s="2138">
        <v>380</v>
      </c>
      <c r="J34" s="2139"/>
      <c r="K34" s="2137">
        <v>35.692388588717719</v>
      </c>
      <c r="L34" s="2137">
        <v>3.4096942170273112</v>
      </c>
      <c r="M34" s="2137">
        <v>29.00198500838642</v>
      </c>
      <c r="N34" s="2137">
        <v>42.382792169049019</v>
      </c>
      <c r="O34" s="2137">
        <v>9.553000938987612</v>
      </c>
      <c r="P34" s="2137">
        <v>68.99992400000022</v>
      </c>
      <c r="Q34" s="2141">
        <v>336</v>
      </c>
      <c r="R34" s="2141"/>
      <c r="S34" s="2194">
        <v>38.381471151156617</v>
      </c>
      <c r="T34" s="2137">
        <v>3.1631407509358445</v>
      </c>
      <c r="U34" s="2137">
        <v>32.174828124511286</v>
      </c>
      <c r="V34" s="2137">
        <v>44.588114177801948</v>
      </c>
      <c r="W34" s="2137">
        <v>8.2413223257611481</v>
      </c>
      <c r="X34" s="2137">
        <v>74.126958000000016</v>
      </c>
      <c r="Y34" s="2138">
        <v>354</v>
      </c>
      <c r="Z34" s="2141"/>
      <c r="AA34" s="2195">
        <v>48.699999999999996</v>
      </c>
      <c r="AB34" s="2144">
        <v>4.1419999999999995</v>
      </c>
      <c r="AC34" s="2144">
        <v>40.57</v>
      </c>
      <c r="AD34" s="2144">
        <v>56.830000000000005</v>
      </c>
      <c r="AE34" s="2144">
        <v>8.5</v>
      </c>
      <c r="AF34" s="2145">
        <v>82.978999999999999</v>
      </c>
      <c r="AG34" s="2145">
        <v>384</v>
      </c>
      <c r="AH34" s="2141"/>
      <c r="AI34" s="2146">
        <v>44.568226557798369</v>
      </c>
      <c r="AJ34" s="2146">
        <v>3.2358863917425031</v>
      </c>
      <c r="AK34" s="2146">
        <v>38.220254842943241</v>
      </c>
      <c r="AL34" s="2146">
        <v>50.916198272653489</v>
      </c>
      <c r="AM34" s="2146">
        <v>7.2605231162744142</v>
      </c>
      <c r="AN34" s="2147">
        <v>83.381460000000018</v>
      </c>
      <c r="AO34" s="2147">
        <v>362</v>
      </c>
      <c r="AP34" s="2148"/>
      <c r="AQ34" s="2149">
        <v>50.961424665302559</v>
      </c>
      <c r="AR34" s="2146">
        <v>4.1463216604389537</v>
      </c>
      <c r="AS34" s="2146">
        <v>42.828105018732806</v>
      </c>
      <c r="AT34" s="2146">
        <v>59.094744311872304</v>
      </c>
      <c r="AU34" s="2146">
        <v>8.1361965205458748</v>
      </c>
      <c r="AV34" s="2147">
        <v>81.581379000000084</v>
      </c>
      <c r="AW34" s="2147">
        <v>323</v>
      </c>
      <c r="AX34" s="2147"/>
      <c r="AY34" s="2149">
        <v>45.237258636864709</v>
      </c>
      <c r="AZ34" s="2146">
        <v>2.1652849747658824</v>
      </c>
      <c r="BA34" s="2146">
        <v>40.991752452469186</v>
      </c>
      <c r="BB34" s="2146">
        <v>49.482764821260226</v>
      </c>
      <c r="BC34" s="2146">
        <v>4.7865079361845995</v>
      </c>
      <c r="BD34" s="2147">
        <v>119.36050199999997</v>
      </c>
      <c r="BE34" s="2147">
        <v>935</v>
      </c>
      <c r="BF34" s="2150"/>
      <c r="BG34" s="2149">
        <v>49.683883598316079</v>
      </c>
      <c r="BH34" s="2146">
        <v>2.0986531812561644</v>
      </c>
      <c r="BI34" s="2146">
        <v>45.56901835197953</v>
      </c>
      <c r="BJ34" s="2146">
        <v>53.798748844652636</v>
      </c>
      <c r="BK34" s="2146">
        <v>4.2240119516890857</v>
      </c>
      <c r="BL34" s="2147">
        <v>116.64374199999982</v>
      </c>
      <c r="BM34" s="2147">
        <v>898</v>
      </c>
      <c r="BN34" s="2146"/>
      <c r="BO34" s="2149">
        <v>46.194454947793261</v>
      </c>
      <c r="BP34" s="2146">
        <v>2.0537474949446151</v>
      </c>
      <c r="BQ34" s="2146">
        <v>42.167634590677849</v>
      </c>
      <c r="BR34" s="2146">
        <v>50.221275304908673</v>
      </c>
      <c r="BS34" s="2146">
        <v>4.4458745043439976</v>
      </c>
      <c r="BT34" s="2147">
        <v>100.93077200000012</v>
      </c>
      <c r="BU34" s="2147">
        <v>900</v>
      </c>
      <c r="BV34" s="2147"/>
      <c r="BW34" s="2149">
        <v>46.294187425381459</v>
      </c>
      <c r="BX34" s="2146">
        <v>2.0158275522087101</v>
      </c>
      <c r="BY34" s="2146">
        <v>42.341639630671011</v>
      </c>
      <c r="BZ34" s="2146">
        <v>50.2467352200919</v>
      </c>
      <c r="CA34" s="2146">
        <v>4.3543858620650582</v>
      </c>
      <c r="CB34" s="2147">
        <v>99.112189999999543</v>
      </c>
      <c r="CC34" s="2147">
        <v>898</v>
      </c>
      <c r="CD34" s="2147"/>
      <c r="CE34" s="2149">
        <v>46.387526290576162</v>
      </c>
      <c r="CF34" s="2146">
        <v>2.1701561608292463</v>
      </c>
      <c r="CG34" s="2146">
        <v>42.132371260601822</v>
      </c>
      <c r="CH34" s="2146">
        <v>50.642681320550508</v>
      </c>
      <c r="CI34" s="2146">
        <v>4.678318363508259</v>
      </c>
      <c r="CJ34" s="2147">
        <v>92.780868999999996</v>
      </c>
      <c r="CK34" s="2147">
        <v>869</v>
      </c>
      <c r="CL34" s="2147"/>
      <c r="CM34" s="2149">
        <v>51.690899620648779</v>
      </c>
      <c r="CN34" s="2146">
        <v>2.0795640712842083</v>
      </c>
      <c r="CO34" s="2146">
        <v>47.613286224373482</v>
      </c>
      <c r="CP34" s="2146">
        <v>55.768513016924068</v>
      </c>
      <c r="CQ34" s="2146">
        <v>4.0230757958282712</v>
      </c>
      <c r="CR34" s="2147">
        <v>83.16753300000012</v>
      </c>
      <c r="CS34" s="2147">
        <v>698</v>
      </c>
      <c r="CT34" s="2147"/>
      <c r="CU34" s="2149">
        <v>45.33937365626651</v>
      </c>
      <c r="CV34" s="2146">
        <v>2.0471572290800801</v>
      </c>
      <c r="CW34" s="2146">
        <v>41.325403541715708</v>
      </c>
      <c r="CX34" s="2146">
        <v>49.353343770817318</v>
      </c>
      <c r="CY34" s="2146">
        <v>4.5151863909728611</v>
      </c>
      <c r="CZ34" s="2147">
        <v>88.147605000000084</v>
      </c>
      <c r="DA34" s="2147">
        <v>873</v>
      </c>
      <c r="DB34" s="2147"/>
      <c r="DC34" s="2149">
        <v>44.335487795178437</v>
      </c>
      <c r="DD34" s="2146">
        <v>1.8495026457684451</v>
      </c>
      <c r="DE34" s="2146">
        <v>40.709064667525993</v>
      </c>
      <c r="DF34" s="2146">
        <v>47.961910922830874</v>
      </c>
      <c r="DG34" s="2146">
        <v>4.1716077520400754</v>
      </c>
      <c r="DH34" s="2147">
        <v>94.145087999999888</v>
      </c>
      <c r="DI34" s="2147">
        <v>890</v>
      </c>
      <c r="DJ34" s="2147"/>
      <c r="DK34" s="2149">
        <v>47.937532298831101</v>
      </c>
      <c r="DL34" s="2146">
        <v>2.1486000006197004</v>
      </c>
      <c r="DM34" s="2146">
        <v>43.724652851420352</v>
      </c>
      <c r="DN34" s="2146">
        <v>52.150411746241851</v>
      </c>
      <c r="DO34" s="2146">
        <v>4.4820830309450272</v>
      </c>
      <c r="DP34" s="2147">
        <v>83.789796999999808</v>
      </c>
      <c r="DQ34" s="2147">
        <v>837</v>
      </c>
      <c r="DR34" s="2147"/>
      <c r="DS34" s="2149">
        <v>42.938528766613302</v>
      </c>
      <c r="DT34" s="2146">
        <v>1.9352180775110785</v>
      </c>
      <c r="DU34" s="2146">
        <v>39.14403398736539</v>
      </c>
      <c r="DV34" s="2146">
        <v>46.733023545861215</v>
      </c>
      <c r="DW34" s="2146">
        <v>4.5069501287053884</v>
      </c>
      <c r="DX34" s="2147">
        <v>77.506221000000195</v>
      </c>
      <c r="DY34" s="2147">
        <v>839</v>
      </c>
      <c r="DZ34" s="2147"/>
      <c r="EA34" s="2149">
        <v>-3.5</v>
      </c>
      <c r="EB34" s="2146">
        <v>-5</v>
      </c>
      <c r="EC34" s="2146"/>
      <c r="ED34" s="2146" t="s">
        <v>229</v>
      </c>
      <c r="EE34" s="2146" t="s">
        <v>231</v>
      </c>
      <c r="EF34" s="2196"/>
      <c r="EG34" s="2330"/>
      <c r="EH34" s="2330"/>
    </row>
    <row r="35" spans="1:138" ht="21" customHeight="1">
      <c r="A35" s="1012" t="s">
        <v>39</v>
      </c>
      <c r="B35" s="1012"/>
      <c r="C35" s="2051">
        <v>7.0327039661826856</v>
      </c>
      <c r="D35" s="852"/>
      <c r="E35" s="852">
        <v>4.7781795025558464</v>
      </c>
      <c r="F35" s="852">
        <v>9.2872284298095238</v>
      </c>
      <c r="G35" s="852">
        <v>16.337932297769488</v>
      </c>
      <c r="H35" s="852"/>
      <c r="I35" s="854">
        <v>534</v>
      </c>
      <c r="J35" s="1485"/>
      <c r="K35" s="2051">
        <v>9.0272676965538956</v>
      </c>
      <c r="L35" s="852">
        <v>1.5954420686688664</v>
      </c>
      <c r="M35" s="852">
        <v>5.8967373178680758</v>
      </c>
      <c r="N35" s="852">
        <v>12.157798075239715</v>
      </c>
      <c r="O35" s="852">
        <v>17.673587649094717</v>
      </c>
      <c r="P35" s="852">
        <v>170.38952999999995</v>
      </c>
      <c r="Q35" s="861">
        <v>457</v>
      </c>
      <c r="R35" s="861"/>
      <c r="S35" s="1779">
        <v>14.862219422439054</v>
      </c>
      <c r="T35" s="852">
        <v>2.140308910733808</v>
      </c>
      <c r="U35" s="852">
        <v>10.662553830023473</v>
      </c>
      <c r="V35" s="852">
        <v>19.061885014854635</v>
      </c>
      <c r="W35" s="852">
        <v>14.401004654139063</v>
      </c>
      <c r="X35" s="852">
        <v>160.25368300000048</v>
      </c>
      <c r="Y35" s="854">
        <v>427</v>
      </c>
      <c r="Z35" s="861"/>
      <c r="AA35" s="995">
        <v>14.32</v>
      </c>
      <c r="AB35" s="848">
        <v>1.5840000000000001</v>
      </c>
      <c r="AC35" s="848">
        <v>11.219999999999999</v>
      </c>
      <c r="AD35" s="848">
        <v>17.43</v>
      </c>
      <c r="AE35" s="848">
        <v>11.1</v>
      </c>
      <c r="AF35" s="849">
        <v>161.916</v>
      </c>
      <c r="AG35" s="849">
        <v>470</v>
      </c>
      <c r="AH35" s="861"/>
      <c r="AI35" s="966" t="s">
        <v>270</v>
      </c>
      <c r="AJ35" s="966">
        <v>2.2610556851223804</v>
      </c>
      <c r="AK35" s="966">
        <v>10.273804831577193</v>
      </c>
      <c r="AL35" s="966">
        <v>19.145017103736222</v>
      </c>
      <c r="AM35" s="966">
        <v>15.37149033427665</v>
      </c>
      <c r="AN35" s="992">
        <v>200.76700600000004</v>
      </c>
      <c r="AO35" s="992">
        <v>507</v>
      </c>
      <c r="AP35" s="1007"/>
      <c r="AQ35" s="956">
        <v>13.60861401425543</v>
      </c>
      <c r="AR35" s="966">
        <v>2.0399220069592876</v>
      </c>
      <c r="AS35" s="966">
        <v>9.6071546255702991</v>
      </c>
      <c r="AT35" s="966">
        <v>17.610073402940561</v>
      </c>
      <c r="AU35" s="966">
        <v>14.989932147553075</v>
      </c>
      <c r="AV35" s="992">
        <v>224.87791900000025</v>
      </c>
      <c r="AW35" s="992">
        <v>497</v>
      </c>
      <c r="AX35" s="992"/>
      <c r="AY35" s="1185">
        <v>18.444135277377459</v>
      </c>
      <c r="AZ35" s="1179">
        <v>1.7209897253674957</v>
      </c>
      <c r="BA35" s="1179">
        <v>15.06976534109743</v>
      </c>
      <c r="BB35" s="1179">
        <v>21.818505213657485</v>
      </c>
      <c r="BC35" s="1179">
        <v>9.3308235896445915</v>
      </c>
      <c r="BD35" s="1031">
        <v>307.40660999999938</v>
      </c>
      <c r="BE35" s="1031">
        <v>1081</v>
      </c>
      <c r="BF35" s="1082"/>
      <c r="BG35" s="1185">
        <v>19.175636317020803</v>
      </c>
      <c r="BH35" s="1179">
        <v>1.6638441294051158</v>
      </c>
      <c r="BI35" s="1179">
        <v>15.913308627739534</v>
      </c>
      <c r="BJ35" s="1179">
        <v>22.437964006302071</v>
      </c>
      <c r="BK35" s="1179">
        <v>8.6768652778851667</v>
      </c>
      <c r="BL35" s="1031">
        <v>298.72271800000186</v>
      </c>
      <c r="BM35" s="1031">
        <v>1000</v>
      </c>
      <c r="BN35" s="1179"/>
      <c r="BO35" s="1185">
        <v>17.502240599469303</v>
      </c>
      <c r="BP35" s="1179">
        <v>1.5764470941723487</v>
      </c>
      <c r="BQ35" s="1179">
        <v>14.411271886735779</v>
      </c>
      <c r="BR35" s="1179">
        <v>20.593209312202823</v>
      </c>
      <c r="BS35" s="1179">
        <v>9.0071158901800796</v>
      </c>
      <c r="BT35" s="1031">
        <v>272.40254600000009</v>
      </c>
      <c r="BU35" s="1031">
        <v>1092</v>
      </c>
      <c r="BV35" s="1031"/>
      <c r="BW35" s="1185">
        <v>21.80855182997254</v>
      </c>
      <c r="BX35" s="1179">
        <v>1.4166465119653733</v>
      </c>
      <c r="BY35" s="1179">
        <v>19.030852397985985</v>
      </c>
      <c r="BZ35" s="1179">
        <v>24.586251261959095</v>
      </c>
      <c r="CA35" s="1179">
        <v>6.4958302734178259</v>
      </c>
      <c r="CB35" s="1031">
        <v>237.38271299999985</v>
      </c>
      <c r="CC35" s="1031">
        <v>985</v>
      </c>
      <c r="CD35" s="992"/>
      <c r="CE35" s="1185">
        <v>21.093381601010151</v>
      </c>
      <c r="CF35" s="1179">
        <v>1.5853244704740148</v>
      </c>
      <c r="CG35" s="1179">
        <v>17.98494105814099</v>
      </c>
      <c r="CH35" s="1179">
        <v>24.201822143879316</v>
      </c>
      <c r="CI35" s="1179">
        <v>7.515743565735777</v>
      </c>
      <c r="CJ35" s="1031">
        <v>222.03126499999971</v>
      </c>
      <c r="CK35" s="1031">
        <v>934</v>
      </c>
      <c r="CL35" s="992"/>
      <c r="CM35" s="1185">
        <v>22.02993388584326</v>
      </c>
      <c r="CN35" s="1179">
        <v>1.862570681131221</v>
      </c>
      <c r="CO35" s="1179">
        <v>18.377801563610856</v>
      </c>
      <c r="CP35" s="1179">
        <v>25.682066208075661</v>
      </c>
      <c r="CQ35" s="1179">
        <v>8.4547266041871101</v>
      </c>
      <c r="CR35" s="1031">
        <v>218.03650999999988</v>
      </c>
      <c r="CS35" s="1031">
        <v>786</v>
      </c>
      <c r="CT35" s="992"/>
      <c r="CU35" s="1185">
        <v>25.044190593387516</v>
      </c>
      <c r="CV35" s="1179">
        <v>1.6742264368534556</v>
      </c>
      <c r="CW35" s="1179">
        <v>21.76144572794281</v>
      </c>
      <c r="CX35" s="1179">
        <v>28.326935458832221</v>
      </c>
      <c r="CY35" s="1179">
        <v>6.6850890253786277</v>
      </c>
      <c r="CZ35" s="1031">
        <v>225.41109400000062</v>
      </c>
      <c r="DA35" s="1031">
        <v>939</v>
      </c>
      <c r="DB35" s="992"/>
      <c r="DC35" s="1185">
        <v>20.758864907854441</v>
      </c>
      <c r="DD35" s="1179">
        <v>1.6838949073082456</v>
      </c>
      <c r="DE35" s="1179">
        <v>17.457158121778662</v>
      </c>
      <c r="DF35" s="1179">
        <v>24.060571693930218</v>
      </c>
      <c r="DG35" s="1179">
        <v>8.111690667012903</v>
      </c>
      <c r="DH35" s="1031">
        <v>224.61823999999871</v>
      </c>
      <c r="DI35" s="1031">
        <v>960</v>
      </c>
      <c r="DJ35" s="992"/>
      <c r="DK35" s="1185">
        <v>23.897874135838851</v>
      </c>
      <c r="DL35" s="1179">
        <v>1.7459559225997987</v>
      </c>
      <c r="DM35" s="1179">
        <v>20.4744813124728</v>
      </c>
      <c r="DN35" s="1179">
        <v>27.321266959204898</v>
      </c>
      <c r="DO35" s="1179">
        <v>7.3059047540192976</v>
      </c>
      <c r="DP35" s="1031">
        <v>232.97189400000039</v>
      </c>
      <c r="DQ35" s="1031">
        <v>946</v>
      </c>
      <c r="DR35" s="992"/>
      <c r="DS35" s="1185">
        <v>23.35354486505269</v>
      </c>
      <c r="DT35" s="1179">
        <v>1.6189926424647041</v>
      </c>
      <c r="DU35" s="1179">
        <v>20.179091711238588</v>
      </c>
      <c r="DV35" s="1179">
        <v>26.527998018866793</v>
      </c>
      <c r="DW35" s="1179">
        <v>6.9325348756258345</v>
      </c>
      <c r="DX35" s="1031">
        <v>209.46853800000022</v>
      </c>
      <c r="DY35" s="1031">
        <v>927</v>
      </c>
      <c r="DZ35" s="992"/>
      <c r="EA35" s="1027">
        <v>2.2999999999999998</v>
      </c>
      <c r="EB35" s="1029">
        <v>-0.5</v>
      </c>
      <c r="EC35" s="1029"/>
      <c r="ED35" s="1029" t="s">
        <v>229</v>
      </c>
      <c r="EE35" s="1029" t="s">
        <v>229</v>
      </c>
      <c r="EG35" s="2330"/>
      <c r="EH35" s="2330"/>
    </row>
    <row r="36" spans="1:138" ht="7.5" customHeight="1">
      <c r="A36" s="1013"/>
      <c r="B36" s="1013"/>
      <c r="C36" s="2197"/>
      <c r="D36" s="914"/>
      <c r="E36" s="914"/>
      <c r="F36" s="914"/>
      <c r="G36" s="914"/>
      <c r="H36" s="914"/>
      <c r="I36" s="923"/>
      <c r="J36" s="1174"/>
      <c r="K36" s="2197"/>
      <c r="L36" s="914"/>
      <c r="M36" s="914"/>
      <c r="N36" s="914"/>
      <c r="O36" s="914"/>
      <c r="P36" s="914"/>
      <c r="Q36" s="923"/>
      <c r="R36" s="923"/>
      <c r="S36" s="1872"/>
      <c r="T36" s="914"/>
      <c r="U36" s="914"/>
      <c r="V36" s="914"/>
      <c r="W36" s="914"/>
      <c r="X36" s="914"/>
      <c r="Y36" s="923"/>
      <c r="Z36" s="923"/>
      <c r="AA36" s="997"/>
      <c r="AB36" s="910"/>
      <c r="AC36" s="910"/>
      <c r="AD36" s="910"/>
      <c r="AE36" s="910"/>
      <c r="AF36" s="911"/>
      <c r="AG36" s="911"/>
      <c r="AH36" s="923"/>
      <c r="AI36" s="975"/>
      <c r="AJ36" s="975"/>
      <c r="AK36" s="975"/>
      <c r="AL36" s="975"/>
      <c r="AM36" s="975"/>
      <c r="AN36" s="973"/>
      <c r="AO36" s="973"/>
      <c r="AP36" s="1073"/>
      <c r="AQ36" s="975"/>
      <c r="AR36" s="975"/>
      <c r="AS36" s="975"/>
      <c r="AT36" s="975"/>
      <c r="AU36" s="975"/>
      <c r="AV36" s="973"/>
      <c r="AW36" s="973"/>
      <c r="AX36" s="992"/>
      <c r="AY36" s="969"/>
      <c r="AZ36" s="969"/>
      <c r="BA36" s="969"/>
      <c r="BB36" s="969"/>
      <c r="BC36" s="969"/>
      <c r="BD36" s="1083"/>
      <c r="BE36" s="1083"/>
      <c r="BF36" s="1084"/>
      <c r="BG36" s="969"/>
      <c r="BH36" s="969"/>
      <c r="BI36" s="969"/>
      <c r="BJ36" s="969"/>
      <c r="BK36" s="969"/>
      <c r="BL36" s="1083"/>
      <c r="BM36" s="1083"/>
      <c r="BN36" s="969"/>
      <c r="BO36" s="969"/>
      <c r="BP36" s="969"/>
      <c r="BQ36" s="969"/>
      <c r="BR36" s="969"/>
      <c r="BS36" s="969"/>
      <c r="BT36" s="1083"/>
      <c r="BU36" s="1083"/>
      <c r="BV36" s="1083"/>
      <c r="BW36" s="969"/>
      <c r="BX36" s="969"/>
      <c r="BY36" s="969"/>
      <c r="BZ36" s="969"/>
      <c r="CA36" s="969"/>
      <c r="CB36" s="1083"/>
      <c r="CC36" s="1083"/>
      <c r="CD36" s="1061"/>
      <c r="CE36" s="969"/>
      <c r="CF36" s="969"/>
      <c r="CG36" s="969"/>
      <c r="CH36" s="969"/>
      <c r="CI36" s="969"/>
      <c r="CJ36" s="1083"/>
      <c r="CK36" s="1083"/>
      <c r="CL36" s="1061"/>
      <c r="CM36" s="969"/>
      <c r="CN36" s="969"/>
      <c r="CO36" s="969"/>
      <c r="CP36" s="969"/>
      <c r="CQ36" s="969"/>
      <c r="CR36" s="1083"/>
      <c r="CS36" s="1083"/>
      <c r="CT36" s="1061"/>
      <c r="CU36" s="969"/>
      <c r="CV36" s="969"/>
      <c r="CW36" s="969"/>
      <c r="CX36" s="969"/>
      <c r="CY36" s="969"/>
      <c r="CZ36" s="1083"/>
      <c r="DA36" s="1083"/>
      <c r="DB36" s="1061"/>
      <c r="DC36" s="969"/>
      <c r="DD36" s="969"/>
      <c r="DE36" s="969"/>
      <c r="DF36" s="969"/>
      <c r="DG36" s="969"/>
      <c r="DH36" s="1083"/>
      <c r="DI36" s="1083"/>
      <c r="DJ36" s="1061"/>
      <c r="DK36" s="969"/>
      <c r="DL36" s="969"/>
      <c r="DM36" s="969"/>
      <c r="DN36" s="969"/>
      <c r="DO36" s="969"/>
      <c r="DP36" s="1083"/>
      <c r="DQ36" s="1083"/>
      <c r="DR36" s="1061"/>
      <c r="DS36" s="969"/>
      <c r="DT36" s="969"/>
      <c r="DU36" s="969"/>
      <c r="DV36" s="969"/>
      <c r="DW36" s="969"/>
      <c r="DX36" s="1083"/>
      <c r="DY36" s="1083"/>
      <c r="DZ36" s="1061"/>
      <c r="EA36" s="968"/>
      <c r="EB36" s="968"/>
      <c r="EC36" s="968"/>
      <c r="ED36" s="968"/>
      <c r="EE36" s="968"/>
    </row>
    <row r="37" spans="1:138" ht="5.25" customHeight="1" thickBot="1">
      <c r="A37" s="1492"/>
      <c r="B37" s="1492"/>
      <c r="C37" s="1493"/>
      <c r="D37" s="1493"/>
      <c r="E37" s="1493"/>
      <c r="F37" s="1493"/>
      <c r="G37" s="1493"/>
      <c r="H37" s="1493"/>
      <c r="I37" s="130"/>
      <c r="J37" s="1494"/>
      <c r="K37" s="1494"/>
      <c r="L37" s="1494"/>
      <c r="M37" s="1494"/>
      <c r="N37" s="1494"/>
      <c r="O37" s="1494"/>
      <c r="P37" s="1494"/>
      <c r="Q37" s="1494"/>
      <c r="R37" s="1494"/>
      <c r="S37" s="1494"/>
      <c r="T37" s="1494"/>
      <c r="U37" s="1494"/>
      <c r="V37" s="1494"/>
      <c r="W37" s="1494"/>
      <c r="X37" s="1494"/>
      <c r="Y37" s="1494"/>
      <c r="Z37" s="1494"/>
      <c r="AA37" s="1494"/>
      <c r="AB37" s="1494"/>
      <c r="AC37" s="1494"/>
      <c r="AD37" s="1494"/>
      <c r="AE37" s="1494"/>
      <c r="AF37" s="1494"/>
      <c r="AG37" s="1494"/>
      <c r="AH37" s="1494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742"/>
      <c r="AY37" s="117"/>
      <c r="AZ37" s="117"/>
      <c r="BA37" s="117"/>
      <c r="BB37" s="117"/>
      <c r="BC37" s="117"/>
      <c r="BD37" s="117"/>
      <c r="BE37" s="117"/>
      <c r="BF37" s="117"/>
      <c r="BG37" s="686"/>
      <c r="BH37" s="686"/>
      <c r="BI37" s="686"/>
      <c r="BJ37" s="686"/>
      <c r="BK37" s="686"/>
      <c r="BL37" s="686"/>
      <c r="BM37" s="687"/>
      <c r="BN37" s="687"/>
      <c r="BO37" s="686"/>
      <c r="BP37" s="686"/>
      <c r="BQ37" s="686"/>
      <c r="BR37" s="686"/>
      <c r="BS37" s="686"/>
      <c r="BT37" s="686"/>
      <c r="BU37" s="687"/>
      <c r="BV37" s="687"/>
      <c r="BW37" s="687"/>
      <c r="BX37" s="687"/>
      <c r="BY37" s="687"/>
      <c r="BZ37" s="687"/>
      <c r="CA37" s="687"/>
      <c r="CB37" s="687"/>
      <c r="CC37" s="687"/>
      <c r="CD37" s="687"/>
      <c r="CE37" s="687"/>
      <c r="CF37" s="687"/>
      <c r="CG37" s="687"/>
      <c r="CH37" s="687"/>
      <c r="CI37" s="687"/>
      <c r="CJ37" s="687"/>
      <c r="CK37" s="687"/>
      <c r="CL37" s="687"/>
      <c r="CM37" s="687"/>
      <c r="CN37" s="687"/>
      <c r="CO37" s="687"/>
      <c r="CP37" s="687"/>
      <c r="CQ37" s="687"/>
      <c r="CR37" s="687"/>
      <c r="CS37" s="687"/>
      <c r="CT37" s="687"/>
      <c r="CU37" s="687"/>
      <c r="CV37" s="687"/>
      <c r="CW37" s="687"/>
      <c r="CX37" s="687"/>
      <c r="CY37" s="687"/>
      <c r="CZ37" s="687"/>
      <c r="DA37" s="687"/>
      <c r="DB37" s="687"/>
      <c r="DC37" s="687"/>
      <c r="DD37" s="687"/>
      <c r="DE37" s="687"/>
      <c r="DF37" s="687"/>
      <c r="DG37" s="687"/>
      <c r="DH37" s="687"/>
      <c r="DI37" s="687"/>
      <c r="DJ37" s="687"/>
      <c r="DK37" s="687"/>
      <c r="DL37" s="687"/>
      <c r="DM37" s="687"/>
      <c r="DN37" s="687"/>
      <c r="DO37" s="687"/>
      <c r="DP37" s="687"/>
      <c r="DQ37" s="687"/>
      <c r="DR37" s="687"/>
      <c r="DS37" s="687"/>
      <c r="DT37" s="687"/>
      <c r="DU37" s="687"/>
      <c r="DV37" s="687"/>
      <c r="DW37" s="687"/>
      <c r="DX37" s="687"/>
      <c r="DY37" s="687"/>
      <c r="DZ37" s="687"/>
      <c r="EA37" s="687"/>
      <c r="EB37" s="687"/>
      <c r="EC37" s="687"/>
      <c r="ED37" s="687"/>
      <c r="EE37" s="687"/>
      <c r="EF37" s="2198"/>
    </row>
    <row r="38" spans="1:138" ht="93.75" customHeight="1" thickTop="1">
      <c r="A38" s="3528" t="s">
        <v>408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</row>
    <row r="39" spans="1:138" ht="20.25" customHeight="1">
      <c r="AI39" s="16"/>
      <c r="AJ39" s="16"/>
      <c r="AK39" s="16"/>
      <c r="AL39" s="16"/>
      <c r="AM39" s="16"/>
      <c r="AN39" s="16"/>
      <c r="AO39" s="16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</row>
    <row r="40" spans="1:138" ht="20.25" customHeight="1">
      <c r="AI40" s="16"/>
      <c r="AJ40" s="16"/>
      <c r="AK40" s="16"/>
      <c r="AL40" s="16"/>
      <c r="AM40" s="16"/>
      <c r="AN40" s="16"/>
      <c r="AO40" s="16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</row>
    <row r="41" spans="1:138" ht="20.25" customHeight="1">
      <c r="AI41" s="16"/>
      <c r="AJ41" s="16"/>
      <c r="AK41" s="16"/>
      <c r="AL41" s="16"/>
      <c r="AM41" s="16"/>
      <c r="AN41" s="16"/>
      <c r="AO41" s="16"/>
      <c r="AQ41" s="16"/>
      <c r="AR41" s="16"/>
      <c r="AS41" s="16"/>
      <c r="AT41" s="16"/>
      <c r="AU41" s="16"/>
      <c r="AV41" s="16"/>
      <c r="AW41" s="17"/>
      <c r="AY41" s="16"/>
      <c r="AZ41" s="16"/>
      <c r="BA41" s="16"/>
      <c r="BB41" s="16"/>
      <c r="BC41" s="16"/>
      <c r="BD41" s="16"/>
      <c r="BE41" s="16"/>
      <c r="BF41" s="16"/>
      <c r="BG41" s="688"/>
      <c r="BH41" s="688"/>
      <c r="BI41" s="688"/>
      <c r="BJ41" s="688"/>
      <c r="BK41" s="688"/>
      <c r="BL41" s="688"/>
      <c r="BM41" s="689"/>
      <c r="BN41" s="689"/>
      <c r="BO41" s="688"/>
      <c r="BP41" s="688"/>
      <c r="BQ41" s="688"/>
      <c r="BR41" s="688"/>
      <c r="BS41" s="688"/>
      <c r="BT41" s="688"/>
      <c r="BU41" s="689"/>
      <c r="BV41" s="689"/>
      <c r="BW41" s="689"/>
      <c r="BX41" s="689"/>
      <c r="BY41" s="689"/>
      <c r="BZ41" s="689"/>
      <c r="CA41" s="689"/>
      <c r="CB41" s="689"/>
      <c r="CC41" s="689"/>
      <c r="CD41" s="689"/>
      <c r="CE41" s="689"/>
      <c r="CF41" s="689"/>
      <c r="CG41" s="689"/>
      <c r="CH41" s="689"/>
      <c r="CI41" s="689"/>
      <c r="CJ41" s="689"/>
      <c r="CK41" s="689"/>
      <c r="CL41" s="689"/>
      <c r="CM41" s="689"/>
      <c r="CN41" s="689"/>
      <c r="CO41" s="689"/>
      <c r="CP41" s="689"/>
      <c r="CQ41" s="689"/>
      <c r="CR41" s="689"/>
      <c r="CS41" s="689"/>
      <c r="CT41" s="689"/>
      <c r="CU41" s="689"/>
      <c r="CV41" s="689"/>
      <c r="CW41" s="689"/>
      <c r="CX41" s="689"/>
      <c r="CY41" s="689"/>
      <c r="CZ41" s="689"/>
      <c r="DA41" s="689"/>
      <c r="DB41" s="689"/>
      <c r="DC41" s="689"/>
      <c r="DD41" s="689"/>
      <c r="DE41" s="689"/>
      <c r="DF41" s="689"/>
      <c r="DG41" s="689"/>
      <c r="DH41" s="689"/>
      <c r="DI41" s="689"/>
      <c r="DJ41" s="689"/>
      <c r="DK41" s="689"/>
      <c r="DL41" s="689"/>
      <c r="DM41" s="689"/>
      <c r="DN41" s="689"/>
      <c r="DO41" s="689"/>
      <c r="DP41" s="689"/>
      <c r="DQ41" s="689"/>
      <c r="DR41" s="689"/>
      <c r="DS41" s="689"/>
      <c r="DT41" s="689"/>
      <c r="DU41" s="689"/>
      <c r="DV41" s="689"/>
      <c r="DW41" s="689"/>
      <c r="DX41" s="689"/>
      <c r="DY41" s="689"/>
      <c r="DZ41" s="689"/>
      <c r="EA41" s="689"/>
      <c r="EB41" s="689"/>
      <c r="EC41" s="689"/>
      <c r="ED41" s="689"/>
      <c r="EE41" s="689"/>
    </row>
    <row r="42" spans="1:138" ht="20.25" customHeight="1"/>
    <row r="43" spans="1:138" ht="13.5" customHeight="1"/>
    <row r="47" spans="1:138" ht="13.5" customHeight="1"/>
    <row r="48" spans="1:138" ht="13.5" customHeight="1"/>
    <row r="49" ht="13.5" customHeight="1"/>
    <row r="56" ht="13.5" customHeight="1"/>
    <row r="57" ht="13.5" customHeight="1"/>
    <row r="58" ht="13.5" customHeight="1"/>
  </sheetData>
  <mergeCells count="119">
    <mergeCell ref="DS4:DY4"/>
    <mergeCell ref="DS5:DS6"/>
    <mergeCell ref="DT5:DT6"/>
    <mergeCell ref="DU5:DV5"/>
    <mergeCell ref="DW5:DW6"/>
    <mergeCell ref="DX5:DX6"/>
    <mergeCell ref="DY5:DY6"/>
    <mergeCell ref="A38:EF38"/>
    <mergeCell ref="DC5:DC6"/>
    <mergeCell ref="DD5:DD6"/>
    <mergeCell ref="DE5:DF5"/>
    <mergeCell ref="DG5:DG6"/>
    <mergeCell ref="DH5:DH6"/>
    <mergeCell ref="DI5:DI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CS5:CS6"/>
    <mergeCell ref="CE5:CE6"/>
    <mergeCell ref="CF5:CF6"/>
    <mergeCell ref="CG5:CH5"/>
    <mergeCell ref="CI5:CI6"/>
    <mergeCell ref="CJ5:CJ6"/>
    <mergeCell ref="BC5:BC6"/>
    <mergeCell ref="BD5:BD6"/>
    <mergeCell ref="BE5:BE6"/>
    <mergeCell ref="CK5:CK6"/>
    <mergeCell ref="BW5:BW6"/>
    <mergeCell ref="BX5:BX6"/>
    <mergeCell ref="BY5:BZ5"/>
    <mergeCell ref="CA5:CA6"/>
    <mergeCell ref="CB5:CB6"/>
    <mergeCell ref="CC5:CC6"/>
    <mergeCell ref="BO5:BO6"/>
    <mergeCell ref="BP5:BP6"/>
    <mergeCell ref="BQ5:BR5"/>
    <mergeCell ref="BS5:BS6"/>
    <mergeCell ref="BT5:BT6"/>
    <mergeCell ref="BU5:BU6"/>
    <mergeCell ref="CU4:DA4"/>
    <mergeCell ref="DC4:DI4"/>
    <mergeCell ref="EA4:EB5"/>
    <mergeCell ref="AA5:AA6"/>
    <mergeCell ref="AB5:AB6"/>
    <mergeCell ref="AC5:AD5"/>
    <mergeCell ref="AE5:AE6"/>
    <mergeCell ref="AF5:AF6"/>
    <mergeCell ref="AG5:AG6"/>
    <mergeCell ref="AQ5:AQ6"/>
    <mergeCell ref="AR5:AR6"/>
    <mergeCell ref="AS5:AT5"/>
    <mergeCell ref="AU5:AU6"/>
    <mergeCell ref="AV5:AV6"/>
    <mergeCell ref="AW5:AW6"/>
    <mergeCell ref="AI5:AI6"/>
    <mergeCell ref="AJ5:AJ6"/>
    <mergeCell ref="AK5:AL5"/>
    <mergeCell ref="AM5:AM6"/>
    <mergeCell ref="AN5:AN6"/>
    <mergeCell ref="AO5:AO6"/>
    <mergeCell ref="BG5:BG6"/>
    <mergeCell ref="BH5:BH6"/>
    <mergeCell ref="BI5:BJ5"/>
    <mergeCell ref="AY4:BE4"/>
    <mergeCell ref="BG4:BM4"/>
    <mergeCell ref="BO4:BU4"/>
    <mergeCell ref="BW4:CC4"/>
    <mergeCell ref="CE4:CK4"/>
    <mergeCell ref="CM4:CS4"/>
    <mergeCell ref="K5:K6"/>
    <mergeCell ref="L5:L6"/>
    <mergeCell ref="M5:N5"/>
    <mergeCell ref="O5:O6"/>
    <mergeCell ref="P5:P6"/>
    <mergeCell ref="Q5:Q6"/>
    <mergeCell ref="S5:S6"/>
    <mergeCell ref="T5:T6"/>
    <mergeCell ref="U5:V5"/>
    <mergeCell ref="W5:W6"/>
    <mergeCell ref="X5:X6"/>
    <mergeCell ref="Y5:Y6"/>
    <mergeCell ref="BK5:BK6"/>
    <mergeCell ref="BL5:BL6"/>
    <mergeCell ref="BM5:BM6"/>
    <mergeCell ref="AY5:AY6"/>
    <mergeCell ref="AZ5:AZ6"/>
    <mergeCell ref="BA5:BB5"/>
    <mergeCell ref="DK4:DQ4"/>
    <mergeCell ref="DK5:DK6"/>
    <mergeCell ref="DL5:DL6"/>
    <mergeCell ref="DM5:DN5"/>
    <mergeCell ref="DO5:DO6"/>
    <mergeCell ref="DP5:DP6"/>
    <mergeCell ref="DQ5:DQ6"/>
    <mergeCell ref="A1:EE1"/>
    <mergeCell ref="A3:B3"/>
    <mergeCell ref="BO3:CT3"/>
    <mergeCell ref="A4:A6"/>
    <mergeCell ref="C4:I4"/>
    <mergeCell ref="K4:Q4"/>
    <mergeCell ref="S4:Y4"/>
    <mergeCell ref="AA4:AG4"/>
    <mergeCell ref="AI4:AO4"/>
    <mergeCell ref="AQ4:AW4"/>
    <mergeCell ref="ED4:EE5"/>
    <mergeCell ref="C5:C6"/>
    <mergeCell ref="D5:D6"/>
    <mergeCell ref="E5:F5"/>
    <mergeCell ref="G5:G6"/>
    <mergeCell ref="H5:H6"/>
    <mergeCell ref="I5:I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F0"/>
  </sheetPr>
  <dimension ref="A1:EH28"/>
  <sheetViews>
    <sheetView showGridLines="0" view="pageBreakPreview" zoomScale="70" zoomScaleNormal="6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2.7109375" style="1" customWidth="1"/>
    <col min="2" max="2" width="1.28515625" style="1" hidden="1" customWidth="1"/>
    <col min="3" max="3" width="11.85546875" style="1" hidden="1" customWidth="1"/>
    <col min="4" max="9" width="11" style="1" hidden="1" customWidth="1"/>
    <col min="10" max="10" width="1.7109375" style="1" hidden="1" customWidth="1"/>
    <col min="11" max="11" width="11.85546875" style="1" hidden="1" customWidth="1"/>
    <col min="12" max="17" width="11" style="1" hidden="1" customWidth="1"/>
    <col min="18" max="18" width="1.7109375" style="1" hidden="1" customWidth="1"/>
    <col min="19" max="19" width="11.85546875" style="1" hidden="1" customWidth="1"/>
    <col min="20" max="25" width="11" style="1" hidden="1" customWidth="1"/>
    <col min="26" max="26" width="1.7109375" style="1" hidden="1" customWidth="1"/>
    <col min="27" max="27" width="11.85546875" style="1" hidden="1" customWidth="1"/>
    <col min="28" max="33" width="11" style="1" hidden="1" customWidth="1"/>
    <col min="34" max="34" width="1.28515625" style="1" hidden="1" customWidth="1"/>
    <col min="35" max="35" width="9.7109375" style="1" hidden="1" customWidth="1"/>
    <col min="36" max="38" width="11" style="1" hidden="1" customWidth="1"/>
    <col min="39" max="39" width="11.5703125" style="1" hidden="1" customWidth="1"/>
    <col min="40" max="40" width="11" style="1" hidden="1" customWidth="1"/>
    <col min="41" max="41" width="10.7109375" style="2199" hidden="1" customWidth="1"/>
    <col min="42" max="42" width="1.28515625" style="1" hidden="1" customWidth="1"/>
    <col min="43" max="43" width="9.7109375" style="1" hidden="1" customWidth="1"/>
    <col min="44" max="46" width="11" style="1" hidden="1" customWidth="1"/>
    <col min="47" max="47" width="11.5703125" style="1" hidden="1" customWidth="1"/>
    <col min="48" max="48" width="11" style="1" hidden="1" customWidth="1"/>
    <col min="49" max="49" width="12.42578125" style="1" hidden="1" customWidth="1"/>
    <col min="50" max="50" width="1.28515625" style="1" hidden="1" customWidth="1"/>
    <col min="51" max="51" width="9.7109375" style="1" hidden="1" customWidth="1"/>
    <col min="52" max="54" width="11" style="1" hidden="1" customWidth="1"/>
    <col min="55" max="55" width="11.5703125" style="1" hidden="1" customWidth="1"/>
    <col min="56" max="56" width="11" style="1" hidden="1" customWidth="1"/>
    <col min="57" max="57" width="12.42578125" style="2199" hidden="1" customWidth="1"/>
    <col min="58" max="58" width="1.28515625" style="1" hidden="1" customWidth="1"/>
    <col min="59" max="59" width="10.7109375" style="1" hidden="1" customWidth="1"/>
    <col min="60" max="62" width="11" style="1" hidden="1" customWidth="1"/>
    <col min="63" max="63" width="11.5703125" style="1" hidden="1" customWidth="1"/>
    <col min="64" max="64" width="11" style="1" hidden="1" customWidth="1"/>
    <col min="65" max="65" width="12.42578125" style="1" hidden="1" customWidth="1"/>
    <col min="66" max="66" width="1.28515625" style="1" hidden="1" customWidth="1"/>
    <col min="67" max="67" width="10.7109375" style="1" hidden="1" customWidth="1"/>
    <col min="68" max="70" width="11" style="1" hidden="1" customWidth="1"/>
    <col min="71" max="71" width="11.5703125" style="1" hidden="1" customWidth="1"/>
    <col min="72" max="72" width="11" style="1" hidden="1" customWidth="1"/>
    <col min="73" max="73" width="12.42578125" style="2199" hidden="1" customWidth="1"/>
    <col min="74" max="74" width="1.28515625" style="2199" hidden="1" customWidth="1"/>
    <col min="75" max="75" width="12.7109375" style="2" hidden="1" customWidth="1"/>
    <col min="76" max="76" width="8" style="2" hidden="1" customWidth="1"/>
    <col min="77" max="79" width="12.42578125" style="2" hidden="1" customWidth="1"/>
    <col min="80" max="80" width="8" style="2" hidden="1" customWidth="1"/>
    <col min="81" max="81" width="12.42578125" style="2" hidden="1" customWidth="1"/>
    <col min="82" max="82" width="1.28515625" style="2" customWidth="1"/>
    <col min="83" max="83" width="12.7109375" style="2" customWidth="1"/>
    <col min="84" max="84" width="12.42578125" style="2" hidden="1" customWidth="1"/>
    <col min="85" max="85" width="11.42578125" style="2" hidden="1" customWidth="1"/>
    <col min="86" max="86" width="11.28515625" style="2" hidden="1" customWidth="1"/>
    <col min="87" max="88" width="12.42578125" style="2" hidden="1" customWidth="1"/>
    <col min="89" max="89" width="12.5703125" style="2" hidden="1" customWidth="1"/>
    <col min="90" max="90" width="0.42578125" style="2" customWidth="1"/>
    <col min="91" max="91" width="12.7109375" style="2" customWidth="1"/>
    <col min="92" max="92" width="12.42578125" style="2" hidden="1" customWidth="1"/>
    <col min="93" max="93" width="11.42578125" style="2" hidden="1" customWidth="1"/>
    <col min="94" max="94" width="11.28515625" style="2" hidden="1" customWidth="1"/>
    <col min="95" max="96" width="12.42578125" style="2" hidden="1" customWidth="1"/>
    <col min="97" max="97" width="12.5703125" style="2" hidden="1" customWidth="1"/>
    <col min="98" max="98" width="1.28515625" style="1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2.7109375" style="629" hidden="1" customWidth="1"/>
    <col min="106" max="106" width="2.28515625" style="630" customWidth="1"/>
    <col min="107" max="107" width="12.7109375" style="629" customWidth="1"/>
    <col min="108" max="108" width="1.28515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2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6" width="10.7109375" style="629" customWidth="1"/>
    <col min="127" max="127" width="14.7109375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8.28515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54.75" customHeight="1">
      <c r="A1" s="3482" t="s">
        <v>445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5.45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5.45" customHeight="1" thickBot="1">
      <c r="A3" s="2395"/>
      <c r="B3" s="2395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4.75" customHeight="1" thickTop="1">
      <c r="A4" s="3517" t="s">
        <v>57</v>
      </c>
      <c r="B4" s="2436"/>
      <c r="C4" s="3466">
        <v>2009</v>
      </c>
      <c r="D4" s="3466"/>
      <c r="E4" s="3466"/>
      <c r="F4" s="3466"/>
      <c r="G4" s="3466"/>
      <c r="H4" s="3466"/>
      <c r="I4" s="3466"/>
      <c r="J4" s="1914"/>
      <c r="K4" s="3466">
        <v>2010</v>
      </c>
      <c r="L4" s="3466"/>
      <c r="M4" s="3466"/>
      <c r="N4" s="3466"/>
      <c r="O4" s="3466"/>
      <c r="P4" s="3466"/>
      <c r="Q4" s="3466"/>
      <c r="R4" s="1914"/>
      <c r="S4" s="3466">
        <v>2011</v>
      </c>
      <c r="T4" s="3466"/>
      <c r="U4" s="3466"/>
      <c r="V4" s="3466"/>
      <c r="W4" s="3466"/>
      <c r="X4" s="3466"/>
      <c r="Y4" s="3466"/>
      <c r="Z4" s="1914"/>
      <c r="AA4" s="3466">
        <v>2012</v>
      </c>
      <c r="AB4" s="3466"/>
      <c r="AC4" s="3466"/>
      <c r="AD4" s="3466"/>
      <c r="AE4" s="3466"/>
      <c r="AF4" s="3466"/>
      <c r="AG4" s="3466"/>
      <c r="AH4" s="1914"/>
      <c r="AI4" s="3466">
        <v>2013</v>
      </c>
      <c r="AJ4" s="3466"/>
      <c r="AK4" s="3466"/>
      <c r="AL4" s="3466"/>
      <c r="AM4" s="3466"/>
      <c r="AN4" s="3466"/>
      <c r="AO4" s="3466"/>
      <c r="AP4" s="1914"/>
      <c r="AQ4" s="3531">
        <v>2014</v>
      </c>
      <c r="AR4" s="3531"/>
      <c r="AS4" s="3531"/>
      <c r="AT4" s="3531"/>
      <c r="AU4" s="3531"/>
      <c r="AV4" s="3531"/>
      <c r="AW4" s="3531"/>
      <c r="AX4" s="1914"/>
      <c r="AY4" s="3466">
        <v>2015</v>
      </c>
      <c r="AZ4" s="3466"/>
      <c r="BA4" s="3466"/>
      <c r="BB4" s="3466"/>
      <c r="BC4" s="3466"/>
      <c r="BD4" s="3466"/>
      <c r="BE4" s="3466"/>
      <c r="BF4" s="1914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467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467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33" customHeight="1">
      <c r="A5" s="3518"/>
      <c r="B5" s="1233"/>
      <c r="C5" s="3458" t="s">
        <v>0</v>
      </c>
      <c r="D5" s="3390" t="s">
        <v>47</v>
      </c>
      <c r="E5" s="3458" t="s">
        <v>1</v>
      </c>
      <c r="F5" s="3458"/>
      <c r="G5" s="3458" t="s">
        <v>2</v>
      </c>
      <c r="H5" s="3390" t="s">
        <v>48</v>
      </c>
      <c r="I5" s="3458" t="s">
        <v>40</v>
      </c>
      <c r="J5" s="2200"/>
      <c r="K5" s="3458" t="s">
        <v>0</v>
      </c>
      <c r="L5" s="3390" t="s">
        <v>47</v>
      </c>
      <c r="M5" s="3458" t="s">
        <v>1</v>
      </c>
      <c r="N5" s="3458"/>
      <c r="O5" s="3458" t="s">
        <v>2</v>
      </c>
      <c r="P5" s="3390" t="s">
        <v>48</v>
      </c>
      <c r="Q5" s="3458" t="s">
        <v>40</v>
      </c>
      <c r="R5" s="2200"/>
      <c r="S5" s="3458" t="s">
        <v>0</v>
      </c>
      <c r="T5" s="3390" t="s">
        <v>47</v>
      </c>
      <c r="U5" s="3458" t="s">
        <v>1</v>
      </c>
      <c r="V5" s="3458"/>
      <c r="W5" s="3458" t="s">
        <v>2</v>
      </c>
      <c r="X5" s="3390" t="s">
        <v>48</v>
      </c>
      <c r="Y5" s="3458" t="s">
        <v>40</v>
      </c>
      <c r="Z5" s="2200"/>
      <c r="AA5" s="3458" t="s">
        <v>0</v>
      </c>
      <c r="AB5" s="3390" t="s">
        <v>47</v>
      </c>
      <c r="AC5" s="3458" t="s">
        <v>1</v>
      </c>
      <c r="AD5" s="3458"/>
      <c r="AE5" s="3458" t="s">
        <v>2</v>
      </c>
      <c r="AF5" s="3390" t="s">
        <v>48</v>
      </c>
      <c r="AG5" s="3458" t="s">
        <v>40</v>
      </c>
      <c r="AH5" s="2200"/>
      <c r="AI5" s="3458" t="s">
        <v>0</v>
      </c>
      <c r="AJ5" s="3390" t="s">
        <v>47</v>
      </c>
      <c r="AK5" s="3461" t="s">
        <v>1</v>
      </c>
      <c r="AL5" s="3461"/>
      <c r="AM5" s="3458" t="s">
        <v>2</v>
      </c>
      <c r="AN5" s="3390" t="s">
        <v>48</v>
      </c>
      <c r="AO5" s="3573" t="s">
        <v>40</v>
      </c>
      <c r="AP5" s="2200"/>
      <c r="AQ5" s="3458" t="s">
        <v>0</v>
      </c>
      <c r="AR5" s="3390" t="s">
        <v>47</v>
      </c>
      <c r="AS5" s="3461" t="s">
        <v>1</v>
      </c>
      <c r="AT5" s="3461"/>
      <c r="AU5" s="3458" t="s">
        <v>2</v>
      </c>
      <c r="AV5" s="3390" t="s">
        <v>48</v>
      </c>
      <c r="AW5" s="3573" t="s">
        <v>40</v>
      </c>
      <c r="AX5" s="2200"/>
      <c r="AY5" s="3460" t="s">
        <v>0</v>
      </c>
      <c r="AZ5" s="3376" t="s">
        <v>47</v>
      </c>
      <c r="BA5" s="3575" t="s">
        <v>1</v>
      </c>
      <c r="BB5" s="3575"/>
      <c r="BC5" s="3460" t="s">
        <v>2</v>
      </c>
      <c r="BD5" s="3376" t="s">
        <v>48</v>
      </c>
      <c r="BE5" s="3590" t="s">
        <v>40</v>
      </c>
      <c r="BF5" s="2200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3547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38" s="3" customFormat="1" ht="33" customHeight="1" thickBot="1">
      <c r="A6" s="3519"/>
      <c r="B6" s="1143"/>
      <c r="C6" s="3459"/>
      <c r="D6" s="3377"/>
      <c r="E6" s="2281" t="s">
        <v>3</v>
      </c>
      <c r="F6" s="2281" t="s">
        <v>4</v>
      </c>
      <c r="G6" s="3459"/>
      <c r="H6" s="3377"/>
      <c r="I6" s="3459"/>
      <c r="J6" s="2201"/>
      <c r="K6" s="3459"/>
      <c r="L6" s="3377"/>
      <c r="M6" s="2281" t="s">
        <v>3</v>
      </c>
      <c r="N6" s="2281" t="s">
        <v>4</v>
      </c>
      <c r="O6" s="3459"/>
      <c r="P6" s="3377"/>
      <c r="Q6" s="3459"/>
      <c r="R6" s="2201"/>
      <c r="S6" s="3459"/>
      <c r="T6" s="3377"/>
      <c r="U6" s="2281" t="s">
        <v>3</v>
      </c>
      <c r="V6" s="2281" t="s">
        <v>4</v>
      </c>
      <c r="W6" s="3459"/>
      <c r="X6" s="3377"/>
      <c r="Y6" s="3459"/>
      <c r="Z6" s="2201"/>
      <c r="AA6" s="3459"/>
      <c r="AB6" s="3377"/>
      <c r="AC6" s="2281" t="s">
        <v>3</v>
      </c>
      <c r="AD6" s="2281" t="s">
        <v>4</v>
      </c>
      <c r="AE6" s="3459"/>
      <c r="AF6" s="3377"/>
      <c r="AG6" s="3459"/>
      <c r="AH6" s="2201"/>
      <c r="AI6" s="3459"/>
      <c r="AJ6" s="3377"/>
      <c r="AK6" s="2281" t="s">
        <v>3</v>
      </c>
      <c r="AL6" s="2281" t="s">
        <v>4</v>
      </c>
      <c r="AM6" s="3459"/>
      <c r="AN6" s="3377"/>
      <c r="AO6" s="3574"/>
      <c r="AP6" s="2201"/>
      <c r="AQ6" s="3459"/>
      <c r="AR6" s="3377"/>
      <c r="AS6" s="2281" t="s">
        <v>3</v>
      </c>
      <c r="AT6" s="2281" t="s">
        <v>4</v>
      </c>
      <c r="AU6" s="3459"/>
      <c r="AV6" s="3377"/>
      <c r="AW6" s="3574"/>
      <c r="AX6" s="2201"/>
      <c r="AY6" s="3459"/>
      <c r="AZ6" s="3377"/>
      <c r="BA6" s="2281" t="s">
        <v>3</v>
      </c>
      <c r="BB6" s="2281" t="s">
        <v>4</v>
      </c>
      <c r="BC6" s="3459"/>
      <c r="BD6" s="3377"/>
      <c r="BE6" s="3574"/>
      <c r="BF6" s="2201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1233"/>
      <c r="D7" s="1233"/>
      <c r="E7" s="1233"/>
      <c r="AI7" s="1"/>
      <c r="AJ7" s="1"/>
      <c r="AK7" s="1"/>
      <c r="AL7" s="1"/>
      <c r="AM7" s="1"/>
      <c r="AN7" s="1"/>
      <c r="AO7" s="2199"/>
      <c r="AQ7" s="1"/>
      <c r="AR7" s="1"/>
      <c r="AS7" s="1"/>
      <c r="AT7" s="1"/>
      <c r="AU7" s="1"/>
      <c r="AV7" s="1"/>
      <c r="AW7" s="2199"/>
      <c r="AY7" s="1"/>
      <c r="AZ7" s="1"/>
      <c r="BA7" s="1"/>
      <c r="BB7" s="1"/>
      <c r="BC7" s="1"/>
      <c r="BD7" s="1"/>
      <c r="BE7" s="2199"/>
      <c r="BO7" s="1"/>
      <c r="BP7" s="1"/>
      <c r="BQ7" s="1"/>
      <c r="BR7" s="1"/>
      <c r="BS7" s="1"/>
      <c r="BT7" s="1"/>
      <c r="BU7" s="2199"/>
      <c r="BV7" s="2199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4.95" customHeight="1">
      <c r="A8" s="2202" t="s">
        <v>5</v>
      </c>
      <c r="B8" s="2435"/>
      <c r="C8" s="1237">
        <v>15</v>
      </c>
      <c r="D8" s="1237">
        <v>0.70000000000000007</v>
      </c>
      <c r="E8" s="1237">
        <v>13.600000000000001</v>
      </c>
      <c r="F8" s="1237">
        <v>16.3</v>
      </c>
      <c r="G8" s="1237">
        <v>4.5</v>
      </c>
      <c r="H8" s="1238">
        <v>6715</v>
      </c>
      <c r="I8" s="2203">
        <v>7420</v>
      </c>
      <c r="J8" s="1237"/>
      <c r="K8" s="1237">
        <v>16.2</v>
      </c>
      <c r="L8" s="1237">
        <v>0.70000000000000007</v>
      </c>
      <c r="M8" s="1237">
        <v>14.799999999999999</v>
      </c>
      <c r="N8" s="1237">
        <v>17.599999999999998</v>
      </c>
      <c r="O8" s="1237">
        <v>4.3999999999999995</v>
      </c>
      <c r="P8" s="1238">
        <v>6208</v>
      </c>
      <c r="Q8" s="2204">
        <v>6824</v>
      </c>
      <c r="R8" s="1237"/>
      <c r="S8" s="1916">
        <v>15.8</v>
      </c>
      <c r="T8" s="1237">
        <v>0.70000000000000007</v>
      </c>
      <c r="U8" s="1237">
        <v>14.499999999999998</v>
      </c>
      <c r="V8" s="1237">
        <v>17.2</v>
      </c>
      <c r="W8" s="1237">
        <v>4.2</v>
      </c>
      <c r="X8" s="1238">
        <v>6246</v>
      </c>
      <c r="Y8" s="2203">
        <v>6797</v>
      </c>
      <c r="Z8" s="1237"/>
      <c r="AA8" s="1237">
        <v>17.546969605363589</v>
      </c>
      <c r="AB8" s="1237">
        <v>0.87849117640499541</v>
      </c>
      <c r="AC8" s="1237">
        <v>15.823550264063865</v>
      </c>
      <c r="AD8" s="1237">
        <v>19.270388946663317</v>
      </c>
      <c r="AE8" s="1237">
        <v>5.0065122135759932</v>
      </c>
      <c r="AF8" s="1238">
        <v>529978.2925000001</v>
      </c>
      <c r="AG8" s="1238">
        <v>5706</v>
      </c>
      <c r="AH8" s="2434"/>
      <c r="AI8" s="1663">
        <v>18.513003399997345</v>
      </c>
      <c r="AJ8" s="1663">
        <v>0.70182162352471644</v>
      </c>
      <c r="AK8" s="1663">
        <v>17.136195860264614</v>
      </c>
      <c r="AL8" s="1663">
        <v>19.889810939730079</v>
      </c>
      <c r="AM8" s="1663">
        <v>3.7909657788147819</v>
      </c>
      <c r="AN8" s="1664">
        <v>6859.3052600000055</v>
      </c>
      <c r="AO8" s="1664">
        <v>7581</v>
      </c>
      <c r="AP8" s="2433"/>
      <c r="AQ8" s="1665">
        <v>17.158534010433748</v>
      </c>
      <c r="AR8" s="1663">
        <v>0.5988429263228694</v>
      </c>
      <c r="AS8" s="1663">
        <v>15.983862793394529</v>
      </c>
      <c r="AT8" s="1663">
        <v>18.333205227472963</v>
      </c>
      <c r="AU8" s="1663">
        <v>3.4900588008201958</v>
      </c>
      <c r="AV8" s="1664">
        <v>10089.64299599995</v>
      </c>
      <c r="AW8" s="1664">
        <v>10792</v>
      </c>
      <c r="AX8" s="2433"/>
      <c r="AY8" s="1665">
        <v>19.012415703434598</v>
      </c>
      <c r="AZ8" s="1663">
        <v>0.43749277606906589</v>
      </c>
      <c r="BA8" s="1663">
        <v>18.154617165101136</v>
      </c>
      <c r="BB8" s="1663">
        <v>19.870214241768061</v>
      </c>
      <c r="BC8" s="1663">
        <v>2.3010898924855332</v>
      </c>
      <c r="BD8" s="1664">
        <v>11646.61388399998</v>
      </c>
      <c r="BE8" s="1664">
        <v>23821</v>
      </c>
      <c r="BF8" s="2433"/>
      <c r="BG8" s="1665">
        <v>21.09039009438149</v>
      </c>
      <c r="BH8" s="1663">
        <v>0.44931238782907085</v>
      </c>
      <c r="BI8" s="1663">
        <v>20.209415598004867</v>
      </c>
      <c r="BJ8" s="1663">
        <v>21.97136459075811</v>
      </c>
      <c r="BK8" s="1663">
        <v>2.1304128838696457</v>
      </c>
      <c r="BL8" s="1664">
        <v>12200.757755000022</v>
      </c>
      <c r="BM8" s="1664">
        <v>21175</v>
      </c>
      <c r="BN8" s="2433"/>
      <c r="BO8" s="1665">
        <v>22.834899662352452</v>
      </c>
      <c r="BP8" s="1663">
        <v>0.50572130303263518</v>
      </c>
      <c r="BQ8" s="1663">
        <v>21.843322633973088</v>
      </c>
      <c r="BR8" s="1663">
        <v>23.826476690731816</v>
      </c>
      <c r="BS8" s="1663">
        <v>2.2146858996994419</v>
      </c>
      <c r="BT8" s="1664">
        <v>11308.151913000289</v>
      </c>
      <c r="BU8" s="1664">
        <v>21527</v>
      </c>
      <c r="BV8" s="1664"/>
      <c r="BW8" s="1665">
        <v>22.59627409069444</v>
      </c>
      <c r="BX8" s="1663">
        <v>0.44008275751860754</v>
      </c>
      <c r="BY8" s="1663">
        <v>21.733378784588332</v>
      </c>
      <c r="BZ8" s="1663">
        <v>23.459169396800551</v>
      </c>
      <c r="CA8" s="1663">
        <v>1.9475899245700941</v>
      </c>
      <c r="CB8" s="1664">
        <v>10688.77085800016</v>
      </c>
      <c r="CC8" s="1664">
        <v>23077</v>
      </c>
      <c r="CD8" s="1664"/>
      <c r="CE8" s="1665">
        <v>22.288923943135373</v>
      </c>
      <c r="CF8" s="1663">
        <v>0.43731696520116398</v>
      </c>
      <c r="CG8" s="1663">
        <v>21.431450403785195</v>
      </c>
      <c r="CH8" s="1663">
        <v>23.146397482485554</v>
      </c>
      <c r="CI8" s="1663">
        <v>1.9620371369962455</v>
      </c>
      <c r="CJ8" s="1664">
        <v>9746.0457289999395</v>
      </c>
      <c r="CK8" s="1664">
        <v>21139</v>
      </c>
      <c r="CL8" s="1664"/>
      <c r="CM8" s="1665">
        <v>23.126003896505267</v>
      </c>
      <c r="CN8" s="1663">
        <v>0.65701185630756576</v>
      </c>
      <c r="CO8" s="1663">
        <v>21.837123613117406</v>
      </c>
      <c r="CP8" s="1663">
        <v>24.414884179893129</v>
      </c>
      <c r="CQ8" s="1663">
        <v>2.8410090184532546</v>
      </c>
      <c r="CR8" s="1664">
        <v>5764.8827309999078</v>
      </c>
      <c r="CS8" s="1664">
        <v>10355</v>
      </c>
      <c r="CT8" s="1664"/>
      <c r="CU8" s="974">
        <v>21.342878661792728</v>
      </c>
      <c r="CV8" s="961">
        <v>0.42909310132571077</v>
      </c>
      <c r="CW8" s="961">
        <v>20.501505978210403</v>
      </c>
      <c r="CX8" s="961">
        <v>22.184251345375053</v>
      </c>
      <c r="CY8" s="961">
        <v>2.0104743513060312</v>
      </c>
      <c r="CZ8" s="991">
        <v>8905.6542190000036</v>
      </c>
      <c r="DA8" s="991">
        <v>20467</v>
      </c>
      <c r="DB8" s="1158"/>
      <c r="DC8" s="974">
        <v>21.777438851520898</v>
      </c>
      <c r="DD8" s="961">
        <v>0.45628427877764005</v>
      </c>
      <c r="DE8" s="961">
        <v>20.882776783786497</v>
      </c>
      <c r="DF8" s="961">
        <v>22.672100919255303</v>
      </c>
      <c r="DG8" s="961">
        <v>2.0952155204686704</v>
      </c>
      <c r="DH8" s="991">
        <v>9298.4750310001509</v>
      </c>
      <c r="DI8" s="991">
        <v>21600</v>
      </c>
      <c r="DJ8" s="1158"/>
      <c r="DK8" s="974">
        <v>22.098042949605794</v>
      </c>
      <c r="DL8" s="961">
        <v>0.45927876202241213</v>
      </c>
      <c r="DM8" s="961">
        <v>21.197509552696918</v>
      </c>
      <c r="DN8" s="961">
        <v>22.998576346514671</v>
      </c>
      <c r="DO8" s="961">
        <v>2.0783684920415322</v>
      </c>
      <c r="DP8" s="991">
        <v>8762.9881950000781</v>
      </c>
      <c r="DQ8" s="991">
        <v>20822</v>
      </c>
      <c r="DR8" s="1158"/>
      <c r="DS8" s="974">
        <v>21.11546413518878</v>
      </c>
      <c r="DT8" s="961">
        <v>0.42665053234101941</v>
      </c>
      <c r="DU8" s="961">
        <v>20.278905591040893</v>
      </c>
      <c r="DV8" s="961">
        <v>21.952022679336668</v>
      </c>
      <c r="DW8" s="961">
        <v>2.0205595747715965</v>
      </c>
      <c r="DX8" s="991">
        <v>7814.2996310000071</v>
      </c>
      <c r="DY8" s="991">
        <v>19737</v>
      </c>
      <c r="DZ8" s="1158"/>
      <c r="EA8" s="1159">
        <v>-1.2</v>
      </c>
      <c r="EB8" s="1160">
        <v>-1</v>
      </c>
      <c r="EC8" s="1161"/>
      <c r="ED8" s="1161" t="s">
        <v>230</v>
      </c>
      <c r="EE8" s="1161" t="s">
        <v>229</v>
      </c>
      <c r="EG8" s="2334"/>
      <c r="EH8" s="1144"/>
    </row>
    <row r="9" spans="1:138" s="3" customFormat="1" ht="5.0999999999999996" customHeight="1">
      <c r="A9" s="2432"/>
      <c r="B9" s="1243"/>
      <c r="C9" s="1245"/>
      <c r="D9" s="1245"/>
      <c r="E9" s="1245"/>
      <c r="F9" s="1245"/>
      <c r="G9" s="1245"/>
      <c r="H9" s="1246"/>
      <c r="I9" s="2431"/>
      <c r="J9" s="1245"/>
      <c r="K9" s="1245"/>
      <c r="L9" s="1245"/>
      <c r="M9" s="1245"/>
      <c r="N9" s="1245"/>
      <c r="O9" s="1245"/>
      <c r="P9" s="1246"/>
      <c r="Q9" s="2205"/>
      <c r="R9" s="1245"/>
      <c r="S9" s="1920"/>
      <c r="T9" s="1245"/>
      <c r="U9" s="1245"/>
      <c r="V9" s="1245"/>
      <c r="W9" s="1245"/>
      <c r="X9" s="1246"/>
      <c r="Y9" s="2206"/>
      <c r="Z9" s="1245"/>
      <c r="AA9" s="1245"/>
      <c r="AB9" s="1245"/>
      <c r="AC9" s="1245"/>
      <c r="AD9" s="1245"/>
      <c r="AE9" s="1245"/>
      <c r="AF9" s="1246"/>
      <c r="AG9" s="2205"/>
      <c r="AH9" s="1245"/>
      <c r="AI9" s="1684"/>
      <c r="AJ9" s="1684"/>
      <c r="AK9" s="1684"/>
      <c r="AL9" s="1684"/>
      <c r="AM9" s="1684"/>
      <c r="AN9" s="1684"/>
      <c r="AO9" s="1686"/>
      <c r="AP9" s="1900"/>
      <c r="AQ9" s="1687"/>
      <c r="AR9" s="1684"/>
      <c r="AS9" s="1684"/>
      <c r="AT9" s="1684"/>
      <c r="AU9" s="1684"/>
      <c r="AV9" s="1684"/>
      <c r="AW9" s="1686"/>
      <c r="AX9" s="1900"/>
      <c r="AY9" s="1687"/>
      <c r="AZ9" s="1684"/>
      <c r="BA9" s="1684"/>
      <c r="BB9" s="1684"/>
      <c r="BC9" s="1684"/>
      <c r="BD9" s="1684"/>
      <c r="BE9" s="1686"/>
      <c r="BF9" s="1900"/>
      <c r="BG9" s="1687"/>
      <c r="BH9" s="1684"/>
      <c r="BI9" s="1684"/>
      <c r="BJ9" s="1684"/>
      <c r="BK9" s="1684"/>
      <c r="BL9" s="1684"/>
      <c r="BM9" s="1686"/>
      <c r="BN9" s="1900"/>
      <c r="BO9" s="1687"/>
      <c r="BP9" s="1684"/>
      <c r="BQ9" s="1684"/>
      <c r="BR9" s="1684"/>
      <c r="BS9" s="1684"/>
      <c r="BT9" s="1684"/>
      <c r="BU9" s="1686"/>
      <c r="BV9" s="1686"/>
      <c r="BW9" s="1687"/>
      <c r="BX9" s="1684"/>
      <c r="BY9" s="1684"/>
      <c r="BZ9" s="1684"/>
      <c r="CA9" s="1684"/>
      <c r="CB9" s="1684"/>
      <c r="CC9" s="1686"/>
      <c r="CD9" s="1686"/>
      <c r="CE9" s="1687"/>
      <c r="CF9" s="1684"/>
      <c r="CG9" s="1684"/>
      <c r="CH9" s="1684"/>
      <c r="CI9" s="1684"/>
      <c r="CJ9" s="1684"/>
      <c r="CK9" s="1686"/>
      <c r="CL9" s="1686"/>
      <c r="CM9" s="1687"/>
      <c r="CN9" s="1684"/>
      <c r="CO9" s="1684"/>
      <c r="CP9" s="1684"/>
      <c r="CQ9" s="1684"/>
      <c r="CR9" s="1684"/>
      <c r="CS9" s="1686"/>
      <c r="CT9" s="1686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954"/>
      <c r="DL9" s="966"/>
      <c r="DM9" s="963"/>
      <c r="DN9" s="963"/>
      <c r="DO9" s="963"/>
      <c r="DP9" s="1041"/>
      <c r="DQ9" s="1041"/>
      <c r="DR9" s="1162"/>
      <c r="DS9" s="954"/>
      <c r="DT9" s="966"/>
      <c r="DU9" s="963"/>
      <c r="DV9" s="963"/>
      <c r="DW9" s="963"/>
      <c r="DX9" s="1041"/>
      <c r="DY9" s="1041"/>
      <c r="DZ9" s="1162"/>
      <c r="EA9" s="1670"/>
      <c r="EB9" s="1163"/>
      <c r="EC9" s="1163"/>
      <c r="ED9" s="1163"/>
      <c r="EE9" s="1163"/>
      <c r="EG9" s="2334"/>
      <c r="EH9" s="1144"/>
    </row>
    <row r="10" spans="1:138" s="3" customFormat="1" ht="24.95" customHeight="1">
      <c r="A10" s="1250" t="s">
        <v>6</v>
      </c>
      <c r="B10" s="2424"/>
      <c r="C10" s="1252"/>
      <c r="D10" s="1252"/>
      <c r="E10" s="1252"/>
      <c r="F10" s="1252"/>
      <c r="G10" s="1252"/>
      <c r="H10" s="1253"/>
      <c r="I10" s="2430"/>
      <c r="J10" s="1252"/>
      <c r="K10" s="1252"/>
      <c r="L10" s="1252"/>
      <c r="M10" s="1252"/>
      <c r="N10" s="1252"/>
      <c r="O10" s="1252"/>
      <c r="P10" s="1253"/>
      <c r="Q10" s="2207"/>
      <c r="R10" s="1252"/>
      <c r="S10" s="1922"/>
      <c r="T10" s="1252"/>
      <c r="U10" s="1252"/>
      <c r="V10" s="1252"/>
      <c r="W10" s="1252"/>
      <c r="X10" s="1253"/>
      <c r="Y10" s="2208"/>
      <c r="Z10" s="1252"/>
      <c r="AA10" s="1252"/>
      <c r="AB10" s="1252"/>
      <c r="AC10" s="1252"/>
      <c r="AD10" s="1252"/>
      <c r="AE10" s="1252"/>
      <c r="AF10" s="1253"/>
      <c r="AG10" s="2207"/>
      <c r="AH10" s="1252"/>
      <c r="AI10" s="2209"/>
      <c r="AJ10" s="2209"/>
      <c r="AK10" s="2209"/>
      <c r="AL10" s="2209"/>
      <c r="AM10" s="2209"/>
      <c r="AN10" s="2209"/>
      <c r="AO10" s="2210"/>
      <c r="AP10" s="1901"/>
      <c r="AQ10" s="2211"/>
      <c r="AR10" s="2209"/>
      <c r="AS10" s="2209"/>
      <c r="AT10" s="2209"/>
      <c r="AU10" s="2209"/>
      <c r="AV10" s="2209"/>
      <c r="AW10" s="2210"/>
      <c r="AX10" s="1901"/>
      <c r="AY10" s="2211"/>
      <c r="AZ10" s="2209"/>
      <c r="BA10" s="2209"/>
      <c r="BB10" s="2209"/>
      <c r="BC10" s="2209"/>
      <c r="BD10" s="2209"/>
      <c r="BE10" s="2210"/>
      <c r="BF10" s="1901"/>
      <c r="BG10" s="2211"/>
      <c r="BH10" s="2209"/>
      <c r="BI10" s="2209"/>
      <c r="BJ10" s="2209"/>
      <c r="BK10" s="2209"/>
      <c r="BL10" s="2209"/>
      <c r="BM10" s="2210"/>
      <c r="BN10" s="1901"/>
      <c r="BO10" s="2211"/>
      <c r="BP10" s="2209"/>
      <c r="BQ10" s="2209"/>
      <c r="BR10" s="2209"/>
      <c r="BS10" s="2209"/>
      <c r="BT10" s="2209"/>
      <c r="BU10" s="2210"/>
      <c r="BV10" s="2210"/>
      <c r="BW10" s="2211"/>
      <c r="BX10" s="2209"/>
      <c r="BY10" s="2209"/>
      <c r="BZ10" s="2209"/>
      <c r="CA10" s="2209"/>
      <c r="CB10" s="2209"/>
      <c r="CC10" s="2210"/>
      <c r="CD10" s="2210"/>
      <c r="CE10" s="2211"/>
      <c r="CF10" s="2209"/>
      <c r="CG10" s="2209"/>
      <c r="CH10" s="2209"/>
      <c r="CI10" s="2209"/>
      <c r="CJ10" s="2209"/>
      <c r="CK10" s="2210"/>
      <c r="CL10" s="2210"/>
      <c r="CM10" s="2211"/>
      <c r="CN10" s="2209"/>
      <c r="CO10" s="2209"/>
      <c r="CP10" s="2209"/>
      <c r="CQ10" s="2209"/>
      <c r="CR10" s="2209"/>
      <c r="CS10" s="2210"/>
      <c r="CT10" s="2210"/>
      <c r="CU10" s="2211"/>
      <c r="CV10" s="2209"/>
      <c r="CW10" s="2209"/>
      <c r="CX10" s="2209"/>
      <c r="CY10" s="2209"/>
      <c r="CZ10" s="2209"/>
      <c r="DA10" s="2210"/>
      <c r="DB10" s="2210"/>
      <c r="DC10" s="2211"/>
      <c r="DD10" s="2209"/>
      <c r="DE10" s="2209"/>
      <c r="DF10" s="2209"/>
      <c r="DG10" s="2209"/>
      <c r="DH10" s="2209"/>
      <c r="DI10" s="2210"/>
      <c r="DJ10" s="2210"/>
      <c r="DK10" s="2211"/>
      <c r="DL10" s="2209"/>
      <c r="DM10" s="2209"/>
      <c r="DN10" s="2209"/>
      <c r="DO10" s="2209"/>
      <c r="DP10" s="2209"/>
      <c r="DQ10" s="2210"/>
      <c r="DR10" s="2210"/>
      <c r="DS10" s="2211"/>
      <c r="DT10" s="2209"/>
      <c r="DU10" s="2209"/>
      <c r="DV10" s="2209"/>
      <c r="DW10" s="2209"/>
      <c r="DX10" s="2209"/>
      <c r="DY10" s="2210"/>
      <c r="DZ10" s="2210"/>
      <c r="EA10" s="2210"/>
      <c r="EB10" s="2210"/>
      <c r="EC10" s="2210"/>
      <c r="ED10" s="2210"/>
      <c r="EE10" s="2210"/>
      <c r="EG10" s="2334"/>
      <c r="EH10" s="1144"/>
    </row>
    <row r="11" spans="1:138" s="3" customFormat="1" ht="24.95" customHeight="1">
      <c r="A11" s="1255" t="s">
        <v>7</v>
      </c>
      <c r="B11" s="2429"/>
      <c r="C11" s="1139">
        <v>18.7</v>
      </c>
      <c r="D11" s="1139">
        <v>1</v>
      </c>
      <c r="E11" s="1139">
        <v>16.8</v>
      </c>
      <c r="F11" s="1139">
        <v>20.599999999999998</v>
      </c>
      <c r="G11" s="1139">
        <v>5.0999999999999996</v>
      </c>
      <c r="H11" s="2212">
        <v>4334</v>
      </c>
      <c r="I11" s="2213">
        <v>4071</v>
      </c>
      <c r="J11" s="1139"/>
      <c r="K11" s="1139">
        <v>19.8</v>
      </c>
      <c r="L11" s="1139">
        <v>1</v>
      </c>
      <c r="M11" s="1139">
        <v>17.7</v>
      </c>
      <c r="N11" s="1139">
        <v>21.9</v>
      </c>
      <c r="O11" s="1139">
        <v>5.2</v>
      </c>
      <c r="P11" s="1138">
        <v>3959</v>
      </c>
      <c r="Q11" s="2212">
        <v>3682</v>
      </c>
      <c r="R11" s="1139"/>
      <c r="S11" s="2036">
        <v>19</v>
      </c>
      <c r="T11" s="1139">
        <v>0.89999999999999991</v>
      </c>
      <c r="U11" s="1139">
        <v>17.100000000000001</v>
      </c>
      <c r="V11" s="1139">
        <v>20.9</v>
      </c>
      <c r="W11" s="1139">
        <v>5</v>
      </c>
      <c r="X11" s="1138">
        <v>4072</v>
      </c>
      <c r="Y11" s="2213">
        <v>3682</v>
      </c>
      <c r="Z11" s="1139"/>
      <c r="AA11" s="1139">
        <v>20.729685914615839</v>
      </c>
      <c r="AB11" s="1139">
        <v>1.2389555953345872</v>
      </c>
      <c r="AC11" s="1139">
        <v>18.299109383672093</v>
      </c>
      <c r="AD11" s="1139">
        <v>23.160262445559585</v>
      </c>
      <c r="AE11" s="1139">
        <v>5.9767215018971376</v>
      </c>
      <c r="AF11" s="1138">
        <v>353067.23460000043</v>
      </c>
      <c r="AG11" s="1138">
        <v>3358</v>
      </c>
      <c r="AH11" s="1139"/>
      <c r="AI11" s="2214">
        <v>21.911049267581927</v>
      </c>
      <c r="AJ11" s="2214">
        <v>0.96725239983308231</v>
      </c>
      <c r="AK11" s="2214">
        <v>20.013529510030782</v>
      </c>
      <c r="AL11" s="2214">
        <v>23.808569025133067</v>
      </c>
      <c r="AM11" s="2214">
        <v>4.4144503899416732</v>
      </c>
      <c r="AN11" s="2215">
        <v>4673.0379020000109</v>
      </c>
      <c r="AO11" s="2215">
        <v>4325</v>
      </c>
      <c r="AP11" s="1678"/>
      <c r="AQ11" s="2216">
        <v>19.841413686316535</v>
      </c>
      <c r="AR11" s="2214">
        <v>0.79359635348430302</v>
      </c>
      <c r="AS11" s="2214">
        <v>18.284720347531593</v>
      </c>
      <c r="AT11" s="2214">
        <v>21.398107025101474</v>
      </c>
      <c r="AU11" s="2214">
        <v>3.9996966245988821</v>
      </c>
      <c r="AV11" s="2215">
        <v>7092.2271529999916</v>
      </c>
      <c r="AW11" s="2215">
        <v>6428</v>
      </c>
      <c r="AX11" s="1678"/>
      <c r="AY11" s="2216">
        <v>22.37138735594414</v>
      </c>
      <c r="AZ11" s="2214">
        <v>0.5496732296505169</v>
      </c>
      <c r="BA11" s="2214">
        <v>21.293634947797376</v>
      </c>
      <c r="BB11" s="2214">
        <v>23.449139764090901</v>
      </c>
      <c r="BC11" s="2214">
        <v>2.4570368431105245</v>
      </c>
      <c r="BD11" s="2215">
        <v>8389.7420849999671</v>
      </c>
      <c r="BE11" s="2215">
        <v>16354</v>
      </c>
      <c r="BF11" s="1678"/>
      <c r="BG11" s="2216">
        <v>24.406027905229511</v>
      </c>
      <c r="BH11" s="2214">
        <v>0.55683165792515865</v>
      </c>
      <c r="BI11" s="2214">
        <v>23.314238533969633</v>
      </c>
      <c r="BJ11" s="2214">
        <v>25.497817276489386</v>
      </c>
      <c r="BK11" s="2214">
        <v>2.2815333166354597</v>
      </c>
      <c r="BL11" s="2215">
        <v>8905.7577310000579</v>
      </c>
      <c r="BM11" s="2215">
        <v>14711</v>
      </c>
      <c r="BN11" s="1678"/>
      <c r="BO11" s="2216">
        <v>25.992346098191565</v>
      </c>
      <c r="BP11" s="2214">
        <v>0.62452892804143434</v>
      </c>
      <c r="BQ11" s="2214">
        <v>24.767820781795482</v>
      </c>
      <c r="BR11" s="2214">
        <v>27.216871414587647</v>
      </c>
      <c r="BS11" s="2214">
        <v>2.4027416597260776</v>
      </c>
      <c r="BT11" s="2215">
        <v>8330.5071840000419</v>
      </c>
      <c r="BU11" s="2215">
        <v>15374</v>
      </c>
      <c r="BV11" s="2215"/>
      <c r="BW11" s="2216">
        <v>25.67279577781235</v>
      </c>
      <c r="BX11" s="2214">
        <v>0.5435212205556279</v>
      </c>
      <c r="BY11" s="2214">
        <v>24.607082790939231</v>
      </c>
      <c r="BZ11" s="2214">
        <v>26.73850876468547</v>
      </c>
      <c r="CA11" s="2214">
        <v>2.1171095865817806</v>
      </c>
      <c r="CB11" s="2215">
        <v>7916.9098939998239</v>
      </c>
      <c r="CC11" s="2215">
        <v>15980</v>
      </c>
      <c r="CD11" s="2215"/>
      <c r="CE11" s="2216">
        <v>25.137390040399865</v>
      </c>
      <c r="CF11" s="2214">
        <v>0.54410494092298933</v>
      </c>
      <c r="CG11" s="2214">
        <v>24.070530927681606</v>
      </c>
      <c r="CH11" s="2214">
        <v>26.204249153118127</v>
      </c>
      <c r="CI11" s="2214">
        <v>2.1645243999019961</v>
      </c>
      <c r="CJ11" s="2215">
        <v>7197.6911290000426</v>
      </c>
      <c r="CK11" s="2215">
        <v>15043</v>
      </c>
      <c r="CL11" s="2215"/>
      <c r="CM11" s="2216">
        <v>25.455823372781119</v>
      </c>
      <c r="CN11" s="2214">
        <v>0.79113124285197456</v>
      </c>
      <c r="CO11" s="2214">
        <v>23.903836980610581</v>
      </c>
      <c r="CP11" s="2214">
        <v>27.007809764951652</v>
      </c>
      <c r="CQ11" s="2214">
        <v>3.1078595701520277</v>
      </c>
      <c r="CR11" s="2215">
        <v>4495.8986800000084</v>
      </c>
      <c r="CS11" s="2215">
        <v>7374</v>
      </c>
      <c r="CT11" s="2215"/>
      <c r="CU11" s="2216">
        <v>23.900724378987778</v>
      </c>
      <c r="CV11" s="2214">
        <v>0.52650738401260277</v>
      </c>
      <c r="CW11" s="2214">
        <v>22.868340196524926</v>
      </c>
      <c r="CX11" s="2214">
        <v>24.933108561450631</v>
      </c>
      <c r="CY11" s="2214">
        <v>2.2028929988225778</v>
      </c>
      <c r="CZ11" s="2215">
        <v>6680.4767699999811</v>
      </c>
      <c r="DA11" s="2215">
        <v>13967</v>
      </c>
      <c r="DB11" s="2215"/>
      <c r="DC11" s="2216">
        <v>24.200121064713663</v>
      </c>
      <c r="DD11" s="2214">
        <v>0.56538330055803698</v>
      </c>
      <c r="DE11" s="2214">
        <v>23.091542452067095</v>
      </c>
      <c r="DF11" s="2214">
        <v>25.308699677360224</v>
      </c>
      <c r="DG11" s="2214">
        <v>2.3362829427429013</v>
      </c>
      <c r="DH11" s="2215">
        <v>6952.9722620001403</v>
      </c>
      <c r="DI11" s="2215">
        <v>14725</v>
      </c>
      <c r="DJ11" s="2215"/>
      <c r="DK11" s="2216">
        <v>24.532906738459463</v>
      </c>
      <c r="DL11" s="2214">
        <v>0.56369084856337193</v>
      </c>
      <c r="DM11" s="2214">
        <v>23.427646759905414</v>
      </c>
      <c r="DN11" s="2214">
        <v>25.638166717013512</v>
      </c>
      <c r="DO11" s="2214">
        <v>2.2976928684919815</v>
      </c>
      <c r="DP11" s="2215">
        <v>6531.0451920000105</v>
      </c>
      <c r="DQ11" s="2215">
        <v>14592</v>
      </c>
      <c r="DR11" s="2215"/>
      <c r="DS11" s="2216">
        <v>23.219979708620368</v>
      </c>
      <c r="DT11" s="2214">
        <v>0.52638396521056263</v>
      </c>
      <c r="DU11" s="2214">
        <v>22.187868014810572</v>
      </c>
      <c r="DV11" s="2214">
        <v>24.25209140243016</v>
      </c>
      <c r="DW11" s="2214">
        <v>2.2669441223290288</v>
      </c>
      <c r="DX11" s="2215">
        <v>5748.7101830000202</v>
      </c>
      <c r="DY11" s="2215">
        <v>13845</v>
      </c>
      <c r="DZ11" s="2215"/>
      <c r="EA11" s="1725">
        <v>-1.9</v>
      </c>
      <c r="EB11" s="1726">
        <v>-1.3</v>
      </c>
      <c r="EC11" s="1727"/>
      <c r="ED11" s="1727" t="s">
        <v>232</v>
      </c>
      <c r="EE11" s="1727" t="s">
        <v>231</v>
      </c>
      <c r="EF11" s="1680"/>
      <c r="EG11" s="2334"/>
      <c r="EH11" s="1144"/>
    </row>
    <row r="12" spans="1:138" s="3" customFormat="1" ht="24.95" customHeight="1">
      <c r="A12" s="1262" t="s">
        <v>8</v>
      </c>
      <c r="B12" s="2428"/>
      <c r="C12" s="1245">
        <v>8.1</v>
      </c>
      <c r="D12" s="1245">
        <v>0.70000000000000007</v>
      </c>
      <c r="E12" s="1245">
        <v>6.8000000000000007</v>
      </c>
      <c r="F12" s="1245">
        <v>9.5</v>
      </c>
      <c r="G12" s="1245">
        <v>8.3000000000000007</v>
      </c>
      <c r="H12" s="2205">
        <v>2382</v>
      </c>
      <c r="I12" s="2206">
        <v>3349</v>
      </c>
      <c r="J12" s="1245"/>
      <c r="K12" s="1245">
        <v>9.8000000000000007</v>
      </c>
      <c r="L12" s="1245">
        <v>0.70000000000000007</v>
      </c>
      <c r="M12" s="1245">
        <v>8.4</v>
      </c>
      <c r="N12" s="1245">
        <v>11.3</v>
      </c>
      <c r="O12" s="1245">
        <v>7.1999999999999993</v>
      </c>
      <c r="P12" s="1246">
        <v>2249</v>
      </c>
      <c r="Q12" s="2205">
        <v>3142</v>
      </c>
      <c r="R12" s="1245"/>
      <c r="S12" s="1920">
        <v>9.9</v>
      </c>
      <c r="T12" s="1245">
        <v>0.70000000000000007</v>
      </c>
      <c r="U12" s="1245">
        <v>8.6</v>
      </c>
      <c r="V12" s="1245">
        <v>11.3</v>
      </c>
      <c r="W12" s="1245">
        <v>6.8000000000000007</v>
      </c>
      <c r="X12" s="1246">
        <v>2173</v>
      </c>
      <c r="Y12" s="2206">
        <v>3115</v>
      </c>
      <c r="Z12" s="1245"/>
      <c r="AA12" s="1245">
        <v>11.195117668221288</v>
      </c>
      <c r="AB12" s="1245">
        <v>0.84593182950288814</v>
      </c>
      <c r="AC12" s="1245">
        <v>9.5355730813850155</v>
      </c>
      <c r="AD12" s="1245">
        <v>12.854662255057562</v>
      </c>
      <c r="AE12" s="1245">
        <v>7.5562567055830883</v>
      </c>
      <c r="AF12" s="1246">
        <v>176911.05789999923</v>
      </c>
      <c r="AG12" s="1246">
        <v>2348</v>
      </c>
      <c r="AH12" s="1245"/>
      <c r="AI12" s="1684">
        <v>11.249849113833745</v>
      </c>
      <c r="AJ12" s="1684">
        <v>0.72957959787051596</v>
      </c>
      <c r="AK12" s="1684">
        <v>9.8185870131613431</v>
      </c>
      <c r="AL12" s="1684">
        <v>12.681111214506149</v>
      </c>
      <c r="AM12" s="1684">
        <v>6.4852389617685136</v>
      </c>
      <c r="AN12" s="1686">
        <v>2186.2673580000051</v>
      </c>
      <c r="AO12" s="1686">
        <v>3256</v>
      </c>
      <c r="AP12" s="1900"/>
      <c r="AQ12" s="1687">
        <v>10.810535240104842</v>
      </c>
      <c r="AR12" s="1684">
        <v>0.67720810190773495</v>
      </c>
      <c r="AS12" s="1684">
        <v>9.4821453897956136</v>
      </c>
      <c r="AT12" s="1684">
        <v>12.138925090414073</v>
      </c>
      <c r="AU12" s="1684">
        <v>6.264334622354621</v>
      </c>
      <c r="AV12" s="1686">
        <v>2997.4158429999939</v>
      </c>
      <c r="AW12" s="1686">
        <v>4364</v>
      </c>
      <c r="AX12" s="1900"/>
      <c r="AY12" s="1687">
        <v>10.359663131462398</v>
      </c>
      <c r="AZ12" s="1684">
        <v>0.50731914873426154</v>
      </c>
      <c r="BA12" s="1684">
        <v>9.3649549944207795</v>
      </c>
      <c r="BB12" s="1684">
        <v>11.354371268504016</v>
      </c>
      <c r="BC12" s="1684">
        <v>4.8970622142483409</v>
      </c>
      <c r="BD12" s="1686">
        <v>3256.8717990000059</v>
      </c>
      <c r="BE12" s="1686">
        <v>7467</v>
      </c>
      <c r="BF12" s="1900"/>
      <c r="BG12" s="1687">
        <v>12.128852354751892</v>
      </c>
      <c r="BH12" s="1684">
        <v>0.60672246563952514</v>
      </c>
      <c r="BI12" s="1684">
        <v>10.939241222083764</v>
      </c>
      <c r="BJ12" s="1684">
        <v>13.31846348742002</v>
      </c>
      <c r="BK12" s="1684">
        <v>5.0023072908610429</v>
      </c>
      <c r="BL12" s="1686">
        <v>3295.0000240000036</v>
      </c>
      <c r="BM12" s="1686">
        <v>6464</v>
      </c>
      <c r="BN12" s="1900"/>
      <c r="BO12" s="1687">
        <v>14.001364230581364</v>
      </c>
      <c r="BP12" s="1684">
        <v>0.64984117144091902</v>
      </c>
      <c r="BQ12" s="1684">
        <v>12.727208734595921</v>
      </c>
      <c r="BR12" s="1684">
        <v>15.275519726566808</v>
      </c>
      <c r="BS12" s="1684">
        <v>4.6412703843640841</v>
      </c>
      <c r="BT12" s="1686">
        <v>2977.6447290000178</v>
      </c>
      <c r="BU12" s="1686">
        <v>6153</v>
      </c>
      <c r="BV12" s="1686"/>
      <c r="BW12" s="1687">
        <v>13.80920096539165</v>
      </c>
      <c r="BX12" s="1684">
        <v>0.60878174200844171</v>
      </c>
      <c r="BY12" s="1684">
        <v>12.61552796037742</v>
      </c>
      <c r="BZ12" s="1684">
        <v>15.002873970405878</v>
      </c>
      <c r="CA12" s="1684">
        <v>4.4085225751595525</v>
      </c>
      <c r="CB12" s="1686">
        <v>2771.8609639999813</v>
      </c>
      <c r="CC12" s="1686">
        <v>7097</v>
      </c>
      <c r="CD12" s="1686"/>
      <c r="CE12" s="1687">
        <v>14.24358395805686</v>
      </c>
      <c r="CF12" s="1684">
        <v>0.63299406134413827</v>
      </c>
      <c r="CG12" s="1684">
        <v>13.002434628488254</v>
      </c>
      <c r="CH12" s="1684">
        <v>15.484733287625465</v>
      </c>
      <c r="CI12" s="1684">
        <v>4.4440645220200086</v>
      </c>
      <c r="CJ12" s="1686">
        <v>2548.3545999999765</v>
      </c>
      <c r="CK12" s="1686">
        <v>6096</v>
      </c>
      <c r="CL12" s="1686"/>
      <c r="CM12" s="1687">
        <v>14.871658777057457</v>
      </c>
      <c r="CN12" s="1684">
        <v>0.95047375433670123</v>
      </c>
      <c r="CO12" s="1684">
        <v>13.007085299301627</v>
      </c>
      <c r="CP12" s="1684">
        <v>16.736232254813284</v>
      </c>
      <c r="CQ12" s="1684">
        <v>6.3911751108961665</v>
      </c>
      <c r="CR12" s="1686">
        <v>1268.9840509999945</v>
      </c>
      <c r="CS12" s="1686">
        <v>2981</v>
      </c>
      <c r="CT12" s="1686"/>
      <c r="CU12" s="956">
        <v>13.663657886549126</v>
      </c>
      <c r="CV12" s="966">
        <v>0.61331323961946727</v>
      </c>
      <c r="CW12" s="966">
        <v>12.461063380366415</v>
      </c>
      <c r="CX12" s="966">
        <v>14.866252392731841</v>
      </c>
      <c r="CY12" s="966">
        <v>4.4886460471410761</v>
      </c>
      <c r="CZ12" s="992">
        <v>2225.1774489999921</v>
      </c>
      <c r="DA12" s="992">
        <v>6500</v>
      </c>
      <c r="DB12" s="1136"/>
      <c r="DC12" s="956">
        <v>14.595677034564265</v>
      </c>
      <c r="DD12" s="966">
        <v>0.65790056752846959</v>
      </c>
      <c r="DE12" s="966">
        <v>13.305694649710942</v>
      </c>
      <c r="DF12" s="966">
        <v>15.885659419417586</v>
      </c>
      <c r="DG12" s="966">
        <v>4.5075029131604136</v>
      </c>
      <c r="DH12" s="992">
        <v>2345.502768999987</v>
      </c>
      <c r="DI12" s="992">
        <v>6875</v>
      </c>
      <c r="DJ12" s="1136"/>
      <c r="DK12" s="956">
        <v>14.973216993032731</v>
      </c>
      <c r="DL12" s="966">
        <v>0.6857510406364753</v>
      </c>
      <c r="DM12" s="966">
        <v>13.628626811377377</v>
      </c>
      <c r="DN12" s="966">
        <v>16.317807174688088</v>
      </c>
      <c r="DO12" s="966">
        <v>4.5798510831410901</v>
      </c>
      <c r="DP12" s="992">
        <v>2231.9430029999935</v>
      </c>
      <c r="DQ12" s="992">
        <v>6230</v>
      </c>
      <c r="DR12" s="1136"/>
      <c r="DS12" s="956">
        <v>15.258419251955852</v>
      </c>
      <c r="DT12" s="966">
        <v>0.65817686364218142</v>
      </c>
      <c r="DU12" s="966">
        <v>13.967893547419214</v>
      </c>
      <c r="DV12" s="966">
        <v>16.548944956492491</v>
      </c>
      <c r="DW12" s="966">
        <v>4.3135324359226477</v>
      </c>
      <c r="DX12" s="992">
        <v>2065.5894479999911</v>
      </c>
      <c r="DY12" s="992">
        <v>5892</v>
      </c>
      <c r="DZ12" s="1136"/>
      <c r="EA12" s="1689">
        <v>1.1000000000000001</v>
      </c>
      <c r="EB12" s="1690">
        <v>0.3</v>
      </c>
      <c r="EC12" s="1691"/>
      <c r="ED12" s="1691" t="s">
        <v>229</v>
      </c>
      <c r="EE12" s="1691" t="s">
        <v>229</v>
      </c>
      <c r="EG12" s="2334"/>
      <c r="EH12" s="1144"/>
    </row>
    <row r="13" spans="1:138" s="3" customFormat="1" ht="7.5" customHeight="1">
      <c r="A13" s="2426"/>
      <c r="B13" s="74"/>
      <c r="C13" s="1245"/>
      <c r="D13" s="1245"/>
      <c r="E13" s="1245"/>
      <c r="F13" s="1245"/>
      <c r="G13" s="1245"/>
      <c r="H13" s="2205"/>
      <c r="I13" s="2206"/>
      <c r="J13" s="1245"/>
      <c r="K13" s="1245"/>
      <c r="L13" s="1245"/>
      <c r="M13" s="1245"/>
      <c r="N13" s="1245"/>
      <c r="O13" s="1245"/>
      <c r="P13" s="1246"/>
      <c r="Q13" s="2205"/>
      <c r="R13" s="1245"/>
      <c r="S13" s="1920"/>
      <c r="T13" s="1245"/>
      <c r="U13" s="1245"/>
      <c r="V13" s="1245"/>
      <c r="W13" s="1245"/>
      <c r="X13" s="1246"/>
      <c r="Y13" s="2206"/>
      <c r="Z13" s="1245"/>
      <c r="AA13" s="1245"/>
      <c r="AB13" s="1245"/>
      <c r="AC13" s="1245"/>
      <c r="AD13" s="1245"/>
      <c r="AE13" s="1245"/>
      <c r="AF13" s="1246"/>
      <c r="AG13" s="2205"/>
      <c r="AH13" s="1245"/>
      <c r="AI13" s="1684"/>
      <c r="AJ13" s="1684"/>
      <c r="AK13" s="1684"/>
      <c r="AL13" s="1684"/>
      <c r="AM13" s="1684"/>
      <c r="AN13" s="1686"/>
      <c r="AO13" s="1686"/>
      <c r="AP13" s="1900"/>
      <c r="AQ13" s="1687"/>
      <c r="AR13" s="1684"/>
      <c r="AS13" s="1684"/>
      <c r="AT13" s="1684"/>
      <c r="AU13" s="1684"/>
      <c r="AV13" s="1686"/>
      <c r="AW13" s="1686"/>
      <c r="AX13" s="1900"/>
      <c r="AY13" s="1687"/>
      <c r="AZ13" s="1684"/>
      <c r="BA13" s="1684"/>
      <c r="BB13" s="1684"/>
      <c r="BC13" s="1684"/>
      <c r="BD13" s="1686"/>
      <c r="BE13" s="1686"/>
      <c r="BF13" s="1900"/>
      <c r="BG13" s="1687"/>
      <c r="BH13" s="1684"/>
      <c r="BI13" s="1684"/>
      <c r="BJ13" s="1684"/>
      <c r="BK13" s="1684"/>
      <c r="BL13" s="1686"/>
      <c r="BM13" s="1686"/>
      <c r="BN13" s="1900"/>
      <c r="BO13" s="1687"/>
      <c r="BP13" s="1684"/>
      <c r="BQ13" s="1684"/>
      <c r="BR13" s="1684"/>
      <c r="BS13" s="1684"/>
      <c r="BT13" s="1686"/>
      <c r="BU13" s="1686"/>
      <c r="BV13" s="1686"/>
      <c r="BW13" s="1687"/>
      <c r="BX13" s="1684"/>
      <c r="BY13" s="1684"/>
      <c r="BZ13" s="1684"/>
      <c r="CA13" s="1684"/>
      <c r="CB13" s="1686"/>
      <c r="CC13" s="1686"/>
      <c r="CD13" s="1686"/>
      <c r="CE13" s="1687"/>
      <c r="CF13" s="1684"/>
      <c r="CG13" s="1684"/>
      <c r="CH13" s="1684"/>
      <c r="CI13" s="1684"/>
      <c r="CJ13" s="1686"/>
      <c r="CK13" s="1686"/>
      <c r="CL13" s="1686"/>
      <c r="CM13" s="1687"/>
      <c r="CN13" s="1684"/>
      <c r="CO13" s="1684"/>
      <c r="CP13" s="1684"/>
      <c r="CQ13" s="1684"/>
      <c r="CR13" s="1686"/>
      <c r="CS13" s="1686"/>
      <c r="CT13" s="1686"/>
      <c r="CU13" s="956"/>
      <c r="CV13" s="966"/>
      <c r="CW13" s="966"/>
      <c r="CX13" s="966"/>
      <c r="CY13" s="966"/>
      <c r="CZ13" s="992"/>
      <c r="DA13" s="992"/>
      <c r="DB13" s="1136"/>
      <c r="DC13" s="956"/>
      <c r="DD13" s="966"/>
      <c r="DE13" s="966"/>
      <c r="DF13" s="966"/>
      <c r="DG13" s="966"/>
      <c r="DH13" s="992"/>
      <c r="DI13" s="992"/>
      <c r="DJ13" s="1136"/>
      <c r="DK13" s="956"/>
      <c r="DL13" s="966"/>
      <c r="DM13" s="966"/>
      <c r="DN13" s="966"/>
      <c r="DO13" s="966"/>
      <c r="DP13" s="992"/>
      <c r="DQ13" s="992"/>
      <c r="DR13" s="1136"/>
      <c r="DS13" s="956"/>
      <c r="DT13" s="966"/>
      <c r="DU13" s="966"/>
      <c r="DV13" s="966"/>
      <c r="DW13" s="966"/>
      <c r="DX13" s="992"/>
      <c r="DY13" s="992"/>
      <c r="DZ13" s="1136"/>
      <c r="EA13" s="1689"/>
      <c r="EB13" s="1690"/>
      <c r="EC13" s="1691"/>
      <c r="ED13" s="1691"/>
      <c r="EE13" s="1691"/>
      <c r="EG13" s="2334"/>
      <c r="EH13" s="1144"/>
    </row>
    <row r="14" spans="1:138" s="3" customFormat="1" ht="24.95" customHeight="1">
      <c r="A14" s="1250" t="s">
        <v>56</v>
      </c>
      <c r="B14" s="2424"/>
      <c r="C14" s="1252"/>
      <c r="D14" s="1252"/>
      <c r="E14" s="1252"/>
      <c r="F14" s="1252"/>
      <c r="G14" s="1252"/>
      <c r="H14" s="2207"/>
      <c r="I14" s="2208"/>
      <c r="J14" s="1252"/>
      <c r="K14" s="1252"/>
      <c r="L14" s="1252"/>
      <c r="M14" s="1252"/>
      <c r="N14" s="1252"/>
      <c r="O14" s="1252"/>
      <c r="P14" s="1253"/>
      <c r="Q14" s="2207"/>
      <c r="R14" s="1252"/>
      <c r="S14" s="1922"/>
      <c r="T14" s="1252"/>
      <c r="U14" s="1252"/>
      <c r="V14" s="1252"/>
      <c r="W14" s="1252"/>
      <c r="X14" s="1253"/>
      <c r="Y14" s="2208"/>
      <c r="Z14" s="1252"/>
      <c r="AA14" s="1252"/>
      <c r="AB14" s="1252"/>
      <c r="AC14" s="1252"/>
      <c r="AD14" s="1252"/>
      <c r="AE14" s="1252"/>
      <c r="AF14" s="1253"/>
      <c r="AG14" s="2207"/>
      <c r="AH14" s="1252"/>
      <c r="AI14" s="2209"/>
      <c r="AJ14" s="2209"/>
      <c r="AK14" s="2209"/>
      <c r="AL14" s="2209"/>
      <c r="AM14" s="2209"/>
      <c r="AN14" s="2210"/>
      <c r="AO14" s="2210"/>
      <c r="AP14" s="1901"/>
      <c r="AQ14" s="2211"/>
      <c r="AR14" s="2209"/>
      <c r="AS14" s="2209"/>
      <c r="AT14" s="2209"/>
      <c r="AU14" s="2209"/>
      <c r="AV14" s="2210"/>
      <c r="AW14" s="2210"/>
      <c r="AX14" s="1901"/>
      <c r="AY14" s="2211"/>
      <c r="AZ14" s="2209"/>
      <c r="BA14" s="2209"/>
      <c r="BB14" s="2209"/>
      <c r="BC14" s="2209"/>
      <c r="BD14" s="2210"/>
      <c r="BE14" s="2210"/>
      <c r="BF14" s="1901"/>
      <c r="BG14" s="2211"/>
      <c r="BH14" s="2209"/>
      <c r="BI14" s="2209"/>
      <c r="BJ14" s="2209"/>
      <c r="BK14" s="2209"/>
      <c r="BL14" s="2210"/>
      <c r="BM14" s="2210"/>
      <c r="BN14" s="1901"/>
      <c r="BO14" s="2211"/>
      <c r="BP14" s="2209"/>
      <c r="BQ14" s="2209"/>
      <c r="BR14" s="2209"/>
      <c r="BS14" s="2209"/>
      <c r="BT14" s="2210"/>
      <c r="BU14" s="2210"/>
      <c r="BV14" s="2210"/>
      <c r="BW14" s="2211"/>
      <c r="BX14" s="2209"/>
      <c r="BY14" s="2209"/>
      <c r="BZ14" s="2209"/>
      <c r="CA14" s="2209"/>
      <c r="CB14" s="2210"/>
      <c r="CC14" s="2210"/>
      <c r="CD14" s="2210"/>
      <c r="CE14" s="2211"/>
      <c r="CF14" s="2209"/>
      <c r="CG14" s="2209"/>
      <c r="CH14" s="2209"/>
      <c r="CI14" s="2209"/>
      <c r="CJ14" s="2210"/>
      <c r="CK14" s="2210"/>
      <c r="CL14" s="2210"/>
      <c r="CM14" s="2211"/>
      <c r="CN14" s="2209"/>
      <c r="CO14" s="2209"/>
      <c r="CP14" s="2209"/>
      <c r="CQ14" s="2209"/>
      <c r="CR14" s="2210"/>
      <c r="CS14" s="2210"/>
      <c r="CT14" s="2210"/>
      <c r="CU14" s="2209"/>
      <c r="CV14" s="2209"/>
      <c r="CW14" s="2209"/>
      <c r="CX14" s="2210"/>
      <c r="CY14" s="2210"/>
      <c r="CZ14" s="2211"/>
      <c r="DA14" s="2209"/>
      <c r="DB14" s="2210"/>
      <c r="DC14" s="2209"/>
      <c r="DD14" s="2209"/>
      <c r="DE14" s="2209"/>
      <c r="DF14" s="2210"/>
      <c r="DG14" s="2210"/>
      <c r="DH14" s="2211"/>
      <c r="DI14" s="2209"/>
      <c r="DJ14" s="2210"/>
      <c r="DK14" s="2209"/>
      <c r="DL14" s="2209"/>
      <c r="DM14" s="2209"/>
      <c r="DN14" s="2210"/>
      <c r="DO14" s="2210"/>
      <c r="DP14" s="2211"/>
      <c r="DQ14" s="2209"/>
      <c r="DR14" s="2210"/>
      <c r="DS14" s="2209"/>
      <c r="DT14" s="2209"/>
      <c r="DU14" s="2209"/>
      <c r="DV14" s="2210"/>
      <c r="DW14" s="2210"/>
      <c r="DX14" s="2211"/>
      <c r="DY14" s="2209"/>
      <c r="DZ14" s="2210"/>
      <c r="EA14" s="2210"/>
      <c r="EB14" s="2209"/>
      <c r="EC14" s="2209"/>
      <c r="ED14" s="2209"/>
      <c r="EE14" s="2210"/>
      <c r="EG14" s="2334"/>
      <c r="EH14" s="1144"/>
    </row>
    <row r="15" spans="1:138" s="3" customFormat="1" ht="24.95" customHeight="1">
      <c r="A15" s="1255" t="s">
        <v>84</v>
      </c>
      <c r="B15" s="2423"/>
      <c r="C15" s="1139">
        <v>8.1</v>
      </c>
      <c r="D15" s="1139">
        <v>0.70000000000000007</v>
      </c>
      <c r="E15" s="1139">
        <v>6.7</v>
      </c>
      <c r="F15" s="1139">
        <v>9.4</v>
      </c>
      <c r="G15" s="1139">
        <v>8.5</v>
      </c>
      <c r="H15" s="2212">
        <v>2228</v>
      </c>
      <c r="I15" s="2213">
        <v>2875</v>
      </c>
      <c r="J15" s="1139"/>
      <c r="K15" s="1139">
        <v>10.4</v>
      </c>
      <c r="L15" s="1139">
        <v>0.89999999999999991</v>
      </c>
      <c r="M15" s="1139">
        <v>8.6999999999999993</v>
      </c>
      <c r="N15" s="1139">
        <v>12.2</v>
      </c>
      <c r="O15" s="1139">
        <v>8.4</v>
      </c>
      <c r="P15" s="1138">
        <v>2152</v>
      </c>
      <c r="Q15" s="2212">
        <v>2686</v>
      </c>
      <c r="R15" s="1139"/>
      <c r="S15" s="2036">
        <v>11</v>
      </c>
      <c r="T15" s="1139">
        <v>0.89999999999999991</v>
      </c>
      <c r="U15" s="1139">
        <v>9.1999999999999993</v>
      </c>
      <c r="V15" s="1139">
        <v>12.8</v>
      </c>
      <c r="W15" s="1139">
        <v>8.2000000000000011</v>
      </c>
      <c r="X15" s="1138">
        <v>2026</v>
      </c>
      <c r="Y15" s="2213">
        <v>2606</v>
      </c>
      <c r="Z15" s="1139"/>
      <c r="AA15" s="1139">
        <v>10.709885625136017</v>
      </c>
      <c r="AB15" s="1139">
        <v>0.98163777426519916</v>
      </c>
      <c r="AC15" s="1139">
        <v>8.7841138339585392</v>
      </c>
      <c r="AD15" s="1139">
        <v>12.635657416313496</v>
      </c>
      <c r="AE15" s="1139">
        <v>9.1657166903939942</v>
      </c>
      <c r="AF15" s="1138">
        <v>155908.28589999941</v>
      </c>
      <c r="AG15" s="1138">
        <v>1948</v>
      </c>
      <c r="AH15" s="1139"/>
      <c r="AI15" s="2214">
        <v>10.886665632751855</v>
      </c>
      <c r="AJ15" s="2214">
        <v>0.84232148712172594</v>
      </c>
      <c r="AK15" s="2214">
        <v>9.23423068991878</v>
      </c>
      <c r="AL15" s="2214">
        <v>12.53910057558493</v>
      </c>
      <c r="AM15" s="2214">
        <v>7.7371852460284467</v>
      </c>
      <c r="AN15" s="2215">
        <v>1955.0933699999985</v>
      </c>
      <c r="AO15" s="2215">
        <v>2540</v>
      </c>
      <c r="AP15" s="1678"/>
      <c r="AQ15" s="2216">
        <v>10.503050706251944</v>
      </c>
      <c r="AR15" s="2214">
        <v>0.821093404266653</v>
      </c>
      <c r="AS15" s="2214">
        <v>8.8924200281619772</v>
      </c>
      <c r="AT15" s="2214">
        <v>12.113681384341911</v>
      </c>
      <c r="AU15" s="2214">
        <v>7.8176658118759432</v>
      </c>
      <c r="AV15" s="2215">
        <v>2657.6162470000027</v>
      </c>
      <c r="AW15" s="2215">
        <v>3392</v>
      </c>
      <c r="AX15" s="1678"/>
      <c r="AY15" s="2216">
        <v>12.461500905495766</v>
      </c>
      <c r="AZ15" s="2214">
        <v>0.61818211541270407</v>
      </c>
      <c r="BA15" s="2214">
        <v>11.249422114642332</v>
      </c>
      <c r="BB15" s="2214">
        <v>13.673579696349201</v>
      </c>
      <c r="BC15" s="2214">
        <v>4.9607356296870595</v>
      </c>
      <c r="BD15" s="2215">
        <v>2917.4614739999993</v>
      </c>
      <c r="BE15" s="2215">
        <v>6222</v>
      </c>
      <c r="BF15" s="1678"/>
      <c r="BG15" s="2216">
        <v>12.88855757832939</v>
      </c>
      <c r="BH15" s="2214">
        <v>0.6752132252016696</v>
      </c>
      <c r="BI15" s="2214">
        <v>11.564655440013167</v>
      </c>
      <c r="BJ15" s="2214">
        <v>14.212459716645611</v>
      </c>
      <c r="BK15" s="2214">
        <v>5.2388579645014897</v>
      </c>
      <c r="BL15" s="2215">
        <v>2890.0658490000083</v>
      </c>
      <c r="BM15" s="2215">
        <v>5324</v>
      </c>
      <c r="BN15" s="1678"/>
      <c r="BO15" s="2216">
        <v>14.115063289016561</v>
      </c>
      <c r="BP15" s="2214">
        <v>0.89755036869409544</v>
      </c>
      <c r="BQ15" s="2214">
        <v>12.355219829637784</v>
      </c>
      <c r="BR15" s="2214">
        <v>15.874906748395338</v>
      </c>
      <c r="BS15" s="2214">
        <v>6.3588122158298201</v>
      </c>
      <c r="BT15" s="2215">
        <v>2380.7584359999901</v>
      </c>
      <c r="BU15" s="2215">
        <v>4794</v>
      </c>
      <c r="BV15" s="2215"/>
      <c r="BW15" s="2216">
        <v>15.464680597664263</v>
      </c>
      <c r="BX15" s="2214">
        <v>0.78088587912082341</v>
      </c>
      <c r="BY15" s="2214">
        <v>13.933553217220574</v>
      </c>
      <c r="BZ15" s="2214">
        <v>16.995807978107951</v>
      </c>
      <c r="CA15" s="2214">
        <v>5.0494795168208384</v>
      </c>
      <c r="CB15" s="2215">
        <v>2210.7238609999922</v>
      </c>
      <c r="CC15" s="2215">
        <v>5163</v>
      </c>
      <c r="CD15" s="2215"/>
      <c r="CE15" s="2216">
        <v>14.713170400477901</v>
      </c>
      <c r="CF15" s="2214">
        <v>0.71910065149300151</v>
      </c>
      <c r="CG15" s="2214">
        <v>13.303186727649008</v>
      </c>
      <c r="CH15" s="2214">
        <v>16.123154073306793</v>
      </c>
      <c r="CI15" s="2214">
        <v>4.8874622662539426</v>
      </c>
      <c r="CJ15" s="2215">
        <v>1926.6759460000026</v>
      </c>
      <c r="CK15" s="2215">
        <v>4275</v>
      </c>
      <c r="CL15" s="2215"/>
      <c r="CM15" s="2216">
        <v>14.625705418106966</v>
      </c>
      <c r="CN15" s="2214">
        <v>1.0870302522951958</v>
      </c>
      <c r="CO15" s="2214">
        <v>12.493244875456517</v>
      </c>
      <c r="CP15" s="2214">
        <v>16.758165960757417</v>
      </c>
      <c r="CQ15" s="2214">
        <v>7.4323269970242034</v>
      </c>
      <c r="CR15" s="2215">
        <v>932.24889399999893</v>
      </c>
      <c r="CS15" s="2215">
        <v>2015</v>
      </c>
      <c r="CT15" s="2215"/>
      <c r="CU15" s="955">
        <v>14.288900661404142</v>
      </c>
      <c r="CV15" s="975">
        <v>0.7547623628979877</v>
      </c>
      <c r="CW15" s="975">
        <v>12.80895042967953</v>
      </c>
      <c r="CX15" s="975">
        <v>15.768850893128752</v>
      </c>
      <c r="CY15" s="975">
        <v>5.2821583744135205</v>
      </c>
      <c r="CZ15" s="973">
        <v>1594.3595689999931</v>
      </c>
      <c r="DA15" s="973">
        <v>3942</v>
      </c>
      <c r="DB15" s="1713"/>
      <c r="DC15" s="955">
        <v>17.121490273731759</v>
      </c>
      <c r="DD15" s="975">
        <v>1.001499606190821</v>
      </c>
      <c r="DE15" s="975">
        <v>15.157794064626733</v>
      </c>
      <c r="DF15" s="975">
        <v>19.085186482836779</v>
      </c>
      <c r="DG15" s="975">
        <v>5.8493716970849681</v>
      </c>
      <c r="DH15" s="973">
        <v>1618.5364800000007</v>
      </c>
      <c r="DI15" s="973">
        <v>4038</v>
      </c>
      <c r="DJ15" s="1713"/>
      <c r="DK15" s="955">
        <v>15.995522133554593</v>
      </c>
      <c r="DL15" s="975">
        <v>0.89327799395042673</v>
      </c>
      <c r="DM15" s="975">
        <v>14.244022319511657</v>
      </c>
      <c r="DN15" s="975">
        <v>17.747021947597531</v>
      </c>
      <c r="DO15" s="975">
        <v>5.5845503916158741</v>
      </c>
      <c r="DP15" s="973">
        <v>1402.2588829999979</v>
      </c>
      <c r="DQ15" s="973">
        <v>3567</v>
      </c>
      <c r="DR15" s="1713"/>
      <c r="DS15" s="955">
        <v>16.256883096781699</v>
      </c>
      <c r="DT15" s="975">
        <v>0.96295044340574643</v>
      </c>
      <c r="DU15" s="975">
        <v>14.368770086346755</v>
      </c>
      <c r="DV15" s="975">
        <v>18.144996107216642</v>
      </c>
      <c r="DW15" s="975">
        <v>5.9233399026925238</v>
      </c>
      <c r="DX15" s="973">
        <v>1199.3048349999958</v>
      </c>
      <c r="DY15" s="973">
        <v>3089</v>
      </c>
      <c r="DZ15" s="1713"/>
      <c r="EA15" s="1725">
        <v>1.6</v>
      </c>
      <c r="EB15" s="1726">
        <v>0.3</v>
      </c>
      <c r="EC15" s="2427"/>
      <c r="ED15" s="2427" t="s">
        <v>229</v>
      </c>
      <c r="EE15" s="2427" t="s">
        <v>229</v>
      </c>
      <c r="EF15" s="1680"/>
      <c r="EG15" s="2334"/>
      <c r="EH15" s="1144"/>
    </row>
    <row r="16" spans="1:138" s="3" customFormat="1" ht="24.95" customHeight="1">
      <c r="A16" s="2217" t="s">
        <v>55</v>
      </c>
      <c r="B16" s="2422"/>
      <c r="C16" s="1302">
        <v>15.9</v>
      </c>
      <c r="D16" s="1302">
        <v>1</v>
      </c>
      <c r="E16" s="1302">
        <v>14.000000000000002</v>
      </c>
      <c r="F16" s="1302">
        <v>17.8</v>
      </c>
      <c r="G16" s="1302">
        <v>6</v>
      </c>
      <c r="H16" s="2218">
        <v>2961</v>
      </c>
      <c r="I16" s="2219">
        <v>3154</v>
      </c>
      <c r="J16" s="1302"/>
      <c r="K16" s="1302">
        <v>16.900000000000002</v>
      </c>
      <c r="L16" s="1302">
        <v>1</v>
      </c>
      <c r="M16" s="1302">
        <v>14.899999999999999</v>
      </c>
      <c r="N16" s="1302">
        <v>18.899999999999999</v>
      </c>
      <c r="O16" s="1302">
        <v>6</v>
      </c>
      <c r="P16" s="1408">
        <v>2800</v>
      </c>
      <c r="Q16" s="2218">
        <v>2892</v>
      </c>
      <c r="R16" s="1302"/>
      <c r="S16" s="1955">
        <v>16.5</v>
      </c>
      <c r="T16" s="1302">
        <v>1</v>
      </c>
      <c r="U16" s="1302">
        <v>14.499999999999998</v>
      </c>
      <c r="V16" s="1302">
        <v>18.5</v>
      </c>
      <c r="W16" s="1302">
        <v>6.1</v>
      </c>
      <c r="X16" s="1408">
        <v>2827</v>
      </c>
      <c r="Y16" s="2219">
        <v>2889</v>
      </c>
      <c r="Z16" s="1302"/>
      <c r="AA16" s="1302">
        <v>18.685933489402135</v>
      </c>
      <c r="AB16" s="1302">
        <v>1.1366751927219017</v>
      </c>
      <c r="AC16" s="1302">
        <v>16.456010111083071</v>
      </c>
      <c r="AD16" s="1302">
        <v>20.9158568677212</v>
      </c>
      <c r="AE16" s="1302">
        <v>6.0830527592671535</v>
      </c>
      <c r="AF16" s="1408">
        <v>248457.65519999963</v>
      </c>
      <c r="AG16" s="1408">
        <v>2539</v>
      </c>
      <c r="AH16" s="1302"/>
      <c r="AI16" s="2220">
        <v>18.598920904895888</v>
      </c>
      <c r="AJ16" s="2220">
        <v>1.029136145553766</v>
      </c>
      <c r="AK16" s="2220">
        <v>16.579999918258594</v>
      </c>
      <c r="AL16" s="2220">
        <v>20.617841891533185</v>
      </c>
      <c r="AM16" s="2220">
        <v>5.5333110496903153</v>
      </c>
      <c r="AN16" s="2221">
        <v>3205.4980020000121</v>
      </c>
      <c r="AO16" s="2221">
        <v>3407</v>
      </c>
      <c r="AP16" s="1904"/>
      <c r="AQ16" s="2222">
        <v>17.217318306341301</v>
      </c>
      <c r="AR16" s="2220">
        <v>0.84198065790179566</v>
      </c>
      <c r="AS16" s="2220">
        <v>15.565715856573478</v>
      </c>
      <c r="AT16" s="2220">
        <v>18.868920756109123</v>
      </c>
      <c r="AU16" s="2220">
        <v>4.890312433799207</v>
      </c>
      <c r="AV16" s="2221">
        <v>4746.5929970000316</v>
      </c>
      <c r="AW16" s="2221">
        <v>4932</v>
      </c>
      <c r="AX16" s="1904"/>
      <c r="AY16" s="2222">
        <v>18.568231591850118</v>
      </c>
      <c r="AZ16" s="2220">
        <v>0.56582298699987121</v>
      </c>
      <c r="BA16" s="2220">
        <v>17.458814116286266</v>
      </c>
      <c r="BB16" s="2220">
        <v>19.67764906741397</v>
      </c>
      <c r="BC16" s="2220">
        <v>3.0472637321489446</v>
      </c>
      <c r="BD16" s="2221">
        <v>5373.4728160000432</v>
      </c>
      <c r="BE16" s="2221">
        <v>11128</v>
      </c>
      <c r="BF16" s="1904"/>
      <c r="BG16" s="2222">
        <v>20.395148907620932</v>
      </c>
      <c r="BH16" s="2220">
        <v>0.61133316070003274</v>
      </c>
      <c r="BI16" s="2220">
        <v>19.196497506157854</v>
      </c>
      <c r="BJ16" s="2220">
        <v>21.593800309084013</v>
      </c>
      <c r="BK16" s="2220">
        <v>2.997443968019275</v>
      </c>
      <c r="BL16" s="2221">
        <v>5640.199168000011</v>
      </c>
      <c r="BM16" s="2221">
        <v>9839</v>
      </c>
      <c r="BN16" s="1904"/>
      <c r="BO16" s="2222">
        <v>21.735973760088658</v>
      </c>
      <c r="BP16" s="2220">
        <v>0.73767715178630566</v>
      </c>
      <c r="BQ16" s="2220">
        <v>20.289596647466972</v>
      </c>
      <c r="BR16" s="2220">
        <v>23.182350872710344</v>
      </c>
      <c r="BS16" s="2220">
        <v>3.3938077029740437</v>
      </c>
      <c r="BT16" s="2221">
        <v>5261.2519440000133</v>
      </c>
      <c r="BU16" s="2221">
        <v>10063</v>
      </c>
      <c r="BV16" s="2221"/>
      <c r="BW16" s="2222">
        <v>21.316912509593294</v>
      </c>
      <c r="BX16" s="2220">
        <v>0.61243896439051093</v>
      </c>
      <c r="BY16" s="2220">
        <v>20.116068580535899</v>
      </c>
      <c r="BZ16" s="2220">
        <v>22.517756438650689</v>
      </c>
      <c r="CA16" s="2220">
        <v>2.87301908339162</v>
      </c>
      <c r="CB16" s="2221">
        <v>4702.5004279999648</v>
      </c>
      <c r="CC16" s="2221">
        <v>10408</v>
      </c>
      <c r="CD16" s="2221"/>
      <c r="CE16" s="2222">
        <v>20.683659804865503</v>
      </c>
      <c r="CF16" s="2220">
        <v>0.59281738311295973</v>
      </c>
      <c r="CG16" s="2220">
        <v>19.521287292167873</v>
      </c>
      <c r="CH16" s="2220">
        <v>21.846032317563136</v>
      </c>
      <c r="CI16" s="2220">
        <v>2.8661145498704679</v>
      </c>
      <c r="CJ16" s="2221">
        <v>4447.0823330000203</v>
      </c>
      <c r="CK16" s="2221">
        <v>9854</v>
      </c>
      <c r="CL16" s="2221"/>
      <c r="CM16" s="2222">
        <v>21.904993175274118</v>
      </c>
      <c r="CN16" s="2220">
        <v>0.92186620673571174</v>
      </c>
      <c r="CO16" s="2220">
        <v>20.096539999922289</v>
      </c>
      <c r="CP16" s="2220">
        <v>23.713446350625947</v>
      </c>
      <c r="CQ16" s="2220">
        <v>4.2084752063574902</v>
      </c>
      <c r="CR16" s="2221">
        <v>2689.3923330000207</v>
      </c>
      <c r="CS16" s="2221">
        <v>4912</v>
      </c>
      <c r="CT16" s="2221"/>
      <c r="CU16" s="1189">
        <v>20.222909071324981</v>
      </c>
      <c r="CV16" s="969">
        <v>0.64233015595097087</v>
      </c>
      <c r="CW16" s="969">
        <v>18.963417726932352</v>
      </c>
      <c r="CX16" s="969">
        <v>21.482400415717613</v>
      </c>
      <c r="CY16" s="969">
        <v>3.1762500325027969</v>
      </c>
      <c r="CZ16" s="1083">
        <v>4129.851309000027</v>
      </c>
      <c r="DA16" s="1083">
        <v>9748</v>
      </c>
      <c r="DB16" s="1190"/>
      <c r="DC16" s="1189">
        <v>21.081247507899388</v>
      </c>
      <c r="DD16" s="969">
        <v>0.64106259764793549</v>
      </c>
      <c r="DE16" s="969">
        <v>19.824280270949306</v>
      </c>
      <c r="DF16" s="969">
        <v>22.338214744849466</v>
      </c>
      <c r="DG16" s="969">
        <v>3.0409139563857499</v>
      </c>
      <c r="DH16" s="1083">
        <v>4447.6362210000279</v>
      </c>
      <c r="DI16" s="1083">
        <v>10675</v>
      </c>
      <c r="DJ16" s="1190"/>
      <c r="DK16" s="1189">
        <v>21.153672137227321</v>
      </c>
      <c r="DL16" s="969">
        <v>0.7080216641446152</v>
      </c>
      <c r="DM16" s="969">
        <v>19.765414706185666</v>
      </c>
      <c r="DN16" s="969">
        <v>22.54192956826898</v>
      </c>
      <c r="DO16" s="969">
        <v>3.3470390367760414</v>
      </c>
      <c r="DP16" s="1083">
        <v>4166.854450999982</v>
      </c>
      <c r="DQ16" s="1083">
        <v>10162</v>
      </c>
      <c r="DR16" s="1190"/>
      <c r="DS16" s="1189">
        <v>19.804483955845559</v>
      </c>
      <c r="DT16" s="969">
        <v>0.59131990916080612</v>
      </c>
      <c r="DU16" s="969">
        <v>18.645048575280192</v>
      </c>
      <c r="DV16" s="969">
        <v>20.963919336410925</v>
      </c>
      <c r="DW16" s="969">
        <v>2.9857880189110917</v>
      </c>
      <c r="DX16" s="1083">
        <v>3678.6056259999946</v>
      </c>
      <c r="DY16" s="1083">
        <v>9604</v>
      </c>
      <c r="DZ16" s="1190"/>
      <c r="EA16" s="1705">
        <v>-0.9</v>
      </c>
      <c r="EB16" s="1706">
        <v>-1.4</v>
      </c>
      <c r="EC16" s="1707"/>
      <c r="ED16" s="1707" t="s">
        <v>229</v>
      </c>
      <c r="EE16" s="1707" t="s">
        <v>229</v>
      </c>
      <c r="EF16" s="1708"/>
      <c r="EG16" s="2334"/>
      <c r="EH16" s="1144"/>
    </row>
    <row r="17" spans="1:138" s="3" customFormat="1" ht="24.95" customHeight="1">
      <c r="A17" s="1262" t="s">
        <v>4</v>
      </c>
      <c r="B17" s="1243"/>
      <c r="C17" s="1245">
        <v>23.3</v>
      </c>
      <c r="D17" s="1245">
        <v>1.9</v>
      </c>
      <c r="E17" s="1245">
        <v>19.5</v>
      </c>
      <c r="F17" s="1245">
        <v>27</v>
      </c>
      <c r="G17" s="1245">
        <v>8.1</v>
      </c>
      <c r="H17" s="2205">
        <v>1527</v>
      </c>
      <c r="I17" s="2206">
        <v>1391</v>
      </c>
      <c r="J17" s="1245"/>
      <c r="K17" s="1245">
        <v>24.6</v>
      </c>
      <c r="L17" s="1245">
        <v>2</v>
      </c>
      <c r="M17" s="1245">
        <v>20.599999999999998</v>
      </c>
      <c r="N17" s="1245">
        <v>28.499999999999996</v>
      </c>
      <c r="O17" s="1245">
        <v>8.1</v>
      </c>
      <c r="P17" s="1246">
        <v>1256</v>
      </c>
      <c r="Q17" s="2205">
        <v>1246</v>
      </c>
      <c r="R17" s="1245"/>
      <c r="S17" s="1920">
        <v>21.7</v>
      </c>
      <c r="T17" s="1245">
        <v>1.6</v>
      </c>
      <c r="U17" s="1245">
        <v>18.399999999999999</v>
      </c>
      <c r="V17" s="1245">
        <v>24.9</v>
      </c>
      <c r="W17" s="1245">
        <v>7.5</v>
      </c>
      <c r="X17" s="1246">
        <v>1393</v>
      </c>
      <c r="Y17" s="2206">
        <v>1302</v>
      </c>
      <c r="Z17" s="1245"/>
      <c r="AA17" s="1245">
        <v>23.780224052075202</v>
      </c>
      <c r="AB17" s="1245">
        <v>2.4223822583484758</v>
      </c>
      <c r="AC17" s="1245">
        <v>19.028007355780865</v>
      </c>
      <c r="AD17" s="1245">
        <v>28.532440748369538</v>
      </c>
      <c r="AE17" s="1245">
        <v>10.186540938570698</v>
      </c>
      <c r="AF17" s="1246">
        <v>125612.3513999999</v>
      </c>
      <c r="AG17" s="1246">
        <v>1219</v>
      </c>
      <c r="AH17" s="1245"/>
      <c r="AI17" s="1684">
        <v>27.128223490452729</v>
      </c>
      <c r="AJ17" s="1684">
        <v>1.5854653758460486</v>
      </c>
      <c r="AK17" s="1684">
        <v>24.01791652600344</v>
      </c>
      <c r="AL17" s="1684">
        <v>30.238530454902019</v>
      </c>
      <c r="AM17" s="1684">
        <v>5.8443391120101298</v>
      </c>
      <c r="AN17" s="1686">
        <v>1698.7138880000041</v>
      </c>
      <c r="AO17" s="1686">
        <v>1634</v>
      </c>
      <c r="AP17" s="1900"/>
      <c r="AQ17" s="1687">
        <v>23.641172213880857</v>
      </c>
      <c r="AR17" s="1684">
        <v>1.2236740141012881</v>
      </c>
      <c r="AS17" s="1684">
        <v>21.240852229757618</v>
      </c>
      <c r="AT17" s="1684">
        <v>26.041492198004097</v>
      </c>
      <c r="AU17" s="1684">
        <v>5.1760293568810889</v>
      </c>
      <c r="AV17" s="1686">
        <v>2685.4337519999899</v>
      </c>
      <c r="AW17" s="1686">
        <v>2468</v>
      </c>
      <c r="AX17" s="1900"/>
      <c r="AY17" s="1687">
        <v>25.419121763744823</v>
      </c>
      <c r="AZ17" s="1684">
        <v>0.91967927006543471</v>
      </c>
      <c r="BA17" s="1684">
        <v>23.615893055179416</v>
      </c>
      <c r="BB17" s="1684">
        <v>27.222350472310232</v>
      </c>
      <c r="BC17" s="1684">
        <v>3.6180607599793988</v>
      </c>
      <c r="BD17" s="1686">
        <v>3355.6795940000079</v>
      </c>
      <c r="BE17" s="1686">
        <v>6471</v>
      </c>
      <c r="BF17" s="1900"/>
      <c r="BG17" s="1687">
        <v>28.616664300290427</v>
      </c>
      <c r="BH17" s="1684">
        <v>0.90459308335299338</v>
      </c>
      <c r="BI17" s="1684">
        <v>26.843013144391637</v>
      </c>
      <c r="BJ17" s="1684">
        <v>30.390315456189221</v>
      </c>
      <c r="BK17" s="1684">
        <v>3.1610710244233906</v>
      </c>
      <c r="BL17" s="1686">
        <v>3670.4927379999999</v>
      </c>
      <c r="BM17" s="1686">
        <v>6012</v>
      </c>
      <c r="BN17" s="1900"/>
      <c r="BO17" s="1687">
        <v>30.07454106927927</v>
      </c>
      <c r="BP17" s="1684">
        <v>0.90420467050513986</v>
      </c>
      <c r="BQ17" s="1684">
        <v>28.301650398370811</v>
      </c>
      <c r="BR17" s="1684">
        <v>31.84743174018773</v>
      </c>
      <c r="BS17" s="1684">
        <v>3.0065451985525806</v>
      </c>
      <c r="BT17" s="1686">
        <v>3666.1415330000168</v>
      </c>
      <c r="BU17" s="1686">
        <v>6670</v>
      </c>
      <c r="BV17" s="1686"/>
      <c r="BW17" s="1687">
        <v>28.365553289511205</v>
      </c>
      <c r="BX17" s="1684">
        <v>0.80878706085527485</v>
      </c>
      <c r="BY17" s="1684">
        <v>26.779718474290419</v>
      </c>
      <c r="BZ17" s="1684">
        <v>29.951388104731986</v>
      </c>
      <c r="CA17" s="1684">
        <v>2.8513001407039078</v>
      </c>
      <c r="CB17" s="1686">
        <v>3775.5465689999778</v>
      </c>
      <c r="CC17" s="1686">
        <v>7506</v>
      </c>
      <c r="CD17" s="1686"/>
      <c r="CE17" s="1687">
        <v>28.734034045644602</v>
      </c>
      <c r="CF17" s="1684">
        <v>0.86346694711369443</v>
      </c>
      <c r="CG17" s="1684">
        <v>27.040982739224575</v>
      </c>
      <c r="CH17" s="1684">
        <v>30.42708535206463</v>
      </c>
      <c r="CI17" s="1684">
        <v>3.0050321014517474</v>
      </c>
      <c r="CJ17" s="1686">
        <v>3372.2874499999984</v>
      </c>
      <c r="CK17" s="1686">
        <v>7010</v>
      </c>
      <c r="CL17" s="1686"/>
      <c r="CM17" s="1687">
        <v>28.355545554048824</v>
      </c>
      <c r="CN17" s="1684">
        <v>1.2156745701857883</v>
      </c>
      <c r="CO17" s="1684">
        <v>25.970719512500214</v>
      </c>
      <c r="CP17" s="1684">
        <v>30.740371595597431</v>
      </c>
      <c r="CQ17" s="1684">
        <v>4.2872550904322306</v>
      </c>
      <c r="CR17" s="1686">
        <v>2143.2415039999955</v>
      </c>
      <c r="CS17" s="1686">
        <v>3428</v>
      </c>
      <c r="CT17" s="1686"/>
      <c r="CU17" s="1004">
        <v>26.331773167353777</v>
      </c>
      <c r="CV17" s="1002">
        <v>0.77751293207131678</v>
      </c>
      <c r="CW17" s="1002">
        <v>24.807213252137984</v>
      </c>
      <c r="CX17" s="1002">
        <v>27.856333082569574</v>
      </c>
      <c r="CY17" s="1002">
        <v>2.952755696054985</v>
      </c>
      <c r="CZ17" s="988">
        <v>3181.4433409999901</v>
      </c>
      <c r="DA17" s="988">
        <v>6777</v>
      </c>
      <c r="DB17" s="1719"/>
      <c r="DC17" s="1004">
        <v>25.066805802166421</v>
      </c>
      <c r="DD17" s="1002">
        <v>0.76156063476478031</v>
      </c>
      <c r="DE17" s="1002">
        <v>23.573571334327525</v>
      </c>
      <c r="DF17" s="1002">
        <v>26.560040270005313</v>
      </c>
      <c r="DG17" s="1002">
        <v>3.0381239667120323</v>
      </c>
      <c r="DH17" s="988">
        <v>3232.3023300000059</v>
      </c>
      <c r="DI17" s="988">
        <v>6887</v>
      </c>
      <c r="DJ17" s="1719"/>
      <c r="DK17" s="1004">
        <v>26.009395237855571</v>
      </c>
      <c r="DL17" s="1002">
        <v>0.76537751104185314</v>
      </c>
      <c r="DM17" s="1002">
        <v>24.508677009777465</v>
      </c>
      <c r="DN17" s="1002">
        <v>27.510113465933678</v>
      </c>
      <c r="DO17" s="1002">
        <v>2.942696298943078</v>
      </c>
      <c r="DP17" s="988">
        <v>3193.8748609999998</v>
      </c>
      <c r="DQ17" s="988">
        <v>7093</v>
      </c>
      <c r="DR17" s="1719"/>
      <c r="DS17" s="1004">
        <v>24.742196893472386</v>
      </c>
      <c r="DT17" s="1002">
        <v>0.73158543232512618</v>
      </c>
      <c r="DU17" s="1002">
        <v>23.307734733475524</v>
      </c>
      <c r="DV17" s="1002">
        <v>26.176659053469255</v>
      </c>
      <c r="DW17" s="1002">
        <v>2.9568329581846338</v>
      </c>
      <c r="DX17" s="988">
        <v>2936.3891700000072</v>
      </c>
      <c r="DY17" s="988">
        <v>7044</v>
      </c>
      <c r="DZ17" s="1719"/>
      <c r="EA17" s="1720">
        <v>-4</v>
      </c>
      <c r="EB17" s="1721">
        <v>-1.3</v>
      </c>
      <c r="EC17" s="1722"/>
      <c r="ED17" s="1722" t="s">
        <v>232</v>
      </c>
      <c r="EE17" s="1722" t="s">
        <v>229</v>
      </c>
      <c r="EF17" s="1723"/>
      <c r="EG17" s="2334"/>
      <c r="EH17" s="1144"/>
    </row>
    <row r="18" spans="1:138" s="3" customFormat="1" ht="5.0999999999999996" customHeight="1">
      <c r="A18" s="2426"/>
      <c r="B18" s="1243"/>
      <c r="C18" s="1245"/>
      <c r="D18" s="1245"/>
      <c r="E18" s="1245"/>
      <c r="F18" s="1245"/>
      <c r="G18" s="1245"/>
      <c r="H18" s="2205"/>
      <c r="I18" s="2206"/>
      <c r="J18" s="1245"/>
      <c r="K18" s="1245"/>
      <c r="L18" s="1245"/>
      <c r="M18" s="1245"/>
      <c r="N18" s="1245"/>
      <c r="O18" s="1245"/>
      <c r="P18" s="1246"/>
      <c r="Q18" s="2205"/>
      <c r="R18" s="1245"/>
      <c r="S18" s="1920"/>
      <c r="T18" s="1245"/>
      <c r="U18" s="1245"/>
      <c r="V18" s="1245"/>
      <c r="W18" s="1245"/>
      <c r="X18" s="1246"/>
      <c r="Y18" s="2206"/>
      <c r="Z18" s="1245"/>
      <c r="AA18" s="1245"/>
      <c r="AB18" s="1245"/>
      <c r="AC18" s="1245"/>
      <c r="AD18" s="1245"/>
      <c r="AE18" s="1245"/>
      <c r="AF18" s="1246"/>
      <c r="AG18" s="2205"/>
      <c r="AH18" s="1245"/>
      <c r="AI18" s="1684"/>
      <c r="AJ18" s="1684"/>
      <c r="AK18" s="1684"/>
      <c r="AL18" s="1684"/>
      <c r="AM18" s="1684"/>
      <c r="AN18" s="1686"/>
      <c r="AO18" s="1686"/>
      <c r="AP18" s="1900"/>
      <c r="AQ18" s="1687"/>
      <c r="AR18" s="1684"/>
      <c r="AS18" s="1684"/>
      <c r="AT18" s="1684"/>
      <c r="AU18" s="1684"/>
      <c r="AV18" s="1686"/>
      <c r="AW18" s="1686"/>
      <c r="AX18" s="1900"/>
      <c r="AY18" s="1687"/>
      <c r="AZ18" s="1684"/>
      <c r="BA18" s="1684"/>
      <c r="BB18" s="1684"/>
      <c r="BC18" s="1684"/>
      <c r="BD18" s="1686"/>
      <c r="BE18" s="1686"/>
      <c r="BF18" s="1900"/>
      <c r="BG18" s="1687"/>
      <c r="BH18" s="1684"/>
      <c r="BI18" s="1684"/>
      <c r="BJ18" s="1684"/>
      <c r="BK18" s="1684"/>
      <c r="BL18" s="1686"/>
      <c r="BM18" s="1686"/>
      <c r="BN18" s="1900"/>
      <c r="BO18" s="1687"/>
      <c r="BP18" s="1684"/>
      <c r="BQ18" s="1684"/>
      <c r="BR18" s="1684"/>
      <c r="BS18" s="1684"/>
      <c r="BT18" s="1686"/>
      <c r="BU18" s="1686"/>
      <c r="BV18" s="1686"/>
      <c r="BW18" s="1687"/>
      <c r="BX18" s="1684"/>
      <c r="BY18" s="1684"/>
      <c r="BZ18" s="1684"/>
      <c r="CA18" s="1684"/>
      <c r="CB18" s="1686"/>
      <c r="CC18" s="1686"/>
      <c r="CD18" s="1686"/>
      <c r="CE18" s="1687"/>
      <c r="CF18" s="1684"/>
      <c r="CG18" s="1684"/>
      <c r="CH18" s="1684"/>
      <c r="CI18" s="1684"/>
      <c r="CJ18" s="1686"/>
      <c r="CK18" s="1686"/>
      <c r="CL18" s="1686"/>
      <c r="CM18" s="1687"/>
      <c r="CN18" s="1684"/>
      <c r="CO18" s="1684"/>
      <c r="CP18" s="1684"/>
      <c r="CQ18" s="1684"/>
      <c r="CR18" s="1686"/>
      <c r="CS18" s="1686"/>
      <c r="CT18" s="1686"/>
      <c r="CU18" s="1811"/>
      <c r="CV18" s="1509"/>
      <c r="CW18" s="1509"/>
      <c r="CX18" s="1509"/>
      <c r="CY18" s="1509"/>
      <c r="CZ18" s="1513"/>
      <c r="DA18" s="1513"/>
      <c r="DB18" s="1812"/>
      <c r="DC18" s="1811"/>
      <c r="DD18" s="1509"/>
      <c r="DE18" s="1509"/>
      <c r="DF18" s="1509"/>
      <c r="DG18" s="1509"/>
      <c r="DH18" s="1513"/>
      <c r="DI18" s="1513"/>
      <c r="DJ18" s="1812"/>
      <c r="DK18" s="1811"/>
      <c r="DL18" s="1509"/>
      <c r="DM18" s="1509"/>
      <c r="DN18" s="1509"/>
      <c r="DO18" s="1509"/>
      <c r="DP18" s="1513"/>
      <c r="DQ18" s="1513"/>
      <c r="DR18" s="1812"/>
      <c r="DS18" s="1811"/>
      <c r="DT18" s="1509"/>
      <c r="DU18" s="1509"/>
      <c r="DV18" s="1509"/>
      <c r="DW18" s="1509"/>
      <c r="DX18" s="1513"/>
      <c r="DY18" s="1513"/>
      <c r="DZ18" s="1812"/>
      <c r="EA18" s="1813"/>
      <c r="EB18" s="1814"/>
      <c r="EC18" s="1870"/>
      <c r="ED18" s="1870"/>
      <c r="EE18" s="1870"/>
      <c r="EG18" s="2334"/>
      <c r="EH18" s="1144"/>
    </row>
    <row r="19" spans="1:138" s="3" customFormat="1" ht="24.95" customHeight="1">
      <c r="A19" s="2425" t="s">
        <v>83</v>
      </c>
      <c r="B19" s="2424"/>
      <c r="C19" s="1252"/>
      <c r="D19" s="1252"/>
      <c r="E19" s="1252"/>
      <c r="F19" s="1252"/>
      <c r="G19" s="1252"/>
      <c r="H19" s="2207"/>
      <c r="I19" s="2208"/>
      <c r="J19" s="1252"/>
      <c r="K19" s="1252"/>
      <c r="L19" s="1252"/>
      <c r="M19" s="1252"/>
      <c r="N19" s="1252"/>
      <c r="O19" s="1252"/>
      <c r="P19" s="1253"/>
      <c r="Q19" s="2207"/>
      <c r="R19" s="1252"/>
      <c r="S19" s="1922"/>
      <c r="T19" s="1252"/>
      <c r="U19" s="1252"/>
      <c r="V19" s="1252"/>
      <c r="W19" s="1252"/>
      <c r="X19" s="1253"/>
      <c r="Y19" s="2208"/>
      <c r="Z19" s="1252"/>
      <c r="AA19" s="1252"/>
      <c r="AB19" s="1252"/>
      <c r="AC19" s="1252"/>
      <c r="AD19" s="1252"/>
      <c r="AE19" s="1252"/>
      <c r="AF19" s="1253"/>
      <c r="AG19" s="2207"/>
      <c r="AH19" s="1252"/>
      <c r="AI19" s="2209"/>
      <c r="AJ19" s="2209"/>
      <c r="AK19" s="2209"/>
      <c r="AL19" s="2209"/>
      <c r="AM19" s="2209"/>
      <c r="AN19" s="2210"/>
      <c r="AO19" s="2210"/>
      <c r="AP19" s="1901"/>
      <c r="AQ19" s="2211"/>
      <c r="AR19" s="2209"/>
      <c r="AS19" s="2209"/>
      <c r="AT19" s="2209"/>
      <c r="AU19" s="2209"/>
      <c r="AV19" s="2210"/>
      <c r="AW19" s="2210"/>
      <c r="AX19" s="1901"/>
      <c r="AY19" s="2211"/>
      <c r="AZ19" s="2209"/>
      <c r="BA19" s="2209"/>
      <c r="BB19" s="2209"/>
      <c r="BC19" s="2209"/>
      <c r="BD19" s="2210"/>
      <c r="BE19" s="2210"/>
      <c r="BF19" s="1901"/>
      <c r="BG19" s="2211"/>
      <c r="BH19" s="2209"/>
      <c r="BI19" s="2209"/>
      <c r="BJ19" s="2209"/>
      <c r="BK19" s="2209"/>
      <c r="BL19" s="2210"/>
      <c r="BM19" s="2210"/>
      <c r="BN19" s="1901"/>
      <c r="BO19" s="2211"/>
      <c r="BP19" s="2209"/>
      <c r="BQ19" s="2209"/>
      <c r="BR19" s="2209"/>
      <c r="BS19" s="2209"/>
      <c r="BT19" s="2210"/>
      <c r="BU19" s="2210"/>
      <c r="BV19" s="2210"/>
      <c r="BW19" s="2211"/>
      <c r="BX19" s="2209"/>
      <c r="BY19" s="2209"/>
      <c r="BZ19" s="2209"/>
      <c r="CA19" s="2209"/>
      <c r="CB19" s="2210"/>
      <c r="CC19" s="2210"/>
      <c r="CD19" s="2210"/>
      <c r="CE19" s="2211"/>
      <c r="CF19" s="2209"/>
      <c r="CG19" s="2209"/>
      <c r="CH19" s="2209"/>
      <c r="CI19" s="2209"/>
      <c r="CJ19" s="2210"/>
      <c r="CK19" s="2210"/>
      <c r="CL19" s="2210"/>
      <c r="CM19" s="2211"/>
      <c r="CN19" s="2209"/>
      <c r="CO19" s="2209"/>
      <c r="CP19" s="2209"/>
      <c r="CQ19" s="2209"/>
      <c r="CR19" s="2210"/>
      <c r="CS19" s="2210"/>
      <c r="CT19" s="2210"/>
      <c r="CU19" s="2209"/>
      <c r="CV19" s="2209"/>
      <c r="CW19" s="2209"/>
      <c r="CX19" s="2210"/>
      <c r="CY19" s="2210"/>
      <c r="CZ19" s="2211"/>
      <c r="DA19" s="2209"/>
      <c r="DB19" s="2210"/>
      <c r="DC19" s="2209"/>
      <c r="DD19" s="2209"/>
      <c r="DE19" s="2209"/>
      <c r="DF19" s="2210"/>
      <c r="DG19" s="2210"/>
      <c r="DH19" s="2211"/>
      <c r="DI19" s="2209"/>
      <c r="DJ19" s="2210"/>
      <c r="DK19" s="2209"/>
      <c r="DL19" s="2209"/>
      <c r="DM19" s="2209"/>
      <c r="DN19" s="2210"/>
      <c r="DO19" s="2210"/>
      <c r="DP19" s="2211"/>
      <c r="DQ19" s="2209"/>
      <c r="DR19" s="2210"/>
      <c r="DS19" s="2209"/>
      <c r="DT19" s="2209"/>
      <c r="DU19" s="2209"/>
      <c r="DV19" s="2210"/>
      <c r="DW19" s="2210"/>
      <c r="DX19" s="2211"/>
      <c r="DY19" s="2209"/>
      <c r="DZ19" s="2210"/>
      <c r="EA19" s="2210"/>
      <c r="EB19" s="2209"/>
      <c r="EC19" s="2209"/>
      <c r="ED19" s="2209"/>
      <c r="EE19" s="2210"/>
      <c r="EG19" s="2334"/>
      <c r="EH19" s="1144"/>
    </row>
    <row r="20" spans="1:138" s="3" customFormat="1" ht="24.95" customHeight="1">
      <c r="A20" s="1255" t="s">
        <v>13</v>
      </c>
      <c r="B20" s="2423"/>
      <c r="C20" s="1139">
        <v>7</v>
      </c>
      <c r="D20" s="1139">
        <v>0.8</v>
      </c>
      <c r="E20" s="1139">
        <v>5.4</v>
      </c>
      <c r="F20" s="1139">
        <v>8.5</v>
      </c>
      <c r="G20" s="1139">
        <v>11.3</v>
      </c>
      <c r="H20" s="2212">
        <v>1651</v>
      </c>
      <c r="I20" s="2213">
        <v>2278</v>
      </c>
      <c r="J20" s="1139"/>
      <c r="K20" s="1139">
        <v>8.9</v>
      </c>
      <c r="L20" s="1139">
        <v>0.8</v>
      </c>
      <c r="M20" s="1139">
        <v>7.3</v>
      </c>
      <c r="N20" s="1139">
        <v>10.5</v>
      </c>
      <c r="O20" s="1139">
        <v>8.7999999999999989</v>
      </c>
      <c r="P20" s="1138">
        <v>1590</v>
      </c>
      <c r="Q20" s="2212">
        <v>2199</v>
      </c>
      <c r="R20" s="1139"/>
      <c r="S20" s="2036">
        <v>8.8000000000000007</v>
      </c>
      <c r="T20" s="1139">
        <v>0.8</v>
      </c>
      <c r="U20" s="1139">
        <v>7.2</v>
      </c>
      <c r="V20" s="1139">
        <v>10.3</v>
      </c>
      <c r="W20" s="1139">
        <v>8.9</v>
      </c>
      <c r="X20" s="1138">
        <v>1527</v>
      </c>
      <c r="Y20" s="2213">
        <v>2178</v>
      </c>
      <c r="Z20" s="1139"/>
      <c r="AA20" s="1139">
        <v>12.164180827494791</v>
      </c>
      <c r="AB20" s="1139">
        <v>1.1270999489243114</v>
      </c>
      <c r="AC20" s="1139">
        <v>9.9530421117900474</v>
      </c>
      <c r="AD20" s="1139">
        <v>14.375319543199536</v>
      </c>
      <c r="AE20" s="1139">
        <v>9.2657283290027941</v>
      </c>
      <c r="AF20" s="1138">
        <v>122325.33789999982</v>
      </c>
      <c r="AG20" s="1138">
        <v>1643</v>
      </c>
      <c r="AH20" s="1139"/>
      <c r="AI20" s="2214">
        <v>10.288613704044582</v>
      </c>
      <c r="AJ20" s="2214">
        <v>0.81150621322801098</v>
      </c>
      <c r="AK20" s="2214">
        <v>8.696631018613779</v>
      </c>
      <c r="AL20" s="2214">
        <v>11.880596389475388</v>
      </c>
      <c r="AM20" s="2214">
        <v>7.8874203714053115</v>
      </c>
      <c r="AN20" s="2215">
        <v>1719.0983069999954</v>
      </c>
      <c r="AO20" s="2215">
        <v>2521</v>
      </c>
      <c r="AP20" s="1678"/>
      <c r="AQ20" s="2216">
        <v>9.9517522304055959</v>
      </c>
      <c r="AR20" s="2214">
        <v>0.74307110845797786</v>
      </c>
      <c r="AS20" s="2214">
        <v>8.4941676035340024</v>
      </c>
      <c r="AT20" s="2214">
        <v>11.409336857277189</v>
      </c>
      <c r="AU20" s="2214">
        <v>7.4667364224329473</v>
      </c>
      <c r="AV20" s="2215">
        <v>2411.190838</v>
      </c>
      <c r="AW20" s="2215">
        <v>3505</v>
      </c>
      <c r="AX20" s="1678"/>
      <c r="AY20" s="2216">
        <v>9.8266142024410339</v>
      </c>
      <c r="AZ20" s="2214">
        <v>0.51348246492097771</v>
      </c>
      <c r="BA20" s="2214">
        <v>8.819821560453402</v>
      </c>
      <c r="BB20" s="2214">
        <v>10.833406844428666</v>
      </c>
      <c r="BC20" s="2214">
        <v>5.2254261166925975</v>
      </c>
      <c r="BD20" s="2215">
        <v>2794.0657010000041</v>
      </c>
      <c r="BE20" s="2215">
        <v>6410</v>
      </c>
      <c r="BF20" s="1678"/>
      <c r="BG20" s="2216">
        <v>11.411716446563492</v>
      </c>
      <c r="BH20" s="2214">
        <v>0.66306616469020918</v>
      </c>
      <c r="BI20" s="2214">
        <v>10.111631257893919</v>
      </c>
      <c r="BJ20" s="2214">
        <v>12.711801635233066</v>
      </c>
      <c r="BK20" s="2214">
        <v>5.8103981797574704</v>
      </c>
      <c r="BL20" s="2215">
        <v>2726.493227000009</v>
      </c>
      <c r="BM20" s="2215">
        <v>5410</v>
      </c>
      <c r="BN20" s="1678"/>
      <c r="BO20" s="2216">
        <v>13.076306781698996</v>
      </c>
      <c r="BP20" s="2214">
        <v>0.79693773313875926</v>
      </c>
      <c r="BQ20" s="2214">
        <v>11.513736361013901</v>
      </c>
      <c r="BR20" s="2214">
        <v>14.638877202384091</v>
      </c>
      <c r="BS20" s="2214">
        <v>6.0945169491902487</v>
      </c>
      <c r="BT20" s="2215">
        <v>2684.6536630000082</v>
      </c>
      <c r="BU20" s="2215">
        <v>5841</v>
      </c>
      <c r="BV20" s="2215"/>
      <c r="BW20" s="2216">
        <v>13.481780063542157</v>
      </c>
      <c r="BX20" s="2214">
        <v>0.59853109558550033</v>
      </c>
      <c r="BY20" s="2214">
        <v>12.308206084294769</v>
      </c>
      <c r="BZ20" s="2214">
        <v>14.655354042789542</v>
      </c>
      <c r="CA20" s="2214">
        <v>4.4395554056253044</v>
      </c>
      <c r="CB20" s="2215">
        <v>2678.2805259999986</v>
      </c>
      <c r="CC20" s="2215">
        <v>6862</v>
      </c>
      <c r="CD20" s="2215"/>
      <c r="CE20" s="2216">
        <v>14.36689713361155</v>
      </c>
      <c r="CF20" s="2214">
        <v>0.65236594504493328</v>
      </c>
      <c r="CG20" s="2214">
        <v>13.087764192606421</v>
      </c>
      <c r="CH20" s="2214">
        <v>15.646030074616679</v>
      </c>
      <c r="CI20" s="2214">
        <v>4.5407574020886825</v>
      </c>
      <c r="CJ20" s="2215">
        <v>2399.9905949999925</v>
      </c>
      <c r="CK20" s="2215">
        <v>5850</v>
      </c>
      <c r="CL20" s="2215"/>
      <c r="CM20" s="2216">
        <v>13.701134370526496</v>
      </c>
      <c r="CN20" s="2214">
        <v>0.91295442900908785</v>
      </c>
      <c r="CO20" s="2214">
        <v>11.910163702516824</v>
      </c>
      <c r="CP20" s="2214">
        <v>15.492105038536168</v>
      </c>
      <c r="CQ20" s="2214">
        <v>6.6633492112376498</v>
      </c>
      <c r="CR20" s="2215">
        <v>1126.6455449999964</v>
      </c>
      <c r="CS20" s="2215">
        <v>2736</v>
      </c>
      <c r="CT20" s="2215"/>
      <c r="CU20" s="1185">
        <v>13.587527802468019</v>
      </c>
      <c r="CV20" s="975">
        <v>0.58905860328733839</v>
      </c>
      <c r="CW20" s="1179">
        <v>12.432492178954423</v>
      </c>
      <c r="CX20" s="1179">
        <v>14.742563425981615</v>
      </c>
      <c r="CY20" s="1179">
        <v>4.3352890374976285</v>
      </c>
      <c r="CZ20" s="1031">
        <v>2169.9175249999926</v>
      </c>
      <c r="DA20" s="1031">
        <v>6182</v>
      </c>
      <c r="DB20" s="1403"/>
      <c r="DC20" s="1185">
        <v>15.084680284213778</v>
      </c>
      <c r="DD20" s="975">
        <v>0.69214836900341115</v>
      </c>
      <c r="DE20" s="1179">
        <v>13.727546322354534</v>
      </c>
      <c r="DF20" s="1179">
        <v>16.441814246073022</v>
      </c>
      <c r="DG20" s="1179">
        <v>4.5884192171295091</v>
      </c>
      <c r="DH20" s="1031">
        <v>2402.7502020000006</v>
      </c>
      <c r="DI20" s="1031">
        <v>6723</v>
      </c>
      <c r="DJ20" s="1403"/>
      <c r="DK20" s="1185">
        <v>15.212516234435411</v>
      </c>
      <c r="DL20" s="975">
        <v>0.68107585215972677</v>
      </c>
      <c r="DM20" s="1179">
        <v>13.877092954688639</v>
      </c>
      <c r="DN20" s="1179">
        <v>16.547939514182183</v>
      </c>
      <c r="DO20" s="1179">
        <v>4.4770755979081711</v>
      </c>
      <c r="DP20" s="1031">
        <v>2221.9605539999948</v>
      </c>
      <c r="DQ20" s="1031">
        <v>6185</v>
      </c>
      <c r="DR20" s="1403"/>
      <c r="DS20" s="1185">
        <v>15.251140805502061</v>
      </c>
      <c r="DT20" s="975">
        <v>0.70864476357118145</v>
      </c>
      <c r="DU20" s="1179">
        <v>13.86165975064827</v>
      </c>
      <c r="DV20" s="1179">
        <v>16.640621860355854</v>
      </c>
      <c r="DW20" s="1179">
        <v>4.6465033180700033</v>
      </c>
      <c r="DX20" s="1031">
        <v>2109.2324639999929</v>
      </c>
      <c r="DY20" s="1031">
        <v>5979</v>
      </c>
      <c r="DZ20" s="1403"/>
      <c r="EA20" s="1696">
        <v>0.9</v>
      </c>
      <c r="EB20" s="1697">
        <v>0.1</v>
      </c>
      <c r="EC20" s="1698"/>
      <c r="ED20" s="1698" t="s">
        <v>229</v>
      </c>
      <c r="EE20" s="1698" t="s">
        <v>229</v>
      </c>
      <c r="EF20" s="1680"/>
      <c r="EG20" s="2334"/>
      <c r="EH20" s="1144"/>
    </row>
    <row r="21" spans="1:138" s="3" customFormat="1" ht="24.95" customHeight="1">
      <c r="A21" s="2217" t="s">
        <v>14</v>
      </c>
      <c r="B21" s="2422"/>
      <c r="C21" s="1302">
        <v>14.4</v>
      </c>
      <c r="D21" s="1302">
        <v>1.1000000000000001</v>
      </c>
      <c r="E21" s="1302">
        <v>12.3</v>
      </c>
      <c r="F21" s="1302">
        <v>16.600000000000001</v>
      </c>
      <c r="G21" s="1302">
        <v>7.5</v>
      </c>
      <c r="H21" s="2218">
        <v>1555</v>
      </c>
      <c r="I21" s="2219">
        <v>1997</v>
      </c>
      <c r="J21" s="1302"/>
      <c r="K21" s="1302">
        <v>12.4</v>
      </c>
      <c r="L21" s="1302">
        <v>1</v>
      </c>
      <c r="M21" s="1302">
        <v>10.299999999999999</v>
      </c>
      <c r="N21" s="1302">
        <v>14.499999999999998</v>
      </c>
      <c r="O21" s="1302">
        <v>8.4</v>
      </c>
      <c r="P21" s="1408">
        <v>1499</v>
      </c>
      <c r="Q21" s="2218">
        <v>1764</v>
      </c>
      <c r="R21" s="1302"/>
      <c r="S21" s="1955">
        <v>14.1</v>
      </c>
      <c r="T21" s="1302">
        <v>1.2</v>
      </c>
      <c r="U21" s="1302">
        <v>11.8</v>
      </c>
      <c r="V21" s="1302">
        <v>16.5</v>
      </c>
      <c r="W21" s="1302">
        <v>8.3000000000000007</v>
      </c>
      <c r="X21" s="1408">
        <v>1406</v>
      </c>
      <c r="Y21" s="2219">
        <v>1770</v>
      </c>
      <c r="Z21" s="1302"/>
      <c r="AA21" s="1302">
        <v>14.868849981781503</v>
      </c>
      <c r="AB21" s="1302">
        <v>1.235700893627159</v>
      </c>
      <c r="AC21" s="1302">
        <v>12.444658507425006</v>
      </c>
      <c r="AD21" s="1302">
        <v>17.293041456138003</v>
      </c>
      <c r="AE21" s="1302">
        <v>8.3106689161652572</v>
      </c>
      <c r="AF21" s="1408">
        <v>125584.22959999969</v>
      </c>
      <c r="AG21" s="1408">
        <v>1539</v>
      </c>
      <c r="AH21" s="1302"/>
      <c r="AI21" s="2220">
        <v>13.946165664097364</v>
      </c>
      <c r="AJ21" s="2220">
        <v>1.0318854559044985</v>
      </c>
      <c r="AK21" s="2220">
        <v>11.921851182741365</v>
      </c>
      <c r="AL21" s="2220">
        <v>15.970480145453363</v>
      </c>
      <c r="AM21" s="2220">
        <v>7.3990620845768156</v>
      </c>
      <c r="AN21" s="2221">
        <v>1575.2219950000031</v>
      </c>
      <c r="AO21" s="2221">
        <v>2055</v>
      </c>
      <c r="AP21" s="1904"/>
      <c r="AQ21" s="2222">
        <v>13.970313806848006</v>
      </c>
      <c r="AR21" s="2220">
        <v>0.92533505635771751</v>
      </c>
      <c r="AS21" s="2220">
        <v>12.155206023083805</v>
      </c>
      <c r="AT21" s="2220">
        <v>15.785421590612206</v>
      </c>
      <c r="AU21" s="2220">
        <v>6.6235810387031844</v>
      </c>
      <c r="AV21" s="2221">
        <v>2357.9407990000059</v>
      </c>
      <c r="AW21" s="2221">
        <v>2858</v>
      </c>
      <c r="AX21" s="1904"/>
      <c r="AY21" s="2222">
        <v>15.367611106614696</v>
      </c>
      <c r="AZ21" s="2220">
        <v>0.66251693105765108</v>
      </c>
      <c r="BA21" s="2220">
        <v>14.068604388861012</v>
      </c>
      <c r="BB21" s="2220">
        <v>16.66661782436838</v>
      </c>
      <c r="BC21" s="2220">
        <v>4.3111250438429121</v>
      </c>
      <c r="BD21" s="2221">
        <v>2622.6155919999933</v>
      </c>
      <c r="BE21" s="2221">
        <v>6207</v>
      </c>
      <c r="BF21" s="1904"/>
      <c r="BG21" s="2222">
        <v>16.366909077468971</v>
      </c>
      <c r="BH21" s="2220">
        <v>0.70180841609783395</v>
      </c>
      <c r="BI21" s="2220">
        <v>14.990861292737362</v>
      </c>
      <c r="BJ21" s="2220">
        <v>17.742956862200582</v>
      </c>
      <c r="BK21" s="2220">
        <v>4.2879716186849111</v>
      </c>
      <c r="BL21" s="2221">
        <v>2852.1717130000052</v>
      </c>
      <c r="BM21" s="2221">
        <v>5704</v>
      </c>
      <c r="BN21" s="1904"/>
      <c r="BO21" s="2222">
        <v>19.391333425247559</v>
      </c>
      <c r="BP21" s="2220">
        <v>0.76255266863606341</v>
      </c>
      <c r="BQ21" s="2220">
        <v>17.896182430787459</v>
      </c>
      <c r="BR21" s="2220">
        <v>20.88648441970766</v>
      </c>
      <c r="BS21" s="2220">
        <v>3.932440600723301</v>
      </c>
      <c r="BT21" s="2221">
        <v>2725.4165890000045</v>
      </c>
      <c r="BU21" s="2221">
        <v>5892</v>
      </c>
      <c r="BV21" s="2221"/>
      <c r="BW21" s="2222">
        <v>19.762743969282916</v>
      </c>
      <c r="BX21" s="2220">
        <v>0.805011689696015</v>
      </c>
      <c r="BY21" s="2220">
        <v>18.184311739136138</v>
      </c>
      <c r="BZ21" s="2220">
        <v>21.34117619942969</v>
      </c>
      <c r="CA21" s="2220">
        <v>4.0733801487649623</v>
      </c>
      <c r="CB21" s="2221">
        <v>2460.8691219999982</v>
      </c>
      <c r="CC21" s="2221">
        <v>5944</v>
      </c>
      <c r="CD21" s="2221"/>
      <c r="CE21" s="2222">
        <v>18.517060246553179</v>
      </c>
      <c r="CF21" s="2220">
        <v>0.75052457295296027</v>
      </c>
      <c r="CG21" s="2220">
        <v>17.045461810752219</v>
      </c>
      <c r="CH21" s="2220">
        <v>19.988658682354142</v>
      </c>
      <c r="CI21" s="2220">
        <v>4.0531518662238248</v>
      </c>
      <c r="CJ21" s="2221">
        <v>2384.5447879999815</v>
      </c>
      <c r="CK21" s="2221">
        <v>5772</v>
      </c>
      <c r="CL21" s="2221"/>
      <c r="CM21" s="2222">
        <v>19.310324799903338</v>
      </c>
      <c r="CN21" s="2220">
        <v>1.1132095119477707</v>
      </c>
      <c r="CO21" s="2220">
        <v>17.126507601697956</v>
      </c>
      <c r="CP21" s="2220">
        <v>21.494141998108717</v>
      </c>
      <c r="CQ21" s="2220">
        <v>5.764840951579143</v>
      </c>
      <c r="CR21" s="2221">
        <v>1338.3199799999945</v>
      </c>
      <c r="CS21" s="2221">
        <v>2723</v>
      </c>
      <c r="CT21" s="2221"/>
      <c r="CU21" s="1189">
        <v>18.341979381798634</v>
      </c>
      <c r="CV21" s="969">
        <v>0.77137836985468233</v>
      </c>
      <c r="CW21" s="969">
        <v>16.829448215259681</v>
      </c>
      <c r="CX21" s="969">
        <v>19.854510548337586</v>
      </c>
      <c r="CY21" s="969">
        <v>4.2055350395832809</v>
      </c>
      <c r="CZ21" s="1083">
        <v>2047.7984909999818</v>
      </c>
      <c r="DA21" s="1083">
        <v>5404</v>
      </c>
      <c r="DB21" s="1190"/>
      <c r="DC21" s="1189">
        <v>19.760179402188047</v>
      </c>
      <c r="DD21" s="969">
        <v>0.92294787436358072</v>
      </c>
      <c r="DE21" s="969">
        <v>17.950503960594336</v>
      </c>
      <c r="DF21" s="969">
        <v>21.569854843781759</v>
      </c>
      <c r="DG21" s="969">
        <v>4.6707464318941492</v>
      </c>
      <c r="DH21" s="1083">
        <v>2202.5412529999976</v>
      </c>
      <c r="DI21" s="1083">
        <v>5801</v>
      </c>
      <c r="DJ21" s="1190"/>
      <c r="DK21" s="1189">
        <v>21.326904580155563</v>
      </c>
      <c r="DL21" s="969">
        <v>0.98356910461937697</v>
      </c>
      <c r="DM21" s="969">
        <v>19.398365966749601</v>
      </c>
      <c r="DN21" s="969">
        <v>23.255443193561529</v>
      </c>
      <c r="DO21" s="969">
        <v>4.6118699547921107</v>
      </c>
      <c r="DP21" s="1083">
        <v>2071.2870699999989</v>
      </c>
      <c r="DQ21" s="1083">
        <v>5514</v>
      </c>
      <c r="DR21" s="1190"/>
      <c r="DS21" s="1189">
        <v>19.712257148272744</v>
      </c>
      <c r="DT21" s="969">
        <v>0.79055466285077214</v>
      </c>
      <c r="DU21" s="969">
        <v>18.162170583994989</v>
      </c>
      <c r="DV21" s="969">
        <v>21.2623437125505</v>
      </c>
      <c r="DW21" s="969">
        <v>4.0104725547375644</v>
      </c>
      <c r="DX21" s="1083">
        <v>1831.836157999998</v>
      </c>
      <c r="DY21" s="1083">
        <v>5237</v>
      </c>
      <c r="DZ21" s="1190"/>
      <c r="EA21" s="1705">
        <v>1.2</v>
      </c>
      <c r="EB21" s="1706">
        <v>-1.6</v>
      </c>
      <c r="EC21" s="1707"/>
      <c r="ED21" s="1707" t="s">
        <v>229</v>
      </c>
      <c r="EE21" s="1707" t="s">
        <v>229</v>
      </c>
      <c r="EF21" s="1708"/>
      <c r="EG21" s="2334"/>
      <c r="EH21" s="1144"/>
    </row>
    <row r="22" spans="1:138" s="3" customFormat="1" ht="24.95" customHeight="1">
      <c r="A22" s="2421" t="s">
        <v>15</v>
      </c>
      <c r="B22" s="2420"/>
      <c r="C22" s="1322">
        <v>13.2</v>
      </c>
      <c r="D22" s="1322">
        <v>1.2</v>
      </c>
      <c r="E22" s="1322">
        <v>10.8</v>
      </c>
      <c r="F22" s="1322">
        <v>15.5</v>
      </c>
      <c r="G22" s="1322">
        <v>8.9</v>
      </c>
      <c r="H22" s="2419">
        <v>1449</v>
      </c>
      <c r="I22" s="2418">
        <v>1601</v>
      </c>
      <c r="J22" s="1322"/>
      <c r="K22" s="1322">
        <v>18.8</v>
      </c>
      <c r="L22" s="1322">
        <v>1.6</v>
      </c>
      <c r="M22" s="1322">
        <v>15.6</v>
      </c>
      <c r="N22" s="1322">
        <v>22.1</v>
      </c>
      <c r="O22" s="1322">
        <v>8.6</v>
      </c>
      <c r="P22" s="1323">
        <v>1363</v>
      </c>
      <c r="Q22" s="2419">
        <v>1467</v>
      </c>
      <c r="R22" s="1322"/>
      <c r="S22" s="1959">
        <v>17.8</v>
      </c>
      <c r="T22" s="1322">
        <v>1.5</v>
      </c>
      <c r="U22" s="1322">
        <v>14.7</v>
      </c>
      <c r="V22" s="1322">
        <v>20.9</v>
      </c>
      <c r="W22" s="1322">
        <v>8.6</v>
      </c>
      <c r="X22" s="1323">
        <v>1419</v>
      </c>
      <c r="Y22" s="2418">
        <v>1432</v>
      </c>
      <c r="Z22" s="1322"/>
      <c r="AA22" s="1322">
        <v>18.429355734354896</v>
      </c>
      <c r="AB22" s="1322">
        <v>1.5963695620549045</v>
      </c>
      <c r="AC22" s="1322">
        <v>15.297606374769696</v>
      </c>
      <c r="AD22" s="1322">
        <v>21.561105093940096</v>
      </c>
      <c r="AE22" s="1322">
        <v>8.6621018393988045</v>
      </c>
      <c r="AF22" s="1323">
        <v>118716.9074999998</v>
      </c>
      <c r="AG22" s="1323">
        <v>1239</v>
      </c>
      <c r="AH22" s="1322"/>
      <c r="AI22" s="2415">
        <v>20.426416001440664</v>
      </c>
      <c r="AJ22" s="2415">
        <v>1.6169194653839223</v>
      </c>
      <c r="AK22" s="2415">
        <v>17.254403574834658</v>
      </c>
      <c r="AL22" s="2415">
        <v>23.598428428046674</v>
      </c>
      <c r="AM22" s="2415">
        <v>7.9158255920660867</v>
      </c>
      <c r="AN22" s="2414">
        <v>1505.0933309999991</v>
      </c>
      <c r="AO22" s="2414">
        <v>1462</v>
      </c>
      <c r="AP22" s="2417"/>
      <c r="AQ22" s="2416">
        <v>19.108513691778839</v>
      </c>
      <c r="AR22" s="2415">
        <v>1.4607308895467364</v>
      </c>
      <c r="AS22" s="2415">
        <v>16.243190488703185</v>
      </c>
      <c r="AT22" s="2415">
        <v>21.973836894854493</v>
      </c>
      <c r="AU22" s="2415">
        <v>7.6443982672247017</v>
      </c>
      <c r="AV22" s="2414">
        <v>2167.4446620000022</v>
      </c>
      <c r="AW22" s="2414">
        <v>2050</v>
      </c>
      <c r="AX22" s="2417"/>
      <c r="AY22" s="2416">
        <v>22.470407067757915</v>
      </c>
      <c r="AZ22" s="2415">
        <v>0.89641384782257905</v>
      </c>
      <c r="BA22" s="2415">
        <v>20.712795215710571</v>
      </c>
      <c r="BB22" s="2415">
        <v>24.228018919805255</v>
      </c>
      <c r="BC22" s="2415">
        <v>3.9893084496400397</v>
      </c>
      <c r="BD22" s="2414">
        <v>2343.5921940000085</v>
      </c>
      <c r="BE22" s="2414">
        <v>4772</v>
      </c>
      <c r="BF22" s="2417"/>
      <c r="BG22" s="2416">
        <v>24.402616734907081</v>
      </c>
      <c r="BH22" s="2415">
        <v>0.89869548751928718</v>
      </c>
      <c r="BI22" s="2415">
        <v>22.640529096196264</v>
      </c>
      <c r="BJ22" s="2415">
        <v>26.164704373617898</v>
      </c>
      <c r="BK22" s="2415">
        <v>3.6827832739500228</v>
      </c>
      <c r="BL22" s="2414">
        <v>2553.8573210000204</v>
      </c>
      <c r="BM22" s="2414">
        <v>4442</v>
      </c>
      <c r="BN22" s="2417"/>
      <c r="BO22" s="2416">
        <v>22.753564397446183</v>
      </c>
      <c r="BP22" s="2415">
        <v>1.0282821631851906</v>
      </c>
      <c r="BQ22" s="2415">
        <v>20.737392712384935</v>
      </c>
      <c r="BR22" s="2415">
        <v>24.769736082507428</v>
      </c>
      <c r="BS22" s="2415">
        <v>4.5192135404534817</v>
      </c>
      <c r="BT22" s="2414">
        <v>2289.1890910000147</v>
      </c>
      <c r="BU22" s="2414">
        <v>4430</v>
      </c>
      <c r="BV22" s="2414"/>
      <c r="BW22" s="2416">
        <v>24.533754677656248</v>
      </c>
      <c r="BX22" s="2415">
        <v>0.92063432871948914</v>
      </c>
      <c r="BY22" s="2415">
        <v>22.728614559530609</v>
      </c>
      <c r="BZ22" s="2415">
        <v>26.338894795781886</v>
      </c>
      <c r="CA22" s="2415">
        <v>3.7525211318671219</v>
      </c>
      <c r="CB22" s="2414">
        <v>2115.683424000008</v>
      </c>
      <c r="CC22" s="2414">
        <v>4454</v>
      </c>
      <c r="CD22" s="2414"/>
      <c r="CE22" s="2416">
        <v>23.537067048211433</v>
      </c>
      <c r="CF22" s="2415">
        <v>1.0125906163804601</v>
      </c>
      <c r="CG22" s="2415">
        <v>21.551620041047805</v>
      </c>
      <c r="CH22" s="2415">
        <v>25.522514055375062</v>
      </c>
      <c r="CI22" s="2415">
        <v>4.3021104299288906</v>
      </c>
      <c r="CJ22" s="2414">
        <v>1908.6310460000088</v>
      </c>
      <c r="CK22" s="2414">
        <v>4210</v>
      </c>
      <c r="CL22" s="2414"/>
      <c r="CM22" s="2416">
        <v>21.396289277869307</v>
      </c>
      <c r="CN22" s="2415">
        <v>1.1450001994405099</v>
      </c>
      <c r="CO22" s="2415">
        <v>19.150107314231814</v>
      </c>
      <c r="CP22" s="2415">
        <v>23.642471241506797</v>
      </c>
      <c r="CQ22" s="2415">
        <v>5.3513961443062517</v>
      </c>
      <c r="CR22" s="2414">
        <v>1203.2642279999955</v>
      </c>
      <c r="CS22" s="2414">
        <v>2156</v>
      </c>
      <c r="CT22" s="2414"/>
      <c r="CU22" s="1213">
        <v>24.115450884951187</v>
      </c>
      <c r="CV22" s="1200">
        <v>1.1029190141540177</v>
      </c>
      <c r="CW22" s="1200">
        <v>21.952829468187019</v>
      </c>
      <c r="CX22" s="1200">
        <v>26.278072301715355</v>
      </c>
      <c r="CY22" s="1200">
        <v>4.5734953056269596</v>
      </c>
      <c r="CZ22" s="1198">
        <v>1850.540825999999</v>
      </c>
      <c r="DA22" s="1198">
        <v>3948</v>
      </c>
      <c r="DB22" s="1330"/>
      <c r="DC22" s="1213">
        <v>24.551674807959234</v>
      </c>
      <c r="DD22" s="1200">
        <v>1.0462839920936533</v>
      </c>
      <c r="DE22" s="1200">
        <v>22.500167352318652</v>
      </c>
      <c r="DF22" s="1200">
        <v>26.603182263599816</v>
      </c>
      <c r="DG22" s="1200">
        <v>4.2615585302330006</v>
      </c>
      <c r="DH22" s="1198">
        <v>1892.9752109999988</v>
      </c>
      <c r="DI22" s="1198">
        <v>4238</v>
      </c>
      <c r="DJ22" s="1330"/>
      <c r="DK22" s="1213">
        <v>22.735668534548608</v>
      </c>
      <c r="DL22" s="1200">
        <v>1.1477829841857421</v>
      </c>
      <c r="DM22" s="1200">
        <v>20.485146639933863</v>
      </c>
      <c r="DN22" s="1200">
        <v>24.986190429163354</v>
      </c>
      <c r="DO22" s="1200">
        <v>5.0483801804270545</v>
      </c>
      <c r="DP22" s="1198">
        <v>1726.7617769999936</v>
      </c>
      <c r="DQ22" s="1198">
        <v>4067</v>
      </c>
      <c r="DR22" s="1330"/>
      <c r="DS22" s="1213">
        <v>22.398148237605927</v>
      </c>
      <c r="DT22" s="1200">
        <v>0.933957400060071</v>
      </c>
      <c r="DU22" s="1200">
        <v>20.566883575627486</v>
      </c>
      <c r="DV22" s="1200">
        <v>24.229412899584368</v>
      </c>
      <c r="DW22" s="1200">
        <v>4.1697973875000081</v>
      </c>
      <c r="DX22" s="1198">
        <v>1554.4257780000023</v>
      </c>
      <c r="DY22" s="1198">
        <v>3917</v>
      </c>
      <c r="DZ22" s="1330"/>
      <c r="EA22" s="1729">
        <v>-1.1000000000000001</v>
      </c>
      <c r="EB22" s="1730">
        <v>-0.3</v>
      </c>
      <c r="EC22" s="1731"/>
      <c r="ED22" s="1731" t="s">
        <v>229</v>
      </c>
      <c r="EE22" s="1731" t="s">
        <v>229</v>
      </c>
      <c r="EF22" s="1732"/>
      <c r="EG22" s="2334"/>
      <c r="EH22" s="1144"/>
    </row>
    <row r="23" spans="1:138" s="3" customFormat="1" ht="24.95" customHeight="1">
      <c r="A23" s="2413" t="s">
        <v>42</v>
      </c>
      <c r="B23" s="2412"/>
      <c r="C23" s="1337">
        <v>20.5</v>
      </c>
      <c r="D23" s="1337">
        <v>1.9</v>
      </c>
      <c r="E23" s="1337">
        <v>16.7</v>
      </c>
      <c r="F23" s="1337">
        <v>24.3</v>
      </c>
      <c r="G23" s="1337">
        <v>9.1999999999999993</v>
      </c>
      <c r="H23" s="2411">
        <v>1184</v>
      </c>
      <c r="I23" s="2410">
        <v>985</v>
      </c>
      <c r="J23" s="1337"/>
      <c r="K23" s="1337">
        <v>21.8</v>
      </c>
      <c r="L23" s="1337">
        <v>2.1999999999999997</v>
      </c>
      <c r="M23" s="1337">
        <v>17.299999999999997</v>
      </c>
      <c r="N23" s="1337">
        <v>26.200000000000003</v>
      </c>
      <c r="O23" s="1337">
        <v>10.100000000000001</v>
      </c>
      <c r="P23" s="1338">
        <v>1015</v>
      </c>
      <c r="Q23" s="2411">
        <v>894</v>
      </c>
      <c r="R23" s="1337"/>
      <c r="S23" s="2040">
        <v>20.8</v>
      </c>
      <c r="T23" s="1337">
        <v>1.7999999999999998</v>
      </c>
      <c r="U23" s="1337">
        <v>17.299999999999997</v>
      </c>
      <c r="V23" s="1337">
        <v>24.3</v>
      </c>
      <c r="W23" s="1337">
        <v>8.4</v>
      </c>
      <c r="X23" s="1338">
        <v>1106</v>
      </c>
      <c r="Y23" s="2410">
        <v>928</v>
      </c>
      <c r="Z23" s="1337"/>
      <c r="AA23" s="1337">
        <v>22.016691151023252</v>
      </c>
      <c r="AB23" s="1337">
        <v>2.2443661809817748</v>
      </c>
      <c r="AC23" s="1337">
        <v>17.613705453327636</v>
      </c>
      <c r="AD23" s="1337">
        <v>26.419676848718865</v>
      </c>
      <c r="AE23" s="1337">
        <v>10.193930439349717</v>
      </c>
      <c r="AF23" s="1338">
        <v>89951.244099999865</v>
      </c>
      <c r="AG23" s="1338">
        <v>809</v>
      </c>
      <c r="AH23" s="1337"/>
      <c r="AI23" s="2407">
        <v>28.670634030026587</v>
      </c>
      <c r="AJ23" s="2407">
        <v>2.3264757218940164</v>
      </c>
      <c r="AK23" s="2407">
        <v>24.106640548574632</v>
      </c>
      <c r="AL23" s="2407">
        <v>33.234627511478543</v>
      </c>
      <c r="AM23" s="2407">
        <v>8.1144899671821431</v>
      </c>
      <c r="AN23" s="2406">
        <v>1194.2300809999999</v>
      </c>
      <c r="AO23" s="2406">
        <v>967</v>
      </c>
      <c r="AP23" s="2409"/>
      <c r="AQ23" s="2408">
        <v>21.36805641465094</v>
      </c>
      <c r="AR23" s="2407">
        <v>1.4541231224966198</v>
      </c>
      <c r="AS23" s="2407">
        <v>18.515694797028644</v>
      </c>
      <c r="AT23" s="2407">
        <v>24.220418032273237</v>
      </c>
      <c r="AU23" s="2407">
        <v>6.8051258115342907</v>
      </c>
      <c r="AV23" s="2406">
        <v>1791.6050930000026</v>
      </c>
      <c r="AW23" s="2406">
        <v>1425</v>
      </c>
      <c r="AX23" s="2409"/>
      <c r="AY23" s="2408">
        <v>22.952529410406168</v>
      </c>
      <c r="AZ23" s="2407">
        <v>1.0066619293524455</v>
      </c>
      <c r="BA23" s="2407">
        <v>20.97875251892636</v>
      </c>
      <c r="BB23" s="2407">
        <v>24.926306301885973</v>
      </c>
      <c r="BC23" s="2407">
        <v>4.3858431084116036</v>
      </c>
      <c r="BD23" s="2406">
        <v>2034.8114870000093</v>
      </c>
      <c r="BE23" s="2406">
        <v>3664</v>
      </c>
      <c r="BF23" s="2409"/>
      <c r="BG23" s="2408">
        <v>25.791558553969786</v>
      </c>
      <c r="BH23" s="2407">
        <v>1.1693434138446677</v>
      </c>
      <c r="BI23" s="2407">
        <v>23.498806889408463</v>
      </c>
      <c r="BJ23" s="2407">
        <v>28.084310218531105</v>
      </c>
      <c r="BK23" s="2407">
        <v>4.5338222248096161</v>
      </c>
      <c r="BL23" s="2406">
        <v>2153.0677250000003</v>
      </c>
      <c r="BM23" s="2406">
        <v>3381</v>
      </c>
      <c r="BN23" s="2409"/>
      <c r="BO23" s="2408">
        <v>29.149793341003399</v>
      </c>
      <c r="BP23" s="2407">
        <v>1.198606405487308</v>
      </c>
      <c r="BQ23" s="2407">
        <v>26.799663792134304</v>
      </c>
      <c r="BR23" s="2407">
        <v>31.499922889872494</v>
      </c>
      <c r="BS23" s="2407">
        <v>4.1118864599334737</v>
      </c>
      <c r="BT23" s="2406">
        <v>2010.4861469999951</v>
      </c>
      <c r="BU23" s="2406">
        <v>3235</v>
      </c>
      <c r="BV23" s="2406"/>
      <c r="BW23" s="2408">
        <v>27.219818185607238</v>
      </c>
      <c r="BX23" s="2407">
        <v>1.0815406925397721</v>
      </c>
      <c r="BY23" s="2407">
        <v>25.099179803368731</v>
      </c>
      <c r="BZ23" s="2407">
        <v>29.340456567845742</v>
      </c>
      <c r="CA23" s="2407">
        <v>3.9733575190140251</v>
      </c>
      <c r="CB23" s="2406">
        <v>1819.5831200000005</v>
      </c>
      <c r="CC23" s="2406">
        <v>3372</v>
      </c>
      <c r="CD23" s="2406"/>
      <c r="CE23" s="2408">
        <v>28.478503147718122</v>
      </c>
      <c r="CF23" s="2407">
        <v>1.1936105115231903</v>
      </c>
      <c r="CG23" s="2407">
        <v>26.138119601311306</v>
      </c>
      <c r="CH23" s="2407">
        <v>30.818886694124934</v>
      </c>
      <c r="CI23" s="2407">
        <v>4.1912684291443529</v>
      </c>
      <c r="CJ23" s="2406">
        <v>1650.9904350000011</v>
      </c>
      <c r="CK23" s="2406">
        <v>3113</v>
      </c>
      <c r="CL23" s="2406"/>
      <c r="CM23" s="2408">
        <v>27.962842305164454</v>
      </c>
      <c r="CN23" s="2407">
        <v>1.703545815423865</v>
      </c>
      <c r="CO23" s="2407">
        <v>24.620944297893391</v>
      </c>
      <c r="CP23" s="2407">
        <v>31.30474031243552</v>
      </c>
      <c r="CQ23" s="2407">
        <v>6.0921768854278353</v>
      </c>
      <c r="CR23" s="2406">
        <v>1046.1665120000018</v>
      </c>
      <c r="CS23" s="2406">
        <v>1557</v>
      </c>
      <c r="CT23" s="2406"/>
      <c r="CU23" s="1219">
        <v>24.256587013773299</v>
      </c>
      <c r="CV23" s="1220">
        <v>1.1712124370574897</v>
      </c>
      <c r="CW23" s="1220">
        <v>21.960054750337882</v>
      </c>
      <c r="CX23" s="1220">
        <v>26.553119277208715</v>
      </c>
      <c r="CY23" s="1220">
        <v>4.828430464650511</v>
      </c>
      <c r="CZ23" s="1218">
        <v>1562.6311640000072</v>
      </c>
      <c r="DA23" s="1218">
        <v>2968</v>
      </c>
      <c r="DB23" s="1345"/>
      <c r="DC23" s="1219">
        <v>25.475667358887666</v>
      </c>
      <c r="DD23" s="1220">
        <v>1.1938368136945761</v>
      </c>
      <c r="DE23" s="1220">
        <v>23.13484484547833</v>
      </c>
      <c r="DF23" s="1220">
        <v>27.816489872297002</v>
      </c>
      <c r="DG23" s="1220">
        <v>4.6861846517166255</v>
      </c>
      <c r="DH23" s="1218">
        <v>1575.8552399999962</v>
      </c>
      <c r="DI23" s="1218">
        <v>2945</v>
      </c>
      <c r="DJ23" s="1345"/>
      <c r="DK23" s="1219">
        <v>25.624154538425042</v>
      </c>
      <c r="DL23" s="1220">
        <v>1.0861887390954976</v>
      </c>
      <c r="DM23" s="1220">
        <v>23.494403903767768</v>
      </c>
      <c r="DN23" s="1220">
        <v>27.753905173082316</v>
      </c>
      <c r="DO23" s="1220">
        <v>4.2389251807964587</v>
      </c>
      <c r="DP23" s="1218">
        <v>1544.2977109999979</v>
      </c>
      <c r="DQ23" s="1218">
        <v>3109</v>
      </c>
      <c r="DR23" s="1345"/>
      <c r="DS23" s="1219">
        <v>24.847035972746617</v>
      </c>
      <c r="DT23" s="1220">
        <v>1.1317492445369162</v>
      </c>
      <c r="DU23" s="1220">
        <v>22.627949323175717</v>
      </c>
      <c r="DV23" s="1220">
        <v>27.066122622317518</v>
      </c>
      <c r="DW23" s="1220">
        <v>4.5548662052820754</v>
      </c>
      <c r="DX23" s="1218">
        <v>1278.8214229999992</v>
      </c>
      <c r="DY23" s="1218">
        <v>2871</v>
      </c>
      <c r="DZ23" s="1345"/>
      <c r="EA23" s="1735">
        <v>-3.7</v>
      </c>
      <c r="EB23" s="1736">
        <v>-0.8</v>
      </c>
      <c r="EC23" s="1737"/>
      <c r="ED23" s="1737" t="s">
        <v>230</v>
      </c>
      <c r="EE23" s="1737" t="s">
        <v>229</v>
      </c>
      <c r="EF23" s="1738"/>
      <c r="EG23" s="2334"/>
      <c r="EH23" s="1144"/>
    </row>
    <row r="24" spans="1:138" s="3" customFormat="1" ht="24.95" customHeight="1">
      <c r="A24" s="1262" t="s">
        <v>16</v>
      </c>
      <c r="B24" s="1243"/>
      <c r="C24" s="1245">
        <v>26.5</v>
      </c>
      <c r="D24" s="1245">
        <v>2.8</v>
      </c>
      <c r="E24" s="1245">
        <v>20.9</v>
      </c>
      <c r="F24" s="1245">
        <v>32.1</v>
      </c>
      <c r="G24" s="1245">
        <v>10.6</v>
      </c>
      <c r="H24" s="2205">
        <v>876</v>
      </c>
      <c r="I24" s="2206">
        <v>559</v>
      </c>
      <c r="J24" s="1245"/>
      <c r="K24" s="1245">
        <v>27.1</v>
      </c>
      <c r="L24" s="1245">
        <v>2.7</v>
      </c>
      <c r="M24" s="1245">
        <v>21.7</v>
      </c>
      <c r="N24" s="1245">
        <v>32.6</v>
      </c>
      <c r="O24" s="1245">
        <v>10</v>
      </c>
      <c r="P24" s="1246">
        <v>741</v>
      </c>
      <c r="Q24" s="2205">
        <v>500</v>
      </c>
      <c r="R24" s="1245"/>
      <c r="S24" s="1920">
        <v>22.2</v>
      </c>
      <c r="T24" s="1245">
        <v>2.2999999999999998</v>
      </c>
      <c r="U24" s="1245">
        <v>17.5</v>
      </c>
      <c r="V24" s="1245">
        <v>26.8</v>
      </c>
      <c r="W24" s="1245">
        <v>10.5</v>
      </c>
      <c r="X24" s="1246">
        <v>788</v>
      </c>
      <c r="Y24" s="2206">
        <v>489</v>
      </c>
      <c r="Z24" s="1245"/>
      <c r="AA24" s="1245">
        <v>24.195008672779718</v>
      </c>
      <c r="AB24" s="1245">
        <v>3.2397601532234548</v>
      </c>
      <c r="AC24" s="1245">
        <v>17.839264347507839</v>
      </c>
      <c r="AD24" s="1245">
        <v>30.550752998051596</v>
      </c>
      <c r="AE24" s="1245">
        <v>13.390200421247647</v>
      </c>
      <c r="AF24" s="1246">
        <v>73400.573399999819</v>
      </c>
      <c r="AG24" s="1246">
        <v>476</v>
      </c>
      <c r="AH24" s="1245"/>
      <c r="AI24" s="1684">
        <v>25.815978892979469</v>
      </c>
      <c r="AJ24" s="1684">
        <v>2.2111844043784319</v>
      </c>
      <c r="AK24" s="1684">
        <v>21.47815962716934</v>
      </c>
      <c r="AL24" s="1684">
        <v>30.153798158789595</v>
      </c>
      <c r="AM24" s="1684">
        <v>8.5651774567407664</v>
      </c>
      <c r="AN24" s="1686">
        <v>865.66154600000038</v>
      </c>
      <c r="AO24" s="1686">
        <v>576</v>
      </c>
      <c r="AP24" s="1900"/>
      <c r="AQ24" s="1687">
        <v>26.799853181904265</v>
      </c>
      <c r="AR24" s="1684">
        <v>1.8681232143093525</v>
      </c>
      <c r="AS24" s="1684">
        <v>23.135402165998229</v>
      </c>
      <c r="AT24" s="1684">
        <v>30.4643041978103</v>
      </c>
      <c r="AU24" s="1684">
        <v>6.9706471958239771</v>
      </c>
      <c r="AV24" s="1686">
        <v>1361.4616040000044</v>
      </c>
      <c r="AW24" s="1686">
        <v>954</v>
      </c>
      <c r="AX24" s="1900"/>
      <c r="AY24" s="1687">
        <v>29.329912758424083</v>
      </c>
      <c r="AZ24" s="1684">
        <v>1.3554205910881625</v>
      </c>
      <c r="BA24" s="1684">
        <v>26.672319615265632</v>
      </c>
      <c r="BB24" s="1684">
        <v>31.98750590158253</v>
      </c>
      <c r="BC24" s="1684">
        <v>4.6212909061547114</v>
      </c>
      <c r="BD24" s="1686">
        <v>1851.5289100000034</v>
      </c>
      <c r="BE24" s="1686">
        <v>2768</v>
      </c>
      <c r="BF24" s="1900"/>
      <c r="BG24" s="1687">
        <v>32.201755427516218</v>
      </c>
      <c r="BH24" s="1684">
        <v>1.3993052931690744</v>
      </c>
      <c r="BI24" s="1684">
        <v>29.458113566487153</v>
      </c>
      <c r="BJ24" s="1684">
        <v>34.945397288545287</v>
      </c>
      <c r="BK24" s="1684">
        <v>4.3454317151088473</v>
      </c>
      <c r="BL24" s="1686">
        <v>1915.167769000004</v>
      </c>
      <c r="BM24" s="1686">
        <v>2238</v>
      </c>
      <c r="BN24" s="1900"/>
      <c r="BO24" s="1687">
        <v>37.270389835013816</v>
      </c>
      <c r="BP24" s="1684">
        <v>1.610322165250655</v>
      </c>
      <c r="BQ24" s="1684">
        <v>34.113001649510331</v>
      </c>
      <c r="BR24" s="1684">
        <v>40.427778020517302</v>
      </c>
      <c r="BS24" s="1684">
        <v>4.3206474962540673</v>
      </c>
      <c r="BT24" s="1686">
        <v>1598.4064230000004</v>
      </c>
      <c r="BU24" s="1686">
        <v>2129</v>
      </c>
      <c r="BV24" s="1686"/>
      <c r="BW24" s="1687">
        <v>34.286456356672865</v>
      </c>
      <c r="BX24" s="1684">
        <v>1.5563053389249328</v>
      </c>
      <c r="BY24" s="1684">
        <v>31.234919915212945</v>
      </c>
      <c r="BZ24" s="1684">
        <v>37.337992798132788</v>
      </c>
      <c r="CA24" s="1684">
        <v>4.5391256615589066</v>
      </c>
      <c r="CB24" s="1686">
        <v>1614.3546659999954</v>
      </c>
      <c r="CC24" s="1686">
        <v>2445</v>
      </c>
      <c r="CD24" s="1686"/>
      <c r="CE24" s="1687">
        <v>33.278230867466036</v>
      </c>
      <c r="CF24" s="1684">
        <v>1.4901490040670575</v>
      </c>
      <c r="CG24" s="1684">
        <v>30.356406556148141</v>
      </c>
      <c r="CH24" s="1684">
        <v>36.200055178783927</v>
      </c>
      <c r="CI24" s="1684">
        <v>4.4778492282288935</v>
      </c>
      <c r="CJ24" s="1686">
        <v>1401.8888650000024</v>
      </c>
      <c r="CK24" s="1686">
        <v>2194</v>
      </c>
      <c r="CL24" s="1686"/>
      <c r="CM24" s="1687">
        <v>35.259670161233629</v>
      </c>
      <c r="CN24" s="1684">
        <v>1.9858500587843004</v>
      </c>
      <c r="CO24" s="1684">
        <v>31.363967272527272</v>
      </c>
      <c r="CP24" s="1684">
        <v>39.155373049939989</v>
      </c>
      <c r="CQ24" s="1684">
        <v>5.6320721371002795</v>
      </c>
      <c r="CR24" s="1686">
        <v>1050.4864660000001</v>
      </c>
      <c r="CS24" s="1686">
        <v>1183</v>
      </c>
      <c r="CT24" s="1686"/>
      <c r="CU24" s="1443">
        <v>31.768240628762261</v>
      </c>
      <c r="CV24" s="1444">
        <v>1.3188012536928169</v>
      </c>
      <c r="CW24" s="1444">
        <v>29.18231382988558</v>
      </c>
      <c r="CX24" s="1444">
        <v>34.354167427638941</v>
      </c>
      <c r="CY24" s="1444">
        <v>4.1513197696532282</v>
      </c>
      <c r="CZ24" s="1439">
        <v>1274.7662130000006</v>
      </c>
      <c r="DA24" s="1439">
        <v>1965</v>
      </c>
      <c r="DB24" s="2405"/>
      <c r="DC24" s="1443">
        <v>29.491464564195912</v>
      </c>
      <c r="DD24" s="1444">
        <v>1.504374651809846</v>
      </c>
      <c r="DE24" s="1444">
        <v>26.541753168832855</v>
      </c>
      <c r="DF24" s="1444">
        <v>32.441175959558969</v>
      </c>
      <c r="DG24" s="1444">
        <v>5.1010510126927731</v>
      </c>
      <c r="DH24" s="1439">
        <v>1224.3531249999992</v>
      </c>
      <c r="DI24" s="1439">
        <v>1893</v>
      </c>
      <c r="DJ24" s="2405"/>
      <c r="DK24" s="1443">
        <v>30.73272008915156</v>
      </c>
      <c r="DL24" s="1444">
        <v>1.6029182732116187</v>
      </c>
      <c r="DM24" s="1444">
        <v>27.589789135439986</v>
      </c>
      <c r="DN24" s="1444">
        <v>33.875651042863133</v>
      </c>
      <c r="DO24" s="1444">
        <v>5.2156732907525409</v>
      </c>
      <c r="DP24" s="1439">
        <v>1198.6810829999986</v>
      </c>
      <c r="DQ24" s="1439">
        <v>1947</v>
      </c>
      <c r="DR24" s="2405"/>
      <c r="DS24" s="1443">
        <v>28.975024195761272</v>
      </c>
      <c r="DT24" s="1444">
        <v>1.4327540468198781</v>
      </c>
      <c r="DU24" s="1444">
        <v>26.165739901767683</v>
      </c>
      <c r="DV24" s="1444">
        <v>31.784308489754864</v>
      </c>
      <c r="DW24" s="1444">
        <v>4.9447898201564717</v>
      </c>
      <c r="DX24" s="1439">
        <v>1039.9838080000018</v>
      </c>
      <c r="DY24" s="1439">
        <v>1733</v>
      </c>
      <c r="DZ24" s="2405"/>
      <c r="EA24" s="1739">
        <v>-4.3</v>
      </c>
      <c r="EB24" s="1740">
        <v>-1.7</v>
      </c>
      <c r="EC24" s="1741"/>
      <c r="ED24" s="1741" t="s">
        <v>230</v>
      </c>
      <c r="EE24" s="1741" t="s">
        <v>229</v>
      </c>
      <c r="EF24" s="2404"/>
      <c r="EG24" s="2334"/>
      <c r="EH24" s="1144"/>
    </row>
    <row r="25" spans="1:138" s="1753" customFormat="1" ht="4.5" customHeight="1">
      <c r="A25" s="2403"/>
      <c r="B25" s="1909"/>
      <c r="C25" s="1754"/>
      <c r="D25" s="1754"/>
      <c r="E25" s="1754"/>
      <c r="F25" s="1754"/>
      <c r="G25" s="1754"/>
      <c r="H25" s="2402"/>
      <c r="I25" s="2402"/>
      <c r="J25" s="1754"/>
      <c r="K25" s="2401"/>
      <c r="L25" s="2401"/>
      <c r="M25" s="2401"/>
      <c r="N25" s="2401"/>
      <c r="O25" s="2401"/>
      <c r="P25" s="2400"/>
      <c r="Q25" s="2399"/>
      <c r="R25" s="1754"/>
      <c r="S25" s="2401"/>
      <c r="T25" s="2401"/>
      <c r="U25" s="2401"/>
      <c r="V25" s="2401"/>
      <c r="W25" s="2401"/>
      <c r="X25" s="2400"/>
      <c r="Y25" s="2399"/>
      <c r="Z25" s="1754"/>
      <c r="AA25" s="2401"/>
      <c r="AB25" s="2401"/>
      <c r="AC25" s="2401"/>
      <c r="AD25" s="2401"/>
      <c r="AE25" s="2401"/>
      <c r="AF25" s="2400"/>
      <c r="AG25" s="2399"/>
      <c r="AH25" s="1754"/>
      <c r="AI25" s="2397"/>
      <c r="AJ25" s="2397"/>
      <c r="AK25" s="2397"/>
      <c r="AL25" s="2397"/>
      <c r="AM25" s="2397"/>
      <c r="AN25" s="2397"/>
      <c r="AO25" s="2397"/>
      <c r="AP25" s="2398"/>
      <c r="AQ25" s="2397"/>
      <c r="AR25" s="2397"/>
      <c r="AS25" s="2397"/>
      <c r="AT25" s="2397"/>
      <c r="AU25" s="2397"/>
      <c r="AV25" s="2397"/>
      <c r="AW25" s="2397"/>
      <c r="AX25" s="2398"/>
      <c r="AY25" s="2397"/>
      <c r="AZ25" s="2397"/>
      <c r="BA25" s="2397"/>
      <c r="BB25" s="2397"/>
      <c r="BC25" s="2397"/>
      <c r="BD25" s="2397"/>
      <c r="BE25" s="2397"/>
      <c r="BF25" s="2398"/>
      <c r="BG25" s="2398"/>
      <c r="BH25" s="2398"/>
      <c r="BI25" s="2398"/>
      <c r="BJ25" s="2398"/>
      <c r="BK25" s="2398"/>
      <c r="BL25" s="2398"/>
      <c r="BM25" s="2398"/>
      <c r="BN25" s="2398"/>
      <c r="BO25" s="2397"/>
      <c r="BP25" s="2397"/>
      <c r="BQ25" s="2397"/>
      <c r="BR25" s="2397"/>
      <c r="BS25" s="2397"/>
      <c r="BT25" s="2397"/>
      <c r="BU25" s="2397"/>
      <c r="BV25" s="2397"/>
      <c r="BW25" s="2397"/>
      <c r="BX25" s="2397"/>
      <c r="BY25" s="2397"/>
      <c r="BZ25" s="2397"/>
      <c r="CA25" s="2397"/>
      <c r="CB25" s="2397"/>
      <c r="CC25" s="2397"/>
      <c r="CD25" s="2397"/>
      <c r="CE25" s="2397"/>
      <c r="CF25" s="2397"/>
      <c r="CG25" s="2397"/>
      <c r="CH25" s="2397"/>
      <c r="CI25" s="2397"/>
      <c r="CJ25" s="2397"/>
      <c r="CK25" s="2397"/>
      <c r="CL25" s="2397"/>
      <c r="CM25" s="2397"/>
      <c r="CN25" s="2397"/>
      <c r="CO25" s="2397"/>
      <c r="CP25" s="2397"/>
      <c r="CQ25" s="2397"/>
      <c r="CR25" s="2397"/>
      <c r="CS25" s="2397"/>
      <c r="CT25" s="2397"/>
      <c r="CU25" s="956"/>
      <c r="CV25" s="966"/>
      <c r="CW25" s="966"/>
      <c r="CX25" s="966"/>
      <c r="CY25" s="966"/>
      <c r="CZ25" s="992"/>
      <c r="DA25" s="992"/>
      <c r="DB25" s="1136"/>
      <c r="DC25" s="956"/>
      <c r="DD25" s="966"/>
      <c r="DE25" s="966"/>
      <c r="DF25" s="966"/>
      <c r="DG25" s="966"/>
      <c r="DH25" s="992"/>
      <c r="DI25" s="992"/>
      <c r="DJ25" s="1136"/>
      <c r="DK25" s="956"/>
      <c r="DL25" s="966"/>
      <c r="DM25" s="966"/>
      <c r="DN25" s="966"/>
      <c r="DO25" s="966"/>
      <c r="DP25" s="992"/>
      <c r="DQ25" s="992"/>
      <c r="DR25" s="1136"/>
      <c r="DS25" s="956"/>
      <c r="DT25" s="966"/>
      <c r="DU25" s="966"/>
      <c r="DV25" s="966"/>
      <c r="DW25" s="966"/>
      <c r="DX25" s="992"/>
      <c r="DY25" s="992"/>
      <c r="DZ25" s="1136"/>
      <c r="EA25" s="1689"/>
      <c r="EB25" s="1690"/>
      <c r="EC25" s="1691"/>
      <c r="ED25" s="1691"/>
      <c r="EE25" s="1691"/>
      <c r="EG25" s="2334">
        <f>+DC25-BO25</f>
        <v>0</v>
      </c>
    </row>
    <row r="26" spans="1:138" s="1753" customFormat="1" ht="4.5" customHeight="1" thickBot="1">
      <c r="A26" s="75"/>
      <c r="B26" s="75"/>
      <c r="C26" s="1754"/>
      <c r="D26" s="1754"/>
      <c r="E26" s="1754"/>
      <c r="F26" s="1754"/>
      <c r="G26" s="1754"/>
      <c r="H26" s="1754"/>
      <c r="I26" s="1754"/>
      <c r="J26" s="1754"/>
      <c r="K26" s="1754"/>
      <c r="L26" s="1754"/>
      <c r="M26" s="1754"/>
      <c r="N26" s="1754"/>
      <c r="O26" s="1754"/>
      <c r="P26" s="1754"/>
      <c r="Q26" s="1754"/>
      <c r="R26" s="1754"/>
      <c r="S26" s="1754"/>
      <c r="T26" s="1754"/>
      <c r="U26" s="1754"/>
      <c r="V26" s="1754"/>
      <c r="W26" s="1754"/>
      <c r="X26" s="1754"/>
      <c r="Y26" s="1754"/>
      <c r="Z26" s="1754"/>
      <c r="AA26" s="1754"/>
      <c r="AB26" s="1754"/>
      <c r="AC26" s="1754"/>
      <c r="AD26" s="1754"/>
      <c r="AE26" s="1754"/>
      <c r="AF26" s="1754"/>
      <c r="AG26" s="1754"/>
      <c r="AH26" s="1754"/>
      <c r="AI26" s="2397"/>
      <c r="AJ26" s="2397"/>
      <c r="AK26" s="2397"/>
      <c r="AL26" s="2397"/>
      <c r="AM26" s="2397"/>
      <c r="AN26" s="2397"/>
      <c r="AO26" s="2397"/>
      <c r="AP26" s="2398"/>
      <c r="AQ26" s="2397"/>
      <c r="AR26" s="2397"/>
      <c r="AS26" s="2397"/>
      <c r="AT26" s="2397"/>
      <c r="AU26" s="2397"/>
      <c r="AV26" s="2397"/>
      <c r="AW26" s="2397"/>
      <c r="AX26" s="2398"/>
      <c r="AY26" s="2397"/>
      <c r="AZ26" s="2397"/>
      <c r="BA26" s="2397"/>
      <c r="BB26" s="2397"/>
      <c r="BC26" s="2397"/>
      <c r="BD26" s="2397"/>
      <c r="BE26" s="2397"/>
      <c r="BF26" s="2398"/>
      <c r="BG26" s="2398"/>
      <c r="BH26" s="2398"/>
      <c r="BI26" s="2398"/>
      <c r="BJ26" s="2398"/>
      <c r="BK26" s="2398"/>
      <c r="BL26" s="2398"/>
      <c r="BM26" s="2398"/>
      <c r="BN26" s="2398"/>
      <c r="BO26" s="2397"/>
      <c r="BP26" s="2397"/>
      <c r="BQ26" s="2397"/>
      <c r="BR26" s="2397"/>
      <c r="BS26" s="2397"/>
      <c r="BT26" s="2397"/>
      <c r="BU26" s="2397"/>
      <c r="BV26" s="2397"/>
      <c r="BW26" s="2397"/>
      <c r="BX26" s="2397"/>
      <c r="BY26" s="2397"/>
      <c r="BZ26" s="2397"/>
      <c r="CA26" s="2397"/>
      <c r="CB26" s="2397"/>
      <c r="CC26" s="2397"/>
      <c r="CD26" s="2397"/>
      <c r="CE26" s="2397"/>
      <c r="CF26" s="2397"/>
      <c r="CG26" s="2397"/>
      <c r="CH26" s="2397"/>
      <c r="CI26" s="2397"/>
      <c r="CJ26" s="2397"/>
      <c r="CK26" s="2397"/>
      <c r="CL26" s="2397"/>
      <c r="CM26" s="2397"/>
      <c r="CN26" s="2397"/>
      <c r="CO26" s="2397"/>
      <c r="CP26" s="2397"/>
      <c r="CQ26" s="2397"/>
      <c r="CR26" s="2397"/>
      <c r="CS26" s="2397"/>
      <c r="CT26" s="2397"/>
      <c r="CU26" s="1033"/>
      <c r="CV26" s="1033"/>
      <c r="CW26" s="1033"/>
      <c r="CX26" s="1033"/>
      <c r="CY26" s="1033"/>
      <c r="CZ26" s="1131"/>
      <c r="DA26" s="1131"/>
      <c r="DB26" s="1135"/>
      <c r="DC26" s="1033"/>
      <c r="DD26" s="1033"/>
      <c r="DE26" s="1033"/>
      <c r="DF26" s="1033"/>
      <c r="DG26" s="1033"/>
      <c r="DH26" s="1131"/>
      <c r="DI26" s="1131"/>
      <c r="DJ26" s="1135"/>
      <c r="DK26" s="1033"/>
      <c r="DL26" s="1033"/>
      <c r="DM26" s="1033"/>
      <c r="DN26" s="1033"/>
      <c r="DO26" s="1033"/>
      <c r="DP26" s="1131"/>
      <c r="DQ26" s="1131"/>
      <c r="DR26" s="1135"/>
      <c r="DS26" s="1033"/>
      <c r="DT26" s="1033"/>
      <c r="DU26" s="1033"/>
      <c r="DV26" s="1033"/>
      <c r="DW26" s="1033"/>
      <c r="DX26" s="1131"/>
      <c r="DY26" s="1131"/>
      <c r="DZ26" s="1135"/>
      <c r="EA26" s="1249"/>
      <c r="EB26" s="1249"/>
      <c r="EC26" s="1264"/>
      <c r="ED26" s="1264"/>
      <c r="EE26" s="1264"/>
      <c r="EG26" s="2334">
        <f>+DC26-BO26</f>
        <v>0</v>
      </c>
    </row>
    <row r="27" spans="1:138" ht="99.95" customHeight="1" thickTop="1">
      <c r="A27" s="3588" t="s">
        <v>407</v>
      </c>
      <c r="B27" s="3589"/>
      <c r="C27" s="3589"/>
      <c r="D27" s="3589"/>
      <c r="E27" s="3589"/>
      <c r="F27" s="3589"/>
      <c r="G27" s="3589"/>
      <c r="H27" s="3589"/>
      <c r="I27" s="3589"/>
      <c r="J27" s="3589"/>
      <c r="K27" s="3589"/>
      <c r="L27" s="3589"/>
      <c r="M27" s="3589"/>
      <c r="N27" s="3589"/>
      <c r="O27" s="3589"/>
      <c r="P27" s="3589"/>
      <c r="Q27" s="3589"/>
      <c r="R27" s="3589"/>
      <c r="S27" s="3589"/>
      <c r="T27" s="3589"/>
      <c r="U27" s="3589"/>
      <c r="V27" s="3589"/>
      <c r="W27" s="3589"/>
      <c r="X27" s="3589"/>
      <c r="Y27" s="3589"/>
      <c r="Z27" s="3589"/>
      <c r="AA27" s="3589"/>
      <c r="AB27" s="3589"/>
      <c r="AC27" s="3589"/>
      <c r="AD27" s="3589"/>
      <c r="AE27" s="3589"/>
      <c r="AF27" s="3589"/>
      <c r="AG27" s="3589"/>
      <c r="AH27" s="3589"/>
      <c r="AI27" s="3589"/>
      <c r="AJ27" s="3589"/>
      <c r="AK27" s="3589"/>
      <c r="AL27" s="3589"/>
      <c r="AM27" s="3589"/>
      <c r="AN27" s="3589"/>
      <c r="AO27" s="3589"/>
      <c r="AP27" s="3589"/>
      <c r="AQ27" s="3589"/>
      <c r="AR27" s="3589"/>
      <c r="AS27" s="3589"/>
      <c r="AT27" s="3589"/>
      <c r="AU27" s="3589"/>
      <c r="AV27" s="3589"/>
      <c r="AW27" s="3589"/>
      <c r="AX27" s="3589"/>
      <c r="AY27" s="3589"/>
      <c r="AZ27" s="3589"/>
      <c r="BA27" s="3589"/>
      <c r="BB27" s="3589"/>
      <c r="BC27" s="3589"/>
      <c r="BD27" s="3589"/>
      <c r="BE27" s="3589"/>
      <c r="BF27" s="3589"/>
      <c r="BG27" s="3589"/>
      <c r="BH27" s="3589"/>
      <c r="BI27" s="3589"/>
      <c r="BJ27" s="3589"/>
      <c r="BK27" s="3589"/>
      <c r="BL27" s="3589"/>
      <c r="BM27" s="3589"/>
      <c r="BN27" s="3589"/>
      <c r="BO27" s="3589"/>
      <c r="BP27" s="3589"/>
      <c r="BQ27" s="3589"/>
      <c r="BR27" s="3589"/>
      <c r="BS27" s="3589"/>
      <c r="BT27" s="3589"/>
      <c r="BU27" s="3589"/>
      <c r="BV27" s="3589"/>
      <c r="BW27" s="3589"/>
      <c r="BX27" s="3589"/>
      <c r="BY27" s="3589"/>
      <c r="BZ27" s="3589"/>
      <c r="CA27" s="3589"/>
      <c r="CB27" s="3589"/>
      <c r="CC27" s="3589"/>
      <c r="CD27" s="3589"/>
      <c r="CE27" s="3589"/>
      <c r="CF27" s="3589"/>
      <c r="CG27" s="3589"/>
      <c r="CH27" s="3589"/>
      <c r="CI27" s="3589"/>
      <c r="CJ27" s="3589"/>
      <c r="CK27" s="3589"/>
      <c r="CL27" s="3589"/>
      <c r="CM27" s="3589"/>
      <c r="CN27" s="3589"/>
      <c r="CO27" s="3589"/>
      <c r="CP27" s="3589"/>
      <c r="CQ27" s="3589"/>
      <c r="CR27" s="3589"/>
      <c r="CS27" s="3589"/>
      <c r="CT27" s="3589"/>
      <c r="CU27" s="3589"/>
      <c r="CV27" s="3589"/>
      <c r="CW27" s="3589"/>
      <c r="CX27" s="3589"/>
      <c r="CY27" s="3589"/>
      <c r="CZ27" s="3589"/>
      <c r="DA27" s="3589"/>
      <c r="DB27" s="3589"/>
      <c r="DC27" s="3589"/>
      <c r="DD27" s="3589"/>
      <c r="DE27" s="3589"/>
      <c r="DF27" s="3589"/>
      <c r="DG27" s="3589"/>
      <c r="DH27" s="3589"/>
      <c r="DI27" s="3589"/>
      <c r="DJ27" s="3589"/>
      <c r="DK27" s="3589"/>
      <c r="DL27" s="3589"/>
      <c r="DM27" s="3589"/>
      <c r="DN27" s="3589"/>
      <c r="DO27" s="3589"/>
      <c r="DP27" s="3589"/>
      <c r="DQ27" s="3589"/>
      <c r="DR27" s="3589"/>
      <c r="DS27" s="3589"/>
      <c r="DT27" s="3589"/>
      <c r="DU27" s="3589"/>
      <c r="DV27" s="3589"/>
      <c r="DW27" s="3589"/>
      <c r="DX27" s="3589"/>
      <c r="DY27" s="3589"/>
      <c r="DZ27" s="3589"/>
      <c r="EA27" s="3589"/>
      <c r="EB27" s="3589"/>
      <c r="EC27" s="3589"/>
      <c r="ED27" s="3589"/>
      <c r="EE27" s="3589"/>
      <c r="EF27" s="3589"/>
    </row>
    <row r="28" spans="1:138" ht="24.75" customHeight="1">
      <c r="A28" s="1909"/>
      <c r="B28" s="1909"/>
      <c r="C28" s="75"/>
      <c r="D28" s="75"/>
      <c r="E28" s="75"/>
      <c r="F28" s="75"/>
      <c r="G28" s="75"/>
      <c r="H28" s="75"/>
      <c r="I28" s="75"/>
      <c r="J28" s="1754"/>
      <c r="K28" s="1754"/>
      <c r="L28" s="1754"/>
      <c r="M28" s="1754"/>
      <c r="N28" s="2396"/>
      <c r="O28" s="1754"/>
      <c r="P28" s="1754"/>
      <c r="Q28" s="1754"/>
      <c r="R28" s="1754"/>
      <c r="S28" s="1754"/>
      <c r="T28" s="1754"/>
      <c r="U28" s="1754"/>
      <c r="V28" s="2396"/>
      <c r="W28" s="1754"/>
      <c r="X28" s="1754"/>
      <c r="Y28" s="1754"/>
      <c r="Z28" s="1754"/>
      <c r="AA28" s="1754"/>
      <c r="AB28" s="1754"/>
      <c r="AC28" s="1754"/>
      <c r="AD28" s="2396"/>
      <c r="AE28" s="1754"/>
      <c r="AF28" s="1754"/>
      <c r="AG28" s="1754"/>
      <c r="AH28" s="75"/>
      <c r="AP28" s="75"/>
      <c r="AQ28" s="75"/>
      <c r="AR28" s="75"/>
      <c r="AS28" s="75"/>
      <c r="AT28" s="75"/>
      <c r="AU28" s="75"/>
      <c r="AV28" s="75"/>
      <c r="AW28" s="75"/>
      <c r="AX28" s="75"/>
      <c r="BF28" s="75"/>
      <c r="BG28" s="75"/>
      <c r="BH28" s="75"/>
      <c r="BI28" s="75"/>
      <c r="BJ28" s="75"/>
      <c r="BK28" s="75"/>
      <c r="BL28" s="75"/>
      <c r="BM28" s="75"/>
      <c r="BN28" s="75"/>
      <c r="BW28" s="1501"/>
      <c r="BX28" s="1501"/>
      <c r="BY28" s="1501"/>
      <c r="BZ28" s="1501"/>
      <c r="CA28" s="1501"/>
      <c r="CB28" s="1501"/>
      <c r="CC28" s="1501"/>
      <c r="CD28" s="1501"/>
      <c r="CE28" s="1501"/>
      <c r="CF28" s="1501"/>
      <c r="CG28" s="1501"/>
      <c r="CH28" s="1501"/>
      <c r="CI28" s="1501"/>
      <c r="CJ28" s="1501"/>
      <c r="CK28" s="1501"/>
      <c r="CL28" s="1501"/>
      <c r="CM28" s="1501"/>
      <c r="CN28" s="1501"/>
      <c r="CO28" s="1501"/>
      <c r="CP28" s="1501"/>
      <c r="CQ28" s="1501"/>
      <c r="CR28" s="1501"/>
      <c r="CS28" s="1501"/>
      <c r="CU28" s="966"/>
      <c r="CV28" s="966"/>
      <c r="CW28" s="966"/>
      <c r="CX28" s="966"/>
      <c r="CY28" s="966"/>
      <c r="CZ28" s="1043"/>
      <c r="DA28" s="1043"/>
      <c r="DB28" s="1755"/>
      <c r="DC28" s="966"/>
      <c r="DD28" s="966"/>
      <c r="DE28" s="966"/>
      <c r="DF28" s="966"/>
      <c r="DG28" s="966"/>
      <c r="DH28" s="1043"/>
      <c r="DI28" s="1043"/>
      <c r="DJ28" s="1755"/>
      <c r="DK28" s="966"/>
      <c r="DL28" s="966"/>
      <c r="DM28" s="966"/>
      <c r="DN28" s="966"/>
      <c r="DO28" s="966"/>
      <c r="DP28" s="1043"/>
      <c r="DQ28" s="1043"/>
      <c r="DR28" s="1755"/>
      <c r="DS28" s="966"/>
      <c r="DT28" s="966"/>
      <c r="DU28" s="966"/>
      <c r="DV28" s="966"/>
      <c r="DW28" s="966"/>
      <c r="DX28" s="1043"/>
      <c r="DY28" s="1043"/>
      <c r="DZ28" s="1755"/>
      <c r="EA28" s="1690"/>
      <c r="EB28" s="1690"/>
      <c r="EC28" s="1691"/>
      <c r="ED28" s="1691"/>
      <c r="EE28" s="1691"/>
    </row>
  </sheetData>
  <mergeCells count="123">
    <mergeCell ref="DS4:DY4"/>
    <mergeCell ref="DS5:DS6"/>
    <mergeCell ref="DT5:DT6"/>
    <mergeCell ref="DU5:DV5"/>
    <mergeCell ref="DW5:DW6"/>
    <mergeCell ref="DX5:DX6"/>
    <mergeCell ref="DY5:DY6"/>
    <mergeCell ref="DZ5:DZ6"/>
    <mergeCell ref="EA4:EB5"/>
    <mergeCell ref="ED4:EE5"/>
    <mergeCell ref="C5:C6"/>
    <mergeCell ref="D5:D6"/>
    <mergeCell ref="E5:F5"/>
    <mergeCell ref="DP5:DP6"/>
    <mergeCell ref="DQ5:DQ6"/>
    <mergeCell ref="BC5:BC6"/>
    <mergeCell ref="BD5:BD6"/>
    <mergeCell ref="BE5:BE6"/>
    <mergeCell ref="BG5:BG6"/>
    <mergeCell ref="G5:G6"/>
    <mergeCell ref="H5:H6"/>
    <mergeCell ref="I5:I6"/>
    <mergeCell ref="K5:K6"/>
    <mergeCell ref="BG4:BM4"/>
    <mergeCell ref="BO4:BU4"/>
    <mergeCell ref="AR5:AR6"/>
    <mergeCell ref="AS5:AT5"/>
    <mergeCell ref="AU5:AU6"/>
    <mergeCell ref="AV5:AV6"/>
    <mergeCell ref="BW4:CC4"/>
    <mergeCell ref="CE4:CK4"/>
    <mergeCell ref="CM4:CS4"/>
    <mergeCell ref="DC4:DI4"/>
    <mergeCell ref="BX5:BX6"/>
    <mergeCell ref="BY5:BZ5"/>
    <mergeCell ref="CA5:CA6"/>
    <mergeCell ref="CB5:CB6"/>
    <mergeCell ref="L5:L6"/>
    <mergeCell ref="M5:N5"/>
    <mergeCell ref="O5:O6"/>
    <mergeCell ref="P5:P6"/>
    <mergeCell ref="Q5:Q6"/>
    <mergeCell ref="S5:S6"/>
    <mergeCell ref="AO5:AO6"/>
    <mergeCell ref="AQ5:AQ6"/>
    <mergeCell ref="AB5:AB6"/>
    <mergeCell ref="AC5:AD5"/>
    <mergeCell ref="AE5:AE6"/>
    <mergeCell ref="AF5:AF6"/>
    <mergeCell ref="AG5:AG6"/>
    <mergeCell ref="AN5:AN6"/>
    <mergeCell ref="CS5:CS6"/>
    <mergeCell ref="CF5:CF6"/>
    <mergeCell ref="AQ4:AW4"/>
    <mergeCell ref="AY4:BE4"/>
    <mergeCell ref="CL5:CL6"/>
    <mergeCell ref="CU4:DA4"/>
    <mergeCell ref="T5:T6"/>
    <mergeCell ref="U5:V5"/>
    <mergeCell ref="W5:W6"/>
    <mergeCell ref="X5:X6"/>
    <mergeCell ref="CC5:CC6"/>
    <mergeCell ref="CE5:CE6"/>
    <mergeCell ref="Y5:Y6"/>
    <mergeCell ref="AA5:AA6"/>
    <mergeCell ref="AJ5:AJ6"/>
    <mergeCell ref="AK5:AL5"/>
    <mergeCell ref="AM5:AM6"/>
    <mergeCell ref="BS5:BS6"/>
    <mergeCell ref="BT5:BT6"/>
    <mergeCell ref="BU5:BU6"/>
    <mergeCell ref="BW5:BW6"/>
    <mergeCell ref="BH5:BH6"/>
    <mergeCell ref="BI5:BJ5"/>
    <mergeCell ref="BK5:BK6"/>
    <mergeCell ref="A1:EE1"/>
    <mergeCell ref="BO3:CS3"/>
    <mergeCell ref="A4:A6"/>
    <mergeCell ref="C4:I4"/>
    <mergeCell ref="K4:Q4"/>
    <mergeCell ref="S4:Y4"/>
    <mergeCell ref="AA4:AG4"/>
    <mergeCell ref="AI4:AO4"/>
    <mergeCell ref="AW5:AW6"/>
    <mergeCell ref="AY5:AY6"/>
    <mergeCell ref="BP5:BP6"/>
    <mergeCell ref="BQ5:BR5"/>
    <mergeCell ref="DK4:DQ4"/>
    <mergeCell ref="DJ5:DJ6"/>
    <mergeCell ref="DK5:DK6"/>
    <mergeCell ref="DL5:DL6"/>
    <mergeCell ref="DM5:DN5"/>
    <mergeCell ref="DO5:DO6"/>
    <mergeCell ref="BO5:BO6"/>
    <mergeCell ref="DI5:DI6"/>
    <mergeCell ref="DR5:DR6"/>
    <mergeCell ref="CG5:CH5"/>
    <mergeCell ref="CI5:CI6"/>
    <mergeCell ref="CJ5:CJ6"/>
    <mergeCell ref="A27:EF27"/>
    <mergeCell ref="DB5:DB6"/>
    <mergeCell ref="DC5:DC6"/>
    <mergeCell ref="DD5:DD6"/>
    <mergeCell ref="DE5:DF5"/>
    <mergeCell ref="DG5:DG6"/>
    <mergeCell ref="DH5:DH6"/>
    <mergeCell ref="CU5:CU6"/>
    <mergeCell ref="CV5:CV6"/>
    <mergeCell ref="CW5:CX5"/>
    <mergeCell ref="CY5:CY6"/>
    <mergeCell ref="CZ5:CZ6"/>
    <mergeCell ref="DA5:DA6"/>
    <mergeCell ref="CM5:CM6"/>
    <mergeCell ref="CN5:CN6"/>
    <mergeCell ref="CO5:CP5"/>
    <mergeCell ref="CQ5:CQ6"/>
    <mergeCell ref="CR5:CR6"/>
    <mergeCell ref="BL5:BL6"/>
    <mergeCell ref="BM5:BM6"/>
    <mergeCell ref="AI5:AI6"/>
    <mergeCell ref="AZ5:AZ6"/>
    <mergeCell ref="CK5:CK6"/>
    <mergeCell ref="BA5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A1:EF50"/>
  <sheetViews>
    <sheetView showGridLines="0" view="pageBreakPreview" zoomScale="70" zoomScaleNormal="8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.140625" style="1173" customWidth="1"/>
    <col min="2" max="2" width="1.28515625" style="1173" customWidth="1"/>
    <col min="3" max="3" width="11.85546875" style="1173" hidden="1" customWidth="1"/>
    <col min="4" max="9" width="11" style="1173" hidden="1" customWidth="1"/>
    <col min="10" max="10" width="1.7109375" style="1173" hidden="1" customWidth="1"/>
    <col min="11" max="11" width="11.85546875" style="1173" hidden="1" customWidth="1"/>
    <col min="12" max="17" width="11" style="1173" hidden="1" customWidth="1"/>
    <col min="18" max="18" width="1.7109375" style="1173" hidden="1" customWidth="1"/>
    <col min="19" max="19" width="11.85546875" style="1173" hidden="1" customWidth="1"/>
    <col min="20" max="25" width="11" style="1173" hidden="1" customWidth="1"/>
    <col min="26" max="26" width="1.7109375" style="1173" hidden="1" customWidth="1"/>
    <col min="27" max="27" width="11.85546875" style="1173" hidden="1" customWidth="1"/>
    <col min="28" max="33" width="11" style="1173" hidden="1" customWidth="1"/>
    <col min="34" max="34" width="1.28515625" style="1173" hidden="1" customWidth="1"/>
    <col min="35" max="35" width="11.42578125" style="1173" hidden="1" customWidth="1"/>
    <col min="36" max="38" width="11" style="1173" hidden="1" customWidth="1"/>
    <col min="39" max="39" width="11.5703125" style="1173" hidden="1" customWidth="1"/>
    <col min="40" max="40" width="11" style="1173" hidden="1" customWidth="1"/>
    <col min="41" max="41" width="11.42578125" style="2437" hidden="1" customWidth="1"/>
    <col min="42" max="42" width="1.28515625" style="1173" hidden="1" customWidth="1"/>
    <col min="43" max="43" width="11.42578125" style="1173" hidden="1" customWidth="1"/>
    <col min="44" max="46" width="11" style="1173" hidden="1" customWidth="1"/>
    <col min="47" max="47" width="11.5703125" style="1173" hidden="1" customWidth="1"/>
    <col min="48" max="48" width="11" style="1173" hidden="1" customWidth="1"/>
    <col min="49" max="49" width="11.42578125" style="1173" hidden="1" customWidth="1"/>
    <col min="50" max="50" width="1.28515625" style="1173" hidden="1" customWidth="1"/>
    <col min="51" max="51" width="11.42578125" style="2" hidden="1" customWidth="1"/>
    <col min="52" max="54" width="11" style="2" hidden="1" customWidth="1"/>
    <col min="55" max="55" width="11.5703125" style="2" hidden="1" customWidth="1"/>
    <col min="56" max="56" width="11" style="2" hidden="1" customWidth="1"/>
    <col min="57" max="57" width="11.42578125" style="2" hidden="1" customWidth="1"/>
    <col min="58" max="58" width="1.28515625" style="2" hidden="1" customWidth="1"/>
    <col min="59" max="59" width="11.42578125" style="629" hidden="1" customWidth="1"/>
    <col min="60" max="62" width="11" style="629" hidden="1" customWidth="1"/>
    <col min="63" max="63" width="11.5703125" style="629" hidden="1" customWidth="1"/>
    <col min="64" max="64" width="11" style="629" hidden="1" customWidth="1"/>
    <col min="65" max="65" width="11.42578125" style="630" hidden="1" customWidth="1"/>
    <col min="66" max="66" width="1.28515625" style="630" hidden="1" customWidth="1"/>
    <col min="67" max="67" width="11.42578125" style="629" hidden="1" customWidth="1"/>
    <col min="68" max="68" width="11" style="629" hidden="1" customWidth="1"/>
    <col min="69" max="70" width="11.42578125" style="629" hidden="1" customWidth="1"/>
    <col min="71" max="71" width="11.5703125" style="629" hidden="1" customWidth="1"/>
    <col min="72" max="72" width="11" style="629" hidden="1" customWidth="1"/>
    <col min="73" max="73" width="11.42578125" style="630" hidden="1" customWidth="1"/>
    <col min="74" max="74" width="1.28515625" style="630" hidden="1" customWidth="1"/>
    <col min="75" max="75" width="12.7109375" style="630" hidden="1" customWidth="1"/>
    <col min="76" max="76" width="9.42578125" style="630" hidden="1" customWidth="1"/>
    <col min="77" max="78" width="11.42578125" style="630" hidden="1" customWidth="1"/>
    <col min="79" max="79" width="11.5703125" style="630" hidden="1" customWidth="1"/>
    <col min="80" max="80" width="7.42578125" style="630" hidden="1" customWidth="1"/>
    <col min="81" max="81" width="11.42578125" style="630" hidden="1" customWidth="1"/>
    <col min="82" max="82" width="1.28515625" style="630" customWidth="1"/>
    <col min="83" max="83" width="12.7109375" style="630" customWidth="1"/>
    <col min="84" max="84" width="9.42578125" style="630" hidden="1" customWidth="1"/>
    <col min="85" max="86" width="11.42578125" style="630" hidden="1" customWidth="1"/>
    <col min="87" max="87" width="11.5703125" style="630" hidden="1" customWidth="1"/>
    <col min="88" max="88" width="7.42578125" style="630" hidden="1" customWidth="1"/>
    <col min="89" max="89" width="11.42578125" style="630" hidden="1" customWidth="1"/>
    <col min="90" max="90" width="1.28515625" style="630" customWidth="1"/>
    <col min="91" max="91" width="12.7109375" style="630" customWidth="1"/>
    <col min="92" max="92" width="9.42578125" style="630" hidden="1" customWidth="1"/>
    <col min="93" max="94" width="11.42578125" style="630" hidden="1" customWidth="1"/>
    <col min="95" max="95" width="11.5703125" style="630" hidden="1" customWidth="1"/>
    <col min="96" max="96" width="7.42578125" style="630" hidden="1" customWidth="1"/>
    <col min="97" max="97" width="11.42578125" style="630" hidden="1" customWidth="1"/>
    <col min="98" max="98" width="1.28515625" style="630" customWidth="1"/>
    <col min="99" max="99" width="12.7109375" style="630" customWidth="1"/>
    <col min="100" max="100" width="9.42578125" style="630" hidden="1" customWidth="1"/>
    <col min="101" max="102" width="11.42578125" style="630" hidden="1" customWidth="1"/>
    <col min="103" max="103" width="13.85546875" style="630" hidden="1" customWidth="1"/>
    <col min="104" max="104" width="7.42578125" style="630" hidden="1" customWidth="1"/>
    <col min="105" max="105" width="1.28515625" style="630" hidden="1" customWidth="1"/>
    <col min="106" max="106" width="1.28515625" style="630" customWidth="1"/>
    <col min="107" max="107" width="12.7109375" style="630" customWidth="1"/>
    <col min="108" max="108" width="1.28515625" style="630" hidden="1" customWidth="1"/>
    <col min="109" max="110" width="11.42578125" style="630" hidden="1" customWidth="1"/>
    <col min="111" max="111" width="13.85546875" style="630" hidden="1" customWidth="1"/>
    <col min="112" max="112" width="7.42578125" style="630" hidden="1" customWidth="1"/>
    <col min="113" max="113" width="11.42578125" style="630" hidden="1" customWidth="1"/>
    <col min="114" max="114" width="1.28515625" style="630" customWidth="1"/>
    <col min="115" max="115" width="12.7109375" style="630" customWidth="1"/>
    <col min="116" max="116" width="9.42578125" style="630" hidden="1" customWidth="1"/>
    <col min="117" max="118" width="11.42578125" style="630" hidden="1" customWidth="1"/>
    <col min="119" max="119" width="13.85546875" style="630" hidden="1" customWidth="1"/>
    <col min="120" max="120" width="9.7109375" style="630" hidden="1" customWidth="1"/>
    <col min="121" max="121" width="11.42578125" style="630" hidden="1" customWidth="1"/>
    <col min="122" max="122" width="1.28515625" style="630" customWidth="1"/>
    <col min="123" max="123" width="12.7109375" style="630" customWidth="1"/>
    <col min="124" max="124" width="9.42578125" style="630" hidden="1" customWidth="1"/>
    <col min="125" max="126" width="11.42578125" style="630" customWidth="1"/>
    <col min="127" max="127" width="16.140625" style="630" customWidth="1"/>
    <col min="128" max="128" width="9.42578125" style="630" hidden="1" customWidth="1"/>
    <col min="129" max="129" width="14.7109375" style="630" customWidth="1"/>
    <col min="130" max="130" width="1.28515625" style="630" customWidth="1"/>
    <col min="131" max="131" width="8.7109375" style="630" customWidth="1"/>
    <col min="132" max="132" width="9.7109375" style="630" customWidth="1"/>
    <col min="133" max="133" width="1.28515625" style="630" customWidth="1"/>
    <col min="134" max="135" width="8.7109375" style="630" customWidth="1"/>
    <col min="136" max="136" width="1.28515625" style="630" customWidth="1"/>
    <col min="137" max="16384" width="11.42578125" style="1173"/>
  </cols>
  <sheetData>
    <row r="1" spans="1:136" ht="54.95" customHeight="1">
      <c r="A1" s="3499" t="s">
        <v>446</v>
      </c>
      <c r="B1" s="3499"/>
      <c r="C1" s="3499"/>
      <c r="D1" s="3499"/>
      <c r="E1" s="3499"/>
      <c r="F1" s="3499"/>
      <c r="G1" s="3499"/>
      <c r="H1" s="3499"/>
      <c r="I1" s="3499"/>
      <c r="J1" s="3499"/>
      <c r="K1" s="3499"/>
      <c r="L1" s="3499"/>
      <c r="M1" s="3499"/>
      <c r="N1" s="3499"/>
      <c r="O1" s="3499"/>
      <c r="P1" s="3499"/>
      <c r="Q1" s="3499"/>
      <c r="R1" s="3499"/>
      <c r="S1" s="3499"/>
      <c r="T1" s="3499"/>
      <c r="U1" s="3499"/>
      <c r="V1" s="3499"/>
      <c r="W1" s="3499"/>
      <c r="X1" s="3499"/>
      <c r="Y1" s="3499"/>
      <c r="Z1" s="3499"/>
      <c r="AA1" s="3499"/>
      <c r="AB1" s="3499"/>
      <c r="AC1" s="3499"/>
      <c r="AD1" s="3499"/>
      <c r="AE1" s="3499"/>
      <c r="AF1" s="3499"/>
      <c r="AG1" s="3499"/>
      <c r="AH1" s="3499"/>
      <c r="AI1" s="3499"/>
      <c r="AJ1" s="3499"/>
      <c r="AK1" s="3499"/>
      <c r="AL1" s="3499"/>
      <c r="AM1" s="3499"/>
      <c r="AN1" s="3499"/>
      <c r="AO1" s="3499"/>
      <c r="AP1" s="3499"/>
      <c r="AQ1" s="3499"/>
      <c r="AR1" s="3499"/>
      <c r="AS1" s="3499"/>
      <c r="AT1" s="3499"/>
      <c r="AU1" s="3499"/>
      <c r="AV1" s="3499"/>
      <c r="AW1" s="3499"/>
      <c r="AX1" s="3499"/>
      <c r="AY1" s="3499"/>
      <c r="AZ1" s="3499"/>
      <c r="BA1" s="3499"/>
      <c r="BB1" s="3499"/>
      <c r="BC1" s="3499"/>
      <c r="BD1" s="3499"/>
      <c r="BE1" s="3499"/>
      <c r="BF1" s="3499"/>
      <c r="BG1" s="3499"/>
      <c r="BH1" s="3499"/>
      <c r="BI1" s="3499"/>
      <c r="BJ1" s="3499"/>
      <c r="BK1" s="3499"/>
      <c r="BL1" s="3499"/>
      <c r="BM1" s="3499"/>
      <c r="BN1" s="3499"/>
      <c r="BO1" s="3499"/>
      <c r="BP1" s="3499"/>
      <c r="BQ1" s="3499"/>
      <c r="BR1" s="3499"/>
      <c r="BS1" s="3499"/>
      <c r="BT1" s="3499"/>
      <c r="BU1" s="3499"/>
      <c r="BV1" s="3499"/>
      <c r="BW1" s="3499"/>
      <c r="BX1" s="3499"/>
      <c r="BY1" s="3499"/>
      <c r="BZ1" s="3499"/>
      <c r="CA1" s="3499"/>
      <c r="CB1" s="3499"/>
      <c r="CC1" s="3499"/>
      <c r="CD1" s="3499"/>
      <c r="CE1" s="3499"/>
      <c r="CF1" s="3499"/>
      <c r="CG1" s="3499"/>
      <c r="CH1" s="3499"/>
      <c r="CI1" s="3499"/>
      <c r="CJ1" s="3499"/>
      <c r="CK1" s="3499"/>
      <c r="CL1" s="3499"/>
      <c r="CM1" s="3499"/>
      <c r="CN1" s="3499"/>
      <c r="CO1" s="3499"/>
      <c r="CP1" s="3499"/>
      <c r="CQ1" s="3499"/>
      <c r="CR1" s="3499"/>
      <c r="CS1" s="3499"/>
      <c r="CT1" s="3499"/>
      <c r="CU1" s="3499"/>
      <c r="CV1" s="3499"/>
      <c r="CW1" s="3499"/>
      <c r="CX1" s="3499"/>
      <c r="CY1" s="3499"/>
      <c r="CZ1" s="3499"/>
      <c r="DA1" s="3499"/>
      <c r="DB1" s="3499"/>
      <c r="DC1" s="3499"/>
      <c r="DD1" s="3499"/>
      <c r="DE1" s="3499"/>
      <c r="DF1" s="3499"/>
      <c r="DG1" s="3499"/>
      <c r="DH1" s="3499"/>
      <c r="DI1" s="3499"/>
      <c r="DJ1" s="3499"/>
      <c r="DK1" s="3499"/>
      <c r="DL1" s="3499"/>
      <c r="DM1" s="3499"/>
      <c r="DN1" s="3499"/>
      <c r="DO1" s="3499"/>
      <c r="DP1" s="3499"/>
      <c r="DQ1" s="3499"/>
      <c r="DR1" s="3499"/>
      <c r="DS1" s="3499"/>
      <c r="DT1" s="3499"/>
      <c r="DU1" s="3499"/>
      <c r="DV1" s="3499"/>
      <c r="DW1" s="3499"/>
      <c r="DX1" s="3499"/>
      <c r="DY1" s="3499"/>
      <c r="DZ1" s="3499"/>
      <c r="EA1" s="3499"/>
      <c r="EB1" s="3499"/>
      <c r="EC1" s="3499"/>
      <c r="ED1" s="3499"/>
      <c r="EE1" s="3499"/>
      <c r="EF1" s="1659"/>
    </row>
    <row r="2" spans="1:136" ht="9" customHeight="1">
      <c r="A2" s="1659"/>
      <c r="B2" s="1659"/>
      <c r="C2" s="1659"/>
      <c r="D2" s="1659"/>
      <c r="E2" s="1659"/>
      <c r="F2" s="1659"/>
      <c r="G2" s="1659"/>
      <c r="H2" s="1659"/>
      <c r="I2" s="1659"/>
      <c r="J2" s="1659"/>
      <c r="K2" s="1659"/>
      <c r="L2" s="1659"/>
      <c r="M2" s="1659"/>
      <c r="N2" s="1659"/>
      <c r="O2" s="1659"/>
      <c r="P2" s="1659"/>
      <c r="Q2" s="1659"/>
      <c r="R2" s="1659"/>
      <c r="S2" s="1659"/>
      <c r="T2" s="1659"/>
      <c r="U2" s="1659"/>
      <c r="V2" s="1659"/>
      <c r="W2" s="1659"/>
      <c r="X2" s="1659"/>
      <c r="Y2" s="1659"/>
      <c r="Z2" s="1659"/>
      <c r="AA2" s="1659"/>
      <c r="AB2" s="1659"/>
      <c r="AC2" s="1659"/>
      <c r="AD2" s="1659"/>
      <c r="AE2" s="1659"/>
      <c r="AF2" s="1659"/>
      <c r="AG2" s="1659"/>
      <c r="AH2" s="1659"/>
      <c r="AI2" s="1659"/>
      <c r="AJ2" s="1659"/>
      <c r="AK2" s="1659"/>
      <c r="AL2" s="1659"/>
      <c r="AM2" s="1659"/>
      <c r="AN2" s="1659"/>
      <c r="AO2" s="1659"/>
      <c r="AP2" s="1659"/>
      <c r="AQ2" s="1659"/>
      <c r="AR2" s="1659"/>
      <c r="AS2" s="1659"/>
      <c r="AT2" s="1659"/>
      <c r="AU2" s="1659"/>
      <c r="AV2" s="1659"/>
      <c r="AW2" s="1659"/>
      <c r="AX2" s="1659"/>
      <c r="AY2" s="1659"/>
      <c r="AZ2" s="1659"/>
      <c r="BA2" s="1659"/>
      <c r="BB2" s="1659"/>
      <c r="BC2" s="1659"/>
      <c r="BD2" s="1659"/>
      <c r="BE2" s="1659"/>
      <c r="BF2" s="1659"/>
      <c r="BG2" s="1659"/>
      <c r="BH2" s="1659"/>
      <c r="BI2" s="1659"/>
      <c r="BJ2" s="1659"/>
      <c r="BK2" s="1659"/>
      <c r="BL2" s="1659"/>
      <c r="BM2" s="1659"/>
      <c r="BN2" s="1659"/>
      <c r="BO2" s="1659"/>
      <c r="BP2" s="1659"/>
      <c r="BQ2" s="1659"/>
      <c r="BR2" s="1659"/>
      <c r="BS2" s="1659"/>
      <c r="BT2" s="1659"/>
      <c r="BU2" s="1659"/>
      <c r="BV2" s="1659"/>
      <c r="BW2" s="1659"/>
      <c r="BX2" s="1659"/>
      <c r="BY2" s="1659"/>
      <c r="BZ2" s="1659"/>
      <c r="CA2" s="1659"/>
      <c r="CB2" s="1659"/>
      <c r="CC2" s="1659"/>
      <c r="CD2" s="1659"/>
      <c r="CE2" s="1659"/>
      <c r="CF2" s="1659"/>
      <c r="CG2" s="1659"/>
      <c r="CH2" s="1659"/>
      <c r="CI2" s="1659"/>
      <c r="CJ2" s="1659"/>
      <c r="CK2" s="1659"/>
      <c r="CL2" s="1659"/>
      <c r="CM2" s="1659"/>
      <c r="CN2" s="1659"/>
      <c r="CO2" s="1659"/>
      <c r="CP2" s="1659"/>
      <c r="CQ2" s="1659"/>
      <c r="CR2" s="1659"/>
      <c r="CS2" s="1659"/>
      <c r="CT2" s="1659"/>
      <c r="CU2" s="1659"/>
      <c r="CV2" s="1659"/>
      <c r="CW2" s="1659"/>
      <c r="CX2" s="1659"/>
      <c r="CY2" s="1659"/>
      <c r="CZ2" s="1659"/>
      <c r="DA2" s="1659"/>
      <c r="DB2" s="1659"/>
      <c r="DC2" s="1659"/>
      <c r="DD2" s="1659"/>
      <c r="DE2" s="1659"/>
      <c r="DF2" s="1659"/>
      <c r="DG2" s="1659"/>
      <c r="DH2" s="1659"/>
      <c r="DI2" s="1659"/>
      <c r="DJ2" s="1659"/>
      <c r="DK2" s="1659"/>
      <c r="DL2" s="1659"/>
      <c r="DM2" s="1659"/>
      <c r="DN2" s="1659"/>
      <c r="DO2" s="1659"/>
      <c r="DP2" s="1659"/>
      <c r="DQ2" s="1659"/>
      <c r="DR2" s="1659"/>
      <c r="DS2" s="1659"/>
      <c r="DT2" s="1659"/>
      <c r="DU2" s="1659"/>
      <c r="DV2" s="1659"/>
      <c r="DW2" s="1659"/>
      <c r="DX2" s="1659"/>
      <c r="DY2" s="1659"/>
      <c r="DZ2" s="1659"/>
      <c r="EA2" s="1659"/>
      <c r="EB2" s="1659"/>
      <c r="EC2" s="1659"/>
      <c r="ED2" s="1659"/>
      <c r="EE2" s="1659"/>
      <c r="EF2" s="1659"/>
    </row>
    <row r="3" spans="1:136" ht="9" customHeight="1" thickBot="1">
      <c r="A3" s="2394"/>
      <c r="B3" s="2394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  <c r="EF3" s="1465"/>
    </row>
    <row r="4" spans="1:136" s="1468" customFormat="1" ht="18" customHeight="1" thickTop="1" thickBot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1466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1010"/>
      <c r="AA4" s="3440">
        <v>2012</v>
      </c>
      <c r="AB4" s="3440"/>
      <c r="AC4" s="3440"/>
      <c r="AD4" s="3440"/>
      <c r="AE4" s="3440"/>
      <c r="AF4" s="3440"/>
      <c r="AG4" s="3440"/>
      <c r="AH4" s="1466"/>
      <c r="AI4" s="3440">
        <v>2013</v>
      </c>
      <c r="AJ4" s="3440"/>
      <c r="AK4" s="3440"/>
      <c r="AL4" s="3440"/>
      <c r="AM4" s="3440"/>
      <c r="AN4" s="3440"/>
      <c r="AO4" s="3440"/>
      <c r="AP4" s="1466"/>
      <c r="AQ4" s="3523">
        <v>2014</v>
      </c>
      <c r="AR4" s="3523"/>
      <c r="AS4" s="3523"/>
      <c r="AT4" s="3523"/>
      <c r="AU4" s="3523"/>
      <c r="AV4" s="3523"/>
      <c r="AW4" s="3523"/>
      <c r="AX4" s="1466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759"/>
      <c r="CE4" s="3523">
        <v>2019</v>
      </c>
      <c r="CF4" s="3523"/>
      <c r="CG4" s="3523"/>
      <c r="CH4" s="3523"/>
      <c r="CI4" s="3523"/>
      <c r="CJ4" s="3523"/>
      <c r="CK4" s="3523"/>
      <c r="CL4" s="759"/>
      <c r="CM4" s="3523">
        <v>2020</v>
      </c>
      <c r="CN4" s="3523"/>
      <c r="CO4" s="3523"/>
      <c r="CP4" s="3523"/>
      <c r="CQ4" s="3523"/>
      <c r="CR4" s="3523"/>
      <c r="CS4" s="3523"/>
      <c r="CT4" s="759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759"/>
      <c r="DK4" s="3523">
        <v>2023</v>
      </c>
      <c r="DL4" s="3523"/>
      <c r="DM4" s="3523"/>
      <c r="DN4" s="3523"/>
      <c r="DO4" s="3523"/>
      <c r="DP4" s="3523"/>
      <c r="DQ4" s="3523"/>
      <c r="DR4" s="759"/>
      <c r="DS4" s="3523">
        <v>2024</v>
      </c>
      <c r="DT4" s="3523"/>
      <c r="DU4" s="3523"/>
      <c r="DV4" s="3523"/>
      <c r="DW4" s="3523"/>
      <c r="DX4" s="3523"/>
      <c r="DY4" s="3523"/>
      <c r="DZ4" s="759"/>
      <c r="EA4" s="3441" t="s">
        <v>227</v>
      </c>
      <c r="EB4" s="3441"/>
      <c r="EC4" s="1656"/>
      <c r="ED4" s="3441" t="s">
        <v>208</v>
      </c>
      <c r="EE4" s="3441"/>
      <c r="EF4" s="759"/>
    </row>
    <row r="5" spans="1:136" s="1470" customFormat="1" ht="42.75" customHeight="1" thickTop="1">
      <c r="A5" s="3438"/>
      <c r="B5" s="1025"/>
      <c r="C5" s="3479" t="s">
        <v>0</v>
      </c>
      <c r="D5" s="3390" t="s">
        <v>47</v>
      </c>
      <c r="E5" s="3479" t="s">
        <v>1</v>
      </c>
      <c r="F5" s="3479"/>
      <c r="G5" s="3479" t="s">
        <v>2</v>
      </c>
      <c r="H5" s="3390" t="s">
        <v>48</v>
      </c>
      <c r="I5" s="3479" t="s">
        <v>40</v>
      </c>
      <c r="J5" s="2524"/>
      <c r="K5" s="3479" t="s">
        <v>0</v>
      </c>
      <c r="L5" s="3390" t="s">
        <v>47</v>
      </c>
      <c r="M5" s="3479" t="s">
        <v>1</v>
      </c>
      <c r="N5" s="3479"/>
      <c r="O5" s="3479" t="s">
        <v>2</v>
      </c>
      <c r="P5" s="3390" t="s">
        <v>48</v>
      </c>
      <c r="Q5" s="3479" t="s">
        <v>40</v>
      </c>
      <c r="R5" s="2523"/>
      <c r="S5" s="3479" t="s">
        <v>0</v>
      </c>
      <c r="T5" s="3390" t="s">
        <v>47</v>
      </c>
      <c r="U5" s="3479" t="s">
        <v>1</v>
      </c>
      <c r="V5" s="3479"/>
      <c r="W5" s="3479" t="s">
        <v>2</v>
      </c>
      <c r="X5" s="3390" t="s">
        <v>48</v>
      </c>
      <c r="Y5" s="3479" t="s">
        <v>40</v>
      </c>
      <c r="Z5" s="2523"/>
      <c r="AA5" s="3479" t="s">
        <v>0</v>
      </c>
      <c r="AB5" s="3390" t="s">
        <v>47</v>
      </c>
      <c r="AC5" s="3479" t="s">
        <v>1</v>
      </c>
      <c r="AD5" s="3479"/>
      <c r="AE5" s="3479" t="s">
        <v>2</v>
      </c>
      <c r="AF5" s="3390" t="s">
        <v>48</v>
      </c>
      <c r="AG5" s="3479" t="s">
        <v>40</v>
      </c>
      <c r="AH5" s="2522"/>
      <c r="AI5" s="3479" t="s">
        <v>0</v>
      </c>
      <c r="AJ5" s="3390" t="s">
        <v>47</v>
      </c>
      <c r="AK5" s="3479" t="s">
        <v>1</v>
      </c>
      <c r="AL5" s="3479"/>
      <c r="AM5" s="3479" t="s">
        <v>2</v>
      </c>
      <c r="AN5" s="3390" t="s">
        <v>48</v>
      </c>
      <c r="AO5" s="3479" t="s">
        <v>40</v>
      </c>
      <c r="AP5" s="2522"/>
      <c r="AQ5" s="3479" t="s">
        <v>0</v>
      </c>
      <c r="AR5" s="3390" t="s">
        <v>47</v>
      </c>
      <c r="AS5" s="3479" t="s">
        <v>1</v>
      </c>
      <c r="AT5" s="3479"/>
      <c r="AU5" s="3479" t="s">
        <v>2</v>
      </c>
      <c r="AV5" s="3390" t="s">
        <v>48</v>
      </c>
      <c r="AW5" s="3479" t="s">
        <v>40</v>
      </c>
      <c r="AX5" s="2522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770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770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770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770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1234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1234"/>
      <c r="EA5" s="3591"/>
      <c r="EB5" s="3591"/>
      <c r="EC5" s="441"/>
      <c r="ED5" s="3442"/>
      <c r="EE5" s="3442"/>
      <c r="EF5" s="1234"/>
    </row>
    <row r="6" spans="1:136" s="1470" customFormat="1" ht="35.25" customHeight="1" thickBot="1">
      <c r="A6" s="3439"/>
      <c r="B6" s="1026"/>
      <c r="C6" s="3472"/>
      <c r="D6" s="3377"/>
      <c r="E6" s="2520" t="s">
        <v>3</v>
      </c>
      <c r="F6" s="2520" t="s">
        <v>4</v>
      </c>
      <c r="G6" s="3472"/>
      <c r="H6" s="3377"/>
      <c r="I6" s="3472"/>
      <c r="J6" s="2521"/>
      <c r="K6" s="3472"/>
      <c r="L6" s="3377"/>
      <c r="M6" s="2520" t="s">
        <v>3</v>
      </c>
      <c r="N6" s="2520" t="s">
        <v>4</v>
      </c>
      <c r="O6" s="3472"/>
      <c r="P6" s="3377"/>
      <c r="Q6" s="3472"/>
      <c r="R6" s="2520"/>
      <c r="S6" s="3472"/>
      <c r="T6" s="3377"/>
      <c r="U6" s="2520" t="s">
        <v>3</v>
      </c>
      <c r="V6" s="2520" t="s">
        <v>4</v>
      </c>
      <c r="W6" s="3472"/>
      <c r="X6" s="3377"/>
      <c r="Y6" s="3472"/>
      <c r="Z6" s="2520"/>
      <c r="AA6" s="3472"/>
      <c r="AB6" s="3377"/>
      <c r="AC6" s="2520" t="s">
        <v>3</v>
      </c>
      <c r="AD6" s="2520" t="s">
        <v>4</v>
      </c>
      <c r="AE6" s="3472"/>
      <c r="AF6" s="3377"/>
      <c r="AG6" s="3472"/>
      <c r="AH6" s="2519"/>
      <c r="AI6" s="3472"/>
      <c r="AJ6" s="3377"/>
      <c r="AK6" s="2520" t="s">
        <v>3</v>
      </c>
      <c r="AL6" s="2520" t="s">
        <v>4</v>
      </c>
      <c r="AM6" s="3472"/>
      <c r="AN6" s="3377"/>
      <c r="AO6" s="3472"/>
      <c r="AP6" s="2519"/>
      <c r="AQ6" s="3472"/>
      <c r="AR6" s="3377"/>
      <c r="AS6" s="2520" t="s">
        <v>3</v>
      </c>
      <c r="AT6" s="2520" t="s">
        <v>4</v>
      </c>
      <c r="AU6" s="3472"/>
      <c r="AV6" s="3377"/>
      <c r="AW6" s="3472"/>
      <c r="AX6" s="2519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771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771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771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771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1655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16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1655"/>
    </row>
    <row r="7" spans="1:136" s="1470" customFormat="1" ht="8.1" customHeight="1" thickTop="1">
      <c r="A7" s="2518"/>
      <c r="B7" s="2518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660"/>
      <c r="CE7" s="77"/>
      <c r="CF7" s="77"/>
      <c r="CG7" s="77"/>
      <c r="CH7" s="77"/>
      <c r="CI7" s="77"/>
      <c r="CJ7" s="77"/>
      <c r="CK7" s="77"/>
      <c r="CL7" s="660"/>
      <c r="CM7" s="77"/>
      <c r="CN7" s="77"/>
      <c r="CO7" s="77"/>
      <c r="CP7" s="77"/>
      <c r="CQ7" s="77"/>
      <c r="CR7" s="77"/>
      <c r="CS7" s="77"/>
      <c r="CT7" s="660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660"/>
      <c r="DK7" s="77"/>
      <c r="DL7" s="77"/>
      <c r="DM7" s="77"/>
      <c r="DN7" s="77"/>
      <c r="DO7" s="77"/>
      <c r="DP7" s="77"/>
      <c r="DQ7" s="77"/>
      <c r="DR7" s="660"/>
      <c r="DS7" s="77"/>
      <c r="DT7" s="77"/>
      <c r="DU7" s="77"/>
      <c r="DV7" s="77"/>
      <c r="DW7" s="77"/>
      <c r="DX7" s="77"/>
      <c r="DY7" s="77"/>
      <c r="DZ7" s="660"/>
      <c r="EA7" s="660"/>
      <c r="EB7" s="660"/>
      <c r="EC7" s="660"/>
      <c r="ED7" s="660"/>
      <c r="EE7" s="660"/>
      <c r="EF7" s="660"/>
    </row>
    <row r="8" spans="1:136" s="1480" customFormat="1" ht="24" customHeight="1">
      <c r="A8" s="1475" t="s">
        <v>5</v>
      </c>
      <c r="B8" s="1475"/>
      <c r="C8" s="1476">
        <v>15</v>
      </c>
      <c r="D8" s="1476">
        <v>0.70000000000000007</v>
      </c>
      <c r="E8" s="1476">
        <v>13.600000000000001</v>
      </c>
      <c r="F8" s="1476">
        <v>16.3</v>
      </c>
      <c r="G8" s="1476">
        <v>4.5</v>
      </c>
      <c r="H8" s="1478">
        <v>6715</v>
      </c>
      <c r="I8" s="2516">
        <v>7420</v>
      </c>
      <c r="J8" s="2517"/>
      <c r="K8" s="1476">
        <v>16.2</v>
      </c>
      <c r="L8" s="1476">
        <v>0.70000000000000007</v>
      </c>
      <c r="M8" s="1476">
        <v>14.799999999999999</v>
      </c>
      <c r="N8" s="1476">
        <v>17.599999999999998</v>
      </c>
      <c r="O8" s="1476">
        <v>4.3999999999999995</v>
      </c>
      <c r="P8" s="1478">
        <v>6208</v>
      </c>
      <c r="Q8" s="2516">
        <v>6824</v>
      </c>
      <c r="R8" s="2516"/>
      <c r="S8" s="2049">
        <v>15.8</v>
      </c>
      <c r="T8" s="1476">
        <v>0.70000000000000007</v>
      </c>
      <c r="U8" s="1476">
        <v>14.499999999999998</v>
      </c>
      <c r="V8" s="1476">
        <v>17.2</v>
      </c>
      <c r="W8" s="1476">
        <v>4.2</v>
      </c>
      <c r="X8" s="1478">
        <v>6246</v>
      </c>
      <c r="Y8" s="2516">
        <v>6797</v>
      </c>
      <c r="Z8" s="2516"/>
      <c r="AA8" s="2512">
        <v>17.546969605363589</v>
      </c>
      <c r="AB8" s="1476">
        <v>0.87849117640499541</v>
      </c>
      <c r="AC8" s="1476">
        <v>15.823550264063899</v>
      </c>
      <c r="AD8" s="1476">
        <v>19.270388946663317</v>
      </c>
      <c r="AE8" s="1476">
        <v>5.0065122135759932</v>
      </c>
      <c r="AF8" s="1478">
        <v>5299.7829250000013</v>
      </c>
      <c r="AG8" s="2515">
        <v>5706</v>
      </c>
      <c r="AH8" s="1477"/>
      <c r="AI8" s="2514">
        <v>18.513003399997345</v>
      </c>
      <c r="AJ8" s="2512">
        <v>0.70182162352471644</v>
      </c>
      <c r="AK8" s="2512">
        <v>17.136195860264614</v>
      </c>
      <c r="AL8" s="2512">
        <v>19.889810939730079</v>
      </c>
      <c r="AM8" s="2512">
        <v>3.7909657788147819</v>
      </c>
      <c r="AN8" s="2511">
        <v>6859.3052600000055</v>
      </c>
      <c r="AO8" s="2510">
        <v>7581</v>
      </c>
      <c r="AP8" s="2513"/>
      <c r="AQ8" s="2512">
        <v>17.158534010433748</v>
      </c>
      <c r="AR8" s="2512">
        <v>0.5988429263228694</v>
      </c>
      <c r="AS8" s="2512">
        <v>15.983862793394529</v>
      </c>
      <c r="AT8" s="2512">
        <v>18.333205227472963</v>
      </c>
      <c r="AU8" s="2512">
        <v>3.4900588008201958</v>
      </c>
      <c r="AV8" s="2511">
        <v>10089.64299599995</v>
      </c>
      <c r="AW8" s="2510">
        <v>10792</v>
      </c>
      <c r="AX8" s="2509"/>
      <c r="AY8" s="961">
        <v>19.012415703434598</v>
      </c>
      <c r="AZ8" s="961">
        <v>0.43749277606906589</v>
      </c>
      <c r="BA8" s="961">
        <v>18.154617165101136</v>
      </c>
      <c r="BB8" s="961">
        <v>19.870214241768061</v>
      </c>
      <c r="BC8" s="961">
        <v>2.3010898924855332</v>
      </c>
      <c r="BD8" s="1038">
        <v>11646.61388399998</v>
      </c>
      <c r="BE8" s="991">
        <v>23821</v>
      </c>
      <c r="BF8" s="1479"/>
      <c r="BG8" s="2508">
        <v>21.09039009438149</v>
      </c>
      <c r="BH8" s="961">
        <v>0.44931238782907085</v>
      </c>
      <c r="BI8" s="961">
        <v>20.209415598004867</v>
      </c>
      <c r="BJ8" s="961">
        <v>21.97136459075811</v>
      </c>
      <c r="BK8" s="961">
        <v>2.1304128838696457</v>
      </c>
      <c r="BL8" s="1038">
        <v>12200.757755000022</v>
      </c>
      <c r="BM8" s="991">
        <v>21175</v>
      </c>
      <c r="BN8" s="961"/>
      <c r="BO8" s="2508">
        <v>22.834899662352452</v>
      </c>
      <c r="BP8" s="961">
        <v>0.50572130303263518</v>
      </c>
      <c r="BQ8" s="961">
        <v>21.843322633973088</v>
      </c>
      <c r="BR8" s="961">
        <v>23.826476690731816</v>
      </c>
      <c r="BS8" s="961">
        <v>2.2146858996994419</v>
      </c>
      <c r="BT8" s="1038">
        <v>11308.151913000289</v>
      </c>
      <c r="BU8" s="991">
        <v>21527</v>
      </c>
      <c r="BV8" s="991"/>
      <c r="BW8" s="2508">
        <v>22.59627409069444</v>
      </c>
      <c r="BX8" s="961">
        <v>0.44008275751860754</v>
      </c>
      <c r="BY8" s="961">
        <v>21.733378784588332</v>
      </c>
      <c r="BZ8" s="961">
        <v>23.459169396800551</v>
      </c>
      <c r="CA8" s="961">
        <v>1.9475899245700941</v>
      </c>
      <c r="CB8" s="1038">
        <v>10688.77085800016</v>
      </c>
      <c r="CC8" s="991">
        <v>23077</v>
      </c>
      <c r="CD8" s="961"/>
      <c r="CE8" s="2508">
        <v>22.288923943135373</v>
      </c>
      <c r="CF8" s="961">
        <v>0.43731696520116398</v>
      </c>
      <c r="CG8" s="961">
        <v>21.431450403785195</v>
      </c>
      <c r="CH8" s="961">
        <v>23.146397482485554</v>
      </c>
      <c r="CI8" s="961">
        <v>1.9620371369962455</v>
      </c>
      <c r="CJ8" s="1038">
        <v>9746.0457289999395</v>
      </c>
      <c r="CK8" s="991">
        <v>21139</v>
      </c>
      <c r="CL8" s="961"/>
      <c r="CM8" s="2508">
        <v>23.126003896505267</v>
      </c>
      <c r="CN8" s="961">
        <v>0.65701185630756576</v>
      </c>
      <c r="CO8" s="961">
        <v>21.837123613117406</v>
      </c>
      <c r="CP8" s="961">
        <v>24.414884179893129</v>
      </c>
      <c r="CQ8" s="961">
        <v>2.8410090184532546</v>
      </c>
      <c r="CR8" s="1038">
        <v>5764.8827309999078</v>
      </c>
      <c r="CS8" s="991">
        <v>10355</v>
      </c>
      <c r="CT8" s="961"/>
      <c r="CU8" s="2508">
        <v>21.342878661792728</v>
      </c>
      <c r="CV8" s="961">
        <v>0.42909310132571077</v>
      </c>
      <c r="CW8" s="961">
        <v>20.501505978210403</v>
      </c>
      <c r="CX8" s="961">
        <v>22.184251345375053</v>
      </c>
      <c r="CY8" s="961">
        <v>2.0104743513060312</v>
      </c>
      <c r="CZ8" s="1038">
        <v>8905.6542190000036</v>
      </c>
      <c r="DA8" s="991">
        <v>20467</v>
      </c>
      <c r="DB8" s="991"/>
      <c r="DC8" s="2508">
        <v>21.777438851520898</v>
      </c>
      <c r="DD8" s="961">
        <v>0.45628427877764005</v>
      </c>
      <c r="DE8" s="961">
        <v>20.882776783786497</v>
      </c>
      <c r="DF8" s="961">
        <v>22.672100919255303</v>
      </c>
      <c r="DG8" s="961">
        <v>2.0952155204686704</v>
      </c>
      <c r="DH8" s="1038">
        <v>9298.4750310001509</v>
      </c>
      <c r="DI8" s="991">
        <v>21600</v>
      </c>
      <c r="DJ8" s="961"/>
      <c r="DK8" s="2508">
        <v>22.098042949605794</v>
      </c>
      <c r="DL8" s="961">
        <v>0.45927876202241213</v>
      </c>
      <c r="DM8" s="961">
        <v>21.197509552696918</v>
      </c>
      <c r="DN8" s="961">
        <v>22.998576346514671</v>
      </c>
      <c r="DO8" s="961">
        <v>2.0783684920415322</v>
      </c>
      <c r="DP8" s="1038">
        <v>8762.9881950000781</v>
      </c>
      <c r="DQ8" s="991">
        <v>20822</v>
      </c>
      <c r="DR8" s="961"/>
      <c r="DS8" s="2508">
        <v>21.11546413518878</v>
      </c>
      <c r="DT8" s="961">
        <v>0.42665053234101941</v>
      </c>
      <c r="DU8" s="961">
        <v>20.278905591040893</v>
      </c>
      <c r="DV8" s="961">
        <v>21.952022679336668</v>
      </c>
      <c r="DW8" s="961">
        <v>2.0205595747715965</v>
      </c>
      <c r="DX8" s="1038">
        <v>7814.2996310000071</v>
      </c>
      <c r="DY8" s="991">
        <v>19737</v>
      </c>
      <c r="DZ8" s="961"/>
      <c r="EA8" s="974">
        <v>-1.2</v>
      </c>
      <c r="EB8" s="961">
        <v>-1</v>
      </c>
      <c r="EC8" s="961"/>
      <c r="ED8" s="961" t="s">
        <v>230</v>
      </c>
      <c r="EE8" s="961" t="s">
        <v>229</v>
      </c>
      <c r="EF8" s="961"/>
    </row>
    <row r="9" spans="1:136" s="1470" customFormat="1" ht="5.0999999999999996" customHeight="1">
      <c r="A9" s="2507"/>
      <c r="B9" s="2507"/>
      <c r="C9" s="1481"/>
      <c r="D9" s="1481"/>
      <c r="E9" s="1481"/>
      <c r="F9" s="1481"/>
      <c r="G9" s="1481"/>
      <c r="H9" s="1482"/>
      <c r="I9" s="1481"/>
      <c r="J9" s="1481"/>
      <c r="K9" s="1481"/>
      <c r="L9" s="1481"/>
      <c r="M9" s="1481"/>
      <c r="N9" s="1481"/>
      <c r="O9" s="1481"/>
      <c r="P9" s="1482"/>
      <c r="Q9" s="1481"/>
      <c r="R9" s="1481"/>
      <c r="S9" s="2050"/>
      <c r="T9" s="1481"/>
      <c r="U9" s="1481"/>
      <c r="V9" s="1481"/>
      <c r="W9" s="1481"/>
      <c r="X9" s="1481"/>
      <c r="Y9" s="1481"/>
      <c r="Z9" s="1481"/>
      <c r="AA9" s="2505"/>
      <c r="AB9" s="1481"/>
      <c r="AC9" s="1481"/>
      <c r="AD9" s="1481"/>
      <c r="AE9" s="1481"/>
      <c r="AF9" s="1481"/>
      <c r="AG9" s="2506"/>
      <c r="AH9" s="1481"/>
      <c r="AI9" s="2505"/>
      <c r="AJ9" s="2505"/>
      <c r="AK9" s="2505"/>
      <c r="AL9" s="2505"/>
      <c r="AM9" s="2505"/>
      <c r="AN9" s="2505"/>
      <c r="AO9" s="2505"/>
      <c r="AP9" s="2500"/>
      <c r="AQ9" s="2505"/>
      <c r="AR9" s="2505"/>
      <c r="AS9" s="2505"/>
      <c r="AT9" s="2505"/>
      <c r="AU9" s="2505"/>
      <c r="AV9" s="2505"/>
      <c r="AW9" s="2505"/>
      <c r="AX9" s="2472"/>
      <c r="AY9" s="963"/>
      <c r="AZ9" s="963"/>
      <c r="BA9" s="963"/>
      <c r="BB9" s="963"/>
      <c r="BC9" s="963"/>
      <c r="BD9" s="1041"/>
      <c r="BE9" s="1041"/>
      <c r="BF9" s="1484"/>
      <c r="BG9" s="1032"/>
      <c r="BH9" s="963"/>
      <c r="BI9" s="963"/>
      <c r="BJ9" s="963"/>
      <c r="BK9" s="963"/>
      <c r="BL9" s="1041"/>
      <c r="BM9" s="1041"/>
      <c r="BN9" s="963"/>
      <c r="BO9" s="1032"/>
      <c r="BP9" s="963"/>
      <c r="BQ9" s="963"/>
      <c r="BR9" s="963"/>
      <c r="BS9" s="963"/>
      <c r="BT9" s="1041"/>
      <c r="BU9" s="1041"/>
      <c r="BV9" s="1041"/>
      <c r="BW9" s="1032"/>
      <c r="BX9" s="963"/>
      <c r="BY9" s="963"/>
      <c r="BZ9" s="963"/>
      <c r="CA9" s="963"/>
      <c r="CB9" s="1041"/>
      <c r="CC9" s="1041"/>
      <c r="CD9" s="963"/>
      <c r="CE9" s="1032"/>
      <c r="CF9" s="963"/>
      <c r="CG9" s="963"/>
      <c r="CH9" s="963"/>
      <c r="CI9" s="963"/>
      <c r="CJ9" s="1041"/>
      <c r="CK9" s="1041"/>
      <c r="CL9" s="963"/>
      <c r="CM9" s="1032"/>
      <c r="CN9" s="963"/>
      <c r="CO9" s="963"/>
      <c r="CP9" s="963"/>
      <c r="CQ9" s="963"/>
      <c r="CR9" s="1041"/>
      <c r="CS9" s="1041"/>
      <c r="CT9" s="963"/>
      <c r="CU9" s="1032"/>
      <c r="CV9" s="963"/>
      <c r="CW9" s="963"/>
      <c r="CX9" s="963"/>
      <c r="CY9" s="963"/>
      <c r="CZ9" s="1041"/>
      <c r="DA9" s="1041"/>
      <c r="DB9" s="1041"/>
      <c r="DC9" s="1032"/>
      <c r="DD9" s="963"/>
      <c r="DE9" s="963"/>
      <c r="DF9" s="963"/>
      <c r="DG9" s="963"/>
      <c r="DH9" s="1041"/>
      <c r="DI9" s="1041"/>
      <c r="DJ9" s="963"/>
      <c r="DK9" s="1032"/>
      <c r="DL9" s="963"/>
      <c r="DM9" s="963"/>
      <c r="DN9" s="963"/>
      <c r="DO9" s="963"/>
      <c r="DP9" s="1041"/>
      <c r="DQ9" s="1041"/>
      <c r="DR9" s="963"/>
      <c r="DS9" s="1032"/>
      <c r="DT9" s="963"/>
      <c r="DU9" s="963"/>
      <c r="DV9" s="963"/>
      <c r="DW9" s="963"/>
      <c r="DX9" s="1041"/>
      <c r="DY9" s="1041"/>
      <c r="DZ9" s="963"/>
      <c r="EA9" s="954"/>
      <c r="EB9" s="963"/>
      <c r="EC9" s="963"/>
      <c r="ED9" s="963"/>
      <c r="EE9" s="963"/>
      <c r="EF9" s="963"/>
    </row>
    <row r="10" spans="1:136" s="1470" customFormat="1" ht="20.25" customHeight="1">
      <c r="A10" s="2504" t="s">
        <v>18</v>
      </c>
      <c r="B10" s="2504"/>
      <c r="C10" s="1485">
        <v>9.7000000000000011</v>
      </c>
      <c r="D10" s="1485">
        <v>1.7000000000000002</v>
      </c>
      <c r="E10" s="1485">
        <v>6.2</v>
      </c>
      <c r="F10" s="1485">
        <v>13.100000000000001</v>
      </c>
      <c r="G10" s="1485">
        <v>17.899999999999999</v>
      </c>
      <c r="H10" s="1482">
        <v>109</v>
      </c>
      <c r="I10" s="2502">
        <v>334</v>
      </c>
      <c r="J10" s="1481"/>
      <c r="K10" s="1485">
        <v>9.5</v>
      </c>
      <c r="L10" s="1485">
        <v>2</v>
      </c>
      <c r="M10" s="1485">
        <v>5.5</v>
      </c>
      <c r="N10" s="1485">
        <v>13.5</v>
      </c>
      <c r="O10" s="1485">
        <v>21</v>
      </c>
      <c r="P10" s="1482">
        <v>102</v>
      </c>
      <c r="Q10" s="2502">
        <v>309</v>
      </c>
      <c r="R10" s="2502"/>
      <c r="S10" s="2503">
        <v>10.8</v>
      </c>
      <c r="T10" s="1485">
        <v>2.2999999999999998</v>
      </c>
      <c r="U10" s="1485">
        <v>6.3</v>
      </c>
      <c r="V10" s="1485">
        <v>15.299999999999999</v>
      </c>
      <c r="W10" s="1485">
        <v>21</v>
      </c>
      <c r="X10" s="1482">
        <v>107</v>
      </c>
      <c r="Y10" s="2502">
        <v>335</v>
      </c>
      <c r="Z10" s="2502"/>
      <c r="AA10" s="2499">
        <v>10.43018035271106</v>
      </c>
      <c r="AB10" s="1485">
        <v>1.9551021403218516</v>
      </c>
      <c r="AC10" s="1485">
        <v>6.5946713193297093</v>
      </c>
      <c r="AD10" s="1485">
        <v>14.265689386092411</v>
      </c>
      <c r="AE10" s="1485">
        <v>18.744662836186457</v>
      </c>
      <c r="AF10" s="1482">
        <v>99.890708000000245</v>
      </c>
      <c r="AG10" s="2501">
        <v>264</v>
      </c>
      <c r="AH10" s="1481"/>
      <c r="AI10" s="2499" t="s">
        <v>244</v>
      </c>
      <c r="AJ10" s="2498">
        <v>1.5570550526168543</v>
      </c>
      <c r="AK10" s="2498">
        <v>5.860753894765879</v>
      </c>
      <c r="AL10" s="2498">
        <v>11.969899194266143</v>
      </c>
      <c r="AM10" s="2498">
        <v>17.464924530157887</v>
      </c>
      <c r="AN10" s="2497">
        <v>116.91589700000002</v>
      </c>
      <c r="AO10" s="2496">
        <v>316</v>
      </c>
      <c r="AP10" s="2500"/>
      <c r="AQ10" s="2499" t="s">
        <v>364</v>
      </c>
      <c r="AR10" s="2498">
        <v>2.4098545153223441</v>
      </c>
      <c r="AS10" s="2498">
        <v>6.8258220471932001</v>
      </c>
      <c r="AT10" s="2498">
        <v>16.280009821550966</v>
      </c>
      <c r="AU10" s="2498">
        <v>20.85927508701571</v>
      </c>
      <c r="AV10" s="2497">
        <v>170.52278499999957</v>
      </c>
      <c r="AW10" s="2496">
        <v>436</v>
      </c>
      <c r="AX10" s="2472"/>
      <c r="AY10" s="966">
        <v>11.70769633286038</v>
      </c>
      <c r="AZ10" s="966">
        <v>1.4636936826396363</v>
      </c>
      <c r="BA10" s="966">
        <v>8.8378105422479347</v>
      </c>
      <c r="BB10" s="966">
        <v>14.577582123472824</v>
      </c>
      <c r="BC10" s="966">
        <v>12.501978536387545</v>
      </c>
      <c r="BD10" s="992">
        <v>204.97185200000001</v>
      </c>
      <c r="BE10" s="992">
        <v>975</v>
      </c>
      <c r="BF10" s="1247"/>
      <c r="BG10" s="2495">
        <v>12.368904626924936</v>
      </c>
      <c r="BH10" s="966">
        <v>1.4834323377139262</v>
      </c>
      <c r="BI10" s="966">
        <v>9.460313428403424</v>
      </c>
      <c r="BJ10" s="966">
        <v>15.277495825446447</v>
      </c>
      <c r="BK10" s="966">
        <v>11.993239356739434</v>
      </c>
      <c r="BL10" s="992">
        <v>200.98201699999962</v>
      </c>
      <c r="BM10" s="992">
        <v>826</v>
      </c>
      <c r="BN10" s="966"/>
      <c r="BO10" s="2495">
        <v>15.35118724439401</v>
      </c>
      <c r="BP10" s="966">
        <v>1.5807364375100492</v>
      </c>
      <c r="BQ10" s="966">
        <v>12.251808337557549</v>
      </c>
      <c r="BR10" s="966">
        <v>18.450566151230472</v>
      </c>
      <c r="BS10" s="966">
        <v>10.297160814628896</v>
      </c>
      <c r="BT10" s="992">
        <v>161.49981500000052</v>
      </c>
      <c r="BU10" s="992">
        <v>837</v>
      </c>
      <c r="BV10" s="992"/>
      <c r="BW10" s="2495">
        <v>14.809527662154306</v>
      </c>
      <c r="BX10" s="966">
        <v>1.3682146953941039</v>
      </c>
      <c r="BY10" s="966">
        <v>12.126791248989896</v>
      </c>
      <c r="BZ10" s="966">
        <v>17.492264075318715</v>
      </c>
      <c r="CA10" s="966">
        <v>9.238746343616155</v>
      </c>
      <c r="CB10" s="992">
        <v>181.82999900000056</v>
      </c>
      <c r="CC10" s="992">
        <v>947</v>
      </c>
      <c r="CD10" s="966"/>
      <c r="CE10" s="2495">
        <v>13.707752451200442</v>
      </c>
      <c r="CF10" s="966">
        <v>1.4569340299174667</v>
      </c>
      <c r="CG10" s="966">
        <v>10.851054727025979</v>
      </c>
      <c r="CH10" s="966">
        <v>16.564450175374905</v>
      </c>
      <c r="CI10" s="966">
        <v>10.628540565670027</v>
      </c>
      <c r="CJ10" s="992">
        <v>163.77648400000072</v>
      </c>
      <c r="CK10" s="992">
        <v>825</v>
      </c>
      <c r="CL10" s="966"/>
      <c r="CM10" s="2495">
        <v>12.855902153929524</v>
      </c>
      <c r="CN10" s="966">
        <v>1.75736993673998</v>
      </c>
      <c r="CO10" s="966">
        <v>9.4084157191909643</v>
      </c>
      <c r="CP10" s="966">
        <v>16.303388588668081</v>
      </c>
      <c r="CQ10" s="966">
        <v>13.669751960602966</v>
      </c>
      <c r="CR10" s="992">
        <v>73.30174800000006</v>
      </c>
      <c r="CS10" s="992">
        <v>383</v>
      </c>
      <c r="CT10" s="966"/>
      <c r="CU10" s="2495">
        <v>11.612085082786679</v>
      </c>
      <c r="CV10" s="966">
        <v>1.3523014321558593</v>
      </c>
      <c r="CW10" s="966">
        <v>8.9604705929010908</v>
      </c>
      <c r="CX10" s="966">
        <v>14.263699572672264</v>
      </c>
      <c r="CY10" s="966">
        <v>11.645638337256592</v>
      </c>
      <c r="CZ10" s="992">
        <v>147.39437300000043</v>
      </c>
      <c r="DA10" s="992">
        <v>868</v>
      </c>
      <c r="DB10" s="992"/>
      <c r="DC10" s="2495">
        <v>12.254214448043946</v>
      </c>
      <c r="DD10" s="966">
        <v>1.4871088410953426</v>
      </c>
      <c r="DE10" s="966">
        <v>9.3383570920011323</v>
      </c>
      <c r="DF10" s="966">
        <v>15.17007180408676</v>
      </c>
      <c r="DG10" s="966">
        <v>12.1354889568847</v>
      </c>
      <c r="DH10" s="992">
        <v>159.05944100000056</v>
      </c>
      <c r="DI10" s="992">
        <v>897</v>
      </c>
      <c r="DJ10" s="966"/>
      <c r="DK10" s="2495">
        <v>11.012300915313762</v>
      </c>
      <c r="DL10" s="966">
        <v>1.1616098728336459</v>
      </c>
      <c r="DM10" s="966">
        <v>8.7346678715835022</v>
      </c>
      <c r="DN10" s="966">
        <v>13.289933959044021</v>
      </c>
      <c r="DO10" s="966">
        <v>10.54829396478174</v>
      </c>
      <c r="DP10" s="992">
        <v>177.62629400000066</v>
      </c>
      <c r="DQ10" s="992">
        <v>878</v>
      </c>
      <c r="DR10" s="966"/>
      <c r="DS10" s="2495">
        <v>10.310431279797752</v>
      </c>
      <c r="DT10" s="966">
        <v>1.282022398142376</v>
      </c>
      <c r="DU10" s="966">
        <v>7.7966953070092853</v>
      </c>
      <c r="DV10" s="966">
        <v>12.82416725258622</v>
      </c>
      <c r="DW10" s="966">
        <v>12.434226690927753</v>
      </c>
      <c r="DX10" s="992">
        <v>155.75118600000019</v>
      </c>
      <c r="DY10" s="992">
        <v>811</v>
      </c>
      <c r="DZ10" s="966"/>
      <c r="EA10" s="956">
        <v>-3.4</v>
      </c>
      <c r="EB10" s="966">
        <v>-0.7</v>
      </c>
      <c r="EC10" s="966"/>
      <c r="ED10" s="966" t="s">
        <v>231</v>
      </c>
      <c r="EE10" s="966" t="s">
        <v>229</v>
      </c>
      <c r="EF10" s="966"/>
    </row>
    <row r="11" spans="1:136" s="1470" customFormat="1" ht="20.25" customHeight="1">
      <c r="A11" s="2468" t="s">
        <v>19</v>
      </c>
      <c r="B11" s="2468"/>
      <c r="C11" s="1174">
        <v>7.9</v>
      </c>
      <c r="D11" s="1174">
        <v>1.9</v>
      </c>
      <c r="E11" s="1174">
        <v>4.2</v>
      </c>
      <c r="F11" s="1174">
        <v>11.700000000000001</v>
      </c>
      <c r="G11" s="1174">
        <v>23.5</v>
      </c>
      <c r="H11" s="2465">
        <v>263</v>
      </c>
      <c r="I11" s="2466">
        <v>284</v>
      </c>
      <c r="J11" s="2463"/>
      <c r="K11" s="1174">
        <v>14.799999999999999</v>
      </c>
      <c r="L11" s="1174">
        <v>2.5</v>
      </c>
      <c r="M11" s="1174">
        <v>9.9</v>
      </c>
      <c r="N11" s="1174">
        <v>19.7</v>
      </c>
      <c r="O11" s="1174">
        <v>16.600000000000001</v>
      </c>
      <c r="P11" s="2465">
        <v>226</v>
      </c>
      <c r="Q11" s="2466">
        <v>264</v>
      </c>
      <c r="R11" s="2466"/>
      <c r="S11" s="2467">
        <v>9.7000000000000011</v>
      </c>
      <c r="T11" s="1174">
        <v>1.7999999999999998</v>
      </c>
      <c r="U11" s="1174">
        <v>6.1</v>
      </c>
      <c r="V11" s="1174">
        <v>13.3</v>
      </c>
      <c r="W11" s="1174">
        <v>18.5</v>
      </c>
      <c r="X11" s="2465">
        <v>272</v>
      </c>
      <c r="Y11" s="2466">
        <v>298</v>
      </c>
      <c r="Z11" s="2466"/>
      <c r="AA11" s="2461">
        <v>9.014036870377403</v>
      </c>
      <c r="AB11" s="1174">
        <v>2.5393531909888125</v>
      </c>
      <c r="AC11" s="1174">
        <v>4.0323472173856771</v>
      </c>
      <c r="AD11" s="1174">
        <v>13.995726523369131</v>
      </c>
      <c r="AE11" s="1174">
        <v>28.171098338124434</v>
      </c>
      <c r="AF11" s="2465">
        <v>247.56643799999992</v>
      </c>
      <c r="AG11" s="2464">
        <v>252</v>
      </c>
      <c r="AH11" s="2463"/>
      <c r="AI11" s="2461" t="s">
        <v>363</v>
      </c>
      <c r="AJ11" s="2460">
        <v>1.9828136439121318</v>
      </c>
      <c r="AK11" s="2460">
        <v>8.5783603935562169</v>
      </c>
      <c r="AL11" s="2460">
        <v>16.357980409003108</v>
      </c>
      <c r="AM11" s="2460">
        <v>15.903004050286537</v>
      </c>
      <c r="AN11" s="2459">
        <v>307.07581599999997</v>
      </c>
      <c r="AO11" s="2458">
        <v>364</v>
      </c>
      <c r="AP11" s="2462"/>
      <c r="AQ11" s="2461">
        <v>11.275019323520496</v>
      </c>
      <c r="AR11" s="2460">
        <v>1.6050791823836335</v>
      </c>
      <c r="AS11" s="2460">
        <v>8.1265471052841765</v>
      </c>
      <c r="AT11" s="2460">
        <v>14.423491541756817</v>
      </c>
      <c r="AU11" s="2460">
        <v>14.235711144506185</v>
      </c>
      <c r="AV11" s="2459">
        <v>415.22195799999855</v>
      </c>
      <c r="AW11" s="2458">
        <v>479</v>
      </c>
      <c r="AX11" s="2457"/>
      <c r="AY11" s="975">
        <v>14.400909319766544</v>
      </c>
      <c r="AZ11" s="975">
        <v>1.6076919381893331</v>
      </c>
      <c r="BA11" s="975">
        <v>11.24868402576171</v>
      </c>
      <c r="BB11" s="975">
        <v>17.55313461377138</v>
      </c>
      <c r="BC11" s="968">
        <v>11.163822384345073</v>
      </c>
      <c r="BD11" s="973">
        <v>426.27556800000156</v>
      </c>
      <c r="BE11" s="973">
        <v>800</v>
      </c>
      <c r="BF11" s="1054"/>
      <c r="BG11" s="1765">
        <v>18.759729613516203</v>
      </c>
      <c r="BH11" s="975">
        <v>1.7303078422597287</v>
      </c>
      <c r="BI11" s="975">
        <v>15.367085383793375</v>
      </c>
      <c r="BJ11" s="975">
        <v>22.15237384323903</v>
      </c>
      <c r="BK11" s="968">
        <v>9.2235222890049489</v>
      </c>
      <c r="BL11" s="973">
        <v>427.20286299999987</v>
      </c>
      <c r="BM11" s="973">
        <v>701</v>
      </c>
      <c r="BN11" s="968"/>
      <c r="BO11" s="1765">
        <v>18.044035224822363</v>
      </c>
      <c r="BP11" s="975">
        <v>1.6344508199268577</v>
      </c>
      <c r="BQ11" s="975">
        <v>14.839337543833619</v>
      </c>
      <c r="BR11" s="975">
        <v>21.248732905811107</v>
      </c>
      <c r="BS11" s="968">
        <v>9.0581225294795349</v>
      </c>
      <c r="BT11" s="973">
        <v>336.44047599999965</v>
      </c>
      <c r="BU11" s="973">
        <v>669</v>
      </c>
      <c r="BV11" s="992"/>
      <c r="BW11" s="1765">
        <v>19.758745617038887</v>
      </c>
      <c r="BX11" s="975">
        <v>1.4794021809961351</v>
      </c>
      <c r="BY11" s="975">
        <v>16.857997573596787</v>
      </c>
      <c r="BZ11" s="975">
        <v>22.659493660480987</v>
      </c>
      <c r="CA11" s="968">
        <v>7.4873284451841799</v>
      </c>
      <c r="CB11" s="973">
        <v>345.84780999999998</v>
      </c>
      <c r="CC11" s="973">
        <v>763</v>
      </c>
      <c r="CD11" s="968"/>
      <c r="CE11" s="1765">
        <v>21.259581621906818</v>
      </c>
      <c r="CF11" s="975">
        <v>1.9754587291702836</v>
      </c>
      <c r="CG11" s="975">
        <v>17.386181495381521</v>
      </c>
      <c r="CH11" s="975">
        <v>25.132981748432119</v>
      </c>
      <c r="CI11" s="968">
        <v>9.2920865720832584</v>
      </c>
      <c r="CJ11" s="973">
        <v>318.93204300000008</v>
      </c>
      <c r="CK11" s="973">
        <v>706</v>
      </c>
      <c r="CL11" s="968"/>
      <c r="CM11" s="1765">
        <v>21.702540925301285</v>
      </c>
      <c r="CN11" s="975">
        <v>3.2000632672252003</v>
      </c>
      <c r="CO11" s="975">
        <v>15.424878793144103</v>
      </c>
      <c r="CP11" s="975">
        <v>27.980203057458468</v>
      </c>
      <c r="CQ11" s="968">
        <v>14.745108778919516</v>
      </c>
      <c r="CR11" s="973">
        <v>170.35971099999998</v>
      </c>
      <c r="CS11" s="973">
        <v>331</v>
      </c>
      <c r="CT11" s="968"/>
      <c r="CU11" s="1765">
        <v>23.993859863733547</v>
      </c>
      <c r="CV11" s="975">
        <v>1.7273156826912286</v>
      </c>
      <c r="CW11" s="975">
        <v>20.606911374350606</v>
      </c>
      <c r="CX11" s="975">
        <v>27.380808353116485</v>
      </c>
      <c r="CY11" s="968">
        <v>7.1989904604804629</v>
      </c>
      <c r="CZ11" s="973">
        <v>302.65321800000027</v>
      </c>
      <c r="DA11" s="973">
        <v>688</v>
      </c>
      <c r="DB11" s="992"/>
      <c r="DC11" s="1765">
        <v>22.632013632287901</v>
      </c>
      <c r="DD11" s="975">
        <v>2.0444631524992074</v>
      </c>
      <c r="DE11" s="975">
        <v>18.623320551032059</v>
      </c>
      <c r="DF11" s="975">
        <v>26.640706713543743</v>
      </c>
      <c r="DG11" s="968">
        <v>9.0335008882394785</v>
      </c>
      <c r="DH11" s="973">
        <v>352.95498799999996</v>
      </c>
      <c r="DI11" s="973">
        <v>709</v>
      </c>
      <c r="DJ11" s="968"/>
      <c r="DK11" s="1765">
        <v>26.288644224652767</v>
      </c>
      <c r="DL11" s="975">
        <v>2.1085487456736316</v>
      </c>
      <c r="DM11" s="975">
        <v>22.154295498994152</v>
      </c>
      <c r="DN11" s="975">
        <v>30.422992950311389</v>
      </c>
      <c r="DO11" s="968">
        <v>8.0207588023740399</v>
      </c>
      <c r="DP11" s="973">
        <v>331.31182900000016</v>
      </c>
      <c r="DQ11" s="973">
        <v>672</v>
      </c>
      <c r="DR11" s="968"/>
      <c r="DS11" s="1765">
        <v>28.696683655099314</v>
      </c>
      <c r="DT11" s="975">
        <v>2.1995616408420555</v>
      </c>
      <c r="DU11" s="975">
        <v>24.383875057556963</v>
      </c>
      <c r="DV11" s="975">
        <v>33.009492252641664</v>
      </c>
      <c r="DW11" s="968">
        <v>7.6648635336341382</v>
      </c>
      <c r="DX11" s="973">
        <v>309.02458300000086</v>
      </c>
      <c r="DY11" s="973">
        <v>627</v>
      </c>
      <c r="DZ11" s="968"/>
      <c r="EA11" s="1003">
        <v>7.4</v>
      </c>
      <c r="EB11" s="968">
        <v>2.4</v>
      </c>
      <c r="EC11" s="968"/>
      <c r="ED11" s="968" t="s">
        <v>232</v>
      </c>
      <c r="EE11" s="968" t="s">
        <v>229</v>
      </c>
      <c r="EF11" s="968"/>
    </row>
    <row r="12" spans="1:136" s="1470" customFormat="1" ht="20.25" customHeight="1">
      <c r="A12" s="2468" t="s">
        <v>41</v>
      </c>
      <c r="B12" s="2468"/>
      <c r="C12" s="1174">
        <v>19.7</v>
      </c>
      <c r="D12" s="1174">
        <v>2.5</v>
      </c>
      <c r="E12" s="1174">
        <v>14.799999999999999</v>
      </c>
      <c r="F12" s="1174">
        <v>24.7</v>
      </c>
      <c r="G12" s="1174">
        <v>12.5</v>
      </c>
      <c r="H12" s="2465">
        <v>119</v>
      </c>
      <c r="I12" s="2466">
        <v>269</v>
      </c>
      <c r="J12" s="2463"/>
      <c r="K12" s="1174">
        <v>18</v>
      </c>
      <c r="L12" s="1174">
        <v>2.6</v>
      </c>
      <c r="M12" s="1174">
        <v>12.8</v>
      </c>
      <c r="N12" s="1174">
        <v>23.3</v>
      </c>
      <c r="O12" s="1174">
        <v>14.499999999999998</v>
      </c>
      <c r="P12" s="2465">
        <v>126</v>
      </c>
      <c r="Q12" s="2466">
        <v>258</v>
      </c>
      <c r="R12" s="2466"/>
      <c r="S12" s="2469">
        <v>17.2</v>
      </c>
      <c r="T12" s="1174">
        <v>2.1</v>
      </c>
      <c r="U12" s="1174">
        <v>13</v>
      </c>
      <c r="V12" s="1174">
        <v>21.4</v>
      </c>
      <c r="W12" s="1174">
        <v>12.2</v>
      </c>
      <c r="X12" s="2465">
        <v>117</v>
      </c>
      <c r="Y12" s="2466">
        <v>241</v>
      </c>
      <c r="Z12" s="2466"/>
      <c r="AA12" s="2461">
        <v>15.334316082220184</v>
      </c>
      <c r="AB12" s="1174">
        <v>2.4193920010130285</v>
      </c>
      <c r="AC12" s="1174">
        <v>10.58796565694346</v>
      </c>
      <c r="AD12" s="1174">
        <v>20.080666507496908</v>
      </c>
      <c r="AE12" s="1174">
        <v>15.777632259832327</v>
      </c>
      <c r="AF12" s="2465">
        <v>90.754279000000167</v>
      </c>
      <c r="AG12" s="2464">
        <v>192</v>
      </c>
      <c r="AH12" s="2463"/>
      <c r="AI12" s="2461" t="s">
        <v>303</v>
      </c>
      <c r="AJ12" s="2460">
        <v>2.3921931473493614</v>
      </c>
      <c r="AK12" s="2460">
        <v>8.9164600900167148</v>
      </c>
      <c r="AL12" s="2460">
        <v>18.302291051526225</v>
      </c>
      <c r="AM12" s="2460">
        <v>17.577537888564244</v>
      </c>
      <c r="AN12" s="2459">
        <v>91.405890999999997</v>
      </c>
      <c r="AO12" s="2458">
        <v>238</v>
      </c>
      <c r="AP12" s="2462"/>
      <c r="AQ12" s="2461">
        <v>12.637851626860932</v>
      </c>
      <c r="AR12" s="2460">
        <v>1.8862855126515601</v>
      </c>
      <c r="AS12" s="2460">
        <v>8.9377740248167381</v>
      </c>
      <c r="AT12" s="2460">
        <v>16.337929228905125</v>
      </c>
      <c r="AU12" s="2460">
        <v>14.925681740418465</v>
      </c>
      <c r="AV12" s="2459">
        <v>137.33524899999989</v>
      </c>
      <c r="AW12" s="2458">
        <v>324</v>
      </c>
      <c r="AX12" s="2457"/>
      <c r="AY12" s="975">
        <v>15.880617233532982</v>
      </c>
      <c r="AZ12" s="975">
        <v>1.6478064223068245</v>
      </c>
      <c r="BA12" s="975">
        <v>12.649738878896688</v>
      </c>
      <c r="BB12" s="975">
        <v>19.111495588169277</v>
      </c>
      <c r="BC12" s="968">
        <v>10.376211441123154</v>
      </c>
      <c r="BD12" s="973">
        <v>175.80081800000028</v>
      </c>
      <c r="BE12" s="973">
        <v>769</v>
      </c>
      <c r="BF12" s="1054"/>
      <c r="BG12" s="1765">
        <v>16.683855946905283</v>
      </c>
      <c r="BH12" s="975">
        <v>1.6679854487433674</v>
      </c>
      <c r="BI12" s="975">
        <v>13.413408301848955</v>
      </c>
      <c r="BJ12" s="975">
        <v>19.954303591961608</v>
      </c>
      <c r="BK12" s="968">
        <v>9.9976015979253585</v>
      </c>
      <c r="BL12" s="973">
        <v>192.98267799999951</v>
      </c>
      <c r="BM12" s="973">
        <v>732</v>
      </c>
      <c r="BN12" s="968"/>
      <c r="BO12" s="1765">
        <v>20.593767491363437</v>
      </c>
      <c r="BP12" s="975">
        <v>1.9185036016588781</v>
      </c>
      <c r="BQ12" s="975">
        <v>16.832122314740811</v>
      </c>
      <c r="BR12" s="975">
        <v>24.355412667986059</v>
      </c>
      <c r="BS12" s="968">
        <v>9.3159428087330571</v>
      </c>
      <c r="BT12" s="973">
        <v>181.95408399999968</v>
      </c>
      <c r="BU12" s="973">
        <v>727</v>
      </c>
      <c r="BV12" s="992"/>
      <c r="BW12" s="1765">
        <v>19.994718262497262</v>
      </c>
      <c r="BX12" s="975">
        <v>1.6689802343843203</v>
      </c>
      <c r="BY12" s="975">
        <v>16.722253741609482</v>
      </c>
      <c r="BZ12" s="975">
        <v>23.267182783385046</v>
      </c>
      <c r="CA12" s="968">
        <v>8.3471055329382331</v>
      </c>
      <c r="CB12" s="973">
        <v>158.05783600000015</v>
      </c>
      <c r="CC12" s="973">
        <v>755</v>
      </c>
      <c r="CD12" s="968"/>
      <c r="CE12" s="1765">
        <v>19.441315852078198</v>
      </c>
      <c r="CF12" s="975">
        <v>1.5460951774902512</v>
      </c>
      <c r="CG12" s="975">
        <v>16.409794531141163</v>
      </c>
      <c r="CH12" s="975">
        <v>22.472837173015233</v>
      </c>
      <c r="CI12" s="968">
        <v>7.9526261969813117</v>
      </c>
      <c r="CJ12" s="973">
        <v>136.59675200000018</v>
      </c>
      <c r="CK12" s="973">
        <v>672</v>
      </c>
      <c r="CL12" s="968"/>
      <c r="CM12" s="1765">
        <v>18.95383756873014</v>
      </c>
      <c r="CN12" s="975">
        <v>2.1509177214712678</v>
      </c>
      <c r="CO12" s="975">
        <v>14.734316389958476</v>
      </c>
      <c r="CP12" s="975">
        <v>23.173358747501808</v>
      </c>
      <c r="CQ12" s="968">
        <v>11.348191170635708</v>
      </c>
      <c r="CR12" s="973">
        <v>72.282522999999983</v>
      </c>
      <c r="CS12" s="973">
        <v>363</v>
      </c>
      <c r="CT12" s="968"/>
      <c r="CU12" s="1765">
        <v>17.250610164857228</v>
      </c>
      <c r="CV12" s="975">
        <v>1.9159359363618844</v>
      </c>
      <c r="CW12" s="975">
        <v>13.493812035574354</v>
      </c>
      <c r="CX12" s="975">
        <v>21.007408294140102</v>
      </c>
      <c r="CY12" s="968">
        <v>11.106482136295737</v>
      </c>
      <c r="CZ12" s="973">
        <v>101.63851500000035</v>
      </c>
      <c r="DA12" s="973">
        <v>601</v>
      </c>
      <c r="DB12" s="992"/>
      <c r="DC12" s="1765">
        <v>17.562236742121666</v>
      </c>
      <c r="DD12" s="975">
        <v>1.7003969966867136</v>
      </c>
      <c r="DE12" s="975">
        <v>14.22817338780113</v>
      </c>
      <c r="DF12" s="975">
        <v>20.8963000964422</v>
      </c>
      <c r="DG12" s="968">
        <v>9.6821209146352238</v>
      </c>
      <c r="DH12" s="973">
        <v>135.51042700000025</v>
      </c>
      <c r="DI12" s="973">
        <v>737</v>
      </c>
      <c r="DJ12" s="968"/>
      <c r="DK12" s="1765">
        <v>19.218991096490797</v>
      </c>
      <c r="DL12" s="975">
        <v>1.5833676639346845</v>
      </c>
      <c r="DM12" s="975">
        <v>16.114394109075132</v>
      </c>
      <c r="DN12" s="975">
        <v>22.323588083906458</v>
      </c>
      <c r="DO12" s="968">
        <v>8.2385576640586109</v>
      </c>
      <c r="DP12" s="973">
        <v>129.29924300000005</v>
      </c>
      <c r="DQ12" s="973">
        <v>706</v>
      </c>
      <c r="DR12" s="968"/>
      <c r="DS12" s="1765">
        <v>20.824968962424865</v>
      </c>
      <c r="DT12" s="975">
        <v>1.754345508485718</v>
      </c>
      <c r="DU12" s="975">
        <v>17.385121562121743</v>
      </c>
      <c r="DV12" s="975">
        <v>24.264816362727984</v>
      </c>
      <c r="DW12" s="968">
        <v>8.4242406874705917</v>
      </c>
      <c r="DX12" s="973">
        <v>113.95058999999998</v>
      </c>
      <c r="DY12" s="973">
        <v>617</v>
      </c>
      <c r="DZ12" s="968"/>
      <c r="EA12" s="1003">
        <v>1.4</v>
      </c>
      <c r="EB12" s="968">
        <v>1.6</v>
      </c>
      <c r="EC12" s="968"/>
      <c r="ED12" s="968" t="s">
        <v>229</v>
      </c>
      <c r="EE12" s="968" t="s">
        <v>229</v>
      </c>
      <c r="EF12" s="968"/>
    </row>
    <row r="13" spans="1:136" s="1470" customFormat="1" ht="20.25" customHeight="1">
      <c r="A13" s="2468" t="s">
        <v>20</v>
      </c>
      <c r="B13" s="2468"/>
      <c r="C13" s="1174">
        <v>16.900000000000002</v>
      </c>
      <c r="D13" s="1174">
        <v>2.7</v>
      </c>
      <c r="E13" s="1174">
        <v>11.4</v>
      </c>
      <c r="F13" s="1174">
        <v>22.400000000000002</v>
      </c>
      <c r="G13" s="1174">
        <v>16.3</v>
      </c>
      <c r="H13" s="2465">
        <v>226</v>
      </c>
      <c r="I13" s="2466">
        <v>191</v>
      </c>
      <c r="J13" s="2463"/>
      <c r="K13" s="1174">
        <v>5.3</v>
      </c>
      <c r="L13" s="1174">
        <v>1.6</v>
      </c>
      <c r="M13" s="1174">
        <v>2</v>
      </c>
      <c r="N13" s="1174">
        <v>8.5</v>
      </c>
      <c r="O13" s="1174">
        <v>30.8</v>
      </c>
      <c r="P13" s="2465">
        <v>244</v>
      </c>
      <c r="Q13" s="2466">
        <v>205</v>
      </c>
      <c r="R13" s="2466"/>
      <c r="S13" s="2467">
        <v>10.100000000000001</v>
      </c>
      <c r="T13" s="1174">
        <v>2.6</v>
      </c>
      <c r="U13" s="1174">
        <v>4.9000000000000004</v>
      </c>
      <c r="V13" s="1174">
        <v>15.4</v>
      </c>
      <c r="W13" s="1174">
        <v>26</v>
      </c>
      <c r="X13" s="2465">
        <v>223</v>
      </c>
      <c r="Y13" s="2466">
        <v>193</v>
      </c>
      <c r="Z13" s="2466"/>
      <c r="AA13" s="2461">
        <v>10.58621303765166</v>
      </c>
      <c r="AB13" s="1174">
        <v>2.4466301243380824</v>
      </c>
      <c r="AC13" s="1174">
        <v>5.7864270061674778</v>
      </c>
      <c r="AD13" s="1174">
        <v>15.385999069135844</v>
      </c>
      <c r="AE13" s="1174">
        <v>23.111476366820014</v>
      </c>
      <c r="AF13" s="2465">
        <v>193.40015100000002</v>
      </c>
      <c r="AG13" s="2464">
        <v>189</v>
      </c>
      <c r="AH13" s="2463"/>
      <c r="AI13" s="2461" t="s">
        <v>302</v>
      </c>
      <c r="AJ13" s="2460">
        <v>2.0280814908909797</v>
      </c>
      <c r="AK13" s="2460">
        <v>5.2928415710328105</v>
      </c>
      <c r="AL13" s="2460">
        <v>13.250071141212235</v>
      </c>
      <c r="AM13" s="2460">
        <v>21.874465164814268</v>
      </c>
      <c r="AN13" s="2459">
        <v>247.93301199999971</v>
      </c>
      <c r="AO13" s="2458">
        <v>229</v>
      </c>
      <c r="AP13" s="2462"/>
      <c r="AQ13" s="2461" t="s">
        <v>284</v>
      </c>
      <c r="AR13" s="2460">
        <v>2.3945772299199977</v>
      </c>
      <c r="AS13" s="2460">
        <v>9.0409430792315479</v>
      </c>
      <c r="AT13" s="2460">
        <v>18.435195980360287</v>
      </c>
      <c r="AU13" s="2460">
        <v>17.43023082483678</v>
      </c>
      <c r="AV13" s="2459">
        <v>398.53259500000013</v>
      </c>
      <c r="AW13" s="2458">
        <v>342</v>
      </c>
      <c r="AX13" s="2457"/>
      <c r="AY13" s="975">
        <v>11.483187835866737</v>
      </c>
      <c r="AZ13" s="975">
        <v>1.2092313701887489</v>
      </c>
      <c r="BA13" s="975">
        <v>9.112230054174983</v>
      </c>
      <c r="BB13" s="975">
        <v>13.854145617558492</v>
      </c>
      <c r="BC13" s="968">
        <v>10.530450145662689</v>
      </c>
      <c r="BD13" s="973">
        <v>377.46945900000031</v>
      </c>
      <c r="BE13" s="973">
        <v>809</v>
      </c>
      <c r="BF13" s="1054"/>
      <c r="BG13" s="1765">
        <v>19.298790384185686</v>
      </c>
      <c r="BH13" s="975">
        <v>1.6380142712860732</v>
      </c>
      <c r="BI13" s="975">
        <v>16.087107740232106</v>
      </c>
      <c r="BJ13" s="975">
        <v>22.510473028139263</v>
      </c>
      <c r="BK13" s="968">
        <v>8.4876525350953465</v>
      </c>
      <c r="BL13" s="973">
        <v>457.45351000000034</v>
      </c>
      <c r="BM13" s="973">
        <v>743</v>
      </c>
      <c r="BN13" s="968"/>
      <c r="BO13" s="1765">
        <v>22.281979312225474</v>
      </c>
      <c r="BP13" s="975">
        <v>1.8216759900524266</v>
      </c>
      <c r="BQ13" s="975">
        <v>18.710185808463066</v>
      </c>
      <c r="BR13" s="975">
        <v>25.853772815987874</v>
      </c>
      <c r="BS13" s="968">
        <v>8.1755573170868434</v>
      </c>
      <c r="BT13" s="973">
        <v>461.07927200000029</v>
      </c>
      <c r="BU13" s="973">
        <v>756</v>
      </c>
      <c r="BV13" s="992"/>
      <c r="BW13" s="1765">
        <v>27.325768188204229</v>
      </c>
      <c r="BX13" s="975">
        <v>1.952625820752071</v>
      </c>
      <c r="BY13" s="975">
        <v>23.497143624931471</v>
      </c>
      <c r="BZ13" s="975">
        <v>31.15439275147699</v>
      </c>
      <c r="CA13" s="968">
        <v>7.1457307523927716</v>
      </c>
      <c r="CB13" s="973">
        <v>448.9832349999989</v>
      </c>
      <c r="CC13" s="973">
        <v>834</v>
      </c>
      <c r="CD13" s="968"/>
      <c r="CE13" s="1765">
        <v>16.350083865725054</v>
      </c>
      <c r="CF13" s="975">
        <v>1.4378243809880267</v>
      </c>
      <c r="CG13" s="975">
        <v>13.530855573580808</v>
      </c>
      <c r="CH13" s="975">
        <v>19.1693121578693</v>
      </c>
      <c r="CI13" s="968">
        <v>8.7939878033418619</v>
      </c>
      <c r="CJ13" s="973">
        <v>371.07590700000077</v>
      </c>
      <c r="CK13" s="973">
        <v>781</v>
      </c>
      <c r="CL13" s="968"/>
      <c r="CM13" s="1765">
        <v>13.606479052864772</v>
      </c>
      <c r="CN13" s="975">
        <v>1.8260262357197683</v>
      </c>
      <c r="CO13" s="975">
        <v>10.024307453412828</v>
      </c>
      <c r="CP13" s="975">
        <v>17.188650652316717</v>
      </c>
      <c r="CQ13" s="968">
        <v>13.420270068584042</v>
      </c>
      <c r="CR13" s="973">
        <v>230.58012199999976</v>
      </c>
      <c r="CS13" s="973">
        <v>341</v>
      </c>
      <c r="CT13" s="968"/>
      <c r="CU13" s="1765">
        <v>15.729362212011393</v>
      </c>
      <c r="CV13" s="975">
        <v>1.7889268522246107</v>
      </c>
      <c r="CW13" s="975">
        <v>12.221605546293782</v>
      </c>
      <c r="CX13" s="975">
        <v>19.237118877729007</v>
      </c>
      <c r="CY13" s="968">
        <v>11.373168397498882</v>
      </c>
      <c r="CZ13" s="973">
        <v>380.74928400000044</v>
      </c>
      <c r="DA13" s="973">
        <v>695</v>
      </c>
      <c r="DB13" s="992"/>
      <c r="DC13" s="1765">
        <v>16.771683260890732</v>
      </c>
      <c r="DD13" s="975">
        <v>1.6095397579950967</v>
      </c>
      <c r="DE13" s="975">
        <v>13.615768768622255</v>
      </c>
      <c r="DF13" s="975">
        <v>19.927597753159208</v>
      </c>
      <c r="DG13" s="968">
        <v>9.5967693460341152</v>
      </c>
      <c r="DH13" s="973">
        <v>386.67952400000024</v>
      </c>
      <c r="DI13" s="973">
        <v>761</v>
      </c>
      <c r="DJ13" s="968"/>
      <c r="DK13" s="1765">
        <v>16.043310573942406</v>
      </c>
      <c r="DL13" s="975">
        <v>1.4954180978488365</v>
      </c>
      <c r="DM13" s="975">
        <v>13.111161189275</v>
      </c>
      <c r="DN13" s="975">
        <v>18.975459958609814</v>
      </c>
      <c r="DO13" s="968">
        <v>9.3211316389878984</v>
      </c>
      <c r="DP13" s="973">
        <v>374.07650200000069</v>
      </c>
      <c r="DQ13" s="973">
        <v>775</v>
      </c>
      <c r="DR13" s="968"/>
      <c r="DS13" s="1765">
        <v>16.257201286346174</v>
      </c>
      <c r="DT13" s="975">
        <v>1.4022861717460593</v>
      </c>
      <c r="DU13" s="975">
        <v>13.507657129263182</v>
      </c>
      <c r="DV13" s="975">
        <v>19.006745443429164</v>
      </c>
      <c r="DW13" s="968">
        <v>8.6256308638054939</v>
      </c>
      <c r="DX13" s="973">
        <v>321.10704099999901</v>
      </c>
      <c r="DY13" s="973">
        <v>689</v>
      </c>
      <c r="DZ13" s="968"/>
      <c r="EA13" s="1003">
        <v>-0.1</v>
      </c>
      <c r="EB13" s="968">
        <v>0.3</v>
      </c>
      <c r="EC13" s="968"/>
      <c r="ED13" s="968" t="s">
        <v>229</v>
      </c>
      <c r="EE13" s="968" t="s">
        <v>229</v>
      </c>
      <c r="EF13" s="968"/>
    </row>
    <row r="14" spans="1:136" s="1470" customFormat="1" ht="20.25" customHeight="1">
      <c r="A14" s="2468" t="s">
        <v>21</v>
      </c>
      <c r="B14" s="2468"/>
      <c r="C14" s="1174">
        <v>12</v>
      </c>
      <c r="D14" s="1174">
        <v>2.1999999999999997</v>
      </c>
      <c r="E14" s="1174">
        <v>7.6</v>
      </c>
      <c r="F14" s="1174">
        <v>16.400000000000002</v>
      </c>
      <c r="G14" s="1174">
        <v>18.399999999999999</v>
      </c>
      <c r="H14" s="2465">
        <v>184</v>
      </c>
      <c r="I14" s="2466">
        <v>313</v>
      </c>
      <c r="J14" s="2463"/>
      <c r="K14" s="1174">
        <v>19.2</v>
      </c>
      <c r="L14" s="1174">
        <v>3.2</v>
      </c>
      <c r="M14" s="1174">
        <v>12.7</v>
      </c>
      <c r="N14" s="1174">
        <v>25.6</v>
      </c>
      <c r="O14" s="1174">
        <v>16.8</v>
      </c>
      <c r="P14" s="2465">
        <v>201</v>
      </c>
      <c r="Q14" s="2466">
        <v>323</v>
      </c>
      <c r="R14" s="2466"/>
      <c r="S14" s="2467">
        <v>14.299999999999999</v>
      </c>
      <c r="T14" s="1174">
        <v>2.7</v>
      </c>
      <c r="U14" s="1174">
        <v>8.9</v>
      </c>
      <c r="V14" s="1174">
        <v>19.7</v>
      </c>
      <c r="W14" s="1174">
        <v>18.899999999999999</v>
      </c>
      <c r="X14" s="2465">
        <v>208</v>
      </c>
      <c r="Y14" s="2466">
        <v>318</v>
      </c>
      <c r="Z14" s="2466"/>
      <c r="AA14" s="2460">
        <v>14.320532547998402</v>
      </c>
      <c r="AB14" s="1174">
        <v>2.078930748506302</v>
      </c>
      <c r="AC14" s="1174">
        <v>10.242097206324885</v>
      </c>
      <c r="AD14" s="1174">
        <v>18.398967889671919</v>
      </c>
      <c r="AE14" s="1174">
        <v>14.517132945568262</v>
      </c>
      <c r="AF14" s="2465">
        <v>182.12322699999993</v>
      </c>
      <c r="AG14" s="2464">
        <v>243</v>
      </c>
      <c r="AH14" s="2463"/>
      <c r="AI14" s="2460">
        <v>22.60398043143622</v>
      </c>
      <c r="AJ14" s="2460">
        <v>2.7583133270763085</v>
      </c>
      <c r="AK14" s="2460">
        <v>17.192824008823948</v>
      </c>
      <c r="AL14" s="2460">
        <v>28.015136854048496</v>
      </c>
      <c r="AM14" s="2460">
        <v>12.202777008425544</v>
      </c>
      <c r="AN14" s="2459">
        <v>186.91918499999983</v>
      </c>
      <c r="AO14" s="2458">
        <v>324</v>
      </c>
      <c r="AP14" s="2462"/>
      <c r="AQ14" s="2460">
        <v>16.567198020918781</v>
      </c>
      <c r="AR14" s="2460">
        <v>2.0178217209017113</v>
      </c>
      <c r="AS14" s="2460">
        <v>12.60910318090086</v>
      </c>
      <c r="AT14" s="2460">
        <v>20.525292860936702</v>
      </c>
      <c r="AU14" s="2460">
        <v>12.179619742299714</v>
      </c>
      <c r="AV14" s="2459">
        <v>205.51719100000074</v>
      </c>
      <c r="AW14" s="2458">
        <v>377</v>
      </c>
      <c r="AX14" s="2457"/>
      <c r="AY14" s="975">
        <v>16.524052579872425</v>
      </c>
      <c r="AZ14" s="975">
        <v>1.2847104043149715</v>
      </c>
      <c r="BA14" s="975">
        <v>14.005101942778472</v>
      </c>
      <c r="BB14" s="975">
        <v>19.04300321696638</v>
      </c>
      <c r="BC14" s="968">
        <v>7.7747901013087333</v>
      </c>
      <c r="BD14" s="973">
        <v>195.14995999999994</v>
      </c>
      <c r="BE14" s="973">
        <v>965</v>
      </c>
      <c r="BF14" s="1054"/>
      <c r="BG14" s="1765">
        <v>17.431736407092906</v>
      </c>
      <c r="BH14" s="975">
        <v>1.644623762216767</v>
      </c>
      <c r="BI14" s="975">
        <v>14.207094421038594</v>
      </c>
      <c r="BJ14" s="975">
        <v>20.656378393147214</v>
      </c>
      <c r="BK14" s="968">
        <v>9.4346525429765915</v>
      </c>
      <c r="BL14" s="973">
        <v>224.91084699999985</v>
      </c>
      <c r="BM14" s="973">
        <v>838</v>
      </c>
      <c r="BN14" s="968"/>
      <c r="BO14" s="1765">
        <v>16.760532247289227</v>
      </c>
      <c r="BP14" s="975">
        <v>1.3374757913629478</v>
      </c>
      <c r="BQ14" s="975">
        <v>14.138118948153538</v>
      </c>
      <c r="BR14" s="975">
        <v>19.382945546424917</v>
      </c>
      <c r="BS14" s="968">
        <v>7.9799124015245111</v>
      </c>
      <c r="BT14" s="973">
        <v>200.17259299999995</v>
      </c>
      <c r="BU14" s="973">
        <v>793</v>
      </c>
      <c r="BV14" s="992"/>
      <c r="BW14" s="1765">
        <v>18.206730105928688</v>
      </c>
      <c r="BX14" s="975">
        <v>1.4369275546176046</v>
      </c>
      <c r="BY14" s="975">
        <v>15.389264479496745</v>
      </c>
      <c r="BZ14" s="975">
        <v>21.024195732360635</v>
      </c>
      <c r="CA14" s="968">
        <v>7.8922878861685071</v>
      </c>
      <c r="CB14" s="973">
        <v>219.76295999999959</v>
      </c>
      <c r="CC14" s="973">
        <v>911</v>
      </c>
      <c r="CD14" s="968"/>
      <c r="CE14" s="1765">
        <v>17.14727375364394</v>
      </c>
      <c r="CF14" s="975">
        <v>1.5498425578706831</v>
      </c>
      <c r="CG14" s="975">
        <v>14.108404719780603</v>
      </c>
      <c r="CH14" s="975">
        <v>20.186142787507279</v>
      </c>
      <c r="CI14" s="968">
        <v>9.0384196353156643</v>
      </c>
      <c r="CJ14" s="973">
        <v>177.1714060000003</v>
      </c>
      <c r="CK14" s="973">
        <v>762</v>
      </c>
      <c r="CL14" s="968"/>
      <c r="CM14" s="1765">
        <v>18.819313547253934</v>
      </c>
      <c r="CN14" s="975">
        <v>2.3782995886341176</v>
      </c>
      <c r="CO14" s="975">
        <v>14.153730394755998</v>
      </c>
      <c r="CP14" s="975">
        <v>23.484896699751872</v>
      </c>
      <c r="CQ14" s="968">
        <v>12.637546968237601</v>
      </c>
      <c r="CR14" s="973">
        <v>89.254737999999975</v>
      </c>
      <c r="CS14" s="973">
        <v>363</v>
      </c>
      <c r="CT14" s="968"/>
      <c r="CU14" s="1765">
        <v>17.923907746137903</v>
      </c>
      <c r="CV14" s="975">
        <v>1.5143980613742491</v>
      </c>
      <c r="CW14" s="975">
        <v>14.954451567575058</v>
      </c>
      <c r="CX14" s="975">
        <v>20.893363924700751</v>
      </c>
      <c r="CY14" s="968">
        <v>8.4490395890402805</v>
      </c>
      <c r="CZ14" s="973">
        <v>158.98256899999984</v>
      </c>
      <c r="DA14" s="973">
        <v>856</v>
      </c>
      <c r="DB14" s="992"/>
      <c r="DC14" s="1765">
        <v>22.622284496651659</v>
      </c>
      <c r="DD14" s="975">
        <v>1.651505751752034</v>
      </c>
      <c r="DE14" s="975">
        <v>19.384084936728225</v>
      </c>
      <c r="DF14" s="975">
        <v>25.860484056575096</v>
      </c>
      <c r="DG14" s="968">
        <v>7.3003491402315017</v>
      </c>
      <c r="DH14" s="973">
        <v>186.35720900000095</v>
      </c>
      <c r="DI14" s="973">
        <v>898</v>
      </c>
      <c r="DJ14" s="968"/>
      <c r="DK14" s="1765">
        <v>21.036954299081469</v>
      </c>
      <c r="DL14" s="975">
        <v>1.5053857029109319</v>
      </c>
      <c r="DM14" s="975">
        <v>18.085260877136811</v>
      </c>
      <c r="DN14" s="975">
        <v>23.988647721026123</v>
      </c>
      <c r="DO14" s="968">
        <v>7.1559108866660477</v>
      </c>
      <c r="DP14" s="973">
        <v>168.41569600000011</v>
      </c>
      <c r="DQ14" s="973">
        <v>810</v>
      </c>
      <c r="DR14" s="968"/>
      <c r="DS14" s="1765">
        <v>24.091637871715974</v>
      </c>
      <c r="DT14" s="975">
        <v>1.7005549644310964</v>
      </c>
      <c r="DU14" s="975">
        <v>20.757260723556566</v>
      </c>
      <c r="DV14" s="975">
        <v>27.426015019875376</v>
      </c>
      <c r="DW14" s="968">
        <v>7.0586938650093991</v>
      </c>
      <c r="DX14" s="973">
        <v>149.05217400000006</v>
      </c>
      <c r="DY14" s="973">
        <v>762</v>
      </c>
      <c r="DZ14" s="968"/>
      <c r="EA14" s="1003">
        <v>7</v>
      </c>
      <c r="EB14" s="968">
        <v>3.1</v>
      </c>
      <c r="EC14" s="968"/>
      <c r="ED14" s="968" t="s">
        <v>232</v>
      </c>
      <c r="EE14" s="968" t="s">
        <v>229</v>
      </c>
      <c r="EF14" s="968"/>
    </row>
    <row r="15" spans="1:136" s="1470" customFormat="1" ht="20.25" customHeight="1">
      <c r="A15" s="2468" t="s">
        <v>22</v>
      </c>
      <c r="B15" s="2468"/>
      <c r="C15" s="1174">
        <v>5.8000000000000007</v>
      </c>
      <c r="D15" s="1174">
        <v>1.3</v>
      </c>
      <c r="E15" s="1174">
        <v>3.2</v>
      </c>
      <c r="F15" s="1174">
        <v>8.5</v>
      </c>
      <c r="G15" s="1174">
        <v>22.8</v>
      </c>
      <c r="H15" s="2465">
        <v>417</v>
      </c>
      <c r="I15" s="2466">
        <v>329</v>
      </c>
      <c r="J15" s="2463"/>
      <c r="K15" s="1174">
        <v>10.299999999999999</v>
      </c>
      <c r="L15" s="1174">
        <v>1.7000000000000002</v>
      </c>
      <c r="M15" s="1174">
        <v>7.0000000000000009</v>
      </c>
      <c r="N15" s="1174">
        <v>13.700000000000001</v>
      </c>
      <c r="O15" s="1174">
        <v>16.3</v>
      </c>
      <c r="P15" s="2465">
        <v>382</v>
      </c>
      <c r="Q15" s="2466">
        <v>310</v>
      </c>
      <c r="R15" s="2466"/>
      <c r="S15" s="2467">
        <v>7.9</v>
      </c>
      <c r="T15" s="1174">
        <v>2.1</v>
      </c>
      <c r="U15" s="1174">
        <v>3.6999999999999997</v>
      </c>
      <c r="V15" s="1174">
        <v>12</v>
      </c>
      <c r="W15" s="1174">
        <v>26.6</v>
      </c>
      <c r="X15" s="2465">
        <v>335</v>
      </c>
      <c r="Y15" s="2466">
        <v>273</v>
      </c>
      <c r="Z15" s="2466"/>
      <c r="AA15" s="2461">
        <v>11.115498681961245</v>
      </c>
      <c r="AB15" s="1174">
        <v>2.6515338050280737</v>
      </c>
      <c r="AC15" s="1174">
        <v>5.9137336939555532</v>
      </c>
      <c r="AD15" s="1174">
        <v>16.317263669966938</v>
      </c>
      <c r="AE15" s="1174">
        <v>23.854384593028719</v>
      </c>
      <c r="AF15" s="2465">
        <v>301.65008299999988</v>
      </c>
      <c r="AG15" s="2464">
        <v>232</v>
      </c>
      <c r="AH15" s="2463"/>
      <c r="AI15" s="2461">
        <v>15.076316874490232</v>
      </c>
      <c r="AJ15" s="2460">
        <v>2.2408629070175121</v>
      </c>
      <c r="AK15" s="2460">
        <v>10.680275426815362</v>
      </c>
      <c r="AL15" s="2460">
        <v>19.4723583221651</v>
      </c>
      <c r="AM15" s="2460">
        <v>14.863463839826474</v>
      </c>
      <c r="AN15" s="2459">
        <v>351.89615900000024</v>
      </c>
      <c r="AO15" s="2458">
        <v>297</v>
      </c>
      <c r="AP15" s="2462"/>
      <c r="AQ15" s="2461">
        <v>12.193841225684322</v>
      </c>
      <c r="AR15" s="2460">
        <v>1.8141756428211222</v>
      </c>
      <c r="AS15" s="2460">
        <v>8.6352120483119936</v>
      </c>
      <c r="AT15" s="2460">
        <v>15.752470403056652</v>
      </c>
      <c r="AU15" s="2460">
        <v>14.877802730446083</v>
      </c>
      <c r="AV15" s="2459">
        <v>508.94931999999977</v>
      </c>
      <c r="AW15" s="2458">
        <v>397</v>
      </c>
      <c r="AX15" s="2457"/>
      <c r="AY15" s="975">
        <v>16.376927865748005</v>
      </c>
      <c r="AZ15" s="975">
        <v>1.730608789443832</v>
      </c>
      <c r="BA15" s="975">
        <v>12.983697688668222</v>
      </c>
      <c r="BB15" s="975">
        <v>19.770158042827791</v>
      </c>
      <c r="BC15" s="968">
        <v>10.567359175241672</v>
      </c>
      <c r="BD15" s="973">
        <v>651.2453609999983</v>
      </c>
      <c r="BE15" s="973">
        <v>751</v>
      </c>
      <c r="BF15" s="1054"/>
      <c r="BG15" s="1765">
        <v>15.135289263123033</v>
      </c>
      <c r="BH15" s="975">
        <v>1.8762491339935732</v>
      </c>
      <c r="BI15" s="975">
        <v>11.456495442450828</v>
      </c>
      <c r="BJ15" s="975">
        <v>18.814083083795239</v>
      </c>
      <c r="BK15" s="968">
        <v>12.396519824467667</v>
      </c>
      <c r="BL15" s="973">
        <v>647.28584499999897</v>
      </c>
      <c r="BM15" s="973">
        <v>670</v>
      </c>
      <c r="BN15" s="968"/>
      <c r="BO15" s="1765">
        <v>16.204215820648972</v>
      </c>
      <c r="BP15" s="975">
        <v>1.556304834161006</v>
      </c>
      <c r="BQ15" s="975">
        <v>13.152740406313448</v>
      </c>
      <c r="BR15" s="975">
        <v>19.2556912349845</v>
      </c>
      <c r="BS15" s="968">
        <v>9.6043205754999406</v>
      </c>
      <c r="BT15" s="973">
        <v>566.25430699999902</v>
      </c>
      <c r="BU15" s="973">
        <v>692</v>
      </c>
      <c r="BV15" s="992"/>
      <c r="BW15" s="1765">
        <v>16.804963707559601</v>
      </c>
      <c r="BX15" s="975">
        <v>1.4422045630475488</v>
      </c>
      <c r="BY15" s="975">
        <v>13.977151150404543</v>
      </c>
      <c r="BZ15" s="975">
        <v>19.632776264714657</v>
      </c>
      <c r="CA15" s="968">
        <v>8.5820153387108054</v>
      </c>
      <c r="CB15" s="973">
        <v>525.02641799999924</v>
      </c>
      <c r="CC15" s="973">
        <v>835</v>
      </c>
      <c r="CD15" s="968"/>
      <c r="CE15" s="1765">
        <v>15.311156752459439</v>
      </c>
      <c r="CF15" s="975">
        <v>1.6729615789510255</v>
      </c>
      <c r="CG15" s="975">
        <v>12.030880887469559</v>
      </c>
      <c r="CH15" s="975">
        <v>18.591432617449321</v>
      </c>
      <c r="CI15" s="968">
        <v>10.926421863470875</v>
      </c>
      <c r="CJ15" s="973">
        <v>503.9314550000027</v>
      </c>
      <c r="CK15" s="973">
        <v>743</v>
      </c>
      <c r="CL15" s="968"/>
      <c r="CM15" s="1765" t="s">
        <v>320</v>
      </c>
      <c r="CN15" s="975">
        <v>2.2650889152381173</v>
      </c>
      <c r="CO15" s="975">
        <v>9.6576617636321167</v>
      </c>
      <c r="CP15" s="975">
        <v>18.544650377134829</v>
      </c>
      <c r="CQ15" s="968">
        <v>16.06314336166708</v>
      </c>
      <c r="CR15" s="973">
        <v>232.50124200000022</v>
      </c>
      <c r="CS15" s="973">
        <v>332</v>
      </c>
      <c r="CT15" s="968"/>
      <c r="CU15" s="1765">
        <v>12.035793835562698</v>
      </c>
      <c r="CV15" s="975">
        <v>1.5162041972280398</v>
      </c>
      <c r="CW15" s="975">
        <v>9.0627961566459128</v>
      </c>
      <c r="CX15" s="975">
        <v>15.008791514479483</v>
      </c>
      <c r="CY15" s="968">
        <v>12.59745902881822</v>
      </c>
      <c r="CZ15" s="973">
        <v>446.16364099999936</v>
      </c>
      <c r="DA15" s="973">
        <v>719</v>
      </c>
      <c r="DB15" s="992"/>
      <c r="DC15" s="1765">
        <v>11.10932799249786</v>
      </c>
      <c r="DD15" s="975">
        <v>1.4705881089180883</v>
      </c>
      <c r="DE15" s="975">
        <v>8.2258637586765389</v>
      </c>
      <c r="DF15" s="975">
        <v>13.992792226319184</v>
      </c>
      <c r="DG15" s="968">
        <v>13.237417329933706</v>
      </c>
      <c r="DH15" s="973">
        <v>458.66581699999972</v>
      </c>
      <c r="DI15" s="973">
        <v>768</v>
      </c>
      <c r="DJ15" s="968"/>
      <c r="DK15" s="1765">
        <v>16.972713742043595</v>
      </c>
      <c r="DL15" s="975">
        <v>1.6655748648743605</v>
      </c>
      <c r="DM15" s="975">
        <v>13.706928526401164</v>
      </c>
      <c r="DN15" s="975">
        <v>20.238498957686023</v>
      </c>
      <c r="DO15" s="968">
        <v>9.813250197866223</v>
      </c>
      <c r="DP15" s="973">
        <v>430.6380530000003</v>
      </c>
      <c r="DQ15" s="973">
        <v>659</v>
      </c>
      <c r="DR15" s="968"/>
      <c r="DS15" s="1765">
        <v>13.917885492745164</v>
      </c>
      <c r="DT15" s="975">
        <v>1.4237850846934992</v>
      </c>
      <c r="DU15" s="975">
        <v>11.126187165087511</v>
      </c>
      <c r="DV15" s="975">
        <v>16.709583820402816</v>
      </c>
      <c r="DW15" s="968">
        <v>10.229895090282653</v>
      </c>
      <c r="DX15" s="973">
        <v>413.12395499999963</v>
      </c>
      <c r="DY15" s="973">
        <v>675</v>
      </c>
      <c r="DZ15" s="968"/>
      <c r="EA15" s="1003">
        <v>-1.4</v>
      </c>
      <c r="EB15" s="968">
        <v>-3.1</v>
      </c>
      <c r="EC15" s="968"/>
      <c r="ED15" s="968" t="s">
        <v>229</v>
      </c>
      <c r="EE15" s="968" t="s">
        <v>229</v>
      </c>
      <c r="EF15" s="968"/>
    </row>
    <row r="16" spans="1:136" s="1470" customFormat="1" ht="20.25" customHeight="1">
      <c r="A16" s="2494" t="s">
        <v>97</v>
      </c>
      <c r="B16" s="2494"/>
      <c r="C16" s="1174"/>
      <c r="D16" s="1174"/>
      <c r="E16" s="1174" t="s">
        <v>66</v>
      </c>
      <c r="F16" s="1174" t="s">
        <v>66</v>
      </c>
      <c r="G16" s="1174" t="s">
        <v>66</v>
      </c>
      <c r="H16" s="2465" t="s">
        <v>66</v>
      </c>
      <c r="I16" s="2466" t="s">
        <v>66</v>
      </c>
      <c r="J16" s="2463" t="s">
        <v>66</v>
      </c>
      <c r="K16" s="1174" t="s">
        <v>66</v>
      </c>
      <c r="L16" s="1174" t="s">
        <v>66</v>
      </c>
      <c r="M16" s="1174" t="s">
        <v>66</v>
      </c>
      <c r="N16" s="1174" t="s">
        <v>66</v>
      </c>
      <c r="O16" s="1174" t="s">
        <v>66</v>
      </c>
      <c r="P16" s="2465" t="s">
        <v>66</v>
      </c>
      <c r="Q16" s="2466" t="s">
        <v>66</v>
      </c>
      <c r="R16" s="2466"/>
      <c r="S16" s="2467" t="s">
        <v>66</v>
      </c>
      <c r="T16" s="1174" t="s">
        <v>66</v>
      </c>
      <c r="U16" s="1174" t="s">
        <v>66</v>
      </c>
      <c r="V16" s="1174" t="s">
        <v>66</v>
      </c>
      <c r="W16" s="1174" t="s">
        <v>66</v>
      </c>
      <c r="X16" s="2465" t="s">
        <v>66</v>
      </c>
      <c r="Y16" s="2466" t="s">
        <v>66</v>
      </c>
      <c r="Z16" s="2466" t="s">
        <v>66</v>
      </c>
      <c r="AA16" s="2461" t="s">
        <v>66</v>
      </c>
      <c r="AB16" s="1174" t="s">
        <v>66</v>
      </c>
      <c r="AC16" s="1174" t="s">
        <v>66</v>
      </c>
      <c r="AD16" s="1174" t="s">
        <v>66</v>
      </c>
      <c r="AE16" s="1174" t="s">
        <v>66</v>
      </c>
      <c r="AF16" s="2465" t="s">
        <v>66</v>
      </c>
      <c r="AG16" s="2464" t="s">
        <v>66</v>
      </c>
      <c r="AH16" s="2463" t="s">
        <v>66</v>
      </c>
      <c r="AI16" s="2461" t="s">
        <v>66</v>
      </c>
      <c r="AJ16" s="2460" t="s">
        <v>66</v>
      </c>
      <c r="AK16" s="2460" t="s">
        <v>66</v>
      </c>
      <c r="AL16" s="2460" t="s">
        <v>66</v>
      </c>
      <c r="AM16" s="2460" t="s">
        <v>66</v>
      </c>
      <c r="AN16" s="2459" t="s">
        <v>66</v>
      </c>
      <c r="AO16" s="2458" t="s">
        <v>66</v>
      </c>
      <c r="AP16" s="2462"/>
      <c r="AQ16" s="2461">
        <v>23.644866473628152</v>
      </c>
      <c r="AR16" s="2460">
        <v>2.765554281877789</v>
      </c>
      <c r="AS16" s="2460">
        <v>18.220043249900382</v>
      </c>
      <c r="AT16" s="2460">
        <v>29.069689697355923</v>
      </c>
      <c r="AU16" s="2460">
        <v>11.696214419152238</v>
      </c>
      <c r="AV16" s="2459">
        <v>314.20912899999996</v>
      </c>
      <c r="AW16" s="2458">
        <v>350</v>
      </c>
      <c r="AX16" s="2457"/>
      <c r="AY16" s="975">
        <v>24.157239645026458</v>
      </c>
      <c r="AZ16" s="975">
        <v>1.6292000788185288</v>
      </c>
      <c r="BA16" s="975">
        <v>20.96284302248046</v>
      </c>
      <c r="BB16" s="975">
        <v>27.351636267572456</v>
      </c>
      <c r="BC16" s="968">
        <v>6.7441483495567836</v>
      </c>
      <c r="BD16" s="973">
        <v>356.15216500000008</v>
      </c>
      <c r="BE16" s="973">
        <v>949</v>
      </c>
      <c r="BF16" s="1054"/>
      <c r="BG16" s="1765">
        <v>32.43389075028454</v>
      </c>
      <c r="BH16" s="975">
        <v>1.9874264742384624</v>
      </c>
      <c r="BI16" s="975">
        <v>28.537109613918748</v>
      </c>
      <c r="BJ16" s="975">
        <v>36.330671886650329</v>
      </c>
      <c r="BK16" s="968">
        <v>6.1276227682336479</v>
      </c>
      <c r="BL16" s="973">
        <v>412.0778880000002</v>
      </c>
      <c r="BM16" s="973">
        <v>822</v>
      </c>
      <c r="BN16" s="968"/>
      <c r="BO16" s="1765">
        <v>34.486216649920188</v>
      </c>
      <c r="BP16" s="975">
        <v>2.02453497548268</v>
      </c>
      <c r="BQ16" s="975">
        <v>30.516673815159155</v>
      </c>
      <c r="BR16" s="975">
        <v>38.455759484681217</v>
      </c>
      <c r="BS16" s="968">
        <v>5.8705627121534816</v>
      </c>
      <c r="BT16" s="973">
        <v>388.61481200000037</v>
      </c>
      <c r="BU16" s="973">
        <v>837</v>
      </c>
      <c r="BV16" s="992"/>
      <c r="BW16" s="1765">
        <v>31.976006859790918</v>
      </c>
      <c r="BX16" s="975">
        <v>2.1292092696122813</v>
      </c>
      <c r="BY16" s="975">
        <v>27.801145079644101</v>
      </c>
      <c r="BZ16" s="975">
        <v>36.150868639937734</v>
      </c>
      <c r="CA16" s="968">
        <v>6.658771618821838</v>
      </c>
      <c r="CB16" s="973">
        <v>342.26116000000007</v>
      </c>
      <c r="CC16" s="973">
        <v>832</v>
      </c>
      <c r="CD16" s="968"/>
      <c r="CE16" s="1765">
        <v>30.577334632431828</v>
      </c>
      <c r="CF16" s="975">
        <v>1.9669182923588595</v>
      </c>
      <c r="CG16" s="975">
        <v>26.720680251356676</v>
      </c>
      <c r="CH16" s="975">
        <v>34.433989013506981</v>
      </c>
      <c r="CI16" s="968">
        <v>6.4326021741366857</v>
      </c>
      <c r="CJ16" s="973">
        <v>314.73415900000026</v>
      </c>
      <c r="CK16" s="973">
        <v>804</v>
      </c>
      <c r="CL16" s="968"/>
      <c r="CM16" s="1765">
        <v>31.338651231297902</v>
      </c>
      <c r="CN16" s="975">
        <v>2.4031748543996678</v>
      </c>
      <c r="CO16" s="975">
        <v>26.624269507995724</v>
      </c>
      <c r="CP16" s="975">
        <v>36.053032954600084</v>
      </c>
      <c r="CQ16" s="968">
        <v>7.6684054992118416</v>
      </c>
      <c r="CR16" s="973">
        <v>206.50615600000006</v>
      </c>
      <c r="CS16" s="973">
        <v>445</v>
      </c>
      <c r="CT16" s="968"/>
      <c r="CU16" s="1765">
        <v>31.910347371666152</v>
      </c>
      <c r="CV16" s="975">
        <v>1.9564180114316889</v>
      </c>
      <c r="CW16" s="975">
        <v>28.074171335739639</v>
      </c>
      <c r="CX16" s="975">
        <v>35.746523407592669</v>
      </c>
      <c r="CY16" s="968">
        <v>6.1309831216968584</v>
      </c>
      <c r="CZ16" s="973">
        <v>287.74036499999983</v>
      </c>
      <c r="DA16" s="973">
        <v>754</v>
      </c>
      <c r="DB16" s="992"/>
      <c r="DC16" s="1765">
        <v>27.303288279558391</v>
      </c>
      <c r="DD16" s="975">
        <v>1.7652886923407336</v>
      </c>
      <c r="DE16" s="975">
        <v>23.841988153530213</v>
      </c>
      <c r="DF16" s="975">
        <v>30.764588405586569</v>
      </c>
      <c r="DG16" s="968">
        <v>6.465480180504052</v>
      </c>
      <c r="DH16" s="973">
        <v>286.37829700000054</v>
      </c>
      <c r="DI16" s="973">
        <v>796</v>
      </c>
      <c r="DJ16" s="968"/>
      <c r="DK16" s="1765">
        <v>30.342199852245994</v>
      </c>
      <c r="DL16" s="975">
        <v>1.8909081532604028</v>
      </c>
      <c r="DM16" s="975">
        <v>26.634591133305957</v>
      </c>
      <c r="DN16" s="975">
        <v>34.049808571186027</v>
      </c>
      <c r="DO16" s="968">
        <v>6.2319415285257698</v>
      </c>
      <c r="DP16" s="973">
        <v>241.7748560000002</v>
      </c>
      <c r="DQ16" s="973">
        <v>729</v>
      </c>
      <c r="DR16" s="968"/>
      <c r="DS16" s="1765">
        <v>27.923419319191101</v>
      </c>
      <c r="DT16" s="975">
        <v>1.9710309285389995</v>
      </c>
      <c r="DU16" s="975">
        <v>24.058704197422305</v>
      </c>
      <c r="DV16" s="975">
        <v>31.788134440959897</v>
      </c>
      <c r="DW16" s="968">
        <v>7.058701894665016</v>
      </c>
      <c r="DX16" s="973">
        <v>227.95190400000001</v>
      </c>
      <c r="DY16" s="973">
        <v>695</v>
      </c>
      <c r="DZ16" s="968"/>
      <c r="EA16" s="2493">
        <v>-2.7</v>
      </c>
      <c r="EB16" s="968">
        <v>-2.4</v>
      </c>
      <c r="EC16" s="968"/>
      <c r="ED16" s="2470" t="s">
        <v>229</v>
      </c>
      <c r="EE16" s="968" t="s">
        <v>229</v>
      </c>
      <c r="EF16" s="968"/>
    </row>
    <row r="17" spans="1:136" s="1470" customFormat="1" ht="20.25" customHeight="1">
      <c r="A17" s="2468" t="s">
        <v>23</v>
      </c>
      <c r="B17" s="2468"/>
      <c r="C17" s="1174">
        <v>9.1999999999999993</v>
      </c>
      <c r="D17" s="1174">
        <v>2.1999999999999997</v>
      </c>
      <c r="E17" s="1174">
        <v>4.8</v>
      </c>
      <c r="F17" s="1174">
        <v>13.600000000000001</v>
      </c>
      <c r="G17" s="1174">
        <v>23.799999999999997</v>
      </c>
      <c r="H17" s="2465">
        <v>250</v>
      </c>
      <c r="I17" s="2466">
        <v>230</v>
      </c>
      <c r="J17" s="2463"/>
      <c r="K17" s="1174">
        <v>11.1</v>
      </c>
      <c r="L17" s="1174">
        <v>2.1</v>
      </c>
      <c r="M17" s="1174">
        <v>6.9</v>
      </c>
      <c r="N17" s="1174">
        <v>15.2</v>
      </c>
      <c r="O17" s="1174">
        <v>18.600000000000001</v>
      </c>
      <c r="P17" s="2465">
        <v>313</v>
      </c>
      <c r="Q17" s="2466">
        <v>288</v>
      </c>
      <c r="R17" s="2466"/>
      <c r="S17" s="2467">
        <v>13.600000000000001</v>
      </c>
      <c r="T17" s="1174">
        <v>2.8000000000000003</v>
      </c>
      <c r="U17" s="1174">
        <v>7.9</v>
      </c>
      <c r="V17" s="1174">
        <v>19.3</v>
      </c>
      <c r="W17" s="1174">
        <v>20.9</v>
      </c>
      <c r="X17" s="2465">
        <v>293</v>
      </c>
      <c r="Y17" s="2466">
        <v>251</v>
      </c>
      <c r="Z17" s="2466"/>
      <c r="AA17" s="2461">
        <v>15.080600125090166</v>
      </c>
      <c r="AB17" s="1174">
        <v>3.1158733265228862</v>
      </c>
      <c r="AC17" s="1174">
        <v>8.9678963208873093</v>
      </c>
      <c r="AD17" s="1174">
        <v>21.193303929293023</v>
      </c>
      <c r="AE17" s="1174">
        <v>20.661467717978212</v>
      </c>
      <c r="AF17" s="2465">
        <v>185.2183850000001</v>
      </c>
      <c r="AG17" s="2464">
        <v>153</v>
      </c>
      <c r="AH17" s="2463"/>
      <c r="AI17" s="2461" t="s">
        <v>362</v>
      </c>
      <c r="AJ17" s="2460">
        <v>7.7592400142094409</v>
      </c>
      <c r="AK17" s="2460">
        <v>22.814860448837059</v>
      </c>
      <c r="AL17" s="2460">
        <v>53.258436981879719</v>
      </c>
      <c r="AM17" s="2460">
        <v>20.399378694675658</v>
      </c>
      <c r="AN17" s="2459">
        <v>169.66117199999999</v>
      </c>
      <c r="AO17" s="2458">
        <v>53</v>
      </c>
      <c r="AP17" s="2462"/>
      <c r="AQ17" s="2461">
        <v>14.198631569789258</v>
      </c>
      <c r="AR17" s="2460">
        <v>1.6938697096485451</v>
      </c>
      <c r="AS17" s="2460">
        <v>10.875990680371887</v>
      </c>
      <c r="AT17" s="2460">
        <v>17.521272459206632</v>
      </c>
      <c r="AU17" s="2460">
        <v>11.929809582865923</v>
      </c>
      <c r="AV17" s="2459">
        <v>415.42768900000044</v>
      </c>
      <c r="AW17" s="2458">
        <v>349</v>
      </c>
      <c r="AX17" s="2457"/>
      <c r="AY17" s="975">
        <v>14.423998097261093</v>
      </c>
      <c r="AZ17" s="975">
        <v>1.4781497994626236</v>
      </c>
      <c r="BA17" s="975">
        <v>11.525767985190004</v>
      </c>
      <c r="BB17" s="975">
        <v>17.322228209332181</v>
      </c>
      <c r="BC17" s="968">
        <v>10.247850765754766</v>
      </c>
      <c r="BD17" s="973">
        <v>441.84306299999918</v>
      </c>
      <c r="BE17" s="973">
        <v>792</v>
      </c>
      <c r="BF17" s="1054"/>
      <c r="BG17" s="1765">
        <v>19.332126751459267</v>
      </c>
      <c r="BH17" s="975">
        <v>1.9917435074855983</v>
      </c>
      <c r="BI17" s="975">
        <v>15.426881134046976</v>
      </c>
      <c r="BJ17" s="975">
        <v>23.237372368871554</v>
      </c>
      <c r="BK17" s="968">
        <v>10.302764579873518</v>
      </c>
      <c r="BL17" s="973">
        <v>449.91504100000066</v>
      </c>
      <c r="BM17" s="973">
        <v>647</v>
      </c>
      <c r="BN17" s="968"/>
      <c r="BO17" s="1765">
        <v>17.934286001766775</v>
      </c>
      <c r="BP17" s="975">
        <v>1.868047360244129</v>
      </c>
      <c r="BQ17" s="975">
        <v>14.271571302514213</v>
      </c>
      <c r="BR17" s="975">
        <v>21.597000701019336</v>
      </c>
      <c r="BS17" s="968">
        <v>10.416067637485543</v>
      </c>
      <c r="BT17" s="973">
        <v>406.28756000000129</v>
      </c>
      <c r="BU17" s="973">
        <v>651</v>
      </c>
      <c r="BV17" s="992"/>
      <c r="BW17" s="1765">
        <v>16.87692898529901</v>
      </c>
      <c r="BX17" s="975">
        <v>1.6568910301349746</v>
      </c>
      <c r="BY17" s="975">
        <v>13.628168455133649</v>
      </c>
      <c r="BZ17" s="975">
        <v>20.125689515464373</v>
      </c>
      <c r="CA17" s="968">
        <v>9.8174912721280219</v>
      </c>
      <c r="CB17" s="973">
        <v>372.3709690000012</v>
      </c>
      <c r="CC17" s="973">
        <v>718</v>
      </c>
      <c r="CD17" s="968"/>
      <c r="CE17" s="1765">
        <v>15.992495203569906</v>
      </c>
      <c r="CF17" s="975">
        <v>1.5449061041281944</v>
      </c>
      <c r="CG17" s="975">
        <v>12.963305369918853</v>
      </c>
      <c r="CH17" s="975">
        <v>19.021685037220958</v>
      </c>
      <c r="CI17" s="968">
        <v>9.6601942627647901</v>
      </c>
      <c r="CJ17" s="973">
        <v>358.45982299999895</v>
      </c>
      <c r="CK17" s="973">
        <v>659</v>
      </c>
      <c r="CL17" s="968"/>
      <c r="CM17" s="1765">
        <v>17.984024164547822</v>
      </c>
      <c r="CN17" s="975">
        <v>2.2670447943385135</v>
      </c>
      <c r="CO17" s="975">
        <v>13.536692949854867</v>
      </c>
      <c r="CP17" s="975">
        <v>22.431355379240774</v>
      </c>
      <c r="CQ17" s="968">
        <v>12.605881606896263</v>
      </c>
      <c r="CR17" s="973">
        <v>200.93171399999946</v>
      </c>
      <c r="CS17" s="973">
        <v>282</v>
      </c>
      <c r="CT17" s="968"/>
      <c r="CU17" s="1765">
        <v>18.601799706633336</v>
      </c>
      <c r="CV17" s="975">
        <v>1.7155412021978096</v>
      </c>
      <c r="CW17" s="975">
        <v>15.237938808777567</v>
      </c>
      <c r="CX17" s="975">
        <v>21.965660604489106</v>
      </c>
      <c r="CY17" s="968">
        <v>9.2224474473083013</v>
      </c>
      <c r="CZ17" s="973">
        <v>315.01734199999964</v>
      </c>
      <c r="DA17" s="973">
        <v>720</v>
      </c>
      <c r="DB17" s="992"/>
      <c r="DC17" s="1765">
        <v>19.822983869740344</v>
      </c>
      <c r="DD17" s="975">
        <v>1.5643693710857787</v>
      </c>
      <c r="DE17" s="975">
        <v>16.755637477738034</v>
      </c>
      <c r="DF17" s="975">
        <v>22.890330261742655</v>
      </c>
      <c r="DG17" s="968">
        <v>7.8916947184413457</v>
      </c>
      <c r="DH17" s="973">
        <v>346.91369599999967</v>
      </c>
      <c r="DI17" s="973">
        <v>648</v>
      </c>
      <c r="DJ17" s="968"/>
      <c r="DK17" s="1765">
        <v>20.146352899754806</v>
      </c>
      <c r="DL17" s="975">
        <v>1.9090751427667518</v>
      </c>
      <c r="DM17" s="975">
        <v>16.403123154709142</v>
      </c>
      <c r="DN17" s="975">
        <v>23.889582644800473</v>
      </c>
      <c r="DO17" s="968">
        <v>9.4760334650446154</v>
      </c>
      <c r="DP17" s="973">
        <v>308.46044100000023</v>
      </c>
      <c r="DQ17" s="973">
        <v>599</v>
      </c>
      <c r="DR17" s="968"/>
      <c r="DS17" s="1765">
        <v>20.628375493911037</v>
      </c>
      <c r="DT17" s="975">
        <v>1.9711094658065156</v>
      </c>
      <c r="DU17" s="975">
        <v>16.763506379548314</v>
      </c>
      <c r="DV17" s="975">
        <v>24.493244608273756</v>
      </c>
      <c r="DW17" s="968">
        <v>9.5553305512997682</v>
      </c>
      <c r="DX17" s="973">
        <v>297.42480699999925</v>
      </c>
      <c r="DY17" s="973">
        <v>568</v>
      </c>
      <c r="DZ17" s="968"/>
      <c r="EA17" s="1003">
        <v>4.5999999999999996</v>
      </c>
      <c r="EB17" s="968">
        <v>0.5</v>
      </c>
      <c r="EC17" s="968"/>
      <c r="ED17" s="968" t="s">
        <v>231</v>
      </c>
      <c r="EE17" s="968" t="s">
        <v>229</v>
      </c>
      <c r="EF17" s="968"/>
    </row>
    <row r="18" spans="1:136" s="1470" customFormat="1" ht="20.25" customHeight="1">
      <c r="A18" s="2468" t="s">
        <v>24</v>
      </c>
      <c r="B18" s="2468"/>
      <c r="C18" s="1174">
        <v>6.4</v>
      </c>
      <c r="D18" s="1174">
        <v>1.7000000000000002</v>
      </c>
      <c r="E18" s="1174">
        <v>3.1</v>
      </c>
      <c r="F18" s="1174">
        <v>9.8000000000000007</v>
      </c>
      <c r="G18" s="1174">
        <v>26.200000000000003</v>
      </c>
      <c r="H18" s="2465">
        <v>151</v>
      </c>
      <c r="I18" s="2466">
        <v>280</v>
      </c>
      <c r="J18" s="2463"/>
      <c r="K18" s="1174">
        <v>8</v>
      </c>
      <c r="L18" s="1174">
        <v>1.9</v>
      </c>
      <c r="M18" s="1174">
        <v>4.2</v>
      </c>
      <c r="N18" s="1174">
        <v>11.700000000000001</v>
      </c>
      <c r="O18" s="1174">
        <v>23.799999999999997</v>
      </c>
      <c r="P18" s="2465">
        <v>137</v>
      </c>
      <c r="Q18" s="2466">
        <v>236</v>
      </c>
      <c r="R18" s="2466"/>
      <c r="S18" s="2469">
        <v>18</v>
      </c>
      <c r="T18" s="1174">
        <v>2.6</v>
      </c>
      <c r="U18" s="1174">
        <v>12.8</v>
      </c>
      <c r="V18" s="1174">
        <v>23.200000000000003</v>
      </c>
      <c r="W18" s="1174">
        <v>14.399999999999999</v>
      </c>
      <c r="X18" s="2465">
        <v>138</v>
      </c>
      <c r="Y18" s="2466">
        <v>257</v>
      </c>
      <c r="Z18" s="2466"/>
      <c r="AA18" s="2461">
        <v>15.14800581340301</v>
      </c>
      <c r="AB18" s="1174">
        <v>2.5621850723603403</v>
      </c>
      <c r="AC18" s="1174">
        <v>10.121524696352443</v>
      </c>
      <c r="AD18" s="1174">
        <v>20.174486930453575</v>
      </c>
      <c r="AE18" s="1174">
        <v>16.914339114481393</v>
      </c>
      <c r="AF18" s="2465">
        <v>92.976179000000101</v>
      </c>
      <c r="AG18" s="2464">
        <v>201</v>
      </c>
      <c r="AH18" s="2463"/>
      <c r="AI18" s="2461" t="s">
        <v>309</v>
      </c>
      <c r="AJ18" s="2460">
        <v>2.4031420192571202</v>
      </c>
      <c r="AK18" s="2460">
        <v>10.104521173118053</v>
      </c>
      <c r="AL18" s="2460">
        <v>19.533310313426512</v>
      </c>
      <c r="AM18" s="2460">
        <v>16.216719636510081</v>
      </c>
      <c r="AN18" s="2459">
        <v>278.27573700000016</v>
      </c>
      <c r="AO18" s="2458">
        <v>242</v>
      </c>
      <c r="AP18" s="2462"/>
      <c r="AQ18" s="2461" t="s">
        <v>273</v>
      </c>
      <c r="AR18" s="2460">
        <v>2.8101014265738962</v>
      </c>
      <c r="AS18" s="2460">
        <v>9.3665717717858197</v>
      </c>
      <c r="AT18" s="2460">
        <v>20.390982740539503</v>
      </c>
      <c r="AU18" s="2460">
        <v>18.886642216583869</v>
      </c>
      <c r="AV18" s="2459">
        <v>143.72410199999985</v>
      </c>
      <c r="AW18" s="2458">
        <v>333</v>
      </c>
      <c r="AX18" s="2457"/>
      <c r="AY18" s="975">
        <v>12.878188973164702</v>
      </c>
      <c r="AZ18" s="975">
        <v>1.2634589305673698</v>
      </c>
      <c r="BA18" s="975">
        <v>10.400906414071763</v>
      </c>
      <c r="BB18" s="975">
        <v>15.355471532257644</v>
      </c>
      <c r="BC18" s="968">
        <v>9.8108432264826888</v>
      </c>
      <c r="BD18" s="973">
        <v>166.50951499999977</v>
      </c>
      <c r="BE18" s="973">
        <v>764</v>
      </c>
      <c r="BF18" s="1054"/>
      <c r="BG18" s="1765">
        <v>13.664896653162176</v>
      </c>
      <c r="BH18" s="975">
        <v>1.3519625538643043</v>
      </c>
      <c r="BI18" s="975">
        <v>11.014080512157495</v>
      </c>
      <c r="BJ18" s="975">
        <v>16.315712794166856</v>
      </c>
      <c r="BK18" s="968">
        <v>9.8936902940385476</v>
      </c>
      <c r="BL18" s="973">
        <v>168.06048799999991</v>
      </c>
      <c r="BM18" s="973">
        <v>689</v>
      </c>
      <c r="BN18" s="968"/>
      <c r="BO18" s="1765">
        <v>12.477638792258565</v>
      </c>
      <c r="BP18" s="975">
        <v>1.2601816420981964</v>
      </c>
      <c r="BQ18" s="975">
        <v>10.00677754833481</v>
      </c>
      <c r="BR18" s="975">
        <v>14.948500036182319</v>
      </c>
      <c r="BS18" s="968">
        <v>10.099520134210364</v>
      </c>
      <c r="BT18" s="973">
        <v>138.73747499999976</v>
      </c>
      <c r="BU18" s="973">
        <v>609</v>
      </c>
      <c r="BV18" s="992"/>
      <c r="BW18" s="1765">
        <v>14.777501507079588</v>
      </c>
      <c r="BX18" s="975">
        <v>1.5054638200268156</v>
      </c>
      <c r="BY18" s="975">
        <v>11.825652924921073</v>
      </c>
      <c r="BZ18" s="975">
        <v>17.729350089238103</v>
      </c>
      <c r="CA18" s="968">
        <v>10.187539614227614</v>
      </c>
      <c r="CB18" s="973">
        <v>138.18612700000062</v>
      </c>
      <c r="CC18" s="973">
        <v>789</v>
      </c>
      <c r="CD18" s="968"/>
      <c r="CE18" s="1765">
        <v>20.610064041752409</v>
      </c>
      <c r="CF18" s="975">
        <v>1.9277587811123604</v>
      </c>
      <c r="CG18" s="975">
        <v>16.830192057381925</v>
      </c>
      <c r="CH18" s="975">
        <v>24.389936026122889</v>
      </c>
      <c r="CI18" s="968">
        <v>9.3534827315774276</v>
      </c>
      <c r="CJ18" s="973">
        <v>122.30161899999983</v>
      </c>
      <c r="CK18" s="973">
        <v>633</v>
      </c>
      <c r="CL18" s="968"/>
      <c r="CM18" s="1765" t="s">
        <v>360</v>
      </c>
      <c r="CN18" s="975">
        <v>2.4343916826772967</v>
      </c>
      <c r="CO18" s="975">
        <v>10.71970983967417</v>
      </c>
      <c r="CP18" s="975">
        <v>20.270951302742528</v>
      </c>
      <c r="CQ18" s="968">
        <v>15.710485629784529</v>
      </c>
      <c r="CR18" s="973">
        <v>58.62804899999994</v>
      </c>
      <c r="CS18" s="973">
        <v>294</v>
      </c>
      <c r="CT18" s="968"/>
      <c r="CU18" s="1765">
        <v>17.628132749664097</v>
      </c>
      <c r="CV18" s="975">
        <v>1.7667414531760719</v>
      </c>
      <c r="CW18" s="975">
        <v>14.163877572728623</v>
      </c>
      <c r="CX18" s="975">
        <v>21.092387926599571</v>
      </c>
      <c r="CY18" s="968">
        <v>10.022283575154816</v>
      </c>
      <c r="CZ18" s="973">
        <v>98.573627999999658</v>
      </c>
      <c r="DA18" s="973">
        <v>644</v>
      </c>
      <c r="DB18" s="992"/>
      <c r="DC18" s="1765">
        <v>15.224900529973748</v>
      </c>
      <c r="DD18" s="975">
        <v>1.5549410486637814</v>
      </c>
      <c r="DE18" s="975">
        <v>12.176040776292458</v>
      </c>
      <c r="DF18" s="975">
        <v>18.273760283655037</v>
      </c>
      <c r="DG18" s="968">
        <v>10.213144221221802</v>
      </c>
      <c r="DH18" s="973">
        <v>116.31142000000008</v>
      </c>
      <c r="DI18" s="973">
        <v>731</v>
      </c>
      <c r="DJ18" s="968"/>
      <c r="DK18" s="1765">
        <v>14.650248316736656</v>
      </c>
      <c r="DL18" s="975">
        <v>1.6814772804809708</v>
      </c>
      <c r="DM18" s="975">
        <v>11.353282350906218</v>
      </c>
      <c r="DN18" s="975">
        <v>17.947214282567092</v>
      </c>
      <c r="DO18" s="968">
        <v>11.477466075165612</v>
      </c>
      <c r="DP18" s="973">
        <v>112.03594399999992</v>
      </c>
      <c r="DQ18" s="973">
        <v>665</v>
      </c>
      <c r="DR18" s="968"/>
      <c r="DS18" s="1765">
        <v>14.829369953806651</v>
      </c>
      <c r="DT18" s="975">
        <v>1.627397058377505</v>
      </c>
      <c r="DU18" s="975">
        <v>11.638437772293114</v>
      </c>
      <c r="DV18" s="975">
        <v>18.020302135320186</v>
      </c>
      <c r="DW18" s="968">
        <v>10.974148351864118</v>
      </c>
      <c r="DX18" s="973">
        <v>96.037863000000073</v>
      </c>
      <c r="DY18" s="973">
        <v>629</v>
      </c>
      <c r="DZ18" s="968"/>
      <c r="EA18" s="1003">
        <v>-5.8</v>
      </c>
      <c r="EB18" s="968">
        <v>0.1</v>
      </c>
      <c r="EC18" s="968"/>
      <c r="ED18" s="968" t="s">
        <v>230</v>
      </c>
      <c r="EE18" s="968" t="s">
        <v>229</v>
      </c>
      <c r="EF18" s="968"/>
    </row>
    <row r="19" spans="1:136" s="1470" customFormat="1" ht="20.25" customHeight="1">
      <c r="A19" s="2468" t="s">
        <v>25</v>
      </c>
      <c r="B19" s="2468"/>
      <c r="C19" s="1174">
        <v>15.5</v>
      </c>
      <c r="D19" s="1174">
        <v>2.5</v>
      </c>
      <c r="E19" s="1174">
        <v>10.6</v>
      </c>
      <c r="F19" s="1174">
        <v>20.399999999999999</v>
      </c>
      <c r="G19" s="1174">
        <v>15.9</v>
      </c>
      <c r="H19" s="2465">
        <v>219</v>
      </c>
      <c r="I19" s="2466">
        <v>306</v>
      </c>
      <c r="J19" s="2463"/>
      <c r="K19" s="1174">
        <v>14.499999999999998</v>
      </c>
      <c r="L19" s="1174">
        <v>2.8000000000000003</v>
      </c>
      <c r="M19" s="1174">
        <v>8.9</v>
      </c>
      <c r="N19" s="1174">
        <v>20.100000000000001</v>
      </c>
      <c r="O19" s="1174">
        <v>19.400000000000002</v>
      </c>
      <c r="P19" s="2465">
        <v>196</v>
      </c>
      <c r="Q19" s="2466">
        <v>260</v>
      </c>
      <c r="R19" s="2466"/>
      <c r="S19" s="2467">
        <v>15.1</v>
      </c>
      <c r="T19" s="1174">
        <v>2.8000000000000003</v>
      </c>
      <c r="U19" s="1174">
        <v>9.4</v>
      </c>
      <c r="V19" s="1174">
        <v>20.8</v>
      </c>
      <c r="W19" s="1174">
        <v>18.899999999999999</v>
      </c>
      <c r="X19" s="2465">
        <v>181</v>
      </c>
      <c r="Y19" s="2466">
        <v>243</v>
      </c>
      <c r="Z19" s="2466"/>
      <c r="AA19" s="2461">
        <v>21.655373033235968</v>
      </c>
      <c r="AB19" s="1174">
        <v>3.6165860997996631</v>
      </c>
      <c r="AC19" s="1174">
        <v>14.560373559960624</v>
      </c>
      <c r="AD19" s="1174">
        <v>28.750372506511312</v>
      </c>
      <c r="AE19" s="1174">
        <v>16.700640964480471</v>
      </c>
      <c r="AF19" s="2465">
        <v>164.33034400000045</v>
      </c>
      <c r="AG19" s="2464">
        <v>220</v>
      </c>
      <c r="AH19" s="2463"/>
      <c r="AI19" s="2461" t="s">
        <v>361</v>
      </c>
      <c r="AJ19" s="2460">
        <v>2.3004102538419628</v>
      </c>
      <c r="AK19" s="2460">
        <v>7.7405846163923746</v>
      </c>
      <c r="AL19" s="2460">
        <v>16.766303049123348</v>
      </c>
      <c r="AM19" s="2460">
        <v>18.77358141302398</v>
      </c>
      <c r="AN19" s="2459">
        <v>96.503670000000014</v>
      </c>
      <c r="AO19" s="2458">
        <v>233</v>
      </c>
      <c r="AP19" s="2462"/>
      <c r="AQ19" s="2461">
        <v>15.179836011355203</v>
      </c>
      <c r="AR19" s="2460">
        <v>2.1483795995917681</v>
      </c>
      <c r="AS19" s="2460">
        <v>10.965642993478502</v>
      </c>
      <c r="AT19" s="2460">
        <v>19.394029029231902</v>
      </c>
      <c r="AU19" s="2460">
        <v>14.152851176947387</v>
      </c>
      <c r="AV19" s="2459">
        <v>265.3500800000009</v>
      </c>
      <c r="AW19" s="2458">
        <v>395</v>
      </c>
      <c r="AX19" s="2457"/>
      <c r="AY19" s="975">
        <v>17.055929879510671</v>
      </c>
      <c r="AZ19" s="975">
        <v>1.622042273569694</v>
      </c>
      <c r="BA19" s="975">
        <v>13.875567671281852</v>
      </c>
      <c r="BB19" s="975">
        <v>20.236292087739489</v>
      </c>
      <c r="BC19" s="968">
        <v>9.5101368557938155</v>
      </c>
      <c r="BD19" s="973">
        <v>289.01703599999922</v>
      </c>
      <c r="BE19" s="973">
        <v>905</v>
      </c>
      <c r="BF19" s="1054"/>
      <c r="BG19" s="1765">
        <v>14.589825429125645</v>
      </c>
      <c r="BH19" s="975">
        <v>1.6085647774023017</v>
      </c>
      <c r="BI19" s="975">
        <v>11.435884912354794</v>
      </c>
      <c r="BJ19" s="975">
        <v>17.743765945896495</v>
      </c>
      <c r="BK19" s="968">
        <v>11.025250337753366</v>
      </c>
      <c r="BL19" s="973">
        <v>299.90764599999898</v>
      </c>
      <c r="BM19" s="973">
        <v>824</v>
      </c>
      <c r="BN19" s="968"/>
      <c r="BO19" s="1765">
        <v>18.277057860824968</v>
      </c>
      <c r="BP19" s="975">
        <v>1.5562853155556586</v>
      </c>
      <c r="BQ19" s="975">
        <v>15.22562071697671</v>
      </c>
      <c r="BR19" s="975">
        <v>21.328495004673222</v>
      </c>
      <c r="BS19" s="968">
        <v>8.5149662894671874</v>
      </c>
      <c r="BT19" s="973">
        <v>279.54582400000027</v>
      </c>
      <c r="BU19" s="973">
        <v>844</v>
      </c>
      <c r="BV19" s="992"/>
      <c r="BW19" s="1765">
        <v>14.675181727044528</v>
      </c>
      <c r="BX19" s="975">
        <v>1.681944276792714</v>
      </c>
      <c r="BY19" s="975">
        <v>11.377297870472161</v>
      </c>
      <c r="BZ19" s="975">
        <v>17.973065583616897</v>
      </c>
      <c r="CA19" s="968">
        <v>11.461147862265314</v>
      </c>
      <c r="CB19" s="973">
        <v>280.34751300000124</v>
      </c>
      <c r="CC19" s="973">
        <v>937</v>
      </c>
      <c r="CD19" s="968"/>
      <c r="CE19" s="1765">
        <v>14.705412707317686</v>
      </c>
      <c r="CF19" s="975">
        <v>1.6050686591235628</v>
      </c>
      <c r="CG19" s="975">
        <v>11.558258552423121</v>
      </c>
      <c r="CH19" s="975">
        <v>17.852566862212253</v>
      </c>
      <c r="CI19" s="968">
        <v>10.914815456521332</v>
      </c>
      <c r="CJ19" s="973">
        <v>270.47302099999985</v>
      </c>
      <c r="CK19" s="973">
        <v>820</v>
      </c>
      <c r="CL19" s="968"/>
      <c r="CM19" s="1765">
        <v>14.524627503065323</v>
      </c>
      <c r="CN19" s="975">
        <v>1.9798525565998899</v>
      </c>
      <c r="CO19" s="975">
        <v>10.640690098103059</v>
      </c>
      <c r="CP19" s="975">
        <v>18.408564908027589</v>
      </c>
      <c r="CQ19" s="968">
        <v>13.631004004626318</v>
      </c>
      <c r="CR19" s="973">
        <v>139.81376800000038</v>
      </c>
      <c r="CS19" s="973">
        <v>400</v>
      </c>
      <c r="CT19" s="968"/>
      <c r="CU19" s="1765">
        <v>16.349622001750948</v>
      </c>
      <c r="CV19" s="975">
        <v>1.6734675557848706</v>
      </c>
      <c r="CW19" s="975">
        <v>13.068259789334725</v>
      </c>
      <c r="CX19" s="975">
        <v>19.630984214167174</v>
      </c>
      <c r="CY19" s="968">
        <v>10.235512206983453</v>
      </c>
      <c r="CZ19" s="973">
        <v>210.39780000000027</v>
      </c>
      <c r="DA19" s="973">
        <v>707</v>
      </c>
      <c r="DB19" s="992"/>
      <c r="DC19" s="1765">
        <v>18.706653273220169</v>
      </c>
      <c r="DD19" s="975">
        <v>1.7811111001224975</v>
      </c>
      <c r="DE19" s="975">
        <v>15.214329268612408</v>
      </c>
      <c r="DF19" s="975">
        <v>22.198977277827929</v>
      </c>
      <c r="DG19" s="968">
        <v>9.52127071640483</v>
      </c>
      <c r="DH19" s="973">
        <v>256.1740430000001</v>
      </c>
      <c r="DI19" s="973">
        <v>871</v>
      </c>
      <c r="DJ19" s="968"/>
      <c r="DK19" s="1765">
        <v>18.219821161870453</v>
      </c>
      <c r="DL19" s="975">
        <v>1.7102942448841056</v>
      </c>
      <c r="DM19" s="975">
        <v>14.86635217219392</v>
      </c>
      <c r="DN19" s="975">
        <v>21.573290151546985</v>
      </c>
      <c r="DO19" s="968">
        <v>9.3869979825231518</v>
      </c>
      <c r="DP19" s="973">
        <v>233.79577999999947</v>
      </c>
      <c r="DQ19" s="973">
        <v>837</v>
      </c>
      <c r="DR19" s="968"/>
      <c r="DS19" s="1765">
        <v>17.492467067792784</v>
      </c>
      <c r="DT19" s="975">
        <v>1.5769714235411501</v>
      </c>
      <c r="DU19" s="975">
        <v>14.400407364968004</v>
      </c>
      <c r="DV19" s="975">
        <v>20.584526770617561</v>
      </c>
      <c r="DW19" s="968">
        <v>9.0151458763908572</v>
      </c>
      <c r="DX19" s="973">
        <v>211.22551699999974</v>
      </c>
      <c r="DY19" s="973">
        <v>782</v>
      </c>
      <c r="DZ19" s="968"/>
      <c r="EA19" s="1003">
        <v>2.8</v>
      </c>
      <c r="EB19" s="968">
        <v>-0.7</v>
      </c>
      <c r="EC19" s="968"/>
      <c r="ED19" s="968" t="s">
        <v>229</v>
      </c>
      <c r="EE19" s="968" t="s">
        <v>229</v>
      </c>
      <c r="EF19" s="968"/>
    </row>
    <row r="20" spans="1:136" s="1470" customFormat="1" ht="20.25" customHeight="1">
      <c r="A20" s="2468" t="s">
        <v>26</v>
      </c>
      <c r="B20" s="2468"/>
      <c r="C20" s="1174">
        <v>11.3</v>
      </c>
      <c r="D20" s="1174">
        <v>2.1999999999999997</v>
      </c>
      <c r="E20" s="1174">
        <v>6.9</v>
      </c>
      <c r="F20" s="1174">
        <v>15.6</v>
      </c>
      <c r="G20" s="1174">
        <v>19.400000000000002</v>
      </c>
      <c r="H20" s="2465">
        <v>178</v>
      </c>
      <c r="I20" s="2466">
        <v>273</v>
      </c>
      <c r="J20" s="2463"/>
      <c r="K20" s="1174">
        <v>17.599999999999998</v>
      </c>
      <c r="L20" s="1174">
        <v>3.5000000000000004</v>
      </c>
      <c r="M20" s="1174">
        <v>10.5</v>
      </c>
      <c r="N20" s="1174">
        <v>24.6</v>
      </c>
      <c r="O20" s="1174">
        <v>20.100000000000001</v>
      </c>
      <c r="P20" s="2465">
        <v>163</v>
      </c>
      <c r="Q20" s="2466">
        <v>249</v>
      </c>
      <c r="R20" s="2466"/>
      <c r="S20" s="2469">
        <v>24.4</v>
      </c>
      <c r="T20" s="1174">
        <v>3.2</v>
      </c>
      <c r="U20" s="1174">
        <v>18</v>
      </c>
      <c r="V20" s="1174">
        <v>30.9</v>
      </c>
      <c r="W20" s="1174">
        <v>13.200000000000001</v>
      </c>
      <c r="X20" s="2465">
        <v>171</v>
      </c>
      <c r="Y20" s="2466">
        <v>250</v>
      </c>
      <c r="Z20" s="2466"/>
      <c r="AA20" s="2460">
        <v>34.643388834009613</v>
      </c>
      <c r="AB20" s="1174">
        <v>2.6002606182087988</v>
      </c>
      <c r="AC20" s="1174">
        <v>29.542211312591832</v>
      </c>
      <c r="AD20" s="1174">
        <v>39.744566355427395</v>
      </c>
      <c r="AE20" s="1174">
        <v>7.5057917418751714</v>
      </c>
      <c r="AF20" s="2465">
        <v>133.33801499999984</v>
      </c>
      <c r="AG20" s="2464">
        <v>211</v>
      </c>
      <c r="AH20" s="2463"/>
      <c r="AI20" s="2460" t="s">
        <v>360</v>
      </c>
      <c r="AJ20" s="2460">
        <v>2.6618495119142693</v>
      </c>
      <c r="AK20" s="2460">
        <v>10.274531329949863</v>
      </c>
      <c r="AL20" s="2460">
        <v>20.718365930632825</v>
      </c>
      <c r="AM20" s="2460">
        <v>17.17715829878</v>
      </c>
      <c r="AN20" s="2459">
        <v>171.89480400000008</v>
      </c>
      <c r="AO20" s="2458">
        <v>285</v>
      </c>
      <c r="AP20" s="2462"/>
      <c r="AQ20" s="2460">
        <v>18.610406285095767</v>
      </c>
      <c r="AR20" s="2460">
        <v>2.5623905999559176</v>
      </c>
      <c r="AS20" s="2460">
        <v>13.584102471068205</v>
      </c>
      <c r="AT20" s="2460">
        <v>23.636710099123331</v>
      </c>
      <c r="AU20" s="2460">
        <v>13.76859032899255</v>
      </c>
      <c r="AV20" s="2459">
        <v>291.50613999999968</v>
      </c>
      <c r="AW20" s="2458">
        <v>410</v>
      </c>
      <c r="AX20" s="2457"/>
      <c r="AY20" s="975">
        <v>21.922672131441239</v>
      </c>
      <c r="AZ20" s="975">
        <v>1.8739554920089299</v>
      </c>
      <c r="BA20" s="975">
        <v>18.248379960515294</v>
      </c>
      <c r="BB20" s="975">
        <v>25.59696430236718</v>
      </c>
      <c r="BC20" s="968">
        <v>8.5480249888029149</v>
      </c>
      <c r="BD20" s="973">
        <v>405.7453100000007</v>
      </c>
      <c r="BE20" s="973">
        <v>957</v>
      </c>
      <c r="BF20" s="1054"/>
      <c r="BG20" s="1765">
        <v>23.984819422027485</v>
      </c>
      <c r="BH20" s="975">
        <v>1.7344053300589919</v>
      </c>
      <c r="BI20" s="975">
        <v>20.584141177779024</v>
      </c>
      <c r="BJ20" s="975">
        <v>27.385497666275942</v>
      </c>
      <c r="BK20" s="968">
        <v>7.2312628231260581</v>
      </c>
      <c r="BL20" s="973">
        <v>394.06641899999892</v>
      </c>
      <c r="BM20" s="973">
        <v>862</v>
      </c>
      <c r="BN20" s="968"/>
      <c r="BO20" s="1765">
        <v>24.93299166946391</v>
      </c>
      <c r="BP20" s="975">
        <v>2.0508408675421155</v>
      </c>
      <c r="BQ20" s="975">
        <v>20.911870389973057</v>
      </c>
      <c r="BR20" s="975">
        <v>28.954112948954762</v>
      </c>
      <c r="BS20" s="968">
        <v>8.2254103106841949</v>
      </c>
      <c r="BT20" s="973">
        <v>345.95288099999874</v>
      </c>
      <c r="BU20" s="973">
        <v>896</v>
      </c>
      <c r="BV20" s="992"/>
      <c r="BW20" s="1765">
        <v>25.448983446857138</v>
      </c>
      <c r="BX20" s="975">
        <v>1.7008970197657964</v>
      </c>
      <c r="BY20" s="975">
        <v>22.113937868608783</v>
      </c>
      <c r="BZ20" s="975">
        <v>28.784029025105497</v>
      </c>
      <c r="CA20" s="968">
        <v>6.6835558415039618</v>
      </c>
      <c r="CB20" s="973">
        <v>299.9057670000002</v>
      </c>
      <c r="CC20" s="973">
        <v>840</v>
      </c>
      <c r="CD20" s="968"/>
      <c r="CE20" s="1765">
        <v>28.068122478243794</v>
      </c>
      <c r="CF20" s="975">
        <v>1.8758830634500587</v>
      </c>
      <c r="CG20" s="975">
        <v>24.389966317337336</v>
      </c>
      <c r="CH20" s="975">
        <v>31.746278639150255</v>
      </c>
      <c r="CI20" s="968">
        <v>6.6833222097562679</v>
      </c>
      <c r="CJ20" s="973">
        <v>296.15000099999929</v>
      </c>
      <c r="CK20" s="973">
        <v>826</v>
      </c>
      <c r="CL20" s="968"/>
      <c r="CM20" s="1765">
        <v>28.966520603575312</v>
      </c>
      <c r="CN20" s="975">
        <v>3.0238316171842361</v>
      </c>
      <c r="CO20" s="975">
        <v>23.034577497438839</v>
      </c>
      <c r="CP20" s="975">
        <v>34.898463709711784</v>
      </c>
      <c r="CQ20" s="968">
        <v>10.439057070634183</v>
      </c>
      <c r="CR20" s="973">
        <v>163.60510000000002</v>
      </c>
      <c r="CS20" s="973">
        <v>399</v>
      </c>
      <c r="CT20" s="968"/>
      <c r="CU20" s="1765">
        <v>28.247503389553518</v>
      </c>
      <c r="CV20" s="975">
        <v>2.1325726029014187</v>
      </c>
      <c r="CW20" s="975">
        <v>24.065920585509957</v>
      </c>
      <c r="CX20" s="975">
        <v>32.42908619359708</v>
      </c>
      <c r="CY20" s="968">
        <v>7.5495967678690006</v>
      </c>
      <c r="CZ20" s="973">
        <v>251.54344800000038</v>
      </c>
      <c r="DA20" s="973">
        <v>691</v>
      </c>
      <c r="DB20" s="992"/>
      <c r="DC20" s="1765">
        <v>29.117029749692954</v>
      </c>
      <c r="DD20" s="975">
        <v>1.9729285023758703</v>
      </c>
      <c r="DE20" s="975">
        <v>25.248598651965125</v>
      </c>
      <c r="DF20" s="975">
        <v>32.985460847420775</v>
      </c>
      <c r="DG20" s="968">
        <v>6.7758577002404428</v>
      </c>
      <c r="DH20" s="973">
        <v>284.6204840000002</v>
      </c>
      <c r="DI20" s="973">
        <v>763</v>
      </c>
      <c r="DJ20" s="968"/>
      <c r="DK20" s="1765">
        <v>31.662350644104105</v>
      </c>
      <c r="DL20" s="975">
        <v>1.8066004573051804</v>
      </c>
      <c r="DM20" s="975">
        <v>28.12004871072018</v>
      </c>
      <c r="DN20" s="975">
        <v>35.204652577488027</v>
      </c>
      <c r="DO20" s="968">
        <v>5.7058317546034454</v>
      </c>
      <c r="DP20" s="973">
        <v>280.54533600000002</v>
      </c>
      <c r="DQ20" s="973">
        <v>785</v>
      </c>
      <c r="DR20" s="968"/>
      <c r="DS20" s="1765">
        <v>29.572691974092486</v>
      </c>
      <c r="DT20" s="975">
        <v>1.7009064257858777</v>
      </c>
      <c r="DU20" s="975">
        <v>26.237625695187905</v>
      </c>
      <c r="DV20" s="975">
        <v>32.907758252997063</v>
      </c>
      <c r="DW20" s="968">
        <v>5.7516117480139357</v>
      </c>
      <c r="DX20" s="973">
        <v>288.87905800000016</v>
      </c>
      <c r="DY20" s="973">
        <v>820</v>
      </c>
      <c r="DZ20" s="968"/>
      <c r="EA20" s="1003">
        <v>1.5</v>
      </c>
      <c r="EB20" s="968">
        <v>-2.1</v>
      </c>
      <c r="EC20" s="968"/>
      <c r="ED20" s="968" t="s">
        <v>229</v>
      </c>
      <c r="EE20" s="968" t="s">
        <v>229</v>
      </c>
      <c r="EF20" s="968"/>
    </row>
    <row r="21" spans="1:136" s="1470" customFormat="1" ht="20.25" customHeight="1">
      <c r="A21" s="2468" t="s">
        <v>27</v>
      </c>
      <c r="B21" s="2468"/>
      <c r="C21" s="1174">
        <v>14.499999999999998</v>
      </c>
      <c r="D21" s="1174">
        <v>2.2999999999999998</v>
      </c>
      <c r="E21" s="1174">
        <v>9.8000000000000007</v>
      </c>
      <c r="F21" s="1174">
        <v>19.2</v>
      </c>
      <c r="G21" s="1174">
        <v>16.2</v>
      </c>
      <c r="H21" s="2465">
        <v>304</v>
      </c>
      <c r="I21" s="2466">
        <v>274</v>
      </c>
      <c r="J21" s="2463"/>
      <c r="K21" s="1174">
        <v>16.8</v>
      </c>
      <c r="L21" s="1174">
        <v>2.9000000000000004</v>
      </c>
      <c r="M21" s="1174">
        <v>11</v>
      </c>
      <c r="N21" s="1174">
        <v>22.7</v>
      </c>
      <c r="O21" s="1174">
        <v>17.299999999999997</v>
      </c>
      <c r="P21" s="2465">
        <v>287</v>
      </c>
      <c r="Q21" s="2466">
        <v>268</v>
      </c>
      <c r="R21" s="2466"/>
      <c r="S21" s="2467">
        <v>20.8</v>
      </c>
      <c r="T21" s="1174">
        <v>3.2</v>
      </c>
      <c r="U21" s="1174">
        <v>14.299999999999999</v>
      </c>
      <c r="V21" s="1174">
        <v>27.200000000000003</v>
      </c>
      <c r="W21" s="1174">
        <v>15.6</v>
      </c>
      <c r="X21" s="2465">
        <v>269</v>
      </c>
      <c r="Y21" s="2466">
        <v>243</v>
      </c>
      <c r="Z21" s="2466"/>
      <c r="AA21" s="2461">
        <v>14.423274102771266</v>
      </c>
      <c r="AB21" s="1174">
        <v>3.5090482175847266</v>
      </c>
      <c r="AC21" s="1174">
        <v>7.5392418777841321</v>
      </c>
      <c r="AD21" s="1174">
        <v>21.3073063277584</v>
      </c>
      <c r="AE21" s="1174">
        <v>24.329068369507748</v>
      </c>
      <c r="AF21" s="2465">
        <v>186.57327600000028</v>
      </c>
      <c r="AG21" s="2464">
        <v>170</v>
      </c>
      <c r="AH21" s="2463"/>
      <c r="AI21" s="2461">
        <v>21.835121407477835</v>
      </c>
      <c r="AJ21" s="2460">
        <v>2.2460565252129174</v>
      </c>
      <c r="AK21" s="2460">
        <v>17.428891312929967</v>
      </c>
      <c r="AL21" s="2460">
        <v>26.241351502025701</v>
      </c>
      <c r="AM21" s="2460">
        <v>10.286439371221972</v>
      </c>
      <c r="AN21" s="2459">
        <v>207.22537399999993</v>
      </c>
      <c r="AO21" s="2458">
        <v>311</v>
      </c>
      <c r="AP21" s="2462"/>
      <c r="AQ21" s="2461" t="s">
        <v>246</v>
      </c>
      <c r="AR21" s="2460">
        <v>2.4994516848082409</v>
      </c>
      <c r="AS21" s="2460">
        <v>5.4525430756098698</v>
      </c>
      <c r="AT21" s="2460">
        <v>15.258232759723924</v>
      </c>
      <c r="AU21" s="2460">
        <v>24.136726742452883</v>
      </c>
      <c r="AV21" s="2459">
        <v>394.52947899999833</v>
      </c>
      <c r="AW21" s="2458">
        <v>343</v>
      </c>
      <c r="AX21" s="2457"/>
      <c r="AY21" s="975">
        <v>15.040824799221161</v>
      </c>
      <c r="AZ21" s="975">
        <v>1.2607687668373395</v>
      </c>
      <c r="BA21" s="975">
        <v>12.568816883829156</v>
      </c>
      <c r="BB21" s="975">
        <v>17.512832714613165</v>
      </c>
      <c r="BC21" s="968">
        <v>8.3823113670110967</v>
      </c>
      <c r="BD21" s="973">
        <v>453.04019500000078</v>
      </c>
      <c r="BE21" s="973">
        <v>879</v>
      </c>
      <c r="BF21" s="1054"/>
      <c r="BG21" s="1765">
        <v>15.699102029430096</v>
      </c>
      <c r="BH21" s="975">
        <v>1.4661729055503514</v>
      </c>
      <c r="BI21" s="975">
        <v>12.824351695238004</v>
      </c>
      <c r="BJ21" s="975">
        <v>18.573852363622187</v>
      </c>
      <c r="BK21" s="968">
        <v>9.3392150888745835</v>
      </c>
      <c r="BL21" s="973">
        <v>472.44855699999914</v>
      </c>
      <c r="BM21" s="973">
        <v>806</v>
      </c>
      <c r="BN21" s="968"/>
      <c r="BO21" s="1765">
        <v>18.167200591886353</v>
      </c>
      <c r="BP21" s="975">
        <v>1.4666002192778085</v>
      </c>
      <c r="BQ21" s="975">
        <v>15.291610660176142</v>
      </c>
      <c r="BR21" s="975">
        <v>21.042790523596565</v>
      </c>
      <c r="BS21" s="968">
        <v>8.0727914675682388</v>
      </c>
      <c r="BT21" s="973">
        <v>441.36986100000001</v>
      </c>
      <c r="BU21" s="973">
        <v>776</v>
      </c>
      <c r="BV21" s="992"/>
      <c r="BW21" s="1765">
        <v>23.665133928430425</v>
      </c>
      <c r="BX21" s="975">
        <v>1.9514427749867775</v>
      </c>
      <c r="BY21" s="975">
        <v>19.838829030312318</v>
      </c>
      <c r="BZ21" s="975">
        <v>27.491438826548531</v>
      </c>
      <c r="CA21" s="968">
        <v>8.2460668969313797</v>
      </c>
      <c r="CB21" s="973">
        <v>464.89173200000039</v>
      </c>
      <c r="CC21" s="973">
        <v>867</v>
      </c>
      <c r="CD21" s="968"/>
      <c r="CE21" s="1765">
        <v>26.315829771491313</v>
      </c>
      <c r="CF21" s="975">
        <v>1.5774673891384008</v>
      </c>
      <c r="CG21" s="975">
        <v>23.222795078104145</v>
      </c>
      <c r="CH21" s="975">
        <v>29.40886446487848</v>
      </c>
      <c r="CI21" s="968">
        <v>5.9943668994519648</v>
      </c>
      <c r="CJ21" s="973">
        <v>443.14805200000063</v>
      </c>
      <c r="CK21" s="973">
        <v>816</v>
      </c>
      <c r="CL21" s="968"/>
      <c r="CM21" s="1765">
        <v>26.90614269188487</v>
      </c>
      <c r="CN21" s="975">
        <v>2.8595343302761074</v>
      </c>
      <c r="CO21" s="975">
        <v>21.29650660605105</v>
      </c>
      <c r="CP21" s="975">
        <v>32.515778777718694</v>
      </c>
      <c r="CQ21" s="968">
        <v>10.62781225470334</v>
      </c>
      <c r="CR21" s="973">
        <v>249.25275900000028</v>
      </c>
      <c r="CS21" s="973">
        <v>365</v>
      </c>
      <c r="CT21" s="968"/>
      <c r="CU21" s="1765">
        <v>20.83215040265878</v>
      </c>
      <c r="CV21" s="975">
        <v>1.91857067896175</v>
      </c>
      <c r="CW21" s="975">
        <v>17.070186027531012</v>
      </c>
      <c r="CX21" s="975">
        <v>24.594114777786551</v>
      </c>
      <c r="CY21" s="968">
        <v>9.2096621898279185</v>
      </c>
      <c r="CZ21" s="973">
        <v>351.64782600000058</v>
      </c>
      <c r="DA21" s="973">
        <v>673</v>
      </c>
      <c r="DB21" s="992"/>
      <c r="DC21" s="1765">
        <v>21.29392751766634</v>
      </c>
      <c r="DD21" s="975">
        <v>1.9633085926747968</v>
      </c>
      <c r="DE21" s="975">
        <v>17.444358714137291</v>
      </c>
      <c r="DF21" s="975">
        <v>25.143496321195393</v>
      </c>
      <c r="DG21" s="968">
        <v>9.2200398026430452</v>
      </c>
      <c r="DH21" s="973">
        <v>421.09527200000042</v>
      </c>
      <c r="DI21" s="973">
        <v>768</v>
      </c>
      <c r="DJ21" s="968"/>
      <c r="DK21" s="1765">
        <v>23.624103848098532</v>
      </c>
      <c r="DL21" s="975">
        <v>1.6789509514205585</v>
      </c>
      <c r="DM21" s="975">
        <v>20.332091396078454</v>
      </c>
      <c r="DN21" s="975">
        <v>26.91611630011861</v>
      </c>
      <c r="DO21" s="968">
        <v>7.106940276829568</v>
      </c>
      <c r="DP21" s="973">
        <v>379.14847300000076</v>
      </c>
      <c r="DQ21" s="973">
        <v>747</v>
      </c>
      <c r="DR21" s="968"/>
      <c r="DS21" s="1765">
        <v>21.534162354356603</v>
      </c>
      <c r="DT21" s="975">
        <v>1.672394621885577</v>
      </c>
      <c r="DU21" s="975">
        <v>18.25500082970369</v>
      </c>
      <c r="DV21" s="975">
        <v>24.81332387900952</v>
      </c>
      <c r="DW21" s="968">
        <v>7.7662394959478549</v>
      </c>
      <c r="DX21" s="973">
        <v>356.20640699999893</v>
      </c>
      <c r="DY21" s="973">
        <v>733</v>
      </c>
      <c r="DZ21" s="968"/>
      <c r="EA21" s="1003">
        <v>-4.8</v>
      </c>
      <c r="EB21" s="968">
        <v>-2.1</v>
      </c>
      <c r="EC21" s="968"/>
      <c r="ED21" s="968" t="s">
        <v>230</v>
      </c>
      <c r="EE21" s="968" t="s">
        <v>229</v>
      </c>
      <c r="EF21" s="968"/>
    </row>
    <row r="22" spans="1:136" s="1470" customFormat="1" ht="20.25" customHeight="1">
      <c r="A22" s="2468" t="s">
        <v>28</v>
      </c>
      <c r="B22" s="2468"/>
      <c r="C22" s="1174">
        <v>15.8</v>
      </c>
      <c r="D22" s="1174">
        <v>2.5</v>
      </c>
      <c r="E22" s="1174">
        <v>10.8</v>
      </c>
      <c r="F22" s="1174">
        <v>20.9</v>
      </c>
      <c r="G22" s="1174">
        <v>15.9</v>
      </c>
      <c r="H22" s="2465">
        <v>391</v>
      </c>
      <c r="I22" s="2466">
        <v>297</v>
      </c>
      <c r="J22" s="2463"/>
      <c r="K22" s="1174">
        <v>18.8</v>
      </c>
      <c r="L22" s="1174">
        <v>2.6</v>
      </c>
      <c r="M22" s="1174">
        <v>13.600000000000001</v>
      </c>
      <c r="N22" s="1174">
        <v>24</v>
      </c>
      <c r="O22" s="1174">
        <v>13.8</v>
      </c>
      <c r="P22" s="2465">
        <v>380</v>
      </c>
      <c r="Q22" s="2466">
        <v>306</v>
      </c>
      <c r="R22" s="2466"/>
      <c r="S22" s="2467">
        <v>11.600000000000001</v>
      </c>
      <c r="T22" s="1174">
        <v>2.5</v>
      </c>
      <c r="U22" s="1174">
        <v>6.7</v>
      </c>
      <c r="V22" s="1174">
        <v>16.600000000000001</v>
      </c>
      <c r="W22" s="1174">
        <v>21.2</v>
      </c>
      <c r="X22" s="2465">
        <v>323</v>
      </c>
      <c r="Y22" s="2466">
        <v>253</v>
      </c>
      <c r="Z22" s="2466"/>
      <c r="AA22" s="2461">
        <v>16.497111834055531</v>
      </c>
      <c r="AB22" s="1174">
        <v>2.5225432342738268</v>
      </c>
      <c r="AC22" s="1174">
        <v>11.548399865196696</v>
      </c>
      <c r="AD22" s="1174">
        <v>21.445823802914365</v>
      </c>
      <c r="AE22" s="1174">
        <v>15.29081732395399</v>
      </c>
      <c r="AF22" s="2465">
        <v>304.8216470000001</v>
      </c>
      <c r="AG22" s="2464">
        <v>231</v>
      </c>
      <c r="AH22" s="2463"/>
      <c r="AI22" s="2461" t="s">
        <v>327</v>
      </c>
      <c r="AJ22" s="2460">
        <v>2.711032002139512</v>
      </c>
      <c r="AK22" s="2460">
        <v>9.1551918460294957</v>
      </c>
      <c r="AL22" s="2460">
        <v>19.791995204286113</v>
      </c>
      <c r="AM22" s="2460">
        <v>18.730883919237009</v>
      </c>
      <c r="AN22" s="2459">
        <v>275.98312699999974</v>
      </c>
      <c r="AO22" s="2458">
        <v>251</v>
      </c>
      <c r="AP22" s="2462"/>
      <c r="AQ22" s="2461" t="s">
        <v>359</v>
      </c>
      <c r="AR22" s="2460">
        <v>3.0938102660578819</v>
      </c>
      <c r="AS22" s="2460">
        <v>10.241839503380243</v>
      </c>
      <c r="AT22" s="2460">
        <v>22.379278924545691</v>
      </c>
      <c r="AU22" s="2460">
        <v>18.968143430725334</v>
      </c>
      <c r="AV22" s="2459">
        <v>647.03368299999727</v>
      </c>
      <c r="AW22" s="2458">
        <v>441</v>
      </c>
      <c r="AX22" s="2457"/>
      <c r="AY22" s="975">
        <v>21.179125128792609</v>
      </c>
      <c r="AZ22" s="975">
        <v>1.6048521397376689</v>
      </c>
      <c r="BA22" s="975">
        <v>18.03246786949428</v>
      </c>
      <c r="BB22" s="975">
        <v>24.325782388090936</v>
      </c>
      <c r="BC22" s="968">
        <v>7.5775185706604269</v>
      </c>
      <c r="BD22" s="973">
        <v>771.31725699999538</v>
      </c>
      <c r="BE22" s="973">
        <v>897</v>
      </c>
      <c r="BF22" s="1054"/>
      <c r="BG22" s="1765">
        <v>22.558033515550118</v>
      </c>
      <c r="BH22" s="975">
        <v>2.0519802953758095</v>
      </c>
      <c r="BI22" s="975">
        <v>18.534680596152842</v>
      </c>
      <c r="BJ22" s="975">
        <v>26.581386434947397</v>
      </c>
      <c r="BK22" s="968">
        <v>9.0964502466994777</v>
      </c>
      <c r="BL22" s="973">
        <v>762.30501600000127</v>
      </c>
      <c r="BM22" s="973">
        <v>755</v>
      </c>
      <c r="BN22" s="968"/>
      <c r="BO22" s="1765">
        <v>24.044610114929014</v>
      </c>
      <c r="BP22" s="975">
        <v>2.0942824771241124</v>
      </c>
      <c r="BQ22" s="975">
        <v>19.938312075275945</v>
      </c>
      <c r="BR22" s="975">
        <v>28.150908154582083</v>
      </c>
      <c r="BS22" s="968">
        <v>8.7099872574926778</v>
      </c>
      <c r="BT22" s="973">
        <v>708.42632999999933</v>
      </c>
      <c r="BU22" s="973">
        <v>808</v>
      </c>
      <c r="BV22" s="992"/>
      <c r="BW22" s="1765">
        <v>22.737827728227899</v>
      </c>
      <c r="BX22" s="975">
        <v>1.6290954658594043</v>
      </c>
      <c r="BY22" s="975">
        <v>19.54356754267771</v>
      </c>
      <c r="BZ22" s="975">
        <v>25.932087913778084</v>
      </c>
      <c r="CA22" s="968">
        <v>7.1646926229323231</v>
      </c>
      <c r="CB22" s="973">
        <v>724.2060410000023</v>
      </c>
      <c r="CC22" s="973">
        <v>830</v>
      </c>
      <c r="CD22" s="968"/>
      <c r="CE22" s="1765">
        <v>24.066701135692654</v>
      </c>
      <c r="CF22" s="975">
        <v>1.7757532000077976</v>
      </c>
      <c r="CG22" s="975">
        <v>20.584875589037559</v>
      </c>
      <c r="CH22" s="975">
        <v>27.548526682347752</v>
      </c>
      <c r="CI22" s="968">
        <v>7.3784653326426506</v>
      </c>
      <c r="CJ22" s="973">
        <v>642.79739100000108</v>
      </c>
      <c r="CK22" s="973">
        <v>791</v>
      </c>
      <c r="CL22" s="968"/>
      <c r="CM22" s="1765">
        <v>22.913060833073715</v>
      </c>
      <c r="CN22" s="975">
        <v>2.5900607543232845</v>
      </c>
      <c r="CO22" s="975">
        <v>17.832059315406688</v>
      </c>
      <c r="CP22" s="975">
        <v>27.994062350740741</v>
      </c>
      <c r="CQ22" s="968">
        <v>11.303861903009821</v>
      </c>
      <c r="CR22" s="973">
        <v>334.60709399999951</v>
      </c>
      <c r="CS22" s="973">
        <v>377</v>
      </c>
      <c r="CT22" s="968"/>
      <c r="CU22" s="1765">
        <v>22.063387696781191</v>
      </c>
      <c r="CV22" s="975">
        <v>1.5201770374744039</v>
      </c>
      <c r="CW22" s="975">
        <v>19.082600008541956</v>
      </c>
      <c r="CX22" s="975">
        <v>25.044175385020427</v>
      </c>
      <c r="CY22" s="968">
        <v>6.890043625060267</v>
      </c>
      <c r="CZ22" s="973">
        <v>699.19363300000293</v>
      </c>
      <c r="DA22" s="973">
        <v>859</v>
      </c>
      <c r="DB22" s="992"/>
      <c r="DC22" s="1765">
        <v>23.779387864630319</v>
      </c>
      <c r="DD22" s="975">
        <v>2.052839541689341</v>
      </c>
      <c r="DE22" s="975">
        <v>19.754270729289008</v>
      </c>
      <c r="DF22" s="975">
        <v>27.80450499997163</v>
      </c>
      <c r="DG22" s="968">
        <v>8.6328527604478573</v>
      </c>
      <c r="DH22" s="973">
        <v>580.56978499999843</v>
      </c>
      <c r="DI22" s="973">
        <v>766</v>
      </c>
      <c r="DJ22" s="968"/>
      <c r="DK22" s="1765">
        <v>21.327870303028405</v>
      </c>
      <c r="DL22" s="975">
        <v>1.8699932441429934</v>
      </c>
      <c r="DM22" s="975">
        <v>17.661270608913739</v>
      </c>
      <c r="DN22" s="975">
        <v>24.994469997143078</v>
      </c>
      <c r="DO22" s="968">
        <v>8.7678385960433545</v>
      </c>
      <c r="DP22" s="973">
        <v>551.62058999999965</v>
      </c>
      <c r="DQ22" s="973">
        <v>789</v>
      </c>
      <c r="DR22" s="968"/>
      <c r="DS22" s="1765">
        <v>20.095203254953972</v>
      </c>
      <c r="DT22" s="975">
        <v>1.785855999458815</v>
      </c>
      <c r="DU22" s="975">
        <v>16.59357140003128</v>
      </c>
      <c r="DV22" s="975">
        <v>23.596835109876661</v>
      </c>
      <c r="DW22" s="968">
        <v>8.8869765426162424</v>
      </c>
      <c r="DX22" s="973">
        <v>510.30965299999832</v>
      </c>
      <c r="DY22" s="973">
        <v>753</v>
      </c>
      <c r="DZ22" s="968"/>
      <c r="EA22" s="1175">
        <v>-4</v>
      </c>
      <c r="EB22" s="968">
        <v>-1.2</v>
      </c>
      <c r="EC22" s="968"/>
      <c r="ED22" s="968" t="s">
        <v>229</v>
      </c>
      <c r="EE22" s="968" t="s">
        <v>229</v>
      </c>
      <c r="EF22" s="968"/>
    </row>
    <row r="23" spans="1:136" s="1470" customFormat="1" ht="20.25" customHeight="1">
      <c r="A23" s="2468" t="s">
        <v>29</v>
      </c>
      <c r="B23" s="2468"/>
      <c r="C23" s="1174">
        <v>15.4</v>
      </c>
      <c r="D23" s="1174">
        <v>2.6</v>
      </c>
      <c r="E23" s="1174">
        <v>10.299999999999999</v>
      </c>
      <c r="F23" s="1174">
        <v>20.5</v>
      </c>
      <c r="G23" s="1174">
        <v>16.5</v>
      </c>
      <c r="H23" s="2465">
        <v>190</v>
      </c>
      <c r="I23" s="2466">
        <v>193</v>
      </c>
      <c r="J23" s="2463"/>
      <c r="K23" s="1174">
        <v>23</v>
      </c>
      <c r="L23" s="1174">
        <v>3</v>
      </c>
      <c r="M23" s="1174">
        <v>17</v>
      </c>
      <c r="N23" s="1174">
        <v>28.999999999999996</v>
      </c>
      <c r="O23" s="1174">
        <v>13</v>
      </c>
      <c r="P23" s="2465">
        <v>220</v>
      </c>
      <c r="Q23" s="2466">
        <v>205</v>
      </c>
      <c r="R23" s="2466"/>
      <c r="S23" s="2467">
        <v>16.8</v>
      </c>
      <c r="T23" s="1174">
        <v>2.6</v>
      </c>
      <c r="U23" s="1174">
        <v>11.600000000000001</v>
      </c>
      <c r="V23" s="1174">
        <v>22</v>
      </c>
      <c r="W23" s="1174">
        <v>15.4</v>
      </c>
      <c r="X23" s="2465">
        <v>241</v>
      </c>
      <c r="Y23" s="2466">
        <v>216</v>
      </c>
      <c r="Z23" s="2466"/>
      <c r="AA23" s="2461">
        <v>17.376872616473051</v>
      </c>
      <c r="AB23" s="1174">
        <v>3.2331836606673514</v>
      </c>
      <c r="AC23" s="1174">
        <v>11.034030019497964</v>
      </c>
      <c r="AD23" s="1174">
        <v>23.71971521344814</v>
      </c>
      <c r="AE23" s="1174">
        <v>18.606245968577422</v>
      </c>
      <c r="AF23" s="2465">
        <v>200.06879699999965</v>
      </c>
      <c r="AG23" s="2464">
        <v>196</v>
      </c>
      <c r="AH23" s="2463"/>
      <c r="AI23" s="2461" t="s">
        <v>275</v>
      </c>
      <c r="AJ23" s="2460">
        <v>2.974332669622481</v>
      </c>
      <c r="AK23" s="2460">
        <v>11.316330321062553</v>
      </c>
      <c r="AL23" s="2460">
        <v>22.986200578530909</v>
      </c>
      <c r="AM23" s="2460">
        <v>17.34176803646714</v>
      </c>
      <c r="AN23" s="2459">
        <v>427.47318099999961</v>
      </c>
      <c r="AO23" s="2458">
        <v>320</v>
      </c>
      <c r="AP23" s="2462"/>
      <c r="AQ23" s="2461" t="s">
        <v>305</v>
      </c>
      <c r="AR23" s="2460">
        <v>2.6351784004976766</v>
      </c>
      <c r="AS23" s="2460">
        <v>12.381265279933965</v>
      </c>
      <c r="AT23" s="2460">
        <v>22.719429371928676</v>
      </c>
      <c r="AU23" s="2460">
        <v>15.014964385372009</v>
      </c>
      <c r="AV23" s="2459">
        <v>369.97511100000037</v>
      </c>
      <c r="AW23" s="2458">
        <v>368</v>
      </c>
      <c r="AX23" s="2457"/>
      <c r="AY23" s="975">
        <v>17.745399919916789</v>
      </c>
      <c r="AZ23" s="975">
        <v>1.7982733695801354</v>
      </c>
      <c r="BA23" s="975">
        <v>14.219498802623109</v>
      </c>
      <c r="BB23" s="975">
        <v>21.271301037210467</v>
      </c>
      <c r="BC23" s="968">
        <v>10.13374383048882</v>
      </c>
      <c r="BD23" s="973">
        <v>475.36340900000141</v>
      </c>
      <c r="BE23" s="973">
        <v>991</v>
      </c>
      <c r="BF23" s="1054"/>
      <c r="BG23" s="1765">
        <v>23.813977889179302</v>
      </c>
      <c r="BH23" s="975">
        <v>1.7475762314601808</v>
      </c>
      <c r="BI23" s="975">
        <v>20.387475232911399</v>
      </c>
      <c r="BJ23" s="975">
        <v>27.240480545447205</v>
      </c>
      <c r="BK23" s="968">
        <v>7.338447358911222</v>
      </c>
      <c r="BL23" s="973">
        <v>481.6119740000002</v>
      </c>
      <c r="BM23" s="973">
        <v>901</v>
      </c>
      <c r="BN23" s="968"/>
      <c r="BO23" s="1765">
        <v>20.506208297540208</v>
      </c>
      <c r="BP23" s="975">
        <v>1.6182267425285093</v>
      </c>
      <c r="BQ23" s="975">
        <v>17.333321462482576</v>
      </c>
      <c r="BR23" s="975">
        <v>23.679095132597844</v>
      </c>
      <c r="BS23" s="968">
        <v>7.8913991267835755</v>
      </c>
      <c r="BT23" s="973">
        <v>487.40560200000129</v>
      </c>
      <c r="BU23" s="973">
        <v>923</v>
      </c>
      <c r="BV23" s="992"/>
      <c r="BW23" s="1765">
        <v>19.178362645121222</v>
      </c>
      <c r="BX23" s="975">
        <v>1.3544760410478267</v>
      </c>
      <c r="BY23" s="975">
        <v>16.52256439334823</v>
      </c>
      <c r="BZ23" s="975">
        <v>21.834160896894215</v>
      </c>
      <c r="CA23" s="968">
        <v>7.0625217914126335</v>
      </c>
      <c r="CB23" s="973">
        <v>441.83356299999963</v>
      </c>
      <c r="CC23" s="973">
        <v>926</v>
      </c>
      <c r="CD23" s="968"/>
      <c r="CE23" s="1765">
        <v>22.226820593145121</v>
      </c>
      <c r="CF23" s="975">
        <v>1.8655745114465347</v>
      </c>
      <c r="CG23" s="975">
        <v>18.568877026936356</v>
      </c>
      <c r="CH23" s="975">
        <v>25.884764159353885</v>
      </c>
      <c r="CI23" s="968">
        <v>8.3933484936747487</v>
      </c>
      <c r="CJ23" s="973">
        <v>427.37840800000095</v>
      </c>
      <c r="CK23" s="973">
        <v>864</v>
      </c>
      <c r="CL23" s="968"/>
      <c r="CM23" s="1765">
        <v>21.534019239117551</v>
      </c>
      <c r="CN23" s="975">
        <v>1.9154487365206603</v>
      </c>
      <c r="CO23" s="975">
        <v>17.776424780752158</v>
      </c>
      <c r="CP23" s="975">
        <v>25.291613697482944</v>
      </c>
      <c r="CQ23" s="968">
        <v>8.8949894362551607</v>
      </c>
      <c r="CR23" s="973">
        <v>248.1331069999994</v>
      </c>
      <c r="CS23" s="973">
        <v>441</v>
      </c>
      <c r="CT23" s="968"/>
      <c r="CU23" s="1765">
        <v>18.957774403555121</v>
      </c>
      <c r="CV23" s="975">
        <v>1.8335852019121957</v>
      </c>
      <c r="CW23" s="975">
        <v>15.362450924470167</v>
      </c>
      <c r="CX23" s="975">
        <v>22.553097882640071</v>
      </c>
      <c r="CY23" s="968">
        <v>9.6719433562219557</v>
      </c>
      <c r="CZ23" s="973">
        <v>461.22557500000045</v>
      </c>
      <c r="DA23" s="973">
        <v>832</v>
      </c>
      <c r="DB23" s="992"/>
      <c r="DC23" s="1765">
        <v>20.340169759808251</v>
      </c>
      <c r="DD23" s="975">
        <v>2.105196797041458</v>
      </c>
      <c r="DE23" s="975">
        <v>16.212392829876361</v>
      </c>
      <c r="DF23" s="975">
        <v>24.467946689740145</v>
      </c>
      <c r="DG23" s="968">
        <v>10.349947035355047</v>
      </c>
      <c r="DH23" s="973">
        <v>428.15175600000026</v>
      </c>
      <c r="DI23" s="973">
        <v>860</v>
      </c>
      <c r="DJ23" s="968"/>
      <c r="DK23" s="1765">
        <v>18.033434221112739</v>
      </c>
      <c r="DL23" s="975">
        <v>1.6768237971816424</v>
      </c>
      <c r="DM23" s="975">
        <v>14.745592598643073</v>
      </c>
      <c r="DN23" s="975">
        <v>21.321275843582402</v>
      </c>
      <c r="DO23" s="968">
        <v>9.2984163560953466</v>
      </c>
      <c r="DP23" s="973">
        <v>373.52591399999926</v>
      </c>
      <c r="DQ23" s="973">
        <v>838</v>
      </c>
      <c r="DR23" s="968"/>
      <c r="DS23" s="1765">
        <v>20.812152122150415</v>
      </c>
      <c r="DT23" s="975">
        <v>1.845204950035328</v>
      </c>
      <c r="DU23" s="975">
        <v>17.19415132373064</v>
      </c>
      <c r="DV23" s="975">
        <v>24.43015292057019</v>
      </c>
      <c r="DW23" s="968">
        <v>8.8659978036172085</v>
      </c>
      <c r="DX23" s="973">
        <v>367.19551900000113</v>
      </c>
      <c r="DY23" s="973">
        <v>791</v>
      </c>
      <c r="DZ23" s="968"/>
      <c r="EA23" s="1175">
        <v>-1.4</v>
      </c>
      <c r="EB23" s="968">
        <v>2.8</v>
      </c>
      <c r="EC23" s="968"/>
      <c r="ED23" s="968" t="s">
        <v>229</v>
      </c>
      <c r="EE23" s="968" t="s">
        <v>229</v>
      </c>
      <c r="EF23" s="968"/>
    </row>
    <row r="24" spans="1:136" s="1470" customFormat="1" ht="20.25" customHeight="1">
      <c r="A24" s="2468" t="s">
        <v>240</v>
      </c>
      <c r="B24" s="1019"/>
      <c r="C24" s="2490"/>
      <c r="D24" s="2490"/>
      <c r="E24" s="2490" t="s">
        <v>66</v>
      </c>
      <c r="F24" s="2490" t="s">
        <v>66</v>
      </c>
      <c r="G24" s="2490" t="s">
        <v>66</v>
      </c>
      <c r="H24" s="2489" t="s">
        <v>66</v>
      </c>
      <c r="I24" s="2491" t="s">
        <v>66</v>
      </c>
      <c r="J24" s="2487" t="s">
        <v>66</v>
      </c>
      <c r="K24" s="2490" t="s">
        <v>66</v>
      </c>
      <c r="L24" s="2490" t="s">
        <v>66</v>
      </c>
      <c r="M24" s="2490" t="s">
        <v>66</v>
      </c>
      <c r="N24" s="2490" t="s">
        <v>66</v>
      </c>
      <c r="O24" s="2490" t="s">
        <v>66</v>
      </c>
      <c r="P24" s="2489" t="s">
        <v>66</v>
      </c>
      <c r="Q24" s="2491" t="s">
        <v>66</v>
      </c>
      <c r="R24" s="2491"/>
      <c r="S24" s="2492" t="s">
        <v>66</v>
      </c>
      <c r="T24" s="2490" t="s">
        <v>66</v>
      </c>
      <c r="U24" s="2490" t="s">
        <v>66</v>
      </c>
      <c r="V24" s="2490" t="s">
        <v>66</v>
      </c>
      <c r="W24" s="2490" t="s">
        <v>66</v>
      </c>
      <c r="X24" s="2489" t="s">
        <v>66</v>
      </c>
      <c r="Y24" s="2491" t="s">
        <v>66</v>
      </c>
      <c r="Z24" s="2491" t="s">
        <v>66</v>
      </c>
      <c r="AA24" s="2485" t="s">
        <v>66</v>
      </c>
      <c r="AB24" s="2490" t="s">
        <v>66</v>
      </c>
      <c r="AC24" s="2490" t="s">
        <v>66</v>
      </c>
      <c r="AD24" s="2490" t="s">
        <v>66</v>
      </c>
      <c r="AE24" s="2490" t="s">
        <v>66</v>
      </c>
      <c r="AF24" s="2489" t="s">
        <v>66</v>
      </c>
      <c r="AG24" s="2488" t="s">
        <v>66</v>
      </c>
      <c r="AH24" s="2487" t="s">
        <v>66</v>
      </c>
      <c r="AI24" s="2485" t="s">
        <v>66</v>
      </c>
      <c r="AJ24" s="2485" t="s">
        <v>66</v>
      </c>
      <c r="AK24" s="2485" t="s">
        <v>66</v>
      </c>
      <c r="AL24" s="2485" t="s">
        <v>66</v>
      </c>
      <c r="AM24" s="2485" t="s">
        <v>66</v>
      </c>
      <c r="AN24" s="2484" t="s">
        <v>66</v>
      </c>
      <c r="AO24" s="2483" t="s">
        <v>66</v>
      </c>
      <c r="AP24" s="2486"/>
      <c r="AQ24" s="2485">
        <v>24.241726414088379</v>
      </c>
      <c r="AR24" s="2485">
        <v>1.7335978074590488</v>
      </c>
      <c r="AS24" s="2485">
        <v>20.827138252812887</v>
      </c>
      <c r="AT24" s="2485">
        <v>27.656314575363872</v>
      </c>
      <c r="AU24" s="2485">
        <v>7.151296808842571</v>
      </c>
      <c r="AV24" s="2484">
        <v>2430.9920709999965</v>
      </c>
      <c r="AW24" s="2483">
        <v>828</v>
      </c>
      <c r="AX24" s="2472"/>
      <c r="AY24" s="975">
        <v>27.736571318403385</v>
      </c>
      <c r="AZ24" s="975">
        <v>1.295953759464997</v>
      </c>
      <c r="BA24" s="975">
        <v>25.188682025749028</v>
      </c>
      <c r="BB24" s="975">
        <v>30.284460611057746</v>
      </c>
      <c r="BC24" s="968">
        <v>4.6723646718551821</v>
      </c>
      <c r="BD24" s="973">
        <v>2834.4718710000111</v>
      </c>
      <c r="BE24" s="973">
        <v>1780</v>
      </c>
      <c r="BF24" s="1054"/>
      <c r="BG24" s="1765">
        <v>28.452286329787729</v>
      </c>
      <c r="BH24" s="975">
        <v>1.2590020356879834</v>
      </c>
      <c r="BI24" s="975">
        <v>25.976946344669503</v>
      </c>
      <c r="BJ24" s="975">
        <v>30.927626314905954</v>
      </c>
      <c r="BK24" s="968">
        <v>4.4249591090677605</v>
      </c>
      <c r="BL24" s="973">
        <v>3040.7541980000028</v>
      </c>
      <c r="BM24" s="973">
        <v>1570</v>
      </c>
      <c r="BN24" s="968"/>
      <c r="BO24" s="1765">
        <v>32.067421134058158</v>
      </c>
      <c r="BP24" s="975">
        <v>1.4091455691312766</v>
      </c>
      <c r="BQ24" s="975">
        <v>29.296904429748032</v>
      </c>
      <c r="BR24" s="975">
        <v>34.837937838368276</v>
      </c>
      <c r="BS24" s="968">
        <v>4.3943214617737123</v>
      </c>
      <c r="BT24" s="973">
        <v>3000.6330629999998</v>
      </c>
      <c r="BU24" s="973">
        <v>1596</v>
      </c>
      <c r="BV24" s="992"/>
      <c r="BW24" s="1765">
        <v>30.818185294821777</v>
      </c>
      <c r="BX24" s="975">
        <v>1.2345843296800563</v>
      </c>
      <c r="BY24" s="975">
        <v>28.393286471466382</v>
      </c>
      <c r="BZ24" s="975">
        <v>33.243084118177165</v>
      </c>
      <c r="CA24" s="968">
        <v>4.0060253965943193</v>
      </c>
      <c r="CB24" s="973">
        <v>2735.0860179999954</v>
      </c>
      <c r="CC24" s="973">
        <v>2083</v>
      </c>
      <c r="CD24" s="968"/>
      <c r="CE24" s="1765">
        <v>30.075275795193875</v>
      </c>
      <c r="CF24" s="975">
        <v>1.2507706619726475</v>
      </c>
      <c r="CG24" s="975">
        <v>27.618547644635001</v>
      </c>
      <c r="CH24" s="975">
        <v>32.532003945752749</v>
      </c>
      <c r="CI24" s="968">
        <v>4.1588003065711696</v>
      </c>
      <c r="CJ24" s="973">
        <v>2553.9860390000067</v>
      </c>
      <c r="CK24" s="973">
        <v>1838</v>
      </c>
      <c r="CL24" s="968"/>
      <c r="CM24" s="1765">
        <v>30.435586871265862</v>
      </c>
      <c r="CN24" s="975">
        <v>1.6893435237790533</v>
      </c>
      <c r="CO24" s="975">
        <v>27.110056749868193</v>
      </c>
      <c r="CP24" s="975">
        <v>33.761116992663531</v>
      </c>
      <c r="CQ24" s="968">
        <v>5.5505534719094136</v>
      </c>
      <c r="CR24" s="973">
        <v>1770.447115999996</v>
      </c>
      <c r="CS24" s="973">
        <v>1011</v>
      </c>
      <c r="CT24" s="968"/>
      <c r="CU24" s="1765">
        <v>29.829406729569413</v>
      </c>
      <c r="CV24" s="975">
        <v>1.2350424767801274</v>
      </c>
      <c r="CW24" s="975">
        <v>27.402952567758938</v>
      </c>
      <c r="CX24" s="975">
        <v>32.255860891379889</v>
      </c>
      <c r="CY24" s="968">
        <v>4.1403521296179493</v>
      </c>
      <c r="CZ24" s="973">
        <v>2143.5274620000114</v>
      </c>
      <c r="DA24" s="973">
        <v>1710</v>
      </c>
      <c r="DB24" s="992"/>
      <c r="DC24" s="1765">
        <v>29.720942786904399</v>
      </c>
      <c r="DD24" s="975">
        <v>1.2968180452981861</v>
      </c>
      <c r="DE24" s="975">
        <v>27.173817639629871</v>
      </c>
      <c r="DF24" s="975">
        <v>32.268067934178923</v>
      </c>
      <c r="DG24" s="968">
        <v>4.3633139587671099</v>
      </c>
      <c r="DH24" s="973">
        <v>2248.523637999996</v>
      </c>
      <c r="DI24" s="973">
        <v>1782</v>
      </c>
      <c r="DJ24" s="968"/>
      <c r="DK24" s="1765">
        <v>28.672885220851104</v>
      </c>
      <c r="DL24" s="975">
        <v>1.3576370118569179</v>
      </c>
      <c r="DM24" s="975">
        <v>26.006243076468898</v>
      </c>
      <c r="DN24" s="975">
        <v>31.339527365233305</v>
      </c>
      <c r="DO24" s="968">
        <v>4.7349159367807037</v>
      </c>
      <c r="DP24" s="973">
        <v>2149.2077210000016</v>
      </c>
      <c r="DQ24" s="973">
        <v>1690</v>
      </c>
      <c r="DR24" s="968"/>
      <c r="DS24" s="1765">
        <v>25.146869886247604</v>
      </c>
      <c r="DT24" s="975">
        <v>1.2570342410403814</v>
      </c>
      <c r="DU24" s="975">
        <v>22.67780120019091</v>
      </c>
      <c r="DV24" s="975">
        <v>27.615938572304294</v>
      </c>
      <c r="DW24" s="968">
        <v>4.9987702116669093</v>
      </c>
      <c r="DX24" s="973">
        <v>1761.9907089999915</v>
      </c>
      <c r="DY24" s="973">
        <v>1541</v>
      </c>
      <c r="DZ24" s="968"/>
      <c r="EA24" s="2471">
        <v>-5</v>
      </c>
      <c r="EB24" s="968">
        <v>-3.6</v>
      </c>
      <c r="EC24" s="968"/>
      <c r="ED24" s="2470" t="s">
        <v>232</v>
      </c>
      <c r="EE24" s="968" t="s">
        <v>231</v>
      </c>
      <c r="EF24" s="968"/>
    </row>
    <row r="25" spans="1:136" s="1470" customFormat="1" ht="20.25" customHeight="1">
      <c r="A25" s="2468" t="s">
        <v>241</v>
      </c>
      <c r="B25" s="1020"/>
      <c r="C25" s="2480"/>
      <c r="D25" s="2480"/>
      <c r="E25" s="2480" t="s">
        <v>66</v>
      </c>
      <c r="F25" s="2480" t="s">
        <v>66</v>
      </c>
      <c r="G25" s="2480" t="s">
        <v>66</v>
      </c>
      <c r="H25" s="2479" t="s">
        <v>66</v>
      </c>
      <c r="I25" s="2481" t="s">
        <v>66</v>
      </c>
      <c r="J25" s="2477" t="s">
        <v>66</v>
      </c>
      <c r="K25" s="2480" t="s">
        <v>66</v>
      </c>
      <c r="L25" s="2480" t="s">
        <v>66</v>
      </c>
      <c r="M25" s="2480" t="s">
        <v>66</v>
      </c>
      <c r="N25" s="2480" t="s">
        <v>66</v>
      </c>
      <c r="O25" s="2480" t="s">
        <v>66</v>
      </c>
      <c r="P25" s="2479" t="s">
        <v>66</v>
      </c>
      <c r="Q25" s="2481" t="s">
        <v>66</v>
      </c>
      <c r="R25" s="2481"/>
      <c r="S25" s="2482" t="s">
        <v>66</v>
      </c>
      <c r="T25" s="2480" t="s">
        <v>66</v>
      </c>
      <c r="U25" s="2480" t="s">
        <v>66</v>
      </c>
      <c r="V25" s="2480" t="s">
        <v>66</v>
      </c>
      <c r="W25" s="2480" t="s">
        <v>66</v>
      </c>
      <c r="X25" s="2479" t="s">
        <v>66</v>
      </c>
      <c r="Y25" s="2481" t="s">
        <v>66</v>
      </c>
      <c r="Z25" s="2481" t="s">
        <v>66</v>
      </c>
      <c r="AA25" s="2475" t="s">
        <v>66</v>
      </c>
      <c r="AB25" s="2480" t="s">
        <v>66</v>
      </c>
      <c r="AC25" s="2480" t="s">
        <v>66</v>
      </c>
      <c r="AD25" s="2480" t="s">
        <v>66</v>
      </c>
      <c r="AE25" s="2480" t="s">
        <v>66</v>
      </c>
      <c r="AF25" s="2479" t="s">
        <v>66</v>
      </c>
      <c r="AG25" s="2478" t="s">
        <v>66</v>
      </c>
      <c r="AH25" s="2477" t="s">
        <v>66</v>
      </c>
      <c r="AI25" s="2475" t="s">
        <v>66</v>
      </c>
      <c r="AJ25" s="2475" t="s">
        <v>66</v>
      </c>
      <c r="AK25" s="2475" t="s">
        <v>66</v>
      </c>
      <c r="AL25" s="2475" t="s">
        <v>66</v>
      </c>
      <c r="AM25" s="2475" t="s">
        <v>66</v>
      </c>
      <c r="AN25" s="2474" t="s">
        <v>66</v>
      </c>
      <c r="AO25" s="2473" t="s">
        <v>66</v>
      </c>
      <c r="AP25" s="2476"/>
      <c r="AQ25" s="2475" t="s">
        <v>358</v>
      </c>
      <c r="AR25" s="2475">
        <v>2.8943853534691808</v>
      </c>
      <c r="AS25" s="2475">
        <v>12.663243929130438</v>
      </c>
      <c r="AT25" s="2475">
        <v>24.065120326990964</v>
      </c>
      <c r="AU25" s="2475">
        <v>15.761035984534939</v>
      </c>
      <c r="AV25" s="2474">
        <v>377.46655699999968</v>
      </c>
      <c r="AW25" s="2473">
        <v>341</v>
      </c>
      <c r="AX25" s="2472"/>
      <c r="AY25" s="977">
        <v>20.673249275044729</v>
      </c>
      <c r="AZ25" s="977">
        <v>1.5668533510060862</v>
      </c>
      <c r="BA25" s="977">
        <v>17.592762145753881</v>
      </c>
      <c r="BB25" s="977">
        <v>23.753736404335573</v>
      </c>
      <c r="BC25" s="1002">
        <v>7.579134417430355</v>
      </c>
      <c r="BD25" s="993">
        <v>371.74878499999994</v>
      </c>
      <c r="BE25" s="993">
        <v>881</v>
      </c>
      <c r="BF25" s="1064"/>
      <c r="BG25" s="978">
        <v>25.915087941991754</v>
      </c>
      <c r="BH25" s="977">
        <v>1.7187675114056931</v>
      </c>
      <c r="BI25" s="977">
        <v>22.53579718192578</v>
      </c>
      <c r="BJ25" s="977">
        <v>29.294378702057728</v>
      </c>
      <c r="BK25" s="1002">
        <v>6.6323043751693085</v>
      </c>
      <c r="BL25" s="993">
        <v>388.6358989999992</v>
      </c>
      <c r="BM25" s="993">
        <v>772</v>
      </c>
      <c r="BN25" s="1002"/>
      <c r="BO25" s="978">
        <v>27.797986379919532</v>
      </c>
      <c r="BP25" s="977">
        <v>1.6736487799277617</v>
      </c>
      <c r="BQ25" s="977">
        <v>24.507430738605127</v>
      </c>
      <c r="BR25" s="977">
        <v>31.088542021233938</v>
      </c>
      <c r="BS25" s="1002">
        <v>6.0207554498866784</v>
      </c>
      <c r="BT25" s="993">
        <v>371.16564699999958</v>
      </c>
      <c r="BU25" s="993">
        <v>748</v>
      </c>
      <c r="BV25" s="992"/>
      <c r="BW25" s="978">
        <v>28.795334470359307</v>
      </c>
      <c r="BX25" s="977">
        <v>1.921238899314184</v>
      </c>
      <c r="BY25" s="977">
        <v>25.021748629091654</v>
      </c>
      <c r="BZ25" s="977">
        <v>32.568920311626961</v>
      </c>
      <c r="CA25" s="1002">
        <v>6.6720492560759306</v>
      </c>
      <c r="CB25" s="993">
        <v>353.34346299999925</v>
      </c>
      <c r="CC25" s="993">
        <v>851</v>
      </c>
      <c r="CD25" s="1002"/>
      <c r="CE25" s="978">
        <v>28.143401759831775</v>
      </c>
      <c r="CF25" s="977">
        <v>1.9664203091962176</v>
      </c>
      <c r="CG25" s="977">
        <v>24.28101493200684</v>
      </c>
      <c r="CH25" s="977">
        <v>32.005788587656717</v>
      </c>
      <c r="CI25" s="1002">
        <v>6.9871450721455775</v>
      </c>
      <c r="CJ25" s="993">
        <v>304.95062299999989</v>
      </c>
      <c r="CK25" s="993">
        <v>764</v>
      </c>
      <c r="CL25" s="1002"/>
      <c r="CM25" s="978">
        <v>25.485477955156117</v>
      </c>
      <c r="CN25" s="977">
        <v>3.0593575945838789</v>
      </c>
      <c r="CO25" s="977">
        <v>19.463028589643859</v>
      </c>
      <c r="CP25" s="977">
        <v>31.507927320668376</v>
      </c>
      <c r="CQ25" s="1002">
        <v>12.004317125097991</v>
      </c>
      <c r="CR25" s="993">
        <v>182.93456799999967</v>
      </c>
      <c r="CS25" s="993">
        <v>344</v>
      </c>
      <c r="CT25" s="1002"/>
      <c r="CU25" s="978">
        <v>26.723533194759696</v>
      </c>
      <c r="CV25" s="977">
        <v>2.0215254641512628</v>
      </c>
      <c r="CW25" s="977">
        <v>22.751897426827366</v>
      </c>
      <c r="CX25" s="977">
        <v>30.695168962692026</v>
      </c>
      <c r="CY25" s="1002">
        <v>7.5645890437409298</v>
      </c>
      <c r="CZ25" s="993">
        <v>252.56521100000055</v>
      </c>
      <c r="DA25" s="993">
        <v>709</v>
      </c>
      <c r="DB25" s="992"/>
      <c r="DC25" s="978">
        <v>23.762281746566373</v>
      </c>
      <c r="DD25" s="977">
        <v>1.9269219243523519</v>
      </c>
      <c r="DE25" s="977">
        <v>19.97754779090651</v>
      </c>
      <c r="DF25" s="977">
        <v>27.547015702226236</v>
      </c>
      <c r="DG25" s="1002">
        <v>8.1091620110547264</v>
      </c>
      <c r="DH25" s="993">
        <v>259.12662199999971</v>
      </c>
      <c r="DI25" s="993">
        <v>784</v>
      </c>
      <c r="DJ25" s="1002"/>
      <c r="DK25" s="978">
        <v>24.85009511265314</v>
      </c>
      <c r="DL25" s="977">
        <v>1.8064141940369556</v>
      </c>
      <c r="DM25" s="977">
        <v>21.301974239430489</v>
      </c>
      <c r="DN25" s="977">
        <v>28.39821598587579</v>
      </c>
      <c r="DO25" s="1002">
        <v>7.269244587788994</v>
      </c>
      <c r="DP25" s="993">
        <v>248.64883099999932</v>
      </c>
      <c r="DQ25" s="993">
        <v>753</v>
      </c>
      <c r="DR25" s="1002"/>
      <c r="DS25" s="978">
        <v>28.145620049673838</v>
      </c>
      <c r="DT25" s="977">
        <v>2.0892148788915015</v>
      </c>
      <c r="DU25" s="977">
        <v>24.041980810980242</v>
      </c>
      <c r="DV25" s="977">
        <v>32.249259288367433</v>
      </c>
      <c r="DW25" s="1002">
        <v>7.4228774324540501</v>
      </c>
      <c r="DX25" s="993">
        <v>223.13037299999996</v>
      </c>
      <c r="DY25" s="993">
        <v>677</v>
      </c>
      <c r="DZ25" s="1002"/>
      <c r="EA25" s="2471">
        <v>0</v>
      </c>
      <c r="EB25" s="968">
        <v>3.2</v>
      </c>
      <c r="EC25" s="968"/>
      <c r="ED25" s="2470" t="s">
        <v>229</v>
      </c>
      <c r="EE25" s="968" t="s">
        <v>229</v>
      </c>
      <c r="EF25" s="1002"/>
    </row>
    <row r="26" spans="1:136" s="1470" customFormat="1" ht="20.25" customHeight="1">
      <c r="A26" s="2468" t="s">
        <v>30</v>
      </c>
      <c r="B26" s="2468"/>
      <c r="C26" s="1174">
        <v>9.5</v>
      </c>
      <c r="D26" s="1174">
        <v>1.7000000000000002</v>
      </c>
      <c r="E26" s="1174">
        <v>6.1</v>
      </c>
      <c r="F26" s="1174">
        <v>12.9</v>
      </c>
      <c r="G26" s="1174">
        <v>18</v>
      </c>
      <c r="H26" s="2465">
        <v>350</v>
      </c>
      <c r="I26" s="2466">
        <v>464</v>
      </c>
      <c r="J26" s="2463"/>
      <c r="K26" s="1174">
        <v>9.3000000000000007</v>
      </c>
      <c r="L26" s="1174">
        <v>2</v>
      </c>
      <c r="M26" s="1174">
        <v>5.4</v>
      </c>
      <c r="N26" s="1174">
        <v>13.3</v>
      </c>
      <c r="O26" s="1174">
        <v>21.4</v>
      </c>
      <c r="P26" s="2465">
        <v>334</v>
      </c>
      <c r="Q26" s="2466">
        <v>414</v>
      </c>
      <c r="R26" s="2466"/>
      <c r="S26" s="2469">
        <v>7.9</v>
      </c>
      <c r="T26" s="1174">
        <v>1.2</v>
      </c>
      <c r="U26" s="1174">
        <v>5.6000000000000005</v>
      </c>
      <c r="V26" s="1174">
        <v>10.299999999999999</v>
      </c>
      <c r="W26" s="1174">
        <v>14.6</v>
      </c>
      <c r="X26" s="2465">
        <v>315</v>
      </c>
      <c r="Y26" s="2466">
        <v>424</v>
      </c>
      <c r="Z26" s="2466"/>
      <c r="AA26" s="2460">
        <v>13.17178335708172</v>
      </c>
      <c r="AB26" s="1174">
        <v>1.8455621925570309</v>
      </c>
      <c r="AC26" s="1174">
        <v>9.551169213590331</v>
      </c>
      <c r="AD26" s="1174">
        <v>16.792397500573109</v>
      </c>
      <c r="AE26" s="1174">
        <v>14.011483050734942</v>
      </c>
      <c r="AF26" s="2465">
        <v>290.98623899999984</v>
      </c>
      <c r="AG26" s="2464">
        <v>379</v>
      </c>
      <c r="AH26" s="2463"/>
      <c r="AI26" s="2460">
        <v>26.228286960124748</v>
      </c>
      <c r="AJ26" s="2460">
        <v>2.013017679993824</v>
      </c>
      <c r="AK26" s="2460">
        <v>22.279223798588824</v>
      </c>
      <c r="AL26" s="2460">
        <v>30.177350121660673</v>
      </c>
      <c r="AM26" s="2460">
        <v>7.6749872496600506</v>
      </c>
      <c r="AN26" s="2459">
        <v>1810.4049559999999</v>
      </c>
      <c r="AO26" s="2458">
        <v>573</v>
      </c>
      <c r="AP26" s="2462"/>
      <c r="AQ26" s="2460">
        <v>10.420362710830638</v>
      </c>
      <c r="AR26" s="2460">
        <v>1.4717648046811784</v>
      </c>
      <c r="AS26" s="2460">
        <v>7.5333957311485387</v>
      </c>
      <c r="AT26" s="2460">
        <v>13.30732969051274</v>
      </c>
      <c r="AU26" s="2460">
        <v>14.123930668473436</v>
      </c>
      <c r="AV26" s="2459">
        <v>522.71877200000176</v>
      </c>
      <c r="AW26" s="2458">
        <v>603</v>
      </c>
      <c r="AX26" s="2457"/>
      <c r="AY26" s="975">
        <v>12.336525399034883</v>
      </c>
      <c r="AZ26" s="975">
        <v>1.324203925373828</v>
      </c>
      <c r="BA26" s="975">
        <v>9.7401392327367162</v>
      </c>
      <c r="BB26" s="975">
        <v>14.932911565333049</v>
      </c>
      <c r="BC26" s="968">
        <v>10.734010448982852</v>
      </c>
      <c r="BD26" s="973">
        <v>657.4153530000018</v>
      </c>
      <c r="BE26" s="973">
        <v>1085</v>
      </c>
      <c r="BF26" s="1054"/>
      <c r="BG26" s="1765">
        <v>11.586392352646188</v>
      </c>
      <c r="BH26" s="975">
        <v>1.4022696174673348</v>
      </c>
      <c r="BI26" s="975">
        <v>8.8369382901811129</v>
      </c>
      <c r="BJ26" s="975">
        <v>14.335846415111265</v>
      </c>
      <c r="BK26" s="968">
        <v>12.10272856975255</v>
      </c>
      <c r="BL26" s="973">
        <v>694.39318599999808</v>
      </c>
      <c r="BM26" s="973">
        <v>1004</v>
      </c>
      <c r="BN26" s="968"/>
      <c r="BO26" s="1765">
        <v>13.801432521988263</v>
      </c>
      <c r="BP26" s="975">
        <v>1.5248548245743778</v>
      </c>
      <c r="BQ26" s="975">
        <v>10.811621717906261</v>
      </c>
      <c r="BR26" s="975">
        <v>16.791243326070266</v>
      </c>
      <c r="BS26" s="968">
        <v>11.048525739230323</v>
      </c>
      <c r="BT26" s="973">
        <v>621.7303519999989</v>
      </c>
      <c r="BU26" s="973">
        <v>1039</v>
      </c>
      <c r="BV26" s="992"/>
      <c r="BW26" s="1765">
        <v>14.699961495933053</v>
      </c>
      <c r="BX26" s="975">
        <v>1.3752839306796361</v>
      </c>
      <c r="BY26" s="975">
        <v>12.003364030860951</v>
      </c>
      <c r="BZ26" s="975">
        <v>17.396558961005155</v>
      </c>
      <c r="CA26" s="968">
        <v>9.355697503426299</v>
      </c>
      <c r="CB26" s="973">
        <v>549.47182700000042</v>
      </c>
      <c r="CC26" s="973">
        <v>990</v>
      </c>
      <c r="CD26" s="968"/>
      <c r="CE26" s="1765">
        <v>14.131486453166215</v>
      </c>
      <c r="CF26" s="975">
        <v>1.3421062721017309</v>
      </c>
      <c r="CG26" s="975">
        <v>11.499938384150022</v>
      </c>
      <c r="CH26" s="975">
        <v>16.763034522182409</v>
      </c>
      <c r="CI26" s="968">
        <v>9.4972760052501553</v>
      </c>
      <c r="CJ26" s="973">
        <v>498.48330700000037</v>
      </c>
      <c r="CK26" s="973">
        <v>959</v>
      </c>
      <c r="CL26" s="968"/>
      <c r="CM26" s="1765">
        <v>15.56547765829659</v>
      </c>
      <c r="CN26" s="975">
        <v>1.9636098002451277</v>
      </c>
      <c r="CO26" s="975">
        <v>11.713404166005828</v>
      </c>
      <c r="CP26" s="975">
        <v>19.41755115058735</v>
      </c>
      <c r="CQ26" s="968">
        <v>12.615159286155922</v>
      </c>
      <c r="CR26" s="973">
        <v>277.86583200000047</v>
      </c>
      <c r="CS26" s="973">
        <v>520</v>
      </c>
      <c r="CT26" s="968"/>
      <c r="CU26" s="1765">
        <v>14.413870712730162</v>
      </c>
      <c r="CV26" s="975">
        <v>1.2227318133575713</v>
      </c>
      <c r="CW26" s="975">
        <v>12.016318424129661</v>
      </c>
      <c r="CX26" s="975">
        <v>16.811423001330663</v>
      </c>
      <c r="CY26" s="968">
        <v>8.4830219288540505</v>
      </c>
      <c r="CZ26" s="973">
        <v>414.60202600000082</v>
      </c>
      <c r="DA26" s="973">
        <v>850</v>
      </c>
      <c r="DB26" s="992"/>
      <c r="DC26" s="1765">
        <v>16.275488468233839</v>
      </c>
      <c r="DD26" s="975">
        <v>1.5356787937116103</v>
      </c>
      <c r="DE26" s="975">
        <v>13.264397293586006</v>
      </c>
      <c r="DF26" s="975">
        <v>19.286579642881673</v>
      </c>
      <c r="DG26" s="968">
        <v>9.4355312082271237</v>
      </c>
      <c r="DH26" s="973">
        <v>465.77808799999974</v>
      </c>
      <c r="DI26" s="973">
        <v>968</v>
      </c>
      <c r="DJ26" s="968"/>
      <c r="DK26" s="1765">
        <v>18.861843652966133</v>
      </c>
      <c r="DL26" s="975">
        <v>1.2836077053602546</v>
      </c>
      <c r="DM26" s="975">
        <v>16.345002677963521</v>
      </c>
      <c r="DN26" s="975">
        <v>21.378684627968742</v>
      </c>
      <c r="DO26" s="968">
        <v>6.8053140985420049</v>
      </c>
      <c r="DP26" s="973">
        <v>433.5712060000015</v>
      </c>
      <c r="DQ26" s="973">
        <v>894</v>
      </c>
      <c r="DR26" s="968"/>
      <c r="DS26" s="1765">
        <v>14.034706204512466</v>
      </c>
      <c r="DT26" s="975">
        <v>1.4709195737323943</v>
      </c>
      <c r="DU26" s="975">
        <v>11.15058853938633</v>
      </c>
      <c r="DV26" s="975">
        <v>16.918823869638601</v>
      </c>
      <c r="DW26" s="968">
        <v>10.480586855886314</v>
      </c>
      <c r="DX26" s="973">
        <v>397.25300399999884</v>
      </c>
      <c r="DY26" s="973">
        <v>820</v>
      </c>
      <c r="DZ26" s="968"/>
      <c r="EA26" s="1175">
        <v>-0.1</v>
      </c>
      <c r="EB26" s="968">
        <v>-4.9000000000000004</v>
      </c>
      <c r="EC26" s="968"/>
      <c r="ED26" s="968" t="s">
        <v>229</v>
      </c>
      <c r="EE26" s="968" t="s">
        <v>232</v>
      </c>
      <c r="EF26" s="968"/>
    </row>
    <row r="27" spans="1:136" s="1470" customFormat="1" ht="20.25" customHeight="1">
      <c r="A27" s="2468" t="s">
        <v>31</v>
      </c>
      <c r="B27" s="2468"/>
      <c r="C27" s="1174">
        <v>8.5</v>
      </c>
      <c r="D27" s="1174">
        <v>1.5</v>
      </c>
      <c r="E27" s="1174">
        <v>5.4</v>
      </c>
      <c r="F27" s="1174">
        <v>11.600000000000001</v>
      </c>
      <c r="G27" s="1174">
        <v>18.2</v>
      </c>
      <c r="H27" s="2465">
        <v>35</v>
      </c>
      <c r="I27" s="2466">
        <v>385</v>
      </c>
      <c r="J27" s="2463"/>
      <c r="K27" s="1174">
        <v>9.7000000000000011</v>
      </c>
      <c r="L27" s="1174">
        <v>1.9</v>
      </c>
      <c r="M27" s="1174">
        <v>5.8999999999999995</v>
      </c>
      <c r="N27" s="1174">
        <v>13.5</v>
      </c>
      <c r="O27" s="1174">
        <v>19.7</v>
      </c>
      <c r="P27" s="2465">
        <v>31</v>
      </c>
      <c r="Q27" s="2466">
        <v>295</v>
      </c>
      <c r="R27" s="2466"/>
      <c r="S27" s="2469">
        <v>16.2</v>
      </c>
      <c r="T27" s="1174">
        <v>2.1999999999999997</v>
      </c>
      <c r="U27" s="1174">
        <v>11.799999999999999</v>
      </c>
      <c r="V27" s="1174">
        <v>20.7</v>
      </c>
      <c r="W27" s="1174">
        <v>13.700000000000001</v>
      </c>
      <c r="X27" s="2465">
        <v>41</v>
      </c>
      <c r="Y27" s="2466">
        <v>364</v>
      </c>
      <c r="Z27" s="2466"/>
      <c r="AA27" s="2461">
        <v>13.186540141061306</v>
      </c>
      <c r="AB27" s="1174">
        <v>2.2969748111685986</v>
      </c>
      <c r="AC27" s="1174">
        <v>8.6803471110458741</v>
      </c>
      <c r="AD27" s="1174">
        <v>17.692733171076739</v>
      </c>
      <c r="AE27" s="1174">
        <v>17.419086330432453</v>
      </c>
      <c r="AF27" s="2465">
        <v>32.42221200000003</v>
      </c>
      <c r="AG27" s="2464">
        <v>257</v>
      </c>
      <c r="AH27" s="2463"/>
      <c r="AI27" s="2461">
        <v>12.791105687818527</v>
      </c>
      <c r="AJ27" s="2460">
        <v>1.8093795807944526</v>
      </c>
      <c r="AK27" s="2460">
        <v>9.2415321700277602</v>
      </c>
      <c r="AL27" s="2460">
        <v>16.340679205609295</v>
      </c>
      <c r="AM27" s="2460">
        <v>14.145607306783461</v>
      </c>
      <c r="AN27" s="2459">
        <v>393.23548900000003</v>
      </c>
      <c r="AO27" s="2458">
        <v>480</v>
      </c>
      <c r="AP27" s="2462"/>
      <c r="AQ27" s="2461">
        <v>14.099914293988396</v>
      </c>
      <c r="AR27" s="2460">
        <v>1.9954705160947359</v>
      </c>
      <c r="AS27" s="2460">
        <v>10.185662865654608</v>
      </c>
      <c r="AT27" s="2460">
        <v>18.014165722322183</v>
      </c>
      <c r="AU27" s="2460">
        <v>14.152359188066269</v>
      </c>
      <c r="AV27" s="2459">
        <v>55.277336000000027</v>
      </c>
      <c r="AW27" s="2458">
        <v>414</v>
      </c>
      <c r="AX27" s="2457"/>
      <c r="AY27" s="975">
        <v>12.296242073889523</v>
      </c>
      <c r="AZ27" s="975">
        <v>1.1351870314084911</v>
      </c>
      <c r="BA27" s="975">
        <v>10.070464119275751</v>
      </c>
      <c r="BB27" s="975">
        <v>14.522020028503297</v>
      </c>
      <c r="BC27" s="968">
        <v>9.231983435158666</v>
      </c>
      <c r="BD27" s="973">
        <v>73.939638999999758</v>
      </c>
      <c r="BE27" s="973">
        <v>873</v>
      </c>
      <c r="BF27" s="1054"/>
      <c r="BG27" s="1765">
        <v>14.178012381767404</v>
      </c>
      <c r="BH27" s="975">
        <v>1.5554901957947624</v>
      </c>
      <c r="BI27" s="975">
        <v>11.128136106421142</v>
      </c>
      <c r="BJ27" s="975">
        <v>17.227888657113667</v>
      </c>
      <c r="BK27" s="968">
        <v>10.971144289555612</v>
      </c>
      <c r="BL27" s="973">
        <v>73.298744000000084</v>
      </c>
      <c r="BM27" s="973">
        <v>768</v>
      </c>
      <c r="BN27" s="968"/>
      <c r="BO27" s="1765">
        <v>15.428511033026746</v>
      </c>
      <c r="BP27" s="975">
        <v>1.5397568270638364</v>
      </c>
      <c r="BQ27" s="975">
        <v>12.409481599520216</v>
      </c>
      <c r="BR27" s="975">
        <v>18.447540466533276</v>
      </c>
      <c r="BS27" s="968">
        <v>9.979944427351322</v>
      </c>
      <c r="BT27" s="973">
        <v>53.986953000000199</v>
      </c>
      <c r="BU27" s="973">
        <v>795</v>
      </c>
      <c r="BV27" s="992"/>
      <c r="BW27" s="1765">
        <v>17.483967153707667</v>
      </c>
      <c r="BX27" s="975">
        <v>1.6949733490708423</v>
      </c>
      <c r="BY27" s="975">
        <v>14.160536453684522</v>
      </c>
      <c r="BZ27" s="975">
        <v>20.807397853730812</v>
      </c>
      <c r="CA27" s="968">
        <v>9.69444368185858</v>
      </c>
      <c r="CB27" s="973">
        <v>59.046908000000094</v>
      </c>
      <c r="CC27" s="973">
        <v>767</v>
      </c>
      <c r="CD27" s="968"/>
      <c r="CE27" s="1765">
        <v>13.082216537910618</v>
      </c>
      <c r="CF27" s="975">
        <v>1.4101178029286965</v>
      </c>
      <c r="CG27" s="975">
        <v>10.317314191115615</v>
      </c>
      <c r="CH27" s="975">
        <v>15.847118884705619</v>
      </c>
      <c r="CI27" s="968">
        <v>10.778890556064047</v>
      </c>
      <c r="CJ27" s="973">
        <v>54.167410999999873</v>
      </c>
      <c r="CK27" s="973">
        <v>781</v>
      </c>
      <c r="CL27" s="968"/>
      <c r="CM27" s="1765">
        <v>20.028579201182644</v>
      </c>
      <c r="CN27" s="975">
        <v>2.3488551787035217</v>
      </c>
      <c r="CO27" s="975">
        <v>15.42075804955455</v>
      </c>
      <c r="CP27" s="975">
        <v>24.636400352810739</v>
      </c>
      <c r="CQ27" s="968">
        <v>11.727517739075704</v>
      </c>
      <c r="CR27" s="973">
        <v>30.965875999999955</v>
      </c>
      <c r="CS27" s="973">
        <v>346</v>
      </c>
      <c r="CT27" s="968"/>
      <c r="CU27" s="1765">
        <v>15.378524747884553</v>
      </c>
      <c r="CV27" s="975">
        <v>1.7938539480288764</v>
      </c>
      <c r="CW27" s="975">
        <v>11.861106953133884</v>
      </c>
      <c r="CX27" s="975">
        <v>18.895942542635222</v>
      </c>
      <c r="CY27" s="968">
        <v>11.664668604026119</v>
      </c>
      <c r="CZ27" s="973">
        <v>46.385196999999998</v>
      </c>
      <c r="DA27" s="973">
        <v>778</v>
      </c>
      <c r="DB27" s="992"/>
      <c r="DC27" s="1765">
        <v>13.146250687158989</v>
      </c>
      <c r="DD27" s="975">
        <v>1.4208042194595565</v>
      </c>
      <c r="DE27" s="975">
        <v>10.360400505704648</v>
      </c>
      <c r="DF27" s="975">
        <v>15.932100868613331</v>
      </c>
      <c r="DG27" s="968">
        <v>10.807676296994483</v>
      </c>
      <c r="DH27" s="973">
        <v>50.592364000000174</v>
      </c>
      <c r="DI27" s="973">
        <v>767</v>
      </c>
      <c r="DJ27" s="968"/>
      <c r="DK27" s="1765">
        <v>15.816583617062832</v>
      </c>
      <c r="DL27" s="975">
        <v>1.3981480202205516</v>
      </c>
      <c r="DM27" s="975">
        <v>13.075157080189365</v>
      </c>
      <c r="DN27" s="975">
        <v>18.558010153936301</v>
      </c>
      <c r="DO27" s="968">
        <v>8.8397599258555317</v>
      </c>
      <c r="DP27" s="973">
        <v>51.14613999999991</v>
      </c>
      <c r="DQ27" s="973">
        <v>765</v>
      </c>
      <c r="DR27" s="968"/>
      <c r="DS27" s="1765">
        <v>17.561497679948786</v>
      </c>
      <c r="DT27" s="975">
        <v>1.3867744983557557</v>
      </c>
      <c r="DU27" s="975">
        <v>14.842368164182398</v>
      </c>
      <c r="DV27" s="975">
        <v>20.280627195715176</v>
      </c>
      <c r="DW27" s="968">
        <v>7.8966755776139461</v>
      </c>
      <c r="DX27" s="973">
        <v>46.379147999999894</v>
      </c>
      <c r="DY27" s="973">
        <v>743</v>
      </c>
      <c r="DZ27" s="968"/>
      <c r="EA27" s="1175">
        <v>4.5</v>
      </c>
      <c r="EB27" s="968">
        <v>1.8</v>
      </c>
      <c r="EC27" s="968"/>
      <c r="ED27" s="968" t="s">
        <v>230</v>
      </c>
      <c r="EE27" s="968" t="s">
        <v>229</v>
      </c>
      <c r="EF27" s="968"/>
    </row>
    <row r="28" spans="1:136" s="1470" customFormat="1" ht="20.25" customHeight="1">
      <c r="A28" s="2468" t="s">
        <v>32</v>
      </c>
      <c r="B28" s="2468"/>
      <c r="C28" s="1174">
        <v>9.5</v>
      </c>
      <c r="D28" s="1174">
        <v>2.5</v>
      </c>
      <c r="E28" s="1174">
        <v>4.5999999999999996</v>
      </c>
      <c r="F28" s="1174">
        <v>14.499999999999998</v>
      </c>
      <c r="G28" s="1174">
        <v>25.900000000000002</v>
      </c>
      <c r="H28" s="2465">
        <v>47</v>
      </c>
      <c r="I28" s="2466">
        <v>234</v>
      </c>
      <c r="J28" s="2463"/>
      <c r="K28" s="1174">
        <v>14.499999999999998</v>
      </c>
      <c r="L28" s="1174">
        <v>2.1999999999999997</v>
      </c>
      <c r="M28" s="1174">
        <v>10</v>
      </c>
      <c r="N28" s="1174">
        <v>18.899999999999999</v>
      </c>
      <c r="O28" s="1174">
        <v>15.4</v>
      </c>
      <c r="P28" s="2465">
        <v>38</v>
      </c>
      <c r="Q28" s="2466">
        <v>210</v>
      </c>
      <c r="R28" s="2466"/>
      <c r="S28" s="2467">
        <v>20.9</v>
      </c>
      <c r="T28" s="1174">
        <v>3.9</v>
      </c>
      <c r="U28" s="1174">
        <v>13.100000000000001</v>
      </c>
      <c r="V28" s="1174">
        <v>28.7</v>
      </c>
      <c r="W28" s="1174">
        <v>18.600000000000001</v>
      </c>
      <c r="X28" s="2465">
        <v>27</v>
      </c>
      <c r="Y28" s="2466">
        <v>152</v>
      </c>
      <c r="Z28" s="2466"/>
      <c r="AA28" s="2461">
        <v>13.662385802064355</v>
      </c>
      <c r="AB28" s="1174">
        <v>3.1816859315748727</v>
      </c>
      <c r="AC28" s="1174">
        <v>7.420571177520574</v>
      </c>
      <c r="AD28" s="1174">
        <v>19.904200426608138</v>
      </c>
      <c r="AE28" s="1174">
        <v>23.287923336889865</v>
      </c>
      <c r="AF28" s="2465">
        <v>22.805906999999991</v>
      </c>
      <c r="AG28" s="2464">
        <v>122</v>
      </c>
      <c r="AH28" s="2463"/>
      <c r="AI28" s="2461">
        <v>14.912782418026858</v>
      </c>
      <c r="AJ28" s="2460">
        <v>1.9783059443589452</v>
      </c>
      <c r="AK28" s="2460">
        <v>11.031815447513505</v>
      </c>
      <c r="AL28" s="2460">
        <v>18.79374938854021</v>
      </c>
      <c r="AM28" s="2460">
        <v>13.265840598381768</v>
      </c>
      <c r="AN28" s="2459">
        <v>41.004863</v>
      </c>
      <c r="AO28" s="2458">
        <v>356</v>
      </c>
      <c r="AP28" s="2462"/>
      <c r="AQ28" s="2461">
        <v>21.016732056870985</v>
      </c>
      <c r="AR28" s="2460">
        <v>2.9697152317594218</v>
      </c>
      <c r="AS28" s="2460">
        <v>15.191433214366285</v>
      </c>
      <c r="AT28" s="2460">
        <v>26.842030899375686</v>
      </c>
      <c r="AU28" s="2460">
        <v>14.130242626319895</v>
      </c>
      <c r="AV28" s="2459">
        <v>43.145861000000018</v>
      </c>
      <c r="AW28" s="2458">
        <v>245</v>
      </c>
      <c r="AX28" s="2457"/>
      <c r="AY28" s="975">
        <v>21.330502519800365</v>
      </c>
      <c r="AZ28" s="975">
        <v>1.7718647244622217</v>
      </c>
      <c r="BA28" s="975">
        <v>17.856381222473217</v>
      </c>
      <c r="BB28" s="975">
        <v>24.804623817127514</v>
      </c>
      <c r="BC28" s="968">
        <v>8.3067181507677148</v>
      </c>
      <c r="BD28" s="973">
        <v>59.856527000000071</v>
      </c>
      <c r="BE28" s="973">
        <v>761</v>
      </c>
      <c r="BF28" s="1054"/>
      <c r="BG28" s="1765">
        <v>19.139908234994898</v>
      </c>
      <c r="BH28" s="975">
        <v>1.7642370648509549</v>
      </c>
      <c r="BI28" s="975">
        <v>15.68073839726652</v>
      </c>
      <c r="BJ28" s="975">
        <v>22.599078072723277</v>
      </c>
      <c r="BK28" s="968">
        <v>9.2175837166516335</v>
      </c>
      <c r="BL28" s="973">
        <v>61.830542000000072</v>
      </c>
      <c r="BM28" s="973">
        <v>672</v>
      </c>
      <c r="BN28" s="968"/>
      <c r="BO28" s="1765">
        <v>15.028898536709164</v>
      </c>
      <c r="BP28" s="975">
        <v>1.6356435541144083</v>
      </c>
      <c r="BQ28" s="975">
        <v>11.821862239936895</v>
      </c>
      <c r="BR28" s="975">
        <v>18.235934833481434</v>
      </c>
      <c r="BS28" s="968">
        <v>10.883322887031484</v>
      </c>
      <c r="BT28" s="973">
        <v>54.054120999999967</v>
      </c>
      <c r="BU28" s="973">
        <v>645</v>
      </c>
      <c r="BV28" s="992"/>
      <c r="BW28" s="1765">
        <v>17.782968968316492</v>
      </c>
      <c r="BX28" s="975">
        <v>1.6305284939461948</v>
      </c>
      <c r="BY28" s="975">
        <v>14.585898963048347</v>
      </c>
      <c r="BZ28" s="975">
        <v>20.980038973584637</v>
      </c>
      <c r="CA28" s="968">
        <v>9.1690453762320008</v>
      </c>
      <c r="CB28" s="973">
        <v>56.366003999999833</v>
      </c>
      <c r="CC28" s="973">
        <v>748</v>
      </c>
      <c r="CD28" s="968"/>
      <c r="CE28" s="1765">
        <v>18.476836007976257</v>
      </c>
      <c r="CF28" s="975">
        <v>1.8154645624100165</v>
      </c>
      <c r="CG28" s="975">
        <v>14.917146017036941</v>
      </c>
      <c r="CH28" s="975">
        <v>22.036525998915568</v>
      </c>
      <c r="CI28" s="968">
        <v>9.8256246990897118</v>
      </c>
      <c r="CJ28" s="973">
        <v>48.171726999999919</v>
      </c>
      <c r="CK28" s="973">
        <v>691</v>
      </c>
      <c r="CL28" s="968"/>
      <c r="CM28" s="1765">
        <v>19.398200520234706</v>
      </c>
      <c r="CN28" s="975">
        <v>2.8616922580523996</v>
      </c>
      <c r="CO28" s="975">
        <v>13.784331161382845</v>
      </c>
      <c r="CP28" s="975">
        <v>25.012069879086567</v>
      </c>
      <c r="CQ28" s="968">
        <v>14.75235940090063</v>
      </c>
      <c r="CR28" s="973">
        <v>29.182212000000039</v>
      </c>
      <c r="CS28" s="973">
        <v>303</v>
      </c>
      <c r="CT28" s="968"/>
      <c r="CU28" s="1765">
        <v>20.482822601342342</v>
      </c>
      <c r="CV28" s="975">
        <v>1.6316064891028721</v>
      </c>
      <c r="CW28" s="975">
        <v>17.283542244595751</v>
      </c>
      <c r="CX28" s="975">
        <v>23.682102958088937</v>
      </c>
      <c r="CY28" s="968">
        <v>7.9657307044974592</v>
      </c>
      <c r="CZ28" s="973">
        <v>44.555495000000185</v>
      </c>
      <c r="DA28" s="973">
        <v>690</v>
      </c>
      <c r="DB28" s="992"/>
      <c r="DC28" s="1765">
        <v>16.635618275808529</v>
      </c>
      <c r="DD28" s="975">
        <v>2.0242255943597138</v>
      </c>
      <c r="DE28" s="975">
        <v>12.666606105013766</v>
      </c>
      <c r="DF28" s="975">
        <v>20.604630446603288</v>
      </c>
      <c r="DG28" s="968">
        <v>12.168021415250537</v>
      </c>
      <c r="DH28" s="973">
        <v>41.808930000000046</v>
      </c>
      <c r="DI28" s="973">
        <v>668</v>
      </c>
      <c r="DJ28" s="968"/>
      <c r="DK28" s="1765">
        <v>18.098320111306982</v>
      </c>
      <c r="DL28" s="975">
        <v>1.9674554212807747</v>
      </c>
      <c r="DM28" s="975">
        <v>14.240620909212584</v>
      </c>
      <c r="DN28" s="975">
        <v>21.956019313401377</v>
      </c>
      <c r="DO28" s="968">
        <v>10.870928402087445</v>
      </c>
      <c r="DP28" s="973">
        <v>39.888238000000044</v>
      </c>
      <c r="DQ28" s="973">
        <v>650</v>
      </c>
      <c r="DR28" s="968"/>
      <c r="DS28" s="1765">
        <v>18.73534767862758</v>
      </c>
      <c r="DT28" s="975">
        <v>1.7089656596085312</v>
      </c>
      <c r="DU28" s="975">
        <v>15.384479190648909</v>
      </c>
      <c r="DV28" s="975">
        <v>22.086216166606253</v>
      </c>
      <c r="DW28" s="968">
        <v>9.1216116664759852</v>
      </c>
      <c r="DX28" s="973">
        <v>40.114803999999992</v>
      </c>
      <c r="DY28" s="973">
        <v>637</v>
      </c>
      <c r="DZ28" s="968"/>
      <c r="EA28" s="1175">
        <v>0.2</v>
      </c>
      <c r="EB28" s="968">
        <v>0.6</v>
      </c>
      <c r="EC28" s="968"/>
      <c r="ED28" s="968" t="s">
        <v>229</v>
      </c>
      <c r="EE28" s="968" t="s">
        <v>229</v>
      </c>
      <c r="EF28" s="968"/>
    </row>
    <row r="29" spans="1:136" s="1470" customFormat="1" ht="20.25" customHeight="1">
      <c r="A29" s="2468" t="s">
        <v>33</v>
      </c>
      <c r="B29" s="2468"/>
      <c r="C29" s="1174">
        <v>11.899999999999999</v>
      </c>
      <c r="D29" s="1174">
        <v>1.9</v>
      </c>
      <c r="E29" s="1174">
        <v>8.2000000000000011</v>
      </c>
      <c r="F29" s="1174">
        <v>15.7</v>
      </c>
      <c r="G29" s="1174">
        <v>15.8</v>
      </c>
      <c r="H29" s="2465">
        <v>78</v>
      </c>
      <c r="I29" s="2466">
        <v>362</v>
      </c>
      <c r="J29" s="2463"/>
      <c r="K29" s="1174">
        <v>15.299999999999999</v>
      </c>
      <c r="L29" s="1174">
        <v>2</v>
      </c>
      <c r="M29" s="1174">
        <v>11.3</v>
      </c>
      <c r="N29" s="1174">
        <v>19.3</v>
      </c>
      <c r="O29" s="1174">
        <v>13</v>
      </c>
      <c r="P29" s="2465">
        <v>66</v>
      </c>
      <c r="Q29" s="2466">
        <v>291</v>
      </c>
      <c r="R29" s="2466"/>
      <c r="S29" s="2469">
        <v>14.799999999999999</v>
      </c>
      <c r="T29" s="1174">
        <v>2.1</v>
      </c>
      <c r="U29" s="1174">
        <v>10.5</v>
      </c>
      <c r="V29" s="1174">
        <v>19</v>
      </c>
      <c r="W29" s="1174">
        <v>14.399999999999999</v>
      </c>
      <c r="X29" s="2465">
        <v>66</v>
      </c>
      <c r="Y29" s="2466">
        <v>301</v>
      </c>
      <c r="Z29" s="2466"/>
      <c r="AA29" s="2461">
        <v>15.229937169651009</v>
      </c>
      <c r="AB29" s="1174">
        <v>2.3271630035490101</v>
      </c>
      <c r="AC29" s="1174">
        <v>10.664521103565727</v>
      </c>
      <c r="AD29" s="1174">
        <v>19.79535323573629</v>
      </c>
      <c r="AE29" s="1174">
        <v>15.280187814473676</v>
      </c>
      <c r="AF29" s="2465">
        <v>62.370973000000014</v>
      </c>
      <c r="AG29" s="2464">
        <v>267</v>
      </c>
      <c r="AH29" s="2463"/>
      <c r="AI29" s="2461" t="s">
        <v>357</v>
      </c>
      <c r="AJ29" s="2460">
        <v>3.3620483444100846</v>
      </c>
      <c r="AK29" s="2460">
        <v>14.334574574788938</v>
      </c>
      <c r="AL29" s="2460">
        <v>27.525657192854609</v>
      </c>
      <c r="AM29" s="2460">
        <v>16.063209411128142</v>
      </c>
      <c r="AN29" s="2459">
        <v>29.619320000000013</v>
      </c>
      <c r="AO29" s="2458">
        <v>170</v>
      </c>
      <c r="AP29" s="2462"/>
      <c r="AQ29" s="2461" t="s">
        <v>352</v>
      </c>
      <c r="AR29" s="2460">
        <v>2.3742935879444769</v>
      </c>
      <c r="AS29" s="2460">
        <v>11.063957039263469</v>
      </c>
      <c r="AT29" s="2460">
        <v>20.37863444786138</v>
      </c>
      <c r="AU29" s="2460">
        <v>15.102403940951911</v>
      </c>
      <c r="AV29" s="2459">
        <v>92.861645999999979</v>
      </c>
      <c r="AW29" s="2458">
        <v>438</v>
      </c>
      <c r="AX29" s="2457"/>
      <c r="AY29" s="975">
        <v>16.293372136527083</v>
      </c>
      <c r="AZ29" s="975">
        <v>1.5304365624816465</v>
      </c>
      <c r="BA29" s="975">
        <v>13.292622597061325</v>
      </c>
      <c r="BB29" s="975">
        <v>19.294121675992844</v>
      </c>
      <c r="BC29" s="968">
        <v>9.3930007223652439</v>
      </c>
      <c r="BD29" s="973">
        <v>126.09408800000044</v>
      </c>
      <c r="BE29" s="973">
        <v>859</v>
      </c>
      <c r="BF29" s="1054"/>
      <c r="BG29" s="1765">
        <v>17.141619767365139</v>
      </c>
      <c r="BH29" s="975">
        <v>1.7284018651464883</v>
      </c>
      <c r="BI29" s="975">
        <v>13.752712619621191</v>
      </c>
      <c r="BJ29" s="975">
        <v>20.530526915109089</v>
      </c>
      <c r="BK29" s="968">
        <v>10.08307201188236</v>
      </c>
      <c r="BL29" s="973">
        <v>119.03073499999994</v>
      </c>
      <c r="BM29" s="973">
        <v>739</v>
      </c>
      <c r="BN29" s="968"/>
      <c r="BO29" s="1765">
        <v>19.261037100129531</v>
      </c>
      <c r="BP29" s="975">
        <v>1.5966077271425319</v>
      </c>
      <c r="BQ29" s="975">
        <v>16.130539064800846</v>
      </c>
      <c r="BR29" s="975">
        <v>22.391535135458213</v>
      </c>
      <c r="BS29" s="968">
        <v>8.2893133886949144</v>
      </c>
      <c r="BT29" s="973">
        <v>98.141517000000334</v>
      </c>
      <c r="BU29" s="973">
        <v>743</v>
      </c>
      <c r="BV29" s="992"/>
      <c r="BW29" s="1765">
        <v>18.861944078075787</v>
      </c>
      <c r="BX29" s="975">
        <v>1.8796381686150383</v>
      </c>
      <c r="BY29" s="975">
        <v>15.176430557798362</v>
      </c>
      <c r="BZ29" s="975">
        <v>22.547457598353212</v>
      </c>
      <c r="CA29" s="968">
        <v>9.9652409149056869</v>
      </c>
      <c r="CB29" s="973">
        <v>82.084120999999712</v>
      </c>
      <c r="CC29" s="973">
        <v>741</v>
      </c>
      <c r="CD29" s="968"/>
      <c r="CE29" s="1765">
        <v>21.144000849627371</v>
      </c>
      <c r="CF29" s="975">
        <v>1.7652267436243338</v>
      </c>
      <c r="CG29" s="975">
        <v>17.682815155825438</v>
      </c>
      <c r="CH29" s="975">
        <v>24.605186543429301</v>
      </c>
      <c r="CI29" s="968">
        <v>8.3485937982046732</v>
      </c>
      <c r="CJ29" s="973">
        <v>76.62653399999995</v>
      </c>
      <c r="CK29" s="973">
        <v>668</v>
      </c>
      <c r="CL29" s="968"/>
      <c r="CM29" s="1765">
        <v>19.627703512475573</v>
      </c>
      <c r="CN29" s="975">
        <v>2.2094403603158543</v>
      </c>
      <c r="CO29" s="975">
        <v>15.293376680480955</v>
      </c>
      <c r="CP29" s="975">
        <v>23.962030344470193</v>
      </c>
      <c r="CQ29" s="968">
        <v>11.256744116353248</v>
      </c>
      <c r="CR29" s="973">
        <v>43.498181000000088</v>
      </c>
      <c r="CS29" s="973">
        <v>320</v>
      </c>
      <c r="CT29" s="968"/>
      <c r="CU29" s="1765">
        <v>20.396643339957784</v>
      </c>
      <c r="CV29" s="975">
        <v>1.9614544007431998</v>
      </c>
      <c r="CW29" s="975">
        <v>16.550591870523952</v>
      </c>
      <c r="CX29" s="975">
        <v>24.242694809391615</v>
      </c>
      <c r="CY29" s="968">
        <v>9.6165548813644133</v>
      </c>
      <c r="CZ29" s="973">
        <v>67.123627999999812</v>
      </c>
      <c r="DA29" s="973">
        <v>591</v>
      </c>
      <c r="DB29" s="992"/>
      <c r="DC29" s="1765">
        <v>20.921901991619769</v>
      </c>
      <c r="DD29" s="975">
        <v>1.6453372253398455</v>
      </c>
      <c r="DE29" s="975">
        <v>17.695797405929476</v>
      </c>
      <c r="DF29" s="975">
        <v>24.14800657731006</v>
      </c>
      <c r="DG29" s="968">
        <v>7.8641857035697926</v>
      </c>
      <c r="DH29" s="973">
        <v>82.387261000000066</v>
      </c>
      <c r="DI29" s="973">
        <v>735</v>
      </c>
      <c r="DJ29" s="968"/>
      <c r="DK29" s="1765">
        <v>14.622821100112191</v>
      </c>
      <c r="DL29" s="975">
        <v>1.4932701109528477</v>
      </c>
      <c r="DM29" s="975">
        <v>11.694883392743865</v>
      </c>
      <c r="DN29" s="975">
        <v>17.550758807480516</v>
      </c>
      <c r="DO29" s="968">
        <v>10.211915339245934</v>
      </c>
      <c r="DP29" s="973">
        <v>77.760686000000106</v>
      </c>
      <c r="DQ29" s="973">
        <v>718</v>
      </c>
      <c r="DR29" s="968"/>
      <c r="DS29" s="1765">
        <v>18.22876771664356</v>
      </c>
      <c r="DT29" s="975">
        <v>1.381779663849634</v>
      </c>
      <c r="DU29" s="975">
        <v>15.519431863760405</v>
      </c>
      <c r="DV29" s="975">
        <v>20.938103569526714</v>
      </c>
      <c r="DW29" s="968">
        <v>7.580214336638984</v>
      </c>
      <c r="DX29" s="973">
        <v>70.497551999999956</v>
      </c>
      <c r="DY29" s="973">
        <v>727</v>
      </c>
      <c r="DZ29" s="968"/>
      <c r="EA29" s="1003">
        <v>-2.9</v>
      </c>
      <c r="EB29" s="968">
        <v>3.6</v>
      </c>
      <c r="EC29" s="968"/>
      <c r="ED29" s="968" t="s">
        <v>229</v>
      </c>
      <c r="EE29" s="968" t="s">
        <v>231</v>
      </c>
      <c r="EF29" s="968"/>
    </row>
    <row r="30" spans="1:136" s="1470" customFormat="1" ht="20.25" customHeight="1">
      <c r="A30" s="2468" t="s">
        <v>34</v>
      </c>
      <c r="B30" s="2468"/>
      <c r="C30" s="1174">
        <v>15.2</v>
      </c>
      <c r="D30" s="1174">
        <v>1.7999999999999998</v>
      </c>
      <c r="E30" s="1174">
        <v>11.5</v>
      </c>
      <c r="F30" s="1174">
        <v>18.899999999999999</v>
      </c>
      <c r="G30" s="1174">
        <v>12.1</v>
      </c>
      <c r="H30" s="2465">
        <v>406</v>
      </c>
      <c r="I30" s="2466">
        <v>321</v>
      </c>
      <c r="J30" s="2463"/>
      <c r="K30" s="1174">
        <v>16.5</v>
      </c>
      <c r="L30" s="1174">
        <v>2.4</v>
      </c>
      <c r="M30" s="1174">
        <v>11.700000000000001</v>
      </c>
      <c r="N30" s="1174">
        <v>21.4</v>
      </c>
      <c r="O30" s="1174">
        <v>14.7</v>
      </c>
      <c r="P30" s="2465">
        <v>401</v>
      </c>
      <c r="Q30" s="2466">
        <v>335</v>
      </c>
      <c r="R30" s="2466"/>
      <c r="S30" s="2469">
        <v>20.399999999999999</v>
      </c>
      <c r="T30" s="1174">
        <v>2.6</v>
      </c>
      <c r="U30" s="1174">
        <v>15.2</v>
      </c>
      <c r="V30" s="1174">
        <v>25.5</v>
      </c>
      <c r="W30" s="1174">
        <v>12.6</v>
      </c>
      <c r="X30" s="2465">
        <v>399</v>
      </c>
      <c r="Y30" s="2466">
        <v>345</v>
      </c>
      <c r="Z30" s="2466"/>
      <c r="AA30" s="2460">
        <v>21.080849754958518</v>
      </c>
      <c r="AB30" s="1174">
        <v>2.7491804334096166</v>
      </c>
      <c r="AC30" s="1174">
        <v>15.687522128094997</v>
      </c>
      <c r="AD30" s="1174">
        <v>26.474177381822038</v>
      </c>
      <c r="AE30" s="1174">
        <v>13.041127209603919</v>
      </c>
      <c r="AF30" s="2465">
        <v>372.93786500000004</v>
      </c>
      <c r="AG30" s="2464">
        <v>299</v>
      </c>
      <c r="AH30" s="2463"/>
      <c r="AI30" s="2460">
        <v>13.647953703936103</v>
      </c>
      <c r="AJ30" s="2460">
        <v>1.8520022228350408</v>
      </c>
      <c r="AK30" s="2460">
        <v>10.014764673374312</v>
      </c>
      <c r="AL30" s="2460">
        <v>17.281142734497891</v>
      </c>
      <c r="AM30" s="2460">
        <v>13.569816127826687</v>
      </c>
      <c r="AN30" s="2459">
        <v>63.941505000000078</v>
      </c>
      <c r="AO30" s="2458">
        <v>332</v>
      </c>
      <c r="AP30" s="2462"/>
      <c r="AQ30" s="2460">
        <v>20.942511383867384</v>
      </c>
      <c r="AR30" s="2460">
        <v>2.432851436746116</v>
      </c>
      <c r="AS30" s="2460">
        <v>16.170307467848563</v>
      </c>
      <c r="AT30" s="2460">
        <v>25.714715299886205</v>
      </c>
      <c r="AU30" s="2460">
        <v>11.616808472264752</v>
      </c>
      <c r="AV30" s="2459">
        <v>753.50512700000354</v>
      </c>
      <c r="AW30" s="2458">
        <v>523</v>
      </c>
      <c r="AX30" s="2457"/>
      <c r="AY30" s="975">
        <v>19.473890162195797</v>
      </c>
      <c r="AZ30" s="975">
        <v>1.8006273585929367</v>
      </c>
      <c r="BA30" s="975">
        <v>15.943373543927278</v>
      </c>
      <c r="BB30" s="975">
        <v>23.004406780464318</v>
      </c>
      <c r="BC30" s="968">
        <v>9.2463670257751165</v>
      </c>
      <c r="BD30" s="973">
        <v>826.632365999998</v>
      </c>
      <c r="BE30" s="973">
        <v>974</v>
      </c>
      <c r="BF30" s="1054"/>
      <c r="BG30" s="1765">
        <v>22.983564094504906</v>
      </c>
      <c r="BH30" s="975">
        <v>1.7232508554563584</v>
      </c>
      <c r="BI30" s="975">
        <v>19.604756619706809</v>
      </c>
      <c r="BJ30" s="975">
        <v>26.362371569303004</v>
      </c>
      <c r="BK30" s="968">
        <v>7.4977529523733297</v>
      </c>
      <c r="BL30" s="973">
        <v>894.08174099999826</v>
      </c>
      <c r="BM30" s="973">
        <v>898</v>
      </c>
      <c r="BN30" s="968"/>
      <c r="BO30" s="1765">
        <v>22.313916395512798</v>
      </c>
      <c r="BP30" s="975">
        <v>1.691637701588053</v>
      </c>
      <c r="BQ30" s="975">
        <v>18.997091347454784</v>
      </c>
      <c r="BR30" s="975">
        <v>25.630741443570816</v>
      </c>
      <c r="BS30" s="968">
        <v>7.5810882841177607</v>
      </c>
      <c r="BT30" s="973">
        <v>815.90862300000026</v>
      </c>
      <c r="BU30" s="973">
        <v>917</v>
      </c>
      <c r="BV30" s="992"/>
      <c r="BW30" s="1765">
        <v>19.643383693420251</v>
      </c>
      <c r="BX30" s="975">
        <v>1.6707135421433341</v>
      </c>
      <c r="BY30" s="975">
        <v>16.367520577373405</v>
      </c>
      <c r="BZ30" s="975">
        <v>22.919246809467094</v>
      </c>
      <c r="CA30" s="968">
        <v>8.5052227672107037</v>
      </c>
      <c r="CB30" s="973">
        <v>801.29667299999551</v>
      </c>
      <c r="CC30" s="973">
        <v>946</v>
      </c>
      <c r="CD30" s="968"/>
      <c r="CE30" s="1765">
        <v>19.825804079585676</v>
      </c>
      <c r="CF30" s="975">
        <v>1.6044859196910628</v>
      </c>
      <c r="CG30" s="975">
        <v>16.679792536763056</v>
      </c>
      <c r="CH30" s="975">
        <v>22.971815622408297</v>
      </c>
      <c r="CI30" s="968">
        <v>8.0929172569761096</v>
      </c>
      <c r="CJ30" s="973">
        <v>671.08242099999813</v>
      </c>
      <c r="CK30" s="973">
        <v>850</v>
      </c>
      <c r="CL30" s="968"/>
      <c r="CM30" s="1765">
        <v>19.305726525607696</v>
      </c>
      <c r="CN30" s="975">
        <v>1.9136009559234661</v>
      </c>
      <c r="CO30" s="975">
        <v>15.551756915039016</v>
      </c>
      <c r="CP30" s="975">
        <v>23.059696136176377</v>
      </c>
      <c r="CQ30" s="968">
        <v>9.9120898319221933</v>
      </c>
      <c r="CR30" s="973">
        <v>403.91901799999926</v>
      </c>
      <c r="CS30" s="973">
        <v>486</v>
      </c>
      <c r="CT30" s="968"/>
      <c r="CU30" s="1765">
        <v>17.727845311448334</v>
      </c>
      <c r="CV30" s="975">
        <v>1.449807639512309</v>
      </c>
      <c r="CW30" s="975">
        <v>14.885039075305432</v>
      </c>
      <c r="CX30" s="975">
        <v>20.570651547591236</v>
      </c>
      <c r="CY30" s="968">
        <v>8.1781379182953966</v>
      </c>
      <c r="CZ30" s="973">
        <v>760.26931999999977</v>
      </c>
      <c r="DA30" s="973">
        <v>914</v>
      </c>
      <c r="DB30" s="992"/>
      <c r="DC30" s="1765">
        <v>21.229690009820782</v>
      </c>
      <c r="DD30" s="975">
        <v>1.9361187298370528</v>
      </c>
      <c r="DE30" s="975">
        <v>17.433433888843492</v>
      </c>
      <c r="DF30" s="975">
        <v>25.025946130798072</v>
      </c>
      <c r="DG30" s="968">
        <v>9.1198634032876171</v>
      </c>
      <c r="DH30" s="973">
        <v>761.80736000000252</v>
      </c>
      <c r="DI30" s="973">
        <v>841</v>
      </c>
      <c r="DJ30" s="968"/>
      <c r="DK30" s="1765">
        <v>22.143556371482706</v>
      </c>
      <c r="DL30" s="975">
        <v>1.8489946032049489</v>
      </c>
      <c r="DM30" s="975">
        <v>18.518129879828209</v>
      </c>
      <c r="DN30" s="975">
        <v>25.768982863137204</v>
      </c>
      <c r="DO30" s="968">
        <v>8.3500345300728327</v>
      </c>
      <c r="DP30" s="973">
        <v>703.17282999999895</v>
      </c>
      <c r="DQ30" s="973">
        <v>853</v>
      </c>
      <c r="DR30" s="968"/>
      <c r="DS30" s="1765">
        <v>22.521229911961047</v>
      </c>
      <c r="DT30" s="975">
        <v>1.8356511682595955</v>
      </c>
      <c r="DU30" s="975">
        <v>18.921961769819845</v>
      </c>
      <c r="DV30" s="975">
        <v>26.120498054102249</v>
      </c>
      <c r="DW30" s="968">
        <v>8.1507589746893849</v>
      </c>
      <c r="DX30" s="973">
        <v>575.63863300000128</v>
      </c>
      <c r="DY30" s="973">
        <v>836</v>
      </c>
      <c r="DZ30" s="968"/>
      <c r="EA30" s="1003">
        <v>2.7</v>
      </c>
      <c r="EB30" s="968">
        <v>0.4</v>
      </c>
      <c r="EC30" s="968"/>
      <c r="ED30" s="968" t="s">
        <v>229</v>
      </c>
      <c r="EE30" s="968" t="s">
        <v>229</v>
      </c>
      <c r="EF30" s="968"/>
    </row>
    <row r="31" spans="1:136" s="1470" customFormat="1" ht="20.25" customHeight="1">
      <c r="A31" s="2468" t="s">
        <v>35</v>
      </c>
      <c r="B31" s="2468"/>
      <c r="C31" s="1174">
        <v>13</v>
      </c>
      <c r="D31" s="1174">
        <v>1.9</v>
      </c>
      <c r="E31" s="1174">
        <v>9.1</v>
      </c>
      <c r="F31" s="1174">
        <v>16.8</v>
      </c>
      <c r="G31" s="1174">
        <v>14.899999999999999</v>
      </c>
      <c r="H31" s="2465">
        <v>362</v>
      </c>
      <c r="I31" s="2466">
        <v>298</v>
      </c>
      <c r="J31" s="2463"/>
      <c r="K31" s="1174">
        <v>11.5</v>
      </c>
      <c r="L31" s="1174">
        <v>2.1</v>
      </c>
      <c r="M31" s="1174">
        <v>7.1999999999999993</v>
      </c>
      <c r="N31" s="1174">
        <v>15.8</v>
      </c>
      <c r="O31" s="1174">
        <v>18.600000000000001</v>
      </c>
      <c r="P31" s="2465">
        <v>307</v>
      </c>
      <c r="Q31" s="2466">
        <v>264</v>
      </c>
      <c r="R31" s="2466"/>
      <c r="S31" s="2469">
        <v>13.100000000000001</v>
      </c>
      <c r="T31" s="1174">
        <v>1.9</v>
      </c>
      <c r="U31" s="1174">
        <v>9.3000000000000007</v>
      </c>
      <c r="V31" s="1174">
        <v>16.900000000000002</v>
      </c>
      <c r="W31" s="1174">
        <v>14.6</v>
      </c>
      <c r="X31" s="2465">
        <v>299</v>
      </c>
      <c r="Y31" s="2466">
        <v>275</v>
      </c>
      <c r="Z31" s="2466"/>
      <c r="AA31" s="2461">
        <v>16.267265478061805</v>
      </c>
      <c r="AB31" s="1174">
        <v>2.6894916230863672</v>
      </c>
      <c r="AC31" s="1174">
        <v>10.991035043444683</v>
      </c>
      <c r="AD31" s="1174">
        <v>21.543495912678932</v>
      </c>
      <c r="AE31" s="1174">
        <v>16.533151356713528</v>
      </c>
      <c r="AF31" s="2465">
        <v>209.11692899999994</v>
      </c>
      <c r="AG31" s="2464">
        <v>205</v>
      </c>
      <c r="AH31" s="2463"/>
      <c r="AI31" s="2461">
        <v>15.20780813471449</v>
      </c>
      <c r="AJ31" s="2460">
        <v>1.6157150361646482</v>
      </c>
      <c r="AK31" s="2460">
        <v>12.038158512522861</v>
      </c>
      <c r="AL31" s="2460">
        <v>18.377457756906118</v>
      </c>
      <c r="AM31" s="2460">
        <v>10.624246583414577</v>
      </c>
      <c r="AN31" s="2459">
        <v>593.04468599999996</v>
      </c>
      <c r="AO31" s="2458">
        <v>432</v>
      </c>
      <c r="AP31" s="2462"/>
      <c r="AQ31" s="2461">
        <v>14.552360709562532</v>
      </c>
      <c r="AR31" s="2460">
        <v>2.073292551737095</v>
      </c>
      <c r="AS31" s="2460">
        <v>10.485456053976305</v>
      </c>
      <c r="AT31" s="2460">
        <v>18.619265365148756</v>
      </c>
      <c r="AU31" s="2460">
        <v>14.247121777119705</v>
      </c>
      <c r="AV31" s="2459">
        <v>378.48296299999942</v>
      </c>
      <c r="AW31" s="2458">
        <v>416</v>
      </c>
      <c r="AX31" s="2457"/>
      <c r="AY31" s="975" t="s">
        <v>246</v>
      </c>
      <c r="AZ31" s="975">
        <v>1.610918427890079</v>
      </c>
      <c r="BA31" s="975">
        <v>7.2304259611385442</v>
      </c>
      <c r="BB31" s="975">
        <v>13.547529001031489</v>
      </c>
      <c r="BC31" s="968">
        <v>15.506034456451973</v>
      </c>
      <c r="BD31" s="973">
        <v>414.88730800000155</v>
      </c>
      <c r="BE31" s="973">
        <v>666</v>
      </c>
      <c r="BF31" s="1054"/>
      <c r="BG31" s="1765" t="s">
        <v>246</v>
      </c>
      <c r="BH31" s="975">
        <v>1.5732473116102348</v>
      </c>
      <c r="BI31" s="975">
        <v>7.2994566152732592</v>
      </c>
      <c r="BJ31" s="975">
        <v>13.468842528349676</v>
      </c>
      <c r="BK31" s="968">
        <v>15.15046851675682</v>
      </c>
      <c r="BL31" s="973">
        <v>418.45713699999993</v>
      </c>
      <c r="BM31" s="973">
        <v>506</v>
      </c>
      <c r="BN31" s="968"/>
      <c r="BO31" s="1765">
        <v>13.789366072979222</v>
      </c>
      <c r="BP31" s="975">
        <v>1.6995820650765165</v>
      </c>
      <c r="BQ31" s="975">
        <v>10.456964365814665</v>
      </c>
      <c r="BR31" s="975">
        <v>17.121767780143781</v>
      </c>
      <c r="BS31" s="968">
        <v>12.325309634116618</v>
      </c>
      <c r="BT31" s="973">
        <v>369.67673300000018</v>
      </c>
      <c r="BU31" s="973">
        <v>573</v>
      </c>
      <c r="BV31" s="992"/>
      <c r="BW31" s="1765">
        <v>15.75781221691582</v>
      </c>
      <c r="BX31" s="975">
        <v>1.7473274558212442</v>
      </c>
      <c r="BY31" s="975">
        <v>12.331727840513661</v>
      </c>
      <c r="BZ31" s="975">
        <v>19.183896593317982</v>
      </c>
      <c r="CA31" s="968">
        <v>11.088642457266431</v>
      </c>
      <c r="CB31" s="973">
        <v>307.54983199999947</v>
      </c>
      <c r="CC31" s="973">
        <v>625</v>
      </c>
      <c r="CD31" s="968"/>
      <c r="CE31" s="1765">
        <v>14.496493683335812</v>
      </c>
      <c r="CF31" s="975">
        <v>1.6167416524363349</v>
      </c>
      <c r="CG31" s="975">
        <v>11.326451592030844</v>
      </c>
      <c r="CH31" s="975">
        <v>17.666535774640778</v>
      </c>
      <c r="CI31" s="968">
        <v>11.152639305426192</v>
      </c>
      <c r="CJ31" s="973">
        <v>271.84752300000076</v>
      </c>
      <c r="CK31" s="973">
        <v>550</v>
      </c>
      <c r="CL31" s="968"/>
      <c r="CM31" s="1765">
        <v>24.652106124642426</v>
      </c>
      <c r="CN31" s="975">
        <v>2.5046073749333289</v>
      </c>
      <c r="CO31" s="975">
        <v>19.738741118839222</v>
      </c>
      <c r="CP31" s="975">
        <v>29.56547113044563</v>
      </c>
      <c r="CQ31" s="968">
        <v>10.159810939762687</v>
      </c>
      <c r="CR31" s="973">
        <v>149.44521499999985</v>
      </c>
      <c r="CS31" s="973">
        <v>259</v>
      </c>
      <c r="CT31" s="968"/>
      <c r="CU31" s="1765">
        <v>17.006273518840935</v>
      </c>
      <c r="CV31" s="975">
        <v>1.6699456099013328</v>
      </c>
      <c r="CW31" s="975">
        <v>13.731817194797905</v>
      </c>
      <c r="CX31" s="975">
        <v>20.280729842883964</v>
      </c>
      <c r="CY31" s="968">
        <v>9.8195857431743114</v>
      </c>
      <c r="CZ31" s="973">
        <v>277.54264299999898</v>
      </c>
      <c r="DA31" s="973">
        <v>586</v>
      </c>
      <c r="DB31" s="992"/>
      <c r="DC31" s="1765">
        <v>13.861866281523008</v>
      </c>
      <c r="DD31" s="975">
        <v>1.6592427371543488</v>
      </c>
      <c r="DE31" s="975">
        <v>10.608496382229985</v>
      </c>
      <c r="DF31" s="975">
        <v>17.115236180816034</v>
      </c>
      <c r="DG31" s="968">
        <v>11.969836553437355</v>
      </c>
      <c r="DH31" s="973">
        <v>301.10878400000058</v>
      </c>
      <c r="DI31" s="973">
        <v>624</v>
      </c>
      <c r="DJ31" s="968"/>
      <c r="DK31" s="1765">
        <v>17.686823195272865</v>
      </c>
      <c r="DL31" s="975">
        <v>1.8212363768454654</v>
      </c>
      <c r="DM31" s="975">
        <v>14.115823800934161</v>
      </c>
      <c r="DN31" s="975">
        <v>21.257822589611568</v>
      </c>
      <c r="DO31" s="968">
        <v>10.297136782213242</v>
      </c>
      <c r="DP31" s="973">
        <v>262.09036800000001</v>
      </c>
      <c r="DQ31" s="973">
        <v>582</v>
      </c>
      <c r="DR31" s="968"/>
      <c r="DS31" s="1765">
        <v>18.780356503757194</v>
      </c>
      <c r="DT31" s="975">
        <v>2.3832946942344568</v>
      </c>
      <c r="DU31" s="975">
        <v>14.107291808995356</v>
      </c>
      <c r="DV31" s="975">
        <v>23.453421198519035</v>
      </c>
      <c r="DW31" s="968">
        <v>12.690359172668822</v>
      </c>
      <c r="DX31" s="973">
        <v>248.56102699999923</v>
      </c>
      <c r="DY31" s="973">
        <v>551</v>
      </c>
      <c r="DZ31" s="968"/>
      <c r="EA31" s="1003">
        <v>4.3</v>
      </c>
      <c r="EB31" s="968">
        <v>1.1000000000000001</v>
      </c>
      <c r="EC31" s="968"/>
      <c r="ED31" s="968" t="s">
        <v>229</v>
      </c>
      <c r="EE31" s="968" t="s">
        <v>229</v>
      </c>
      <c r="EF31" s="968"/>
    </row>
    <row r="32" spans="1:136" s="1470" customFormat="1" ht="20.25" customHeight="1">
      <c r="A32" s="2468" t="s">
        <v>36</v>
      </c>
      <c r="B32" s="2468"/>
      <c r="C32" s="1174">
        <v>9.1999999999999993</v>
      </c>
      <c r="D32" s="1174">
        <v>2.4</v>
      </c>
      <c r="E32" s="1174">
        <v>4.3999999999999995</v>
      </c>
      <c r="F32" s="1174">
        <v>14.000000000000002</v>
      </c>
      <c r="G32" s="1174">
        <v>26.200000000000003</v>
      </c>
      <c r="H32" s="2465">
        <v>211</v>
      </c>
      <c r="I32" s="2466">
        <v>298</v>
      </c>
      <c r="J32" s="2463"/>
      <c r="K32" s="1174">
        <v>7.6</v>
      </c>
      <c r="L32" s="1174">
        <v>1.7999999999999998</v>
      </c>
      <c r="M32" s="1174">
        <v>4</v>
      </c>
      <c r="N32" s="1174">
        <v>11.200000000000001</v>
      </c>
      <c r="O32" s="1174">
        <v>23.5</v>
      </c>
      <c r="P32" s="2465">
        <v>217</v>
      </c>
      <c r="Q32" s="2466">
        <v>303</v>
      </c>
      <c r="R32" s="2466"/>
      <c r="S32" s="2467">
        <v>8.4</v>
      </c>
      <c r="T32" s="1174">
        <v>1.5</v>
      </c>
      <c r="U32" s="1174">
        <v>5.4</v>
      </c>
      <c r="V32" s="1174">
        <v>11.4</v>
      </c>
      <c r="W32" s="1174">
        <v>17.7</v>
      </c>
      <c r="X32" s="2465">
        <v>178</v>
      </c>
      <c r="Y32" s="2466">
        <v>265</v>
      </c>
      <c r="Z32" s="2466"/>
      <c r="AA32" s="2461">
        <v>8.2300147806387418</v>
      </c>
      <c r="AB32" s="1174">
        <v>2.3328720105907426</v>
      </c>
      <c r="AC32" s="1174">
        <v>3.6533988147484306</v>
      </c>
      <c r="AD32" s="1174">
        <v>12.806630746529052</v>
      </c>
      <c r="AE32" s="1174">
        <v>28.345903048423022</v>
      </c>
      <c r="AF32" s="2465">
        <v>176.99370400000018</v>
      </c>
      <c r="AG32" s="2464">
        <v>254</v>
      </c>
      <c r="AH32" s="2463"/>
      <c r="AI32" s="2461">
        <v>16.680279821885989</v>
      </c>
      <c r="AJ32" s="2460">
        <v>2.4459356552788361</v>
      </c>
      <c r="AK32" s="2460">
        <v>11.881934289332836</v>
      </c>
      <c r="AL32" s="2460">
        <v>21.478625354439146</v>
      </c>
      <c r="AM32" s="2460">
        <v>14.663636829818369</v>
      </c>
      <c r="AN32" s="2459">
        <v>209.47996899999987</v>
      </c>
      <c r="AO32" s="2458">
        <v>247</v>
      </c>
      <c r="AP32" s="2462"/>
      <c r="AQ32" s="2461" t="s">
        <v>297</v>
      </c>
      <c r="AR32" s="2460">
        <v>1.563747466158965</v>
      </c>
      <c r="AS32" s="2460">
        <v>5.1488232178483635</v>
      </c>
      <c r="AT32" s="2460">
        <v>11.283617697242695</v>
      </c>
      <c r="AU32" s="2460">
        <v>19.032442888297457</v>
      </c>
      <c r="AV32" s="2459">
        <v>327.20491299999935</v>
      </c>
      <c r="AW32" s="2458">
        <v>437</v>
      </c>
      <c r="AX32" s="2457"/>
      <c r="AY32" s="975">
        <v>9.4787444675233417</v>
      </c>
      <c r="AZ32" s="975">
        <v>1.1454073730610375</v>
      </c>
      <c r="BA32" s="975">
        <v>7.2329273382982864</v>
      </c>
      <c r="BB32" s="975">
        <v>11.724561596748398</v>
      </c>
      <c r="BC32" s="968">
        <v>12.083956656765068</v>
      </c>
      <c r="BD32" s="973">
        <v>380.3045869999998</v>
      </c>
      <c r="BE32" s="973">
        <v>944</v>
      </c>
      <c r="BF32" s="1054"/>
      <c r="BG32" s="1765">
        <v>9.6221017058152931</v>
      </c>
      <c r="BH32" s="975">
        <v>1.223496821759563</v>
      </c>
      <c r="BI32" s="975">
        <v>7.2231705266062427</v>
      </c>
      <c r="BJ32" s="975">
        <v>12.021032885024344</v>
      </c>
      <c r="BK32" s="968">
        <v>12.715484196348914</v>
      </c>
      <c r="BL32" s="973">
        <v>387.2973820000002</v>
      </c>
      <c r="BM32" s="973">
        <v>819</v>
      </c>
      <c r="BN32" s="968"/>
      <c r="BO32" s="1765">
        <v>8.5418154253129543</v>
      </c>
      <c r="BP32" s="975">
        <v>1.0195429639031952</v>
      </c>
      <c r="BQ32" s="975">
        <v>6.5427788484674219</v>
      </c>
      <c r="BR32" s="975">
        <v>10.540852002158486</v>
      </c>
      <c r="BS32" s="968">
        <v>11.935904876636236</v>
      </c>
      <c r="BT32" s="973">
        <v>334.3377090000007</v>
      </c>
      <c r="BU32" s="973">
        <v>910</v>
      </c>
      <c r="BV32" s="992"/>
      <c r="BW32" s="1765">
        <v>8.8464033748089879</v>
      </c>
      <c r="BX32" s="975">
        <v>1.1180971772127937</v>
      </c>
      <c r="BY32" s="975">
        <v>6.6540866127812999</v>
      </c>
      <c r="BZ32" s="975">
        <v>11.038720136836675</v>
      </c>
      <c r="CA32" s="968">
        <v>12.639002878804806</v>
      </c>
      <c r="CB32" s="973">
        <v>355.11722300000054</v>
      </c>
      <c r="CC32" s="973">
        <v>858</v>
      </c>
      <c r="CD32" s="968"/>
      <c r="CE32" s="1765">
        <v>7.7218869767085696</v>
      </c>
      <c r="CF32" s="975">
        <v>0.99282824207571829</v>
      </c>
      <c r="CG32" s="975">
        <v>5.7751892392725752</v>
      </c>
      <c r="CH32" s="975">
        <v>9.6685847141445631</v>
      </c>
      <c r="CI32" s="968">
        <v>12.857326778679532</v>
      </c>
      <c r="CJ32" s="973">
        <v>311.04434799999893</v>
      </c>
      <c r="CK32" s="973">
        <v>837</v>
      </c>
      <c r="CL32" s="968"/>
      <c r="CM32" s="1765" t="s">
        <v>269</v>
      </c>
      <c r="CN32" s="975">
        <v>1.6404705711509415</v>
      </c>
      <c r="CO32" s="975">
        <v>7.2906458976217561</v>
      </c>
      <c r="CP32" s="975">
        <v>13.726968634679565</v>
      </c>
      <c r="CQ32" s="968">
        <v>15.610435414825533</v>
      </c>
      <c r="CR32" s="973">
        <v>169.99900700000026</v>
      </c>
      <c r="CS32" s="973">
        <v>437</v>
      </c>
      <c r="CT32" s="968"/>
      <c r="CU32" s="1765">
        <v>8.7634154410518779</v>
      </c>
      <c r="CV32" s="975">
        <v>1.0760649941147697</v>
      </c>
      <c r="CW32" s="975">
        <v>6.6534498205137238</v>
      </c>
      <c r="CX32" s="975">
        <v>10.873381061590031</v>
      </c>
      <c r="CY32" s="968">
        <v>12.279059475760848</v>
      </c>
      <c r="CZ32" s="973">
        <v>290.71919699999967</v>
      </c>
      <c r="DA32" s="973">
        <v>818</v>
      </c>
      <c r="DB32" s="992"/>
      <c r="DC32" s="1765">
        <v>12.001271569135007</v>
      </c>
      <c r="DD32" s="975">
        <v>1.4207581033319623</v>
      </c>
      <c r="DE32" s="975">
        <v>9.2155118101475093</v>
      </c>
      <c r="DF32" s="975">
        <v>14.787031328122504</v>
      </c>
      <c r="DG32" s="968">
        <v>11.838396416142123</v>
      </c>
      <c r="DH32" s="973">
        <v>279.64189300000072</v>
      </c>
      <c r="DI32" s="973">
        <v>821</v>
      </c>
      <c r="DJ32" s="968"/>
      <c r="DK32" s="1765">
        <v>11.597805823926247</v>
      </c>
      <c r="DL32" s="975">
        <v>1.4039982074786119</v>
      </c>
      <c r="DM32" s="975">
        <v>8.8449084997234113</v>
      </c>
      <c r="DN32" s="975">
        <v>14.350703148129082</v>
      </c>
      <c r="DO32" s="968">
        <v>12.105722658178731</v>
      </c>
      <c r="DP32" s="973">
        <v>300.70130100000011</v>
      </c>
      <c r="DQ32" s="973">
        <v>888</v>
      </c>
      <c r="DR32" s="968"/>
      <c r="DS32" s="1765" t="s">
        <v>459</v>
      </c>
      <c r="DT32" s="975">
        <v>2.0037102626425694</v>
      </c>
      <c r="DU32" s="975">
        <v>9.163740098341675</v>
      </c>
      <c r="DV32" s="975">
        <v>17.021322888702077</v>
      </c>
      <c r="DW32" s="968">
        <v>15.304223355383915</v>
      </c>
      <c r="DX32" s="973">
        <v>271.71262500000006</v>
      </c>
      <c r="DY32" s="973">
        <v>833</v>
      </c>
      <c r="DZ32" s="968"/>
      <c r="EA32" s="1003">
        <v>5.4</v>
      </c>
      <c r="EB32" s="968">
        <v>1.5</v>
      </c>
      <c r="EC32" s="968"/>
      <c r="ED32" s="968" t="s">
        <v>230</v>
      </c>
      <c r="EE32" s="968" t="s">
        <v>229</v>
      </c>
      <c r="EF32" s="968"/>
    </row>
    <row r="33" spans="1:136" s="1470" customFormat="1" ht="20.25" customHeight="1">
      <c r="A33" s="2468" t="s">
        <v>37</v>
      </c>
      <c r="B33" s="2468"/>
      <c r="C33" s="1174">
        <v>9.1</v>
      </c>
      <c r="D33" s="1174">
        <v>1.7999999999999998</v>
      </c>
      <c r="E33" s="1174">
        <v>5.4</v>
      </c>
      <c r="F33" s="1174">
        <v>12.8</v>
      </c>
      <c r="G33" s="1174">
        <v>20.100000000000001</v>
      </c>
      <c r="H33" s="2465">
        <v>79</v>
      </c>
      <c r="I33" s="2466">
        <v>194</v>
      </c>
      <c r="J33" s="2463"/>
      <c r="K33" s="1174">
        <v>10.9</v>
      </c>
      <c r="L33" s="1174">
        <v>2.7</v>
      </c>
      <c r="M33" s="1174">
        <v>5.6000000000000005</v>
      </c>
      <c r="N33" s="1174">
        <v>16.3</v>
      </c>
      <c r="O33" s="1174">
        <v>24.6</v>
      </c>
      <c r="P33" s="2465">
        <v>48</v>
      </c>
      <c r="Q33" s="2466">
        <v>133</v>
      </c>
      <c r="R33" s="2466"/>
      <c r="S33" s="2467">
        <v>15.2</v>
      </c>
      <c r="T33" s="1174">
        <v>3.5000000000000004</v>
      </c>
      <c r="U33" s="1174">
        <v>8.2000000000000011</v>
      </c>
      <c r="V33" s="1174">
        <v>22.1</v>
      </c>
      <c r="W33" s="1174">
        <v>23.1</v>
      </c>
      <c r="X33" s="2465">
        <v>54</v>
      </c>
      <c r="Y33" s="2466">
        <v>146</v>
      </c>
      <c r="Z33" s="2466"/>
      <c r="AA33" s="2461">
        <v>15.067418802145225</v>
      </c>
      <c r="AB33" s="1174">
        <v>3.3932808294001831</v>
      </c>
      <c r="AC33" s="1174">
        <v>8.4104984267107099</v>
      </c>
      <c r="AD33" s="1174">
        <v>21.724339177579736</v>
      </c>
      <c r="AE33" s="1174">
        <v>22.520651174287824</v>
      </c>
      <c r="AF33" s="2465">
        <v>54.654337999999996</v>
      </c>
      <c r="AG33" s="2464">
        <v>145</v>
      </c>
      <c r="AH33" s="2463"/>
      <c r="AI33" s="2461" t="s">
        <v>356</v>
      </c>
      <c r="AJ33" s="2460">
        <v>1.6787964250009038</v>
      </c>
      <c r="AK33" s="2460">
        <v>5.4022894746051815</v>
      </c>
      <c r="AL33" s="2460">
        <v>11.989090160538169</v>
      </c>
      <c r="AM33" s="2460">
        <v>19.306075311109911</v>
      </c>
      <c r="AN33" s="2459">
        <v>212.05719599999983</v>
      </c>
      <c r="AO33" s="2458">
        <v>318</v>
      </c>
      <c r="AP33" s="2462"/>
      <c r="AQ33" s="2461" t="s">
        <v>355</v>
      </c>
      <c r="AR33" s="2460">
        <v>2.1009259555522797</v>
      </c>
      <c r="AS33" s="2460">
        <v>7.7877565461939451</v>
      </c>
      <c r="AT33" s="2460">
        <v>16.029975467511871</v>
      </c>
      <c r="AU33" s="2460">
        <v>17.641696147587105</v>
      </c>
      <c r="AV33" s="2459">
        <v>90.860893000000047</v>
      </c>
      <c r="AW33" s="2458">
        <v>293</v>
      </c>
      <c r="AX33" s="2457"/>
      <c r="AY33" s="975">
        <v>16.165624658173677</v>
      </c>
      <c r="AZ33" s="975">
        <v>1.7454455756751732</v>
      </c>
      <c r="BA33" s="975">
        <v>12.743303775512043</v>
      </c>
      <c r="BB33" s="975">
        <v>19.58794554083531</v>
      </c>
      <c r="BC33" s="968">
        <v>10.79726649964398</v>
      </c>
      <c r="BD33" s="973">
        <v>114.12047100000036</v>
      </c>
      <c r="BE33" s="973">
        <v>779</v>
      </c>
      <c r="BF33" s="1054"/>
      <c r="BG33" s="1765">
        <v>21.144008439381871</v>
      </c>
      <c r="BH33" s="975">
        <v>1.6455378619474128</v>
      </c>
      <c r="BI33" s="975">
        <v>17.917574162325447</v>
      </c>
      <c r="BJ33" s="975">
        <v>24.370442716438294</v>
      </c>
      <c r="BK33" s="968">
        <v>7.7825255635185453</v>
      </c>
      <c r="BL33" s="973">
        <v>116.40094199999997</v>
      </c>
      <c r="BM33" s="973">
        <v>713</v>
      </c>
      <c r="BN33" s="968"/>
      <c r="BO33" s="1765">
        <v>21.653844788884623</v>
      </c>
      <c r="BP33" s="975">
        <v>1.8154998463148879</v>
      </c>
      <c r="BQ33" s="975">
        <v>18.094160963352873</v>
      </c>
      <c r="BR33" s="975">
        <v>25.213528614416376</v>
      </c>
      <c r="BS33" s="968">
        <v>8.3841916482509475</v>
      </c>
      <c r="BT33" s="973">
        <v>111.44298500000018</v>
      </c>
      <c r="BU33" s="973">
        <v>751</v>
      </c>
      <c r="BV33" s="992"/>
      <c r="BW33" s="1765">
        <v>17.478906107264805</v>
      </c>
      <c r="BX33" s="975">
        <v>1.7078205255402865</v>
      </c>
      <c r="BY33" s="975">
        <v>14.130285217253972</v>
      </c>
      <c r="BZ33" s="975">
        <v>20.82752699727564</v>
      </c>
      <c r="CA33" s="968">
        <v>9.7707517567730431</v>
      </c>
      <c r="CB33" s="973">
        <v>109.4027559999999</v>
      </c>
      <c r="CC33" s="973">
        <v>801</v>
      </c>
      <c r="CD33" s="968"/>
      <c r="CE33" s="1765">
        <v>21.046613861298795</v>
      </c>
      <c r="CF33" s="975">
        <v>1.7857566249268066</v>
      </c>
      <c r="CG33" s="975">
        <v>17.545174000877068</v>
      </c>
      <c r="CH33" s="975">
        <v>24.548053721720525</v>
      </c>
      <c r="CI33" s="968">
        <v>8.48476926832641</v>
      </c>
      <c r="CJ33" s="973">
        <v>93.947141000000371</v>
      </c>
      <c r="CK33" s="973">
        <v>696</v>
      </c>
      <c r="CL33" s="968"/>
      <c r="CM33" s="1765">
        <v>22.865086557169263</v>
      </c>
      <c r="CN33" s="975">
        <v>3.0962868507346211</v>
      </c>
      <c r="CO33" s="975">
        <v>16.791005800007451</v>
      </c>
      <c r="CP33" s="975">
        <v>28.939167314331073</v>
      </c>
      <c r="CQ33" s="968">
        <v>13.541548784401133</v>
      </c>
      <c r="CR33" s="973">
        <v>50.336385000000142</v>
      </c>
      <c r="CS33" s="973">
        <v>270</v>
      </c>
      <c r="CT33" s="968"/>
      <c r="CU33" s="1765">
        <v>19.567558663752738</v>
      </c>
      <c r="CV33" s="975">
        <v>1.5459977286399038</v>
      </c>
      <c r="CW33" s="975">
        <v>16.536141347232956</v>
      </c>
      <c r="CX33" s="975">
        <v>22.59897598027252</v>
      </c>
      <c r="CY33" s="968">
        <v>7.9008207166064865</v>
      </c>
      <c r="CZ33" s="973">
        <v>81.884123999999858</v>
      </c>
      <c r="DA33" s="973">
        <v>702</v>
      </c>
      <c r="DB33" s="992"/>
      <c r="DC33" s="1765">
        <v>14.968297976937247</v>
      </c>
      <c r="DD33" s="975">
        <v>1.5269724729428134</v>
      </c>
      <c r="DE33" s="975">
        <v>11.974277771647021</v>
      </c>
      <c r="DF33" s="975">
        <v>17.962318182227474</v>
      </c>
      <c r="DG33" s="968">
        <v>10.201376771731372</v>
      </c>
      <c r="DH33" s="973">
        <v>89.494603999999924</v>
      </c>
      <c r="DI33" s="973">
        <v>787</v>
      </c>
      <c r="DJ33" s="968"/>
      <c r="DK33" s="1765">
        <v>13.822509151564159</v>
      </c>
      <c r="DL33" s="975">
        <v>1.4326459728142749</v>
      </c>
      <c r="DM33" s="975">
        <v>11.013440561531457</v>
      </c>
      <c r="DN33" s="975">
        <v>16.63157774159686</v>
      </c>
      <c r="DO33" s="968">
        <v>10.364586900289058</v>
      </c>
      <c r="DP33" s="973">
        <v>87.76423200000005</v>
      </c>
      <c r="DQ33" s="973">
        <v>757</v>
      </c>
      <c r="DR33" s="968"/>
      <c r="DS33" s="1765">
        <v>18.750465532918529</v>
      </c>
      <c r="DT33" s="975">
        <v>1.9470712629962785</v>
      </c>
      <c r="DU33" s="975">
        <v>14.932729522636388</v>
      </c>
      <c r="DV33" s="975">
        <v>22.568201543200669</v>
      </c>
      <c r="DW33" s="968">
        <v>10.384122247940875</v>
      </c>
      <c r="DX33" s="973">
        <v>74.806740000000076</v>
      </c>
      <c r="DY33" s="973">
        <v>654</v>
      </c>
      <c r="DZ33" s="968"/>
      <c r="EA33" s="1003">
        <v>-2.2000000000000002</v>
      </c>
      <c r="EB33" s="968">
        <v>5</v>
      </c>
      <c r="EC33" s="968"/>
      <c r="ED33" s="968" t="s">
        <v>229</v>
      </c>
      <c r="EE33" s="968" t="s">
        <v>230</v>
      </c>
      <c r="EF33" s="968"/>
    </row>
    <row r="34" spans="1:136" s="1470" customFormat="1" ht="20.25" customHeight="1">
      <c r="A34" s="2468" t="s">
        <v>38</v>
      </c>
      <c r="B34" s="2468"/>
      <c r="C34" s="1174">
        <v>11.4</v>
      </c>
      <c r="D34" s="1174">
        <v>2.1</v>
      </c>
      <c r="E34" s="1174">
        <v>7.3</v>
      </c>
      <c r="F34" s="1174">
        <v>15.6</v>
      </c>
      <c r="G34" s="1174">
        <v>18.2</v>
      </c>
      <c r="H34" s="2465">
        <v>60</v>
      </c>
      <c r="I34" s="2466">
        <v>288</v>
      </c>
      <c r="J34" s="2463"/>
      <c r="K34" s="1174">
        <v>14.399999999999999</v>
      </c>
      <c r="L34" s="1174">
        <v>2.5</v>
      </c>
      <c r="M34" s="1174">
        <v>9.4</v>
      </c>
      <c r="N34" s="1174">
        <v>19.5</v>
      </c>
      <c r="O34" s="1174">
        <v>17.5</v>
      </c>
      <c r="P34" s="2465">
        <v>51</v>
      </c>
      <c r="Q34" s="2466">
        <v>249</v>
      </c>
      <c r="R34" s="2466"/>
      <c r="S34" s="2467">
        <v>12.7</v>
      </c>
      <c r="T34" s="1174">
        <v>2.1999999999999997</v>
      </c>
      <c r="U34" s="1174">
        <v>8.4</v>
      </c>
      <c r="V34" s="1174">
        <v>17.100000000000001</v>
      </c>
      <c r="W34" s="1174">
        <v>17.100000000000001</v>
      </c>
      <c r="X34" s="2465">
        <v>59</v>
      </c>
      <c r="Y34" s="2466">
        <v>280</v>
      </c>
      <c r="Z34" s="2466"/>
      <c r="AA34" s="2461">
        <v>15.644339486728859</v>
      </c>
      <c r="AB34" s="1174">
        <v>2.6477133973924061</v>
      </c>
      <c r="AC34" s="1174">
        <v>10.450069354206978</v>
      </c>
      <c r="AD34" s="1174">
        <v>20.838609619250743</v>
      </c>
      <c r="AE34" s="1174">
        <v>16.924417931728403</v>
      </c>
      <c r="AF34" s="2465">
        <v>54.294034000000053</v>
      </c>
      <c r="AG34" s="2464">
        <v>247</v>
      </c>
      <c r="AH34" s="2463"/>
      <c r="AI34" s="2461" t="s">
        <v>307</v>
      </c>
      <c r="AJ34" s="2460">
        <v>3.2632547643244498</v>
      </c>
      <c r="AK34" s="2460">
        <v>12.12568151481887</v>
      </c>
      <c r="AL34" s="2460">
        <v>24.929144996113095</v>
      </c>
      <c r="AM34" s="2460">
        <v>17.613115869597824</v>
      </c>
      <c r="AN34" s="2459">
        <v>59.489194999999988</v>
      </c>
      <c r="AO34" s="2458">
        <v>199</v>
      </c>
      <c r="AP34" s="2462"/>
      <c r="AQ34" s="2461">
        <v>18.839214052988385</v>
      </c>
      <c r="AR34" s="2460">
        <v>2.6909968940472768</v>
      </c>
      <c r="AS34" s="2460">
        <v>13.56064022731214</v>
      </c>
      <c r="AT34" s="2460">
        <v>24.117787878664629</v>
      </c>
      <c r="AU34" s="2460">
        <v>14.284018889951597</v>
      </c>
      <c r="AV34" s="2459">
        <v>90.288326000000168</v>
      </c>
      <c r="AW34" s="2458">
        <v>359</v>
      </c>
      <c r="AX34" s="2457"/>
      <c r="AY34" s="975">
        <v>21.759376187486158</v>
      </c>
      <c r="AZ34" s="975">
        <v>1.5201745813176761</v>
      </c>
      <c r="BA34" s="975">
        <v>18.778747465835842</v>
      </c>
      <c r="BB34" s="975">
        <v>24.74000490913647</v>
      </c>
      <c r="BC34" s="968">
        <v>6.9862967036340429</v>
      </c>
      <c r="BD34" s="973">
        <v>106.69333900000044</v>
      </c>
      <c r="BE34" s="973">
        <v>935</v>
      </c>
      <c r="BF34" s="1054"/>
      <c r="BG34" s="1765">
        <v>28.337043576671348</v>
      </c>
      <c r="BH34" s="975">
        <v>1.8186012592583611</v>
      </c>
      <c r="BI34" s="975">
        <v>24.77128093160821</v>
      </c>
      <c r="BJ34" s="975">
        <v>31.902806221734494</v>
      </c>
      <c r="BK34" s="968">
        <v>6.4177522765837729</v>
      </c>
      <c r="BL34" s="973">
        <v>116.64374199999982</v>
      </c>
      <c r="BM34" s="973">
        <v>898</v>
      </c>
      <c r="BN34" s="968"/>
      <c r="BO34" s="1765">
        <v>26.529379959562764</v>
      </c>
      <c r="BP34" s="975">
        <v>1.6934428593902657</v>
      </c>
      <c r="BQ34" s="975">
        <v>23.209015505514653</v>
      </c>
      <c r="BR34" s="975">
        <v>29.849744413610878</v>
      </c>
      <c r="BS34" s="968">
        <v>6.3832734197764323</v>
      </c>
      <c r="BT34" s="973">
        <v>100.93077200000012</v>
      </c>
      <c r="BU34" s="973">
        <v>900</v>
      </c>
      <c r="BV34" s="992"/>
      <c r="BW34" s="1765">
        <v>27.226418869364256</v>
      </c>
      <c r="BX34" s="975">
        <v>1.8029471264131027</v>
      </c>
      <c r="BY34" s="975">
        <v>23.691277839728293</v>
      </c>
      <c r="BZ34" s="975">
        <v>30.761559899000218</v>
      </c>
      <c r="CA34" s="968">
        <v>6.6220502044865599</v>
      </c>
      <c r="CB34" s="973">
        <v>99.112189999999543</v>
      </c>
      <c r="CC34" s="973">
        <v>898</v>
      </c>
      <c r="CD34" s="968"/>
      <c r="CE34" s="1765">
        <v>25.252401979550289</v>
      </c>
      <c r="CF34" s="975">
        <v>1.6378574013722118</v>
      </c>
      <c r="CG34" s="975">
        <v>22.040956975902905</v>
      </c>
      <c r="CH34" s="975">
        <v>28.463846983197673</v>
      </c>
      <c r="CI34" s="968">
        <v>6.485946971296312</v>
      </c>
      <c r="CJ34" s="973">
        <v>92.780868999999996</v>
      </c>
      <c r="CK34" s="973">
        <v>869</v>
      </c>
      <c r="CL34" s="968"/>
      <c r="CM34" s="1765">
        <v>23.340692963136572</v>
      </c>
      <c r="CN34" s="975">
        <v>2.2181889390998712</v>
      </c>
      <c r="CO34" s="975">
        <v>18.989203776164441</v>
      </c>
      <c r="CP34" s="975">
        <v>27.692182150108703</v>
      </c>
      <c r="CQ34" s="968">
        <v>9.5035264917078379</v>
      </c>
      <c r="CR34" s="973">
        <v>50.135221000000122</v>
      </c>
      <c r="CS34" s="973">
        <v>439</v>
      </c>
      <c r="CT34" s="968"/>
      <c r="CU34" s="1765">
        <v>19.478612039430907</v>
      </c>
      <c r="CV34" s="975">
        <v>1.5964094969713436</v>
      </c>
      <c r="CW34" s="975">
        <v>16.348346513340498</v>
      </c>
      <c r="CX34" s="975">
        <v>22.608877565521315</v>
      </c>
      <c r="CY34" s="968">
        <v>8.1957045694000321</v>
      </c>
      <c r="CZ34" s="973">
        <v>88.147605000000084</v>
      </c>
      <c r="DA34" s="973">
        <v>873</v>
      </c>
      <c r="DB34" s="992"/>
      <c r="DC34" s="1765">
        <v>19.099938596902703</v>
      </c>
      <c r="DD34" s="975">
        <v>1.5159827510936161</v>
      </c>
      <c r="DE34" s="975">
        <v>16.127466552990661</v>
      </c>
      <c r="DF34" s="975">
        <v>22.072410640814745</v>
      </c>
      <c r="DG34" s="968">
        <v>7.9371079828468751</v>
      </c>
      <c r="DH34" s="973">
        <v>94.145087999999888</v>
      </c>
      <c r="DI34" s="973">
        <v>890</v>
      </c>
      <c r="DJ34" s="968"/>
      <c r="DK34" s="1765">
        <v>22.407484768103743</v>
      </c>
      <c r="DL34" s="975">
        <v>1.66294150817704</v>
      </c>
      <c r="DM34" s="975">
        <v>19.146862921308301</v>
      </c>
      <c r="DN34" s="975">
        <v>25.668106614899184</v>
      </c>
      <c r="DO34" s="968">
        <v>7.4213662326981833</v>
      </c>
      <c r="DP34" s="973">
        <v>83.789796999999808</v>
      </c>
      <c r="DQ34" s="973">
        <v>837</v>
      </c>
      <c r="DR34" s="968"/>
      <c r="DS34" s="1765">
        <v>28.036268211296107</v>
      </c>
      <c r="DT34" s="975">
        <v>1.6092104341143771</v>
      </c>
      <c r="DU34" s="975">
        <v>24.880995603047477</v>
      </c>
      <c r="DV34" s="975">
        <v>31.191540819544734</v>
      </c>
      <c r="DW34" s="968">
        <v>5.7397454682146662</v>
      </c>
      <c r="DX34" s="973">
        <v>77.506221000000195</v>
      </c>
      <c r="DY34" s="973">
        <v>839</v>
      </c>
      <c r="DZ34" s="968"/>
      <c r="EA34" s="1003">
        <v>2.7</v>
      </c>
      <c r="EB34" s="968">
        <v>5.6</v>
      </c>
      <c r="EC34" s="968"/>
      <c r="ED34" s="968" t="s">
        <v>229</v>
      </c>
      <c r="EE34" s="968" t="s">
        <v>230</v>
      </c>
      <c r="EF34" s="968"/>
    </row>
    <row r="35" spans="1:136" s="1470" customFormat="1" ht="20.25" customHeight="1">
      <c r="A35" s="2456" t="s">
        <v>39</v>
      </c>
      <c r="B35" s="2456"/>
      <c r="C35" s="2453">
        <v>10.6</v>
      </c>
      <c r="D35" s="2453">
        <v>1.2</v>
      </c>
      <c r="E35" s="2453">
        <v>8.1</v>
      </c>
      <c r="F35" s="2453">
        <v>13.100000000000001</v>
      </c>
      <c r="G35" s="2453">
        <v>11.700000000000001</v>
      </c>
      <c r="H35" s="2452">
        <v>144</v>
      </c>
      <c r="I35" s="2454">
        <v>400</v>
      </c>
      <c r="J35" s="2450"/>
      <c r="K35" s="2453">
        <v>9.1</v>
      </c>
      <c r="L35" s="2453">
        <v>1.3</v>
      </c>
      <c r="M35" s="2453">
        <v>6.5</v>
      </c>
      <c r="N35" s="2453">
        <v>11.700000000000001</v>
      </c>
      <c r="O35" s="2453">
        <v>14.299999999999999</v>
      </c>
      <c r="P35" s="2452">
        <v>126</v>
      </c>
      <c r="Q35" s="2454">
        <v>339</v>
      </c>
      <c r="R35" s="2454"/>
      <c r="S35" s="2455">
        <v>9.1999999999999993</v>
      </c>
      <c r="T35" s="2453">
        <v>1.6</v>
      </c>
      <c r="U35" s="2453">
        <v>6</v>
      </c>
      <c r="V35" s="2453">
        <v>12.5</v>
      </c>
      <c r="W35" s="2453">
        <v>17.7</v>
      </c>
      <c r="X35" s="2452">
        <v>116</v>
      </c>
      <c r="Y35" s="2454">
        <v>308</v>
      </c>
      <c r="Z35" s="2454"/>
      <c r="AA35" s="2448">
        <v>10.942375791916712</v>
      </c>
      <c r="AB35" s="2453">
        <v>1.7743871780759928</v>
      </c>
      <c r="AC35" s="2453">
        <v>7.4613924152087563</v>
      </c>
      <c r="AD35" s="2453">
        <v>14.423359168624669</v>
      </c>
      <c r="AE35" s="2453">
        <v>16.21573972433626</v>
      </c>
      <c r="AF35" s="2452">
        <v>100.98583900000014</v>
      </c>
      <c r="AG35" s="2451">
        <v>289</v>
      </c>
      <c r="AH35" s="2450"/>
      <c r="AI35" s="2448" t="s">
        <v>295</v>
      </c>
      <c r="AJ35" s="2447">
        <v>2.4646440408905708</v>
      </c>
      <c r="AK35" s="2447">
        <v>10.136338997521918</v>
      </c>
      <c r="AL35" s="2447">
        <v>19.806432891789008</v>
      </c>
      <c r="AM35" s="2447">
        <v>16.462363938793576</v>
      </c>
      <c r="AN35" s="2446">
        <v>69.552532000000056</v>
      </c>
      <c r="AO35" s="2445">
        <v>301</v>
      </c>
      <c r="AP35" s="2449"/>
      <c r="AQ35" s="2448" t="s">
        <v>243</v>
      </c>
      <c r="AR35" s="2447">
        <v>2.1194398329938622</v>
      </c>
      <c r="AS35" s="2447">
        <v>5.4119852745784325</v>
      </c>
      <c r="AT35" s="2447">
        <v>13.726836660906702</v>
      </c>
      <c r="AU35" s="2447">
        <v>22.148069929677604</v>
      </c>
      <c r="AV35" s="2446">
        <v>249.00402000000105</v>
      </c>
      <c r="AW35" s="2445">
        <v>551</v>
      </c>
      <c r="AX35" s="2444"/>
      <c r="AY35" s="1935">
        <v>8.6408571768558708</v>
      </c>
      <c r="AZ35" s="1935">
        <v>1.0343054231417663</v>
      </c>
      <c r="BA35" s="1935">
        <v>6.6128792794075313</v>
      </c>
      <c r="BB35" s="1935">
        <v>10.66883507430421</v>
      </c>
      <c r="BC35" s="1200">
        <v>11.969940041505428</v>
      </c>
      <c r="BD35" s="1936">
        <v>290.54858200000047</v>
      </c>
      <c r="BE35" s="1936">
        <v>1081</v>
      </c>
      <c r="BF35" s="2443"/>
      <c r="BG35" s="2442">
        <v>11.716426937438289</v>
      </c>
      <c r="BH35" s="1935">
        <v>1.3815126678477843</v>
      </c>
      <c r="BI35" s="1935">
        <v>9.0076713816975715</v>
      </c>
      <c r="BJ35" s="1935">
        <v>14.425182493179006</v>
      </c>
      <c r="BK35" s="1200">
        <v>11.791245532657603</v>
      </c>
      <c r="BL35" s="1936">
        <v>298.72271800000186</v>
      </c>
      <c r="BM35" s="1936">
        <v>1000</v>
      </c>
      <c r="BN35" s="1960"/>
      <c r="BO35" s="1765">
        <v>7.3805888730570119</v>
      </c>
      <c r="BP35" s="975">
        <v>1.0001106660920838</v>
      </c>
      <c r="BQ35" s="975">
        <v>5.4196535587103645</v>
      </c>
      <c r="BR35" s="975">
        <v>9.3415241874036585</v>
      </c>
      <c r="BS35" s="1028">
        <v>13.550553801242174</v>
      </c>
      <c r="BT35" s="973">
        <v>272.40254600000009</v>
      </c>
      <c r="BU35" s="973">
        <v>1092</v>
      </c>
      <c r="BV35" s="1031"/>
      <c r="BW35" s="1765">
        <v>9.7875774972712559</v>
      </c>
      <c r="BX35" s="975">
        <v>1.018138437174716</v>
      </c>
      <c r="BY35" s="975">
        <v>7.7912555251087241</v>
      </c>
      <c r="BZ35" s="975">
        <v>11.783899469433788</v>
      </c>
      <c r="CA35" s="1028">
        <v>10.402353774042346</v>
      </c>
      <c r="CB35" s="973">
        <v>237.38271299999985</v>
      </c>
      <c r="CC35" s="973">
        <v>985</v>
      </c>
      <c r="CD35" s="1028"/>
      <c r="CE35" s="1765">
        <v>10.377109277830773</v>
      </c>
      <c r="CF35" s="975">
        <v>1.2436787300836585</v>
      </c>
      <c r="CG35" s="975">
        <v>7.9385539795957261</v>
      </c>
      <c r="CH35" s="975">
        <v>12.815664576065815</v>
      </c>
      <c r="CI35" s="1028">
        <v>11.984828306092934</v>
      </c>
      <c r="CJ35" s="973">
        <v>222.03126499999971</v>
      </c>
      <c r="CK35" s="973">
        <v>934</v>
      </c>
      <c r="CL35" s="1028"/>
      <c r="CM35" s="1765" t="s">
        <v>354</v>
      </c>
      <c r="CN35" s="975">
        <v>1.4146822148615779</v>
      </c>
      <c r="CO35" s="975">
        <v>6.2552173269708646</v>
      </c>
      <c r="CP35" s="975">
        <v>11.805668194758532</v>
      </c>
      <c r="CQ35" s="1028">
        <v>15.665701586553402</v>
      </c>
      <c r="CR35" s="973">
        <v>136.39626899999962</v>
      </c>
      <c r="CS35" s="973">
        <v>504</v>
      </c>
      <c r="CT35" s="1028"/>
      <c r="CU35" s="1765">
        <v>11.493591792780142</v>
      </c>
      <c r="CV35" s="975">
        <v>1.3098291298509492</v>
      </c>
      <c r="CW35" s="975">
        <v>8.9252576792459735</v>
      </c>
      <c r="CX35" s="975">
        <v>14.061925906314313</v>
      </c>
      <c r="CY35" s="1028">
        <v>11.396168869280153</v>
      </c>
      <c r="CZ35" s="973">
        <v>225.41109400000062</v>
      </c>
      <c r="DA35" s="973">
        <v>939</v>
      </c>
      <c r="DB35" s="1031"/>
      <c r="DC35" s="1765">
        <v>12.753233664372123</v>
      </c>
      <c r="DD35" s="975">
        <v>1.0159429255256456</v>
      </c>
      <c r="DE35" s="975">
        <v>10.761217632424072</v>
      </c>
      <c r="DF35" s="975">
        <v>14.745249696320176</v>
      </c>
      <c r="DG35" s="1028">
        <v>7.9661594248352801</v>
      </c>
      <c r="DH35" s="973">
        <v>224.61823999999871</v>
      </c>
      <c r="DI35" s="973">
        <v>960</v>
      </c>
      <c r="DJ35" s="1028"/>
      <c r="DK35" s="1765">
        <v>10.367503815717773</v>
      </c>
      <c r="DL35" s="975">
        <v>1.1582439487442591</v>
      </c>
      <c r="DM35" s="975">
        <v>8.0964705264386119</v>
      </c>
      <c r="DN35" s="975">
        <v>12.638537104996933</v>
      </c>
      <c r="DO35" s="1028">
        <v>11.171869037446507</v>
      </c>
      <c r="DP35" s="973">
        <v>232.97189400000039</v>
      </c>
      <c r="DQ35" s="973">
        <v>946</v>
      </c>
      <c r="DR35" s="1028"/>
      <c r="DS35" s="1765">
        <v>9.9501634942427373</v>
      </c>
      <c r="DT35" s="975">
        <v>0.99090178573347454</v>
      </c>
      <c r="DU35" s="975">
        <v>8.007244659199154</v>
      </c>
      <c r="DV35" s="975">
        <v>11.893082329286319</v>
      </c>
      <c r="DW35" s="1028">
        <v>9.9586482805716727</v>
      </c>
      <c r="DX35" s="973">
        <v>209.46853800000022</v>
      </c>
      <c r="DY35" s="973">
        <v>927</v>
      </c>
      <c r="DZ35" s="1028"/>
      <c r="EA35" s="1003">
        <v>-0.4</v>
      </c>
      <c r="EB35" s="968">
        <v>-0.4</v>
      </c>
      <c r="EC35" s="968"/>
      <c r="ED35" s="968" t="s">
        <v>229</v>
      </c>
      <c r="EE35" s="968" t="s">
        <v>229</v>
      </c>
      <c r="EF35" s="1028"/>
    </row>
    <row r="36" spans="1:136" ht="10.5" customHeight="1" thickBot="1">
      <c r="A36" s="1492"/>
      <c r="B36" s="1492"/>
      <c r="C36" s="2441"/>
      <c r="D36" s="2441"/>
      <c r="E36" s="2441"/>
      <c r="F36" s="2441"/>
      <c r="G36" s="2441"/>
      <c r="H36" s="2441"/>
      <c r="I36" s="2441"/>
      <c r="J36" s="2441"/>
      <c r="K36" s="2441"/>
      <c r="L36" s="2441"/>
      <c r="M36" s="2441"/>
      <c r="N36" s="2441"/>
      <c r="O36" s="2441"/>
      <c r="P36" s="2441"/>
      <c r="Q36" s="2441"/>
      <c r="R36" s="2441"/>
      <c r="S36" s="2441"/>
      <c r="T36" s="2441"/>
      <c r="U36" s="2441"/>
      <c r="V36" s="2441"/>
      <c r="W36" s="2441"/>
      <c r="X36" s="2441"/>
      <c r="Y36" s="2441"/>
      <c r="Z36" s="2441"/>
      <c r="AA36" s="2441"/>
      <c r="AB36" s="2441"/>
      <c r="AC36" s="2441"/>
      <c r="AD36" s="2441"/>
      <c r="AE36" s="2441"/>
      <c r="AF36" s="2441"/>
      <c r="AG36" s="2441"/>
      <c r="AH36" s="1494"/>
      <c r="AI36" s="2440"/>
      <c r="AJ36" s="2440"/>
      <c r="AK36" s="2440"/>
      <c r="AL36" s="2440"/>
      <c r="AM36" s="2440"/>
      <c r="AN36" s="2440"/>
      <c r="AO36" s="2439"/>
      <c r="AP36" s="1494"/>
      <c r="AQ36" s="1494"/>
      <c r="AR36" s="1494"/>
      <c r="AS36" s="1494"/>
      <c r="AT36" s="1494"/>
      <c r="AU36" s="1494"/>
      <c r="AV36" s="1494"/>
      <c r="AW36" s="1494"/>
      <c r="AX36" s="1494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68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687"/>
      <c r="CE36" s="117"/>
      <c r="CF36" s="117"/>
      <c r="CG36" s="117"/>
      <c r="CH36" s="117"/>
      <c r="CI36" s="117"/>
      <c r="CJ36" s="117"/>
      <c r="CK36" s="117"/>
      <c r="CL36" s="687"/>
      <c r="CM36" s="117"/>
      <c r="CN36" s="117"/>
      <c r="CO36" s="117"/>
      <c r="CP36" s="117"/>
      <c r="CQ36" s="117"/>
      <c r="CR36" s="117"/>
      <c r="CS36" s="117"/>
      <c r="CT36" s="68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687"/>
      <c r="DK36" s="117"/>
      <c r="DL36" s="117"/>
      <c r="DM36" s="117"/>
      <c r="DN36" s="117"/>
      <c r="DO36" s="117"/>
      <c r="DP36" s="117"/>
      <c r="DQ36" s="117"/>
      <c r="DR36" s="687"/>
      <c r="DS36" s="117"/>
      <c r="DT36" s="117"/>
      <c r="DU36" s="117"/>
      <c r="DV36" s="117"/>
      <c r="DW36" s="117"/>
      <c r="DX36" s="117"/>
      <c r="DY36" s="117"/>
      <c r="DZ36" s="687"/>
      <c r="EA36" s="687"/>
      <c r="EB36" s="687"/>
      <c r="EC36" s="687"/>
      <c r="ED36" s="687"/>
      <c r="EE36" s="687"/>
      <c r="EF36" s="687"/>
    </row>
    <row r="37" spans="1:136" ht="101.25" customHeight="1" thickTop="1">
      <c r="A37" s="3486" t="s">
        <v>406</v>
      </c>
      <c r="B37" s="3487"/>
      <c r="C37" s="3487"/>
      <c r="D37" s="3487"/>
      <c r="E37" s="3487"/>
      <c r="F37" s="3487"/>
      <c r="G37" s="3487"/>
      <c r="H37" s="3487"/>
      <c r="I37" s="3487"/>
      <c r="J37" s="3487"/>
      <c r="K37" s="3487"/>
      <c r="L37" s="3487"/>
      <c r="M37" s="3487"/>
      <c r="N37" s="3487"/>
      <c r="O37" s="3487"/>
      <c r="P37" s="3487"/>
      <c r="Q37" s="3487"/>
      <c r="R37" s="3487"/>
      <c r="S37" s="3487"/>
      <c r="T37" s="3487"/>
      <c r="U37" s="3487"/>
      <c r="V37" s="3487"/>
      <c r="W37" s="3487"/>
      <c r="X37" s="3487"/>
      <c r="Y37" s="3487"/>
      <c r="Z37" s="3487"/>
      <c r="AA37" s="3487"/>
      <c r="AB37" s="3487"/>
      <c r="AC37" s="3487"/>
      <c r="AD37" s="3487"/>
      <c r="AE37" s="3487"/>
      <c r="AF37" s="3487"/>
      <c r="AG37" s="3487"/>
      <c r="AH37" s="3487"/>
      <c r="AI37" s="3487"/>
      <c r="AJ37" s="3487"/>
      <c r="AK37" s="3487"/>
      <c r="AL37" s="3487"/>
      <c r="AM37" s="3487"/>
      <c r="AN37" s="3487"/>
      <c r="AO37" s="3487"/>
      <c r="AP37" s="3487"/>
      <c r="AQ37" s="3487"/>
      <c r="AR37" s="3487"/>
      <c r="AS37" s="3487"/>
      <c r="AT37" s="3487"/>
      <c r="AU37" s="3487"/>
      <c r="AV37" s="3487"/>
      <c r="AW37" s="3487"/>
      <c r="AX37" s="3487"/>
      <c r="AY37" s="3487"/>
      <c r="AZ37" s="3487"/>
      <c r="BA37" s="3487"/>
      <c r="BB37" s="3487"/>
      <c r="BC37" s="3487"/>
      <c r="BD37" s="3487"/>
      <c r="BE37" s="3487"/>
      <c r="BF37" s="3487"/>
      <c r="BG37" s="3487"/>
      <c r="BH37" s="3487"/>
      <c r="BI37" s="3487"/>
      <c r="BJ37" s="3487"/>
      <c r="BK37" s="3487"/>
      <c r="BL37" s="3487"/>
      <c r="BM37" s="3487"/>
      <c r="BN37" s="3487"/>
      <c r="BO37" s="3487"/>
      <c r="BP37" s="3487"/>
      <c r="BQ37" s="3487"/>
      <c r="BR37" s="3487"/>
      <c r="BS37" s="3487"/>
      <c r="BT37" s="3487"/>
      <c r="BU37" s="3487"/>
      <c r="BV37" s="3487"/>
      <c r="BW37" s="3487"/>
      <c r="BX37" s="3487"/>
      <c r="BY37" s="3487"/>
      <c r="BZ37" s="3487"/>
      <c r="CA37" s="3487"/>
      <c r="CB37" s="3487"/>
      <c r="CC37" s="3487"/>
      <c r="CD37" s="3487"/>
      <c r="CE37" s="3487"/>
      <c r="CF37" s="3487"/>
      <c r="CG37" s="3487"/>
      <c r="CH37" s="3487"/>
      <c r="CI37" s="3487"/>
      <c r="CJ37" s="3487"/>
      <c r="CK37" s="3487"/>
      <c r="CL37" s="3487"/>
      <c r="CM37" s="3487"/>
      <c r="CN37" s="3487"/>
      <c r="CO37" s="3487"/>
      <c r="CP37" s="3487"/>
      <c r="CQ37" s="3487"/>
      <c r="CR37" s="3487"/>
      <c r="CS37" s="3487"/>
      <c r="CT37" s="3487"/>
      <c r="CU37" s="3487"/>
      <c r="CV37" s="3487"/>
      <c r="CW37" s="3487"/>
      <c r="CX37" s="3487"/>
      <c r="CY37" s="3487"/>
      <c r="CZ37" s="3487"/>
      <c r="DA37" s="3487"/>
      <c r="DB37" s="3487"/>
      <c r="DC37" s="3487"/>
      <c r="DD37" s="3487"/>
      <c r="DE37" s="3487"/>
      <c r="DF37" s="3487"/>
      <c r="DG37" s="3487"/>
      <c r="DH37" s="3487"/>
      <c r="DI37" s="3487"/>
      <c r="DJ37" s="3487"/>
      <c r="DK37" s="3487"/>
      <c r="DL37" s="3487"/>
      <c r="DM37" s="3487"/>
      <c r="DN37" s="3487"/>
      <c r="DO37" s="3487"/>
      <c r="DP37" s="3487"/>
      <c r="DQ37" s="3487"/>
      <c r="DR37" s="3487"/>
      <c r="DS37" s="3487"/>
      <c r="DT37" s="3487"/>
      <c r="DU37" s="3487"/>
      <c r="DV37" s="3487"/>
      <c r="DW37" s="3487"/>
      <c r="DX37" s="3487"/>
      <c r="DY37" s="3487"/>
      <c r="DZ37" s="3487"/>
      <c r="EA37" s="3487"/>
      <c r="EB37" s="3487"/>
      <c r="EC37" s="3487"/>
      <c r="ED37" s="3487"/>
      <c r="EE37" s="3487"/>
      <c r="EF37" s="3487"/>
    </row>
    <row r="38" spans="1:136" ht="20.25" customHeight="1">
      <c r="AI38" s="1177"/>
      <c r="AJ38" s="1177"/>
      <c r="AK38" s="1177"/>
      <c r="AL38" s="1177"/>
      <c r="AM38" s="1177"/>
      <c r="AN38" s="1177"/>
      <c r="AO38" s="2438"/>
      <c r="AY38" s="16"/>
      <c r="AZ38" s="16"/>
      <c r="BA38" s="16"/>
      <c r="BB38" s="16"/>
      <c r="BC38" s="16"/>
      <c r="BD38" s="16"/>
      <c r="BE38" s="16"/>
      <c r="BF38" s="16"/>
      <c r="BG38" s="688"/>
      <c r="BH38" s="688"/>
      <c r="BI38" s="688"/>
      <c r="BJ38" s="688"/>
      <c r="BK38" s="688"/>
      <c r="BL38" s="688"/>
      <c r="BM38" s="689"/>
      <c r="BN38" s="689"/>
      <c r="BO38" s="688"/>
      <c r="BP38" s="688"/>
      <c r="BQ38" s="688"/>
      <c r="BR38" s="688"/>
      <c r="BS38" s="688"/>
      <c r="BT38" s="688"/>
      <c r="BU38" s="689"/>
      <c r="BV38" s="689"/>
      <c r="BW38" s="689"/>
      <c r="BX38" s="689"/>
      <c r="BY38" s="689"/>
      <c r="BZ38" s="689"/>
      <c r="CA38" s="689"/>
      <c r="CB38" s="689"/>
      <c r="CC38" s="689"/>
      <c r="CD38" s="689"/>
      <c r="CE38" s="689"/>
      <c r="CF38" s="689"/>
      <c r="CG38" s="689"/>
      <c r="CH38" s="689"/>
      <c r="CI38" s="689"/>
      <c r="CJ38" s="689"/>
      <c r="CK38" s="689"/>
      <c r="CL38" s="689"/>
      <c r="CM38" s="689"/>
      <c r="CN38" s="689"/>
      <c r="CO38" s="689"/>
      <c r="CP38" s="689"/>
      <c r="CQ38" s="689"/>
      <c r="CR38" s="689"/>
      <c r="CS38" s="689"/>
      <c r="CT38" s="689"/>
      <c r="CU38" s="689"/>
      <c r="CV38" s="689"/>
      <c r="CW38" s="689"/>
      <c r="CX38" s="689"/>
      <c r="CY38" s="689"/>
      <c r="CZ38" s="689"/>
      <c r="DA38" s="689"/>
      <c r="DB38" s="689"/>
      <c r="DC38" s="689"/>
      <c r="DD38" s="689"/>
      <c r="DE38" s="689"/>
      <c r="DF38" s="689"/>
      <c r="DG38" s="689"/>
      <c r="DH38" s="689"/>
      <c r="DI38" s="689"/>
      <c r="DJ38" s="689"/>
      <c r="DK38" s="689"/>
      <c r="DL38" s="689"/>
      <c r="DM38" s="689"/>
      <c r="DN38" s="689"/>
      <c r="DO38" s="689"/>
      <c r="DP38" s="689"/>
      <c r="DQ38" s="689"/>
      <c r="DR38" s="689"/>
      <c r="DS38" s="689"/>
      <c r="DT38" s="689"/>
      <c r="DU38" s="689"/>
      <c r="DV38" s="689"/>
      <c r="DW38" s="689"/>
      <c r="DX38" s="689"/>
      <c r="DY38" s="689"/>
      <c r="DZ38" s="689"/>
      <c r="EA38" s="689"/>
      <c r="EB38" s="689"/>
      <c r="EC38" s="689"/>
      <c r="ED38" s="689"/>
      <c r="EE38" s="689"/>
      <c r="EF38" s="689"/>
    </row>
    <row r="39" spans="1:136" ht="20.25" customHeight="1">
      <c r="AI39" s="1177"/>
      <c r="AJ39" s="1177"/>
      <c r="AK39" s="1177"/>
      <c r="AL39" s="1177"/>
      <c r="AM39" s="1177"/>
      <c r="AN39" s="1177"/>
      <c r="AO39" s="2438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  <c r="EF39" s="689"/>
    </row>
    <row r="40" spans="1:136" ht="20.25" customHeight="1">
      <c r="AI40" s="1177"/>
      <c r="AJ40" s="1177"/>
      <c r="AK40" s="1177"/>
      <c r="AL40" s="1177"/>
      <c r="AM40" s="1177"/>
      <c r="AN40" s="1177"/>
      <c r="AO40" s="2438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  <c r="EF40" s="689"/>
    </row>
    <row r="41" spans="1:136" ht="20.25" customHeight="1"/>
    <row r="42" spans="1:136" ht="20.25" customHeight="1"/>
    <row r="43" spans="1:136" ht="13.5" customHeight="1"/>
    <row r="44" spans="1:136" ht="13.5" customHeight="1"/>
    <row r="46" spans="1:136" ht="13.5" customHeight="1"/>
    <row r="47" spans="1:136" ht="13.5" customHeight="1"/>
    <row r="49" spans="41:41">
      <c r="AO49" s="1173"/>
    </row>
    <row r="50" spans="41:41">
      <c r="AO50" s="1173"/>
    </row>
  </sheetData>
  <mergeCells count="118">
    <mergeCell ref="DS4:DY4"/>
    <mergeCell ref="DS5:DS6"/>
    <mergeCell ref="DT5:DT6"/>
    <mergeCell ref="DU5:DV5"/>
    <mergeCell ref="DW5:DW6"/>
    <mergeCell ref="DX5:DX6"/>
    <mergeCell ref="DY5:DY6"/>
    <mergeCell ref="BG4:BM4"/>
    <mergeCell ref="BO4:BU4"/>
    <mergeCell ref="BO5:BO6"/>
    <mergeCell ref="CF5:CF6"/>
    <mergeCell ref="CG5:CH5"/>
    <mergeCell ref="BP5:BP6"/>
    <mergeCell ref="BQ5:BR5"/>
    <mergeCell ref="BS5:BS6"/>
    <mergeCell ref="BT5:BT6"/>
    <mergeCell ref="BU5:BU6"/>
    <mergeCell ref="DK4:DQ4"/>
    <mergeCell ref="DK5:DK6"/>
    <mergeCell ref="DL5:DL6"/>
    <mergeCell ref="DM5:DN5"/>
    <mergeCell ref="DO5:DO6"/>
    <mergeCell ref="DP5:DP6"/>
    <mergeCell ref="DQ5:DQ6"/>
    <mergeCell ref="L5:L6"/>
    <mergeCell ref="M5:N5"/>
    <mergeCell ref="O5:O6"/>
    <mergeCell ref="P5:P6"/>
    <mergeCell ref="Q5:Q6"/>
    <mergeCell ref="S4:Y4"/>
    <mergeCell ref="AA4:AG4"/>
    <mergeCell ref="AI4:AO4"/>
    <mergeCell ref="AQ4:AW4"/>
    <mergeCell ref="AV5:AV6"/>
    <mergeCell ref="BG5:BG6"/>
    <mergeCell ref="AW5:AW6"/>
    <mergeCell ref="AY5:AY6"/>
    <mergeCell ref="BI5:BJ5"/>
    <mergeCell ref="BK5:BK6"/>
    <mergeCell ref="BL5:BL6"/>
    <mergeCell ref="BM5:BM6"/>
    <mergeCell ref="AZ5:AZ6"/>
    <mergeCell ref="BA5:BB5"/>
    <mergeCell ref="BC5:BC6"/>
    <mergeCell ref="BD5:BD6"/>
    <mergeCell ref="BE5:BE6"/>
    <mergeCell ref="ED4:EE5"/>
    <mergeCell ref="BW4:CC4"/>
    <mergeCell ref="CE4:CK4"/>
    <mergeCell ref="CM4:CS4"/>
    <mergeCell ref="CU4:DA4"/>
    <mergeCell ref="C5:C6"/>
    <mergeCell ref="D5:D6"/>
    <mergeCell ref="E5:F5"/>
    <mergeCell ref="G5:G6"/>
    <mergeCell ref="H5:H6"/>
    <mergeCell ref="AA5:AA6"/>
    <mergeCell ref="AR5:AR6"/>
    <mergeCell ref="AS5:AT5"/>
    <mergeCell ref="AU5:AU6"/>
    <mergeCell ref="AB5:AB6"/>
    <mergeCell ref="AJ5:AJ6"/>
    <mergeCell ref="AK5:AL5"/>
    <mergeCell ref="AM5:AM6"/>
    <mergeCell ref="AN5:AN6"/>
    <mergeCell ref="AO5:AO6"/>
    <mergeCell ref="AQ5:AQ6"/>
    <mergeCell ref="I5:I6"/>
    <mergeCell ref="K5:K6"/>
    <mergeCell ref="AY4:BE4"/>
    <mergeCell ref="BY5:BZ5"/>
    <mergeCell ref="CA5:CA6"/>
    <mergeCell ref="CB5:CB6"/>
    <mergeCell ref="CC5:CC6"/>
    <mergeCell ref="CE5:CE6"/>
    <mergeCell ref="A1:EE1"/>
    <mergeCell ref="BO3:CT3"/>
    <mergeCell ref="A4:A6"/>
    <mergeCell ref="C4:I4"/>
    <mergeCell ref="K4:Q4"/>
    <mergeCell ref="AC5:AD5"/>
    <mergeCell ref="AE5:AE6"/>
    <mergeCell ref="AF5:AF6"/>
    <mergeCell ref="AG5:AG6"/>
    <mergeCell ref="AI5:AI6"/>
    <mergeCell ref="T5:T6"/>
    <mergeCell ref="U5:V5"/>
    <mergeCell ref="W5:W6"/>
    <mergeCell ref="X5:X6"/>
    <mergeCell ref="Y5:Y6"/>
    <mergeCell ref="BH5:BH6"/>
    <mergeCell ref="S5:S6"/>
    <mergeCell ref="DC4:DI4"/>
    <mergeCell ref="EA4:EB5"/>
    <mergeCell ref="DD5:DD6"/>
    <mergeCell ref="DE5:DF5"/>
    <mergeCell ref="DG5:DG6"/>
    <mergeCell ref="DH5:DH6"/>
    <mergeCell ref="DI5:DI6"/>
    <mergeCell ref="A37:EF37"/>
    <mergeCell ref="CV5:CV6"/>
    <mergeCell ref="CW5:CX5"/>
    <mergeCell ref="CY5:CY6"/>
    <mergeCell ref="CZ5:CZ6"/>
    <mergeCell ref="CI5:CI6"/>
    <mergeCell ref="CJ5:CJ6"/>
    <mergeCell ref="CK5:CK6"/>
    <mergeCell ref="CM5:CM6"/>
    <mergeCell ref="DA5:DA6"/>
    <mergeCell ref="DC5:DC6"/>
    <mergeCell ref="CN5:CN6"/>
    <mergeCell ref="CO5:CP5"/>
    <mergeCell ref="CQ5:CQ6"/>
    <mergeCell ref="CR5:CR6"/>
    <mergeCell ref="CS5:CS6"/>
    <mergeCell ref="CU5:CU6"/>
    <mergeCell ref="BW5:BW6"/>
    <mergeCell ref="BX5:BX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B0F0"/>
  </sheetPr>
  <dimension ref="A1:EH211"/>
  <sheetViews>
    <sheetView showGridLines="0" view="pageBreakPreview" zoomScale="70" zoomScaleNormal="6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1.42578125" style="1142" customWidth="1"/>
    <col min="2" max="2" width="1.28515625" style="1142" hidden="1" customWidth="1"/>
    <col min="3" max="3" width="11.85546875" style="1" hidden="1" customWidth="1"/>
    <col min="4" max="9" width="11.28515625" style="1" hidden="1" customWidth="1"/>
    <col min="10" max="10" width="1.7109375" style="1" hidden="1" customWidth="1"/>
    <col min="11" max="11" width="11.85546875" style="1" hidden="1" customWidth="1"/>
    <col min="12" max="17" width="11.28515625" style="1" hidden="1" customWidth="1"/>
    <col min="18" max="18" width="1.7109375" style="1" hidden="1" customWidth="1"/>
    <col min="19" max="19" width="11.85546875" style="1" hidden="1" customWidth="1"/>
    <col min="20" max="25" width="11.28515625" style="1" hidden="1" customWidth="1"/>
    <col min="26" max="26" width="1.7109375" style="1" hidden="1" customWidth="1"/>
    <col min="27" max="27" width="11.85546875" style="1" hidden="1" customWidth="1"/>
    <col min="28" max="33" width="11" style="1" hidden="1" customWidth="1"/>
    <col min="34" max="34" width="1.28515625" style="1" hidden="1" customWidth="1"/>
    <col min="35" max="35" width="10.7109375" style="1" hidden="1" customWidth="1"/>
    <col min="36" max="38" width="11" style="1" hidden="1" customWidth="1"/>
    <col min="39" max="39" width="11.5703125" style="1" hidden="1" customWidth="1"/>
    <col min="40" max="40" width="11" style="1" hidden="1" customWidth="1"/>
    <col min="41" max="41" width="11" style="2199" hidden="1" customWidth="1"/>
    <col min="42" max="42" width="1.28515625" style="1" hidden="1" customWidth="1"/>
    <col min="43" max="43" width="10.7109375" style="1" hidden="1" customWidth="1"/>
    <col min="44" max="46" width="11" style="1" hidden="1" customWidth="1"/>
    <col min="47" max="47" width="11.5703125" style="1" hidden="1" customWidth="1"/>
    <col min="48" max="49" width="11" style="1" hidden="1" customWidth="1"/>
    <col min="50" max="50" width="1.28515625" style="1" hidden="1" customWidth="1"/>
    <col min="51" max="51" width="10.7109375" style="1" hidden="1" customWidth="1"/>
    <col min="52" max="54" width="11" style="1" hidden="1" customWidth="1"/>
    <col min="55" max="55" width="11.5703125" style="1" hidden="1" customWidth="1"/>
    <col min="56" max="57" width="11" style="1" hidden="1" customWidth="1"/>
    <col min="58" max="58" width="1.28515625" style="1" hidden="1" customWidth="1"/>
    <col min="59" max="59" width="10.7109375" style="1" hidden="1" customWidth="1"/>
    <col min="60" max="62" width="11" style="1" hidden="1" customWidth="1"/>
    <col min="63" max="63" width="11.5703125" style="1" hidden="1" customWidth="1"/>
    <col min="64" max="65" width="11" style="1" hidden="1" customWidth="1"/>
    <col min="66" max="66" width="1.28515625" style="1" hidden="1" customWidth="1"/>
    <col min="67" max="67" width="10.7109375" style="1" hidden="1" customWidth="1"/>
    <col min="68" max="70" width="11" style="1" hidden="1" customWidth="1"/>
    <col min="71" max="71" width="11.5703125" style="1" hidden="1" customWidth="1"/>
    <col min="72" max="73" width="11" style="1" hidden="1" customWidth="1"/>
    <col min="74" max="74" width="1.28515625" style="1" hidden="1" customWidth="1"/>
    <col min="75" max="75" width="12.7109375" style="1" hidden="1" customWidth="1"/>
    <col min="76" max="76" width="7.42578125" style="1" hidden="1" customWidth="1"/>
    <col min="77" max="78" width="11" style="1" hidden="1" customWidth="1"/>
    <col min="79" max="79" width="11.5703125" style="1" hidden="1" customWidth="1"/>
    <col min="80" max="80" width="7" style="1" hidden="1" customWidth="1"/>
    <col min="81" max="81" width="11" style="1" hidden="1" customWidth="1"/>
    <col min="82" max="82" width="1.28515625" style="1" customWidth="1"/>
    <col min="83" max="83" width="12.7109375" style="1" customWidth="1"/>
    <col min="84" max="89" width="11" style="1" hidden="1" customWidth="1"/>
    <col min="90" max="90" width="1.28515625" style="1" customWidth="1"/>
    <col min="91" max="91" width="12.7109375" style="1" customWidth="1"/>
    <col min="92" max="97" width="11" style="1" hidden="1" customWidth="1"/>
    <col min="98" max="98" width="1.28515625" style="1" customWidth="1"/>
    <col min="99" max="99" width="12.7109375" style="698" customWidth="1"/>
    <col min="100" max="100" width="11.42578125" style="698" hidden="1" customWidth="1"/>
    <col min="101" max="102" width="10.7109375" style="698" hidden="1" customWidth="1"/>
    <col min="103" max="103" width="13.85546875" style="698" hidden="1" customWidth="1"/>
    <col min="104" max="104" width="10.7109375" style="698" hidden="1" customWidth="1"/>
    <col min="105" max="105" width="1.28515625" style="698" hidden="1" customWidth="1"/>
    <col min="106" max="106" width="1.28515625" style="2278" customWidth="1"/>
    <col min="107" max="107" width="12.7109375" style="698" customWidth="1"/>
    <col min="108" max="108" width="1.28515625" style="698" hidden="1" customWidth="1"/>
    <col min="109" max="110" width="10.7109375" style="698" hidden="1" customWidth="1"/>
    <col min="111" max="111" width="13.85546875" style="698" hidden="1" customWidth="1"/>
    <col min="112" max="113" width="10.7109375" style="698" hidden="1" customWidth="1"/>
    <col min="114" max="114" width="1.28515625" style="2278" customWidth="1"/>
    <col min="115" max="115" width="12.7109375" style="698" customWidth="1"/>
    <col min="116" max="116" width="11.42578125" style="698" hidden="1" customWidth="1"/>
    <col min="117" max="118" width="10.7109375" style="698" hidden="1" customWidth="1"/>
    <col min="119" max="119" width="13.85546875" style="698" hidden="1" customWidth="1"/>
    <col min="120" max="121" width="10.7109375" style="698" hidden="1" customWidth="1"/>
    <col min="122" max="122" width="1.28515625" style="2278" customWidth="1"/>
    <col min="123" max="123" width="12.7109375" style="698" customWidth="1"/>
    <col min="124" max="124" width="11.42578125" style="698" hidden="1" customWidth="1"/>
    <col min="125" max="126" width="10.7109375" style="698" customWidth="1"/>
    <col min="127" max="127" width="15.85546875" style="698" customWidth="1"/>
    <col min="128" max="128" width="10.7109375" style="698" hidden="1" customWidth="1"/>
    <col min="129" max="129" width="14.7109375" style="698" customWidth="1"/>
    <col min="130" max="130" width="1.28515625" style="2278" customWidth="1"/>
    <col min="131" max="131" width="8.28515625" style="1" customWidth="1"/>
    <col min="132" max="132" width="9.7109375" style="1" customWidth="1"/>
    <col min="133" max="133" width="1.28515625" style="1" customWidth="1"/>
    <col min="134" max="135" width="8.28515625" style="2280" customWidth="1"/>
    <col min="136" max="136" width="0.85546875" style="1" customWidth="1"/>
    <col min="137" max="16384" width="11.42578125" style="1"/>
  </cols>
  <sheetData>
    <row r="1" spans="1:138" ht="45" customHeight="1">
      <c r="A1" s="3482" t="s">
        <v>447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6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6" customHeight="1" thickBot="1">
      <c r="A3" s="1"/>
      <c r="B3" s="1"/>
      <c r="BO3" s="3576"/>
      <c r="BP3" s="3576"/>
      <c r="BQ3" s="3576"/>
      <c r="BR3" s="3576"/>
      <c r="BS3" s="3576"/>
      <c r="BT3" s="3576"/>
      <c r="BU3" s="3576"/>
      <c r="BV3" s="3576"/>
      <c r="BW3" s="3576"/>
      <c r="BX3" s="3576"/>
      <c r="BY3" s="3576"/>
      <c r="BZ3" s="3576"/>
      <c r="CA3" s="3576"/>
      <c r="CB3" s="3576"/>
      <c r="CC3" s="3576"/>
      <c r="CD3" s="3576"/>
      <c r="CE3" s="3576"/>
      <c r="CF3" s="3576"/>
      <c r="CG3" s="3576"/>
      <c r="CH3" s="3576"/>
      <c r="CI3" s="3576"/>
      <c r="CJ3" s="3576"/>
      <c r="CK3" s="3576"/>
      <c r="CL3" s="3576"/>
      <c r="CM3" s="3593"/>
      <c r="CN3" s="3593"/>
      <c r="CO3" s="3593"/>
      <c r="CP3" s="3593"/>
      <c r="CQ3" s="3593"/>
      <c r="CR3" s="3593"/>
      <c r="CS3" s="3593"/>
      <c r="CT3" s="2647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D3" s="1"/>
      <c r="EE3" s="1"/>
    </row>
    <row r="4" spans="1:138" s="74" customFormat="1" ht="22.5" customHeight="1" thickTop="1">
      <c r="A4" s="3517" t="s">
        <v>57</v>
      </c>
      <c r="B4" s="1137"/>
      <c r="C4" s="3466">
        <v>2009</v>
      </c>
      <c r="D4" s="3466"/>
      <c r="E4" s="3466"/>
      <c r="F4" s="3466"/>
      <c r="G4" s="3466"/>
      <c r="H4" s="3466"/>
      <c r="I4" s="3466"/>
      <c r="J4" s="1914"/>
      <c r="K4" s="3466">
        <v>2010</v>
      </c>
      <c r="L4" s="3466"/>
      <c r="M4" s="3466"/>
      <c r="N4" s="3466"/>
      <c r="O4" s="3466"/>
      <c r="P4" s="3466"/>
      <c r="Q4" s="3466"/>
      <c r="R4" s="1914"/>
      <c r="S4" s="3466">
        <v>2011</v>
      </c>
      <c r="T4" s="3466"/>
      <c r="U4" s="3466"/>
      <c r="V4" s="3466"/>
      <c r="W4" s="3466"/>
      <c r="X4" s="3466"/>
      <c r="Y4" s="3466"/>
      <c r="Z4" s="1914"/>
      <c r="AA4" s="3466">
        <v>2012</v>
      </c>
      <c r="AB4" s="3466"/>
      <c r="AC4" s="3466"/>
      <c r="AD4" s="3466"/>
      <c r="AE4" s="3466"/>
      <c r="AF4" s="3466"/>
      <c r="AG4" s="3466"/>
      <c r="AH4" s="1137"/>
      <c r="AI4" s="3466">
        <v>2013</v>
      </c>
      <c r="AJ4" s="3466"/>
      <c r="AK4" s="3466"/>
      <c r="AL4" s="3466"/>
      <c r="AM4" s="3466"/>
      <c r="AN4" s="3466"/>
      <c r="AO4" s="3466"/>
      <c r="AP4" s="1137"/>
      <c r="AQ4" s="3531">
        <v>2014</v>
      </c>
      <c r="AR4" s="3531"/>
      <c r="AS4" s="3531"/>
      <c r="AT4" s="3531"/>
      <c r="AU4" s="3531"/>
      <c r="AV4" s="3531"/>
      <c r="AW4" s="3531"/>
      <c r="AX4" s="1137"/>
      <c r="AY4" s="3594">
        <v>2015</v>
      </c>
      <c r="AZ4" s="3594"/>
      <c r="BA4" s="3594"/>
      <c r="BB4" s="3594"/>
      <c r="BC4" s="3594"/>
      <c r="BD4" s="3594"/>
      <c r="BE4" s="3594"/>
      <c r="BF4" s="2646"/>
      <c r="BG4" s="3440">
        <v>2016</v>
      </c>
      <c r="BH4" s="3440"/>
      <c r="BI4" s="3440"/>
      <c r="BJ4" s="3440"/>
      <c r="BK4" s="3440"/>
      <c r="BL4" s="3440"/>
      <c r="BM4" s="3440"/>
      <c r="BN4" s="2223"/>
      <c r="BO4" s="3440">
        <v>2017</v>
      </c>
      <c r="BP4" s="3440"/>
      <c r="BQ4" s="3440"/>
      <c r="BR4" s="3440"/>
      <c r="BS4" s="3440"/>
      <c r="BT4" s="3440"/>
      <c r="BU4" s="3440"/>
      <c r="BV4" s="2223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 t="s">
        <v>371</v>
      </c>
      <c r="CN4" s="3440"/>
      <c r="CO4" s="3440"/>
      <c r="CP4" s="3440"/>
      <c r="CQ4" s="3440"/>
      <c r="CR4" s="3440"/>
      <c r="CS4" s="3440"/>
      <c r="CT4" s="1010"/>
      <c r="CU4" s="3531">
        <v>2021</v>
      </c>
      <c r="CV4" s="3531"/>
      <c r="CW4" s="3531"/>
      <c r="CX4" s="3531"/>
      <c r="CY4" s="3531"/>
      <c r="CZ4" s="3531"/>
      <c r="DA4" s="3531"/>
      <c r="DB4" s="2224"/>
      <c r="DC4" s="3531">
        <v>2022</v>
      </c>
      <c r="DD4" s="3531"/>
      <c r="DE4" s="3531"/>
      <c r="DF4" s="3531"/>
      <c r="DG4" s="3531"/>
      <c r="DH4" s="3531"/>
      <c r="DI4" s="3531"/>
      <c r="DJ4" s="2224"/>
      <c r="DK4" s="3503">
        <v>2023</v>
      </c>
      <c r="DL4" s="3503"/>
      <c r="DM4" s="3503"/>
      <c r="DN4" s="3503"/>
      <c r="DO4" s="3503"/>
      <c r="DP4" s="3503"/>
      <c r="DQ4" s="3503"/>
      <c r="DR4" s="2224"/>
      <c r="DS4" s="3503">
        <v>2024</v>
      </c>
      <c r="DT4" s="3503"/>
      <c r="DU4" s="3503"/>
      <c r="DV4" s="3503"/>
      <c r="DW4" s="3503"/>
      <c r="DX4" s="3503"/>
      <c r="DY4" s="3503"/>
      <c r="DZ4" s="2224"/>
      <c r="EA4" s="3577" t="s">
        <v>227</v>
      </c>
      <c r="EB4" s="3577"/>
      <c r="EC4" s="2225"/>
      <c r="ED4" s="3577" t="s">
        <v>208</v>
      </c>
      <c r="EE4" s="3577"/>
    </row>
    <row r="5" spans="1:138" s="3" customFormat="1" ht="36.75" customHeight="1">
      <c r="A5" s="3518"/>
      <c r="B5" s="1233"/>
      <c r="C5" s="3458" t="s">
        <v>0</v>
      </c>
      <c r="D5" s="3390" t="s">
        <v>43</v>
      </c>
      <c r="E5" s="3458" t="s">
        <v>1</v>
      </c>
      <c r="F5" s="3458"/>
      <c r="G5" s="3458" t="s">
        <v>2</v>
      </c>
      <c r="H5" s="3390" t="s">
        <v>44</v>
      </c>
      <c r="I5" s="3458" t="s">
        <v>40</v>
      </c>
      <c r="J5" s="2200"/>
      <c r="K5" s="3458" t="s">
        <v>0</v>
      </c>
      <c r="L5" s="3390" t="s">
        <v>47</v>
      </c>
      <c r="M5" s="3458" t="s">
        <v>1</v>
      </c>
      <c r="N5" s="3458"/>
      <c r="O5" s="3458" t="s">
        <v>2</v>
      </c>
      <c r="P5" s="3390" t="s">
        <v>48</v>
      </c>
      <c r="Q5" s="3458" t="s">
        <v>40</v>
      </c>
      <c r="R5" s="2200"/>
      <c r="S5" s="3458" t="s">
        <v>0</v>
      </c>
      <c r="T5" s="3390" t="s">
        <v>47</v>
      </c>
      <c r="U5" s="3458" t="s">
        <v>1</v>
      </c>
      <c r="V5" s="3458"/>
      <c r="W5" s="3458" t="s">
        <v>2</v>
      </c>
      <c r="X5" s="3390" t="s">
        <v>48</v>
      </c>
      <c r="Y5" s="3458" t="s">
        <v>40</v>
      </c>
      <c r="Z5" s="2200"/>
      <c r="AA5" s="3458" t="s">
        <v>0</v>
      </c>
      <c r="AB5" s="3390" t="s">
        <v>47</v>
      </c>
      <c r="AC5" s="3458" t="s">
        <v>1</v>
      </c>
      <c r="AD5" s="3458"/>
      <c r="AE5" s="3458" t="s">
        <v>2</v>
      </c>
      <c r="AF5" s="3390" t="s">
        <v>48</v>
      </c>
      <c r="AG5" s="3458" t="s">
        <v>40</v>
      </c>
      <c r="AH5" s="155"/>
      <c r="AI5" s="3458" t="s">
        <v>0</v>
      </c>
      <c r="AJ5" s="3390" t="s">
        <v>47</v>
      </c>
      <c r="AK5" s="3461" t="s">
        <v>1</v>
      </c>
      <c r="AL5" s="3461"/>
      <c r="AM5" s="3458" t="s">
        <v>2</v>
      </c>
      <c r="AN5" s="3390" t="s">
        <v>48</v>
      </c>
      <c r="AO5" s="3573" t="s">
        <v>40</v>
      </c>
      <c r="AP5" s="155"/>
      <c r="AQ5" s="3458" t="s">
        <v>0</v>
      </c>
      <c r="AR5" s="3390" t="s">
        <v>47</v>
      </c>
      <c r="AS5" s="3461" t="s">
        <v>1</v>
      </c>
      <c r="AT5" s="3461"/>
      <c r="AU5" s="3458" t="s">
        <v>2</v>
      </c>
      <c r="AV5" s="3390" t="s">
        <v>48</v>
      </c>
      <c r="AW5" s="3573" t="s">
        <v>40</v>
      </c>
      <c r="AX5" s="155"/>
      <c r="AY5" s="3460" t="s">
        <v>0</v>
      </c>
      <c r="AZ5" s="3376" t="s">
        <v>47</v>
      </c>
      <c r="BA5" s="3575" t="s">
        <v>1</v>
      </c>
      <c r="BB5" s="3575"/>
      <c r="BC5" s="3460" t="s">
        <v>2</v>
      </c>
      <c r="BD5" s="3376" t="s">
        <v>48</v>
      </c>
      <c r="BE5" s="3590" t="s">
        <v>40</v>
      </c>
      <c r="BF5" s="2200"/>
      <c r="BG5" s="3458" t="s">
        <v>0</v>
      </c>
      <c r="BH5" s="3390" t="s">
        <v>47</v>
      </c>
      <c r="BI5" s="3461" t="s">
        <v>1</v>
      </c>
      <c r="BJ5" s="3461"/>
      <c r="BK5" s="3458" t="s">
        <v>2</v>
      </c>
      <c r="BL5" s="3390" t="s">
        <v>48</v>
      </c>
      <c r="BM5" s="3573" t="s">
        <v>40</v>
      </c>
      <c r="BN5" s="2226"/>
      <c r="BO5" s="3458" t="s">
        <v>0</v>
      </c>
      <c r="BP5" s="3390" t="s">
        <v>47</v>
      </c>
      <c r="BQ5" s="3461" t="s">
        <v>1</v>
      </c>
      <c r="BR5" s="3461"/>
      <c r="BS5" s="3458" t="s">
        <v>2</v>
      </c>
      <c r="BT5" s="3390" t="s">
        <v>48</v>
      </c>
      <c r="BU5" s="3573" t="s">
        <v>40</v>
      </c>
      <c r="BV5" s="2227"/>
      <c r="BW5" s="3452" t="s">
        <v>0</v>
      </c>
      <c r="BX5" s="3396" t="s">
        <v>47</v>
      </c>
      <c r="BY5" s="3455" t="s">
        <v>1</v>
      </c>
      <c r="BZ5" s="3455"/>
      <c r="CA5" s="3452" t="s">
        <v>2</v>
      </c>
      <c r="CB5" s="3396" t="s">
        <v>48</v>
      </c>
      <c r="CC5" s="3532" t="s">
        <v>40</v>
      </c>
      <c r="CD5" s="3162"/>
      <c r="CE5" s="3452" t="s">
        <v>0</v>
      </c>
      <c r="CF5" s="3396" t="s">
        <v>47</v>
      </c>
      <c r="CG5" s="3455" t="s">
        <v>1</v>
      </c>
      <c r="CH5" s="3455"/>
      <c r="CI5" s="3452" t="s">
        <v>2</v>
      </c>
      <c r="CJ5" s="3396" t="s">
        <v>48</v>
      </c>
      <c r="CK5" s="3532" t="s">
        <v>40</v>
      </c>
      <c r="CL5" s="3162"/>
      <c r="CM5" s="3452" t="s">
        <v>0</v>
      </c>
      <c r="CN5" s="3396" t="s">
        <v>47</v>
      </c>
      <c r="CO5" s="3455" t="s">
        <v>1</v>
      </c>
      <c r="CP5" s="3455"/>
      <c r="CQ5" s="3452" t="s">
        <v>2</v>
      </c>
      <c r="CR5" s="3396" t="s">
        <v>48</v>
      </c>
      <c r="CS5" s="3532" t="s">
        <v>40</v>
      </c>
      <c r="CT5" s="3162"/>
      <c r="CU5" s="3534" t="s">
        <v>0</v>
      </c>
      <c r="CV5" s="3551" t="s">
        <v>47</v>
      </c>
      <c r="CW5" s="3566" t="s">
        <v>1</v>
      </c>
      <c r="CX5" s="3566"/>
      <c r="CY5" s="3534" t="s">
        <v>2</v>
      </c>
      <c r="CZ5" s="3551" t="s">
        <v>48</v>
      </c>
      <c r="DA5" s="3567" t="s">
        <v>40</v>
      </c>
      <c r="DB5" s="3567"/>
      <c r="DC5" s="3534" t="s">
        <v>0</v>
      </c>
      <c r="DD5" s="3551" t="s">
        <v>47</v>
      </c>
      <c r="DE5" s="3566" t="s">
        <v>1</v>
      </c>
      <c r="DF5" s="3566"/>
      <c r="DG5" s="3534" t="s">
        <v>2</v>
      </c>
      <c r="DH5" s="3551" t="s">
        <v>48</v>
      </c>
      <c r="DI5" s="3567" t="s">
        <v>40</v>
      </c>
      <c r="DJ5" s="3567"/>
      <c r="DK5" s="3534" t="s">
        <v>0</v>
      </c>
      <c r="DL5" s="3551" t="s">
        <v>47</v>
      </c>
      <c r="DM5" s="3566" t="s">
        <v>1</v>
      </c>
      <c r="DN5" s="3566"/>
      <c r="DO5" s="3534" t="s">
        <v>2</v>
      </c>
      <c r="DP5" s="3551" t="s">
        <v>48</v>
      </c>
      <c r="DQ5" s="3567" t="s">
        <v>40</v>
      </c>
      <c r="DR5" s="3569"/>
      <c r="DS5" s="3534" t="s">
        <v>0</v>
      </c>
      <c r="DT5" s="3551" t="s">
        <v>47</v>
      </c>
      <c r="DU5" s="3566" t="s">
        <v>1</v>
      </c>
      <c r="DV5" s="3566"/>
      <c r="DW5" s="3534" t="s">
        <v>2</v>
      </c>
      <c r="DX5" s="3551" t="s">
        <v>48</v>
      </c>
      <c r="DY5" s="3567" t="s">
        <v>40</v>
      </c>
      <c r="DZ5" s="3569"/>
      <c r="EA5" s="3578"/>
      <c r="EB5" s="3578"/>
      <c r="EC5" s="2228"/>
      <c r="ED5" s="3578"/>
      <c r="EE5" s="3578"/>
    </row>
    <row r="6" spans="1:138" s="3" customFormat="1" ht="39.75" customHeight="1" thickBot="1">
      <c r="A6" s="3519"/>
      <c r="B6" s="1143"/>
      <c r="C6" s="3459"/>
      <c r="D6" s="3377"/>
      <c r="E6" s="2281" t="s">
        <v>3</v>
      </c>
      <c r="F6" s="2281" t="s">
        <v>4</v>
      </c>
      <c r="G6" s="3459"/>
      <c r="H6" s="3377"/>
      <c r="I6" s="3459"/>
      <c r="J6" s="2201"/>
      <c r="K6" s="3459"/>
      <c r="L6" s="3377"/>
      <c r="M6" s="2281" t="s">
        <v>3</v>
      </c>
      <c r="N6" s="2281" t="s">
        <v>4</v>
      </c>
      <c r="O6" s="3459"/>
      <c r="P6" s="3377"/>
      <c r="Q6" s="3459"/>
      <c r="R6" s="2201"/>
      <c r="S6" s="3459"/>
      <c r="T6" s="3377"/>
      <c r="U6" s="2281" t="s">
        <v>3</v>
      </c>
      <c r="V6" s="2281" t="s">
        <v>4</v>
      </c>
      <c r="W6" s="3459"/>
      <c r="X6" s="3377"/>
      <c r="Y6" s="3459"/>
      <c r="Z6" s="2201"/>
      <c r="AA6" s="3459"/>
      <c r="AB6" s="3377"/>
      <c r="AC6" s="2281" t="s">
        <v>3</v>
      </c>
      <c r="AD6" s="2281" t="s">
        <v>4</v>
      </c>
      <c r="AE6" s="3459"/>
      <c r="AF6" s="3377"/>
      <c r="AG6" s="3459"/>
      <c r="AH6" s="2281"/>
      <c r="AI6" s="3459"/>
      <c r="AJ6" s="3377"/>
      <c r="AK6" s="2281" t="s">
        <v>3</v>
      </c>
      <c r="AL6" s="2281" t="s">
        <v>4</v>
      </c>
      <c r="AM6" s="3459"/>
      <c r="AN6" s="3377"/>
      <c r="AO6" s="3574"/>
      <c r="AP6" s="2281"/>
      <c r="AQ6" s="3459"/>
      <c r="AR6" s="3377"/>
      <c r="AS6" s="2281" t="s">
        <v>3</v>
      </c>
      <c r="AT6" s="2281" t="s">
        <v>4</v>
      </c>
      <c r="AU6" s="3459"/>
      <c r="AV6" s="3377"/>
      <c r="AW6" s="3574"/>
      <c r="AX6" s="2281"/>
      <c r="AY6" s="3459"/>
      <c r="AZ6" s="3377"/>
      <c r="BA6" s="2281" t="s">
        <v>3</v>
      </c>
      <c r="BB6" s="2281" t="s">
        <v>4</v>
      </c>
      <c r="BC6" s="3459"/>
      <c r="BD6" s="3377"/>
      <c r="BE6" s="3574"/>
      <c r="BF6" s="2201"/>
      <c r="BG6" s="3459"/>
      <c r="BH6" s="3377"/>
      <c r="BI6" s="2281" t="s">
        <v>3</v>
      </c>
      <c r="BJ6" s="2281" t="s">
        <v>4</v>
      </c>
      <c r="BK6" s="3459"/>
      <c r="BL6" s="3377"/>
      <c r="BM6" s="3574"/>
      <c r="BN6" s="2229"/>
      <c r="BO6" s="3459"/>
      <c r="BP6" s="3377"/>
      <c r="BQ6" s="2281" t="s">
        <v>3</v>
      </c>
      <c r="BR6" s="2281" t="s">
        <v>4</v>
      </c>
      <c r="BS6" s="3459"/>
      <c r="BT6" s="3377"/>
      <c r="BU6" s="3574"/>
      <c r="BV6" s="2230"/>
      <c r="BW6" s="3453"/>
      <c r="BX6" s="3397"/>
      <c r="BY6" s="3157" t="s">
        <v>3</v>
      </c>
      <c r="BZ6" s="3157" t="s">
        <v>4</v>
      </c>
      <c r="CA6" s="3453"/>
      <c r="CB6" s="3397"/>
      <c r="CC6" s="3533"/>
      <c r="CD6" s="3163"/>
      <c r="CE6" s="3453"/>
      <c r="CF6" s="3397"/>
      <c r="CG6" s="3157" t="s">
        <v>3</v>
      </c>
      <c r="CH6" s="3157" t="s">
        <v>4</v>
      </c>
      <c r="CI6" s="3453"/>
      <c r="CJ6" s="3397"/>
      <c r="CK6" s="3533"/>
      <c r="CL6" s="3163"/>
      <c r="CM6" s="3453"/>
      <c r="CN6" s="3397"/>
      <c r="CO6" s="3157" t="s">
        <v>3</v>
      </c>
      <c r="CP6" s="3157" t="s">
        <v>4</v>
      </c>
      <c r="CQ6" s="3453"/>
      <c r="CR6" s="3397"/>
      <c r="CS6" s="3533"/>
      <c r="CT6" s="3163"/>
      <c r="CU6" s="3535"/>
      <c r="CV6" s="3552"/>
      <c r="CW6" s="3164" t="s">
        <v>3</v>
      </c>
      <c r="CX6" s="3164" t="s">
        <v>4</v>
      </c>
      <c r="CY6" s="3535"/>
      <c r="CZ6" s="3552"/>
      <c r="DA6" s="3568"/>
      <c r="DB6" s="3568"/>
      <c r="DC6" s="3535"/>
      <c r="DD6" s="3552"/>
      <c r="DE6" s="3164" t="s">
        <v>3</v>
      </c>
      <c r="DF6" s="3164" t="s">
        <v>4</v>
      </c>
      <c r="DG6" s="3535"/>
      <c r="DH6" s="3552"/>
      <c r="DI6" s="3568"/>
      <c r="DJ6" s="3568"/>
      <c r="DK6" s="3535"/>
      <c r="DL6" s="3552"/>
      <c r="DM6" s="3164" t="s">
        <v>3</v>
      </c>
      <c r="DN6" s="3164" t="s">
        <v>4</v>
      </c>
      <c r="DO6" s="3535"/>
      <c r="DP6" s="3552"/>
      <c r="DQ6" s="3568"/>
      <c r="DR6" s="3570"/>
      <c r="DS6" s="3535"/>
      <c r="DT6" s="3552"/>
      <c r="DU6" s="3164" t="s">
        <v>3</v>
      </c>
      <c r="DV6" s="3164" t="s">
        <v>4</v>
      </c>
      <c r="DW6" s="3535"/>
      <c r="DX6" s="3552"/>
      <c r="DY6" s="3568"/>
      <c r="DZ6" s="3570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8.1" customHeight="1" thickTop="1">
      <c r="A7" s="1233"/>
      <c r="B7" s="1233"/>
      <c r="C7" s="2645"/>
      <c r="D7" s="2645"/>
      <c r="E7" s="2645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199"/>
      <c r="AP7" s="1"/>
      <c r="AQ7" s="1"/>
      <c r="AR7" s="1"/>
      <c r="AS7" s="1"/>
      <c r="AT7" s="1"/>
      <c r="AU7" s="1"/>
      <c r="AV7" s="1"/>
      <c r="AW7" s="2199"/>
      <c r="AX7" s="1"/>
      <c r="AY7" s="1"/>
      <c r="AZ7" s="1"/>
      <c r="BA7" s="1"/>
      <c r="BB7" s="1"/>
      <c r="BC7" s="1"/>
      <c r="BD7" s="1"/>
      <c r="BE7" s="2199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2199"/>
      <c r="BV7" s="2199"/>
      <c r="BW7" s="2199"/>
      <c r="BX7" s="2199"/>
      <c r="BY7" s="2199"/>
      <c r="BZ7" s="2199"/>
      <c r="CA7" s="2199"/>
      <c r="CB7" s="2199"/>
      <c r="CC7" s="2199"/>
      <c r="CD7" s="2199"/>
      <c r="CE7" s="2199"/>
      <c r="CF7" s="2199"/>
      <c r="CG7" s="2199"/>
      <c r="CH7" s="2199"/>
      <c r="CI7" s="2199"/>
      <c r="CJ7" s="2199"/>
      <c r="CK7" s="2199"/>
      <c r="CL7" s="2199"/>
      <c r="CM7" s="2199"/>
      <c r="CN7" s="2199"/>
      <c r="CO7" s="2199"/>
      <c r="CP7" s="2199"/>
      <c r="CQ7" s="2199"/>
      <c r="CR7" s="2199"/>
      <c r="CS7" s="2199"/>
      <c r="CT7" s="2199"/>
      <c r="CU7" s="2231"/>
      <c r="CV7" s="2231"/>
      <c r="CW7" s="2231"/>
      <c r="CX7" s="2231"/>
      <c r="CY7" s="2231"/>
      <c r="CZ7" s="2231"/>
      <c r="DA7" s="2231"/>
      <c r="DB7" s="2232"/>
      <c r="DC7" s="2231"/>
      <c r="DD7" s="2231"/>
      <c r="DE7" s="2231"/>
      <c r="DF7" s="2231"/>
      <c r="DG7" s="2231"/>
      <c r="DH7" s="2231"/>
      <c r="DI7" s="2231"/>
      <c r="DJ7" s="2232"/>
      <c r="DK7" s="2231"/>
      <c r="DL7" s="2231"/>
      <c r="DM7" s="2231"/>
      <c r="DN7" s="2231"/>
      <c r="DO7" s="2231"/>
      <c r="DP7" s="2231"/>
      <c r="DQ7" s="2231"/>
      <c r="DR7" s="2232"/>
      <c r="DS7" s="2231"/>
      <c r="DT7" s="2231"/>
      <c r="DU7" s="2231"/>
      <c r="DV7" s="2231"/>
      <c r="DW7" s="2231"/>
      <c r="DX7" s="2231"/>
      <c r="DY7" s="2231"/>
      <c r="DZ7" s="2232"/>
      <c r="EA7" s="2199"/>
      <c r="EB7" s="2199"/>
      <c r="EC7" s="2199"/>
      <c r="ED7" s="2233"/>
      <c r="EE7" s="2233"/>
    </row>
    <row r="8" spans="1:138" s="3" customFormat="1" ht="24.95" customHeight="1">
      <c r="A8" s="2644" t="s">
        <v>5</v>
      </c>
      <c r="B8" s="1236"/>
      <c r="C8" s="2639">
        <v>7.1942935333182012</v>
      </c>
      <c r="D8" s="2639">
        <v>0.27904722615195376</v>
      </c>
      <c r="E8" s="2639">
        <v>6.6467591054268098</v>
      </c>
      <c r="F8" s="2639">
        <v>7.7418279612095926</v>
      </c>
      <c r="G8" s="2639">
        <v>3.8787300637599884</v>
      </c>
      <c r="H8" s="2641">
        <v>13827.831967000189</v>
      </c>
      <c r="I8" s="2640">
        <v>14637</v>
      </c>
      <c r="J8" s="2639"/>
      <c r="K8" s="2639">
        <v>6.9426357254357365</v>
      </c>
      <c r="L8" s="2639">
        <v>0.28616886070736941</v>
      </c>
      <c r="M8" s="2639">
        <v>6.3811275334767963</v>
      </c>
      <c r="N8" s="2639">
        <v>7.5041439173946758</v>
      </c>
      <c r="O8" s="2639">
        <v>4.1219051672109552</v>
      </c>
      <c r="P8" s="2641">
        <v>13039.718930999818</v>
      </c>
      <c r="Q8" s="2643">
        <v>13626</v>
      </c>
      <c r="R8" s="2639"/>
      <c r="S8" s="2642">
        <v>6.1130479915881866</v>
      </c>
      <c r="T8" s="2639">
        <v>0.26805513412498938</v>
      </c>
      <c r="U8" s="2639">
        <v>5.5870817724272985</v>
      </c>
      <c r="V8" s="2639">
        <v>6.6390142107490737</v>
      </c>
      <c r="W8" s="2639">
        <v>4.3849669509194857</v>
      </c>
      <c r="X8" s="2641">
        <v>12672.520616000204</v>
      </c>
      <c r="Y8" s="2640">
        <v>13480</v>
      </c>
      <c r="Z8" s="2639"/>
      <c r="AA8" s="1661">
        <v>8.2462328838621008</v>
      </c>
      <c r="AB8" s="1237">
        <v>0.31121766742824397</v>
      </c>
      <c r="AC8" s="1237">
        <v>7.635720059270751</v>
      </c>
      <c r="AD8" s="1237">
        <v>8.8567457084534507</v>
      </c>
      <c r="AE8" s="1237">
        <v>3.7740586739588418</v>
      </c>
      <c r="AF8" s="1238">
        <v>13623.925867999851</v>
      </c>
      <c r="AG8" s="2638">
        <v>14235</v>
      </c>
      <c r="AH8" s="2637"/>
      <c r="AI8" s="1898">
        <v>9.0299917260329128</v>
      </c>
      <c r="AJ8" s="1898">
        <v>0.33439686804855456</v>
      </c>
      <c r="AK8" s="1898">
        <v>8.374006791446833</v>
      </c>
      <c r="AL8" s="1898">
        <v>9.6859766606189925</v>
      </c>
      <c r="AM8" s="1898">
        <v>3.7031802264503622</v>
      </c>
      <c r="AN8" s="1240">
        <v>12968.947088000165</v>
      </c>
      <c r="AO8" s="2234">
        <v>13723</v>
      </c>
      <c r="AP8" s="1917"/>
      <c r="AQ8" s="1898">
        <v>8.6381007504178502</v>
      </c>
      <c r="AR8" s="1898">
        <v>0.3039781328904852</v>
      </c>
      <c r="AS8" s="1898">
        <v>8.0418347111984652</v>
      </c>
      <c r="AT8" s="1898">
        <v>9.2343667896372352</v>
      </c>
      <c r="AU8" s="1898">
        <v>3.5190389840704386</v>
      </c>
      <c r="AV8" s="1240">
        <v>14105.095451000163</v>
      </c>
      <c r="AW8" s="2234">
        <v>14788</v>
      </c>
      <c r="AX8" s="1917"/>
      <c r="AY8" s="1898">
        <v>6.5037961898218093</v>
      </c>
      <c r="AZ8" s="1898">
        <v>0.24829462302969632</v>
      </c>
      <c r="BA8" s="1898">
        <v>6.0169614373272413</v>
      </c>
      <c r="BB8" s="1898">
        <v>6.9906309423163755</v>
      </c>
      <c r="BC8" s="1898">
        <v>3.817687636311049</v>
      </c>
      <c r="BD8" s="1240">
        <v>20685.521189999941</v>
      </c>
      <c r="BE8" s="2234">
        <v>24024</v>
      </c>
      <c r="BF8" s="2636"/>
      <c r="BG8" s="1898">
        <v>5.9920726213981661</v>
      </c>
      <c r="BH8" s="1898">
        <v>0.25622387938434804</v>
      </c>
      <c r="BI8" s="1898">
        <v>5.4896908646722249</v>
      </c>
      <c r="BJ8" s="1898">
        <v>6.4944543781241064</v>
      </c>
      <c r="BK8" s="1898">
        <v>4.2760476311544071</v>
      </c>
      <c r="BL8" s="1240">
        <v>19034.458876999764</v>
      </c>
      <c r="BM8" s="2234">
        <v>22000</v>
      </c>
      <c r="BN8" s="2636"/>
      <c r="BO8" s="1898">
        <v>6.4546503662268204</v>
      </c>
      <c r="BP8" s="1898">
        <v>0.33013314336559746</v>
      </c>
      <c r="BQ8" s="1898">
        <v>5.8073539128530998</v>
      </c>
      <c r="BR8" s="1898">
        <v>7.1019468196005411</v>
      </c>
      <c r="BS8" s="1898">
        <v>5.1146557076581463</v>
      </c>
      <c r="BT8" s="1240">
        <v>18772.975781000128</v>
      </c>
      <c r="BU8" s="2234">
        <v>22104</v>
      </c>
      <c r="BV8" s="2635"/>
      <c r="BW8" s="1898">
        <v>6.2887060077534622</v>
      </c>
      <c r="BX8" s="1898">
        <v>0.31587528855182362</v>
      </c>
      <c r="BY8" s="1898">
        <v>5.669352271735991</v>
      </c>
      <c r="BZ8" s="1898">
        <v>6.9080597437709335</v>
      </c>
      <c r="CA8" s="1898">
        <v>5.0228980041740723</v>
      </c>
      <c r="CB8" s="1240">
        <v>19346.175818999985</v>
      </c>
      <c r="CC8" s="2234">
        <v>23184</v>
      </c>
      <c r="CD8" s="2234"/>
      <c r="CE8" s="1898">
        <v>6.0703191380935797</v>
      </c>
      <c r="CF8" s="1898">
        <v>0.29870066184719574</v>
      </c>
      <c r="CG8" s="1898">
        <v>5.4846402265272527</v>
      </c>
      <c r="CH8" s="1898">
        <v>6.6559980496599076</v>
      </c>
      <c r="CI8" s="1898">
        <v>4.9206747627605703</v>
      </c>
      <c r="CJ8" s="1240">
        <v>18434.639489999572</v>
      </c>
      <c r="CK8" s="2234">
        <v>21907</v>
      </c>
      <c r="CL8" s="2234"/>
      <c r="CM8" s="1898">
        <v>6.0720644742988554</v>
      </c>
      <c r="CN8" s="1898">
        <v>0.45493706814350787</v>
      </c>
      <c r="CO8" s="1898">
        <v>5.1796169091214113</v>
      </c>
      <c r="CP8" s="1898">
        <v>6.9645120394762987</v>
      </c>
      <c r="CQ8" s="1898">
        <v>7.4922964021398961</v>
      </c>
      <c r="CR8" s="1240">
        <v>8668.6138499999888</v>
      </c>
      <c r="CS8" s="2234">
        <v>10485</v>
      </c>
      <c r="CT8" s="2234"/>
      <c r="CU8" s="2235">
        <v>5.5370903585583466</v>
      </c>
      <c r="CV8" s="1898">
        <v>0.32423888020751895</v>
      </c>
      <c r="CW8" s="1898">
        <v>4.9013379323935808</v>
      </c>
      <c r="CX8" s="1898">
        <v>6.1728427847231115</v>
      </c>
      <c r="CY8" s="1898">
        <v>5.8557628503635026</v>
      </c>
      <c r="CZ8" s="1664">
        <v>17534.662342999745</v>
      </c>
      <c r="DA8" s="1664">
        <v>21372</v>
      </c>
      <c r="DB8" s="2236"/>
      <c r="DC8" s="2235">
        <v>5.9457545593762351</v>
      </c>
      <c r="DD8" s="1898">
        <v>0.31115143830125319</v>
      </c>
      <c r="DE8" s="1898">
        <v>5.3356628858098345</v>
      </c>
      <c r="DF8" s="1898">
        <v>6.5558462329426357</v>
      </c>
      <c r="DG8" s="1898">
        <v>5.2331699062582206</v>
      </c>
      <c r="DH8" s="1664">
        <v>17173.751587000017</v>
      </c>
      <c r="DI8" s="1664">
        <v>20920</v>
      </c>
      <c r="DJ8" s="2236"/>
      <c r="DK8" s="1665">
        <v>5.1932525382830645</v>
      </c>
      <c r="DL8" s="1663">
        <v>0.29398416745943295</v>
      </c>
      <c r="DM8" s="1663">
        <v>4.6168215957528673</v>
      </c>
      <c r="DN8" s="1663">
        <v>5.7696834808132609</v>
      </c>
      <c r="DO8" s="1663">
        <v>5.6608871856754872</v>
      </c>
      <c r="DP8" s="1664">
        <v>16655.802421000091</v>
      </c>
      <c r="DQ8" s="1664">
        <v>20693</v>
      </c>
      <c r="DR8" s="2236"/>
      <c r="DS8" s="1665">
        <v>6.3877982516389116</v>
      </c>
      <c r="DT8" s="1663">
        <v>0.43266660237616877</v>
      </c>
      <c r="DU8" s="1663">
        <v>5.5394443375773896</v>
      </c>
      <c r="DV8" s="1663">
        <v>7.2361521657004326</v>
      </c>
      <c r="DW8" s="1663">
        <v>6.7733291712079344</v>
      </c>
      <c r="DX8" s="1664">
        <v>16114.377167999934</v>
      </c>
      <c r="DY8" s="1664">
        <v>19764</v>
      </c>
      <c r="DZ8" s="2236"/>
      <c r="EA8" s="2237">
        <v>0.3</v>
      </c>
      <c r="EB8" s="2238">
        <v>1.2</v>
      </c>
      <c r="EC8" s="2239"/>
      <c r="ED8" s="2239" t="s">
        <v>229</v>
      </c>
      <c r="EE8" s="2239" t="s">
        <v>230</v>
      </c>
      <c r="EG8" s="1144"/>
      <c r="EH8" s="1144"/>
    </row>
    <row r="9" spans="1:138" s="3" customFormat="1" ht="5.0999999999999996" customHeight="1">
      <c r="A9" s="1667"/>
      <c r="B9" s="1244"/>
      <c r="C9" s="2535"/>
      <c r="D9" s="2535"/>
      <c r="E9" s="2535"/>
      <c r="F9" s="2535"/>
      <c r="G9" s="2535"/>
      <c r="H9" s="2537"/>
      <c r="I9" s="2536"/>
      <c r="J9" s="2535"/>
      <c r="K9" s="2535"/>
      <c r="L9" s="2535"/>
      <c r="M9" s="2535"/>
      <c r="N9" s="2535"/>
      <c r="O9" s="2535"/>
      <c r="P9" s="2537"/>
      <c r="Q9" s="2539"/>
      <c r="R9" s="2535"/>
      <c r="S9" s="2555"/>
      <c r="T9" s="2535"/>
      <c r="U9" s="2535"/>
      <c r="V9" s="2535"/>
      <c r="W9" s="2535"/>
      <c r="X9" s="2537"/>
      <c r="Y9" s="2536"/>
      <c r="Z9" s="2535"/>
      <c r="AA9" s="1668"/>
      <c r="AB9" s="1245"/>
      <c r="AC9" s="1245"/>
      <c r="AD9" s="1245"/>
      <c r="AE9" s="1245"/>
      <c r="AF9" s="1246"/>
      <c r="AG9" s="2534"/>
      <c r="AH9" s="2539"/>
      <c r="AI9" s="1900"/>
      <c r="AJ9" s="1900"/>
      <c r="AK9" s="1900"/>
      <c r="AL9" s="1900"/>
      <c r="AM9" s="1900"/>
      <c r="AN9" s="1902"/>
      <c r="AO9" s="2240"/>
      <c r="AP9" s="2533"/>
      <c r="AQ9" s="1900"/>
      <c r="AR9" s="1900"/>
      <c r="AS9" s="1900"/>
      <c r="AT9" s="1900"/>
      <c r="AU9" s="1900"/>
      <c r="AV9" s="1902"/>
      <c r="AW9" s="2240"/>
      <c r="AX9" s="2533"/>
      <c r="AY9" s="1900"/>
      <c r="AZ9" s="1900"/>
      <c r="BA9" s="1900"/>
      <c r="BB9" s="1900"/>
      <c r="BC9" s="1900"/>
      <c r="BD9" s="1902"/>
      <c r="BE9" s="2240"/>
      <c r="BF9" s="2532"/>
      <c r="BG9" s="1900"/>
      <c r="BH9" s="1900"/>
      <c r="BI9" s="1900"/>
      <c r="BJ9" s="1900"/>
      <c r="BK9" s="1900"/>
      <c r="BL9" s="1902"/>
      <c r="BM9" s="2240"/>
      <c r="BN9" s="2532"/>
      <c r="BO9" s="1900"/>
      <c r="BP9" s="1900"/>
      <c r="BQ9" s="1900"/>
      <c r="BR9" s="1900"/>
      <c r="BS9" s="1900"/>
      <c r="BT9" s="1902"/>
      <c r="BU9" s="2240"/>
      <c r="BV9" s="2531"/>
      <c r="BW9" s="1900"/>
      <c r="BX9" s="1900"/>
      <c r="BY9" s="1900"/>
      <c r="BZ9" s="1900"/>
      <c r="CA9" s="1900"/>
      <c r="CB9" s="1902"/>
      <c r="CC9" s="2240"/>
      <c r="CD9" s="2529"/>
      <c r="CE9" s="1900"/>
      <c r="CF9" s="1900"/>
      <c r="CG9" s="1900"/>
      <c r="CH9" s="1900"/>
      <c r="CI9" s="1900"/>
      <c r="CJ9" s="1902"/>
      <c r="CK9" s="2240"/>
      <c r="CL9" s="2529"/>
      <c r="CM9" s="1900"/>
      <c r="CN9" s="1900"/>
      <c r="CO9" s="1900"/>
      <c r="CP9" s="1900"/>
      <c r="CQ9" s="1900"/>
      <c r="CR9" s="1902"/>
      <c r="CS9" s="2240"/>
      <c r="CT9" s="2529"/>
      <c r="CU9" s="2241"/>
      <c r="CV9" s="1900"/>
      <c r="CW9" s="2241"/>
      <c r="CX9" s="2241"/>
      <c r="CY9" s="2241"/>
      <c r="CZ9" s="2242"/>
      <c r="DA9" s="2242"/>
      <c r="DB9" s="2598"/>
      <c r="DC9" s="2241"/>
      <c r="DD9" s="1900"/>
      <c r="DE9" s="2241"/>
      <c r="DF9" s="2241"/>
      <c r="DG9" s="2241"/>
      <c r="DH9" s="2242"/>
      <c r="DI9" s="2242"/>
      <c r="DJ9" s="2598"/>
      <c r="DK9" s="3078"/>
      <c r="DL9" s="1684"/>
      <c r="DM9" s="3078"/>
      <c r="DN9" s="3078"/>
      <c r="DO9" s="3078"/>
      <c r="DP9" s="3078"/>
      <c r="DQ9" s="2242"/>
      <c r="DR9" s="2598"/>
      <c r="DS9" s="3078"/>
      <c r="DT9" s="1684"/>
      <c r="DU9" s="3078"/>
      <c r="DV9" s="3078"/>
      <c r="DW9" s="3078"/>
      <c r="DX9" s="3078"/>
      <c r="DY9" s="2242"/>
      <c r="DZ9" s="2598"/>
      <c r="EA9" s="2243"/>
      <c r="EB9" s="2243"/>
      <c r="EC9" s="2243"/>
      <c r="ED9" s="2243"/>
      <c r="EE9" s="2243"/>
      <c r="EG9" s="1144"/>
      <c r="EH9" s="1144"/>
    </row>
    <row r="10" spans="1:138" s="3" customFormat="1" ht="24" customHeight="1">
      <c r="A10" s="2634" t="s">
        <v>6</v>
      </c>
      <c r="B10" s="1251"/>
      <c r="C10" s="2563"/>
      <c r="D10" s="2563"/>
      <c r="E10" s="2563"/>
      <c r="F10" s="2563"/>
      <c r="G10" s="2563"/>
      <c r="H10" s="2565"/>
      <c r="I10" s="2564"/>
      <c r="J10" s="2563"/>
      <c r="K10" s="2563"/>
      <c r="L10" s="2563"/>
      <c r="M10" s="2563"/>
      <c r="N10" s="2563"/>
      <c r="O10" s="2563"/>
      <c r="P10" s="2565"/>
      <c r="Q10" s="2561"/>
      <c r="R10" s="2563"/>
      <c r="S10" s="2566"/>
      <c r="T10" s="2563"/>
      <c r="U10" s="2563"/>
      <c r="V10" s="2563"/>
      <c r="W10" s="2563"/>
      <c r="X10" s="2565"/>
      <c r="Y10" s="2564"/>
      <c r="Z10" s="2563"/>
      <c r="AA10" s="1672"/>
      <c r="AB10" s="1252"/>
      <c r="AC10" s="1252"/>
      <c r="AD10" s="1252"/>
      <c r="AE10" s="1252"/>
      <c r="AF10" s="1253"/>
      <c r="AG10" s="2562"/>
      <c r="AH10" s="2561"/>
      <c r="AI10" s="1901"/>
      <c r="AJ10" s="1901"/>
      <c r="AK10" s="1901"/>
      <c r="AL10" s="1901"/>
      <c r="AM10" s="1901"/>
      <c r="AN10" s="2557"/>
      <c r="AO10" s="2244"/>
      <c r="AP10" s="2560"/>
      <c r="AQ10" s="1901"/>
      <c r="AR10" s="1901"/>
      <c r="AS10" s="1901"/>
      <c r="AT10" s="1901"/>
      <c r="AU10" s="1901"/>
      <c r="AV10" s="2557"/>
      <c r="AW10" s="2244"/>
      <c r="AX10" s="2560"/>
      <c r="AY10" s="1901"/>
      <c r="AZ10" s="1901"/>
      <c r="BA10" s="1901"/>
      <c r="BB10" s="1901"/>
      <c r="BC10" s="1901"/>
      <c r="BD10" s="2557"/>
      <c r="BE10" s="2244"/>
      <c r="BF10" s="2559"/>
      <c r="BG10" s="1901"/>
      <c r="BH10" s="1901"/>
      <c r="BI10" s="1901"/>
      <c r="BJ10" s="1901"/>
      <c r="BK10" s="1901"/>
      <c r="BL10" s="2557"/>
      <c r="BM10" s="2244"/>
      <c r="BN10" s="2559"/>
      <c r="BO10" s="1901"/>
      <c r="BP10" s="1901"/>
      <c r="BQ10" s="1901"/>
      <c r="BR10" s="1901"/>
      <c r="BS10" s="1901"/>
      <c r="BT10" s="2557"/>
      <c r="BU10" s="2244"/>
      <c r="BV10" s="2558"/>
      <c r="BW10" s="1901"/>
      <c r="BX10" s="1901"/>
      <c r="BY10" s="1901"/>
      <c r="BZ10" s="1901"/>
      <c r="CA10" s="1901"/>
      <c r="CB10" s="2557"/>
      <c r="CC10" s="2244"/>
      <c r="CD10" s="2556"/>
      <c r="CE10" s="1901"/>
      <c r="CF10" s="1901"/>
      <c r="CG10" s="1901"/>
      <c r="CH10" s="1901"/>
      <c r="CI10" s="1901"/>
      <c r="CJ10" s="2557"/>
      <c r="CK10" s="2244"/>
      <c r="CL10" s="2556"/>
      <c r="CM10" s="1901"/>
      <c r="CN10" s="1901"/>
      <c r="CO10" s="1901"/>
      <c r="CP10" s="1901"/>
      <c r="CQ10" s="1901"/>
      <c r="CR10" s="2557"/>
      <c r="CS10" s="2244"/>
      <c r="CT10" s="2556"/>
      <c r="CU10" s="1901"/>
      <c r="CV10" s="1901"/>
      <c r="CW10" s="1901"/>
      <c r="CX10" s="1901"/>
      <c r="CY10" s="1901"/>
      <c r="CZ10" s="2557"/>
      <c r="DA10" s="2244"/>
      <c r="DB10" s="2556"/>
      <c r="DC10" s="1901"/>
      <c r="DD10" s="1901"/>
      <c r="DE10" s="1901"/>
      <c r="DF10" s="1901"/>
      <c r="DG10" s="1901"/>
      <c r="DH10" s="2557"/>
      <c r="DI10" s="2244"/>
      <c r="DJ10" s="2556"/>
      <c r="DK10" s="2209"/>
      <c r="DL10" s="2209"/>
      <c r="DM10" s="2209"/>
      <c r="DN10" s="2209"/>
      <c r="DO10" s="2209"/>
      <c r="DP10" s="2209"/>
      <c r="DQ10" s="2210"/>
      <c r="DR10" s="2556"/>
      <c r="DS10" s="2209"/>
      <c r="DT10" s="2209"/>
      <c r="DU10" s="2209"/>
      <c r="DV10" s="2209"/>
      <c r="DW10" s="2209"/>
      <c r="DX10" s="2209"/>
      <c r="DY10" s="2210"/>
      <c r="DZ10" s="2556"/>
      <c r="EA10" s="1901"/>
      <c r="EB10" s="1901"/>
      <c r="EC10" s="1901"/>
      <c r="ED10" s="1901"/>
      <c r="EE10" s="1901"/>
      <c r="EG10" s="1144"/>
      <c r="EH10" s="1144"/>
    </row>
    <row r="11" spans="1:138" s="3" customFormat="1" ht="20.25" customHeight="1">
      <c r="A11" s="2633" t="s">
        <v>7</v>
      </c>
      <c r="B11" s="1263"/>
      <c r="C11" s="2535">
        <v>6.5307701819965214</v>
      </c>
      <c r="D11" s="2535">
        <v>0.34587358104758159</v>
      </c>
      <c r="E11" s="2535">
        <v>5.8521119636972658</v>
      </c>
      <c r="F11" s="2535">
        <v>7.2094284002957778</v>
      </c>
      <c r="G11" s="2535">
        <v>5.2960611292226574</v>
      </c>
      <c r="H11" s="2537">
        <v>9621.8129789999548</v>
      </c>
      <c r="I11" s="2536">
        <v>8860</v>
      </c>
      <c r="J11" s="2535"/>
      <c r="K11" s="2535">
        <v>5.9772140286450952</v>
      </c>
      <c r="L11" s="2535">
        <v>0.34897006447169576</v>
      </c>
      <c r="M11" s="2535">
        <v>5.2924800241662826</v>
      </c>
      <c r="N11" s="2535">
        <v>6.6619480331239069</v>
      </c>
      <c r="O11" s="2535">
        <v>5.838339781699263</v>
      </c>
      <c r="P11" s="2537">
        <v>9062.1078549998565</v>
      </c>
      <c r="Q11" s="2539">
        <v>8129</v>
      </c>
      <c r="R11" s="2535"/>
      <c r="S11" s="2555">
        <v>5.5173323443484774</v>
      </c>
      <c r="T11" s="2535">
        <v>0.32765467694998229</v>
      </c>
      <c r="U11" s="2535">
        <v>4.8744224736298385</v>
      </c>
      <c r="V11" s="2535">
        <v>6.1602422150671163</v>
      </c>
      <c r="W11" s="2535">
        <v>5.9386431068559071</v>
      </c>
      <c r="X11" s="2537">
        <v>8768.8331390001094</v>
      </c>
      <c r="Y11" s="2536">
        <v>7955</v>
      </c>
      <c r="Z11" s="2535"/>
      <c r="AA11" s="1668">
        <v>7.6490707482338456</v>
      </c>
      <c r="AB11" s="1245">
        <v>0.39219796113863598</v>
      </c>
      <c r="AC11" s="1245">
        <v>6.8796996291956747</v>
      </c>
      <c r="AD11" s="1245">
        <v>8.4184418672720156</v>
      </c>
      <c r="AE11" s="1245">
        <v>5.1273935625342943</v>
      </c>
      <c r="AF11" s="1246">
        <v>9541.765398999898</v>
      </c>
      <c r="AG11" s="2534">
        <v>8793</v>
      </c>
      <c r="AH11" s="2245"/>
      <c r="AI11" s="1900">
        <v>8.6032388990038253</v>
      </c>
      <c r="AJ11" s="1900">
        <v>0.42341370720362709</v>
      </c>
      <c r="AK11" s="1900">
        <v>7.7726300041188061</v>
      </c>
      <c r="AL11" s="1900">
        <v>9.4338477938888428</v>
      </c>
      <c r="AM11" s="1900">
        <v>4.921561660372519</v>
      </c>
      <c r="AN11" s="1902">
        <v>9377.3329030002315</v>
      </c>
      <c r="AO11" s="2240">
        <v>8388</v>
      </c>
      <c r="AP11" s="2533"/>
      <c r="AQ11" s="1900">
        <v>8.1244308777324967</v>
      </c>
      <c r="AR11" s="1900">
        <v>0.36299832746203442</v>
      </c>
      <c r="AS11" s="1900">
        <v>7.4123942160788534</v>
      </c>
      <c r="AT11" s="1900">
        <v>8.83646753938614</v>
      </c>
      <c r="AU11" s="1900">
        <v>4.4679846862497534</v>
      </c>
      <c r="AV11" s="1902">
        <v>10365.002541999922</v>
      </c>
      <c r="AW11" s="2240">
        <v>9354</v>
      </c>
      <c r="AX11" s="2533"/>
      <c r="AY11" s="1900">
        <v>6.1582127147879664</v>
      </c>
      <c r="AZ11" s="1900">
        <v>0.29647714459321223</v>
      </c>
      <c r="BA11" s="1900">
        <v>5.5769058159628973</v>
      </c>
      <c r="BB11" s="1900">
        <v>6.7395196136130364</v>
      </c>
      <c r="BC11" s="1900">
        <v>4.8143375086941962</v>
      </c>
      <c r="BD11" s="1902">
        <v>15547.913612999722</v>
      </c>
      <c r="BE11" s="2240">
        <v>16299</v>
      </c>
      <c r="BF11" s="2532"/>
      <c r="BG11" s="1900">
        <v>5.7336804763687557</v>
      </c>
      <c r="BH11" s="1900">
        <v>0.31391257082068319</v>
      </c>
      <c r="BI11" s="1900">
        <v>5.1181876926119072</v>
      </c>
      <c r="BJ11" s="1900">
        <v>6.3491732601256041</v>
      </c>
      <c r="BK11" s="1900">
        <v>5.4748877638798907</v>
      </c>
      <c r="BL11" s="1902">
        <v>14291.958915000021</v>
      </c>
      <c r="BM11" s="2240">
        <v>15008</v>
      </c>
      <c r="BN11" s="2532"/>
      <c r="BO11" s="1900">
        <v>6.3817516913630783</v>
      </c>
      <c r="BP11" s="1900">
        <v>0.41398108064495764</v>
      </c>
      <c r="BQ11" s="1900">
        <v>5.5700534700531801</v>
      </c>
      <c r="BR11" s="1900">
        <v>7.1934499126729783</v>
      </c>
      <c r="BS11" s="1900">
        <v>6.4869506158509811</v>
      </c>
      <c r="BT11" s="1902">
        <v>14297.901267999776</v>
      </c>
      <c r="BU11" s="2240">
        <v>15215</v>
      </c>
      <c r="BV11" s="2531"/>
      <c r="BW11" s="1900">
        <v>6.3362515252769658</v>
      </c>
      <c r="BX11" s="1900">
        <v>0.39040584822452834</v>
      </c>
      <c r="BY11" s="1900">
        <v>5.5707616961437791</v>
      </c>
      <c r="BZ11" s="1900">
        <v>7.1017413544101533</v>
      </c>
      <c r="CA11" s="1900">
        <v>6.1614638665636488</v>
      </c>
      <c r="CB11" s="1902">
        <v>15025.454863999978</v>
      </c>
      <c r="CC11" s="2240">
        <v>15669</v>
      </c>
      <c r="CD11" s="2529"/>
      <c r="CE11" s="1900">
        <v>5.8235077655666077</v>
      </c>
      <c r="CF11" s="1900">
        <v>0.36585940651173865</v>
      </c>
      <c r="CG11" s="1900">
        <v>5.1061469881682857</v>
      </c>
      <c r="CH11" s="1900">
        <v>6.5408685429649296</v>
      </c>
      <c r="CI11" s="1900">
        <v>6.2824576052770444</v>
      </c>
      <c r="CJ11" s="1902">
        <v>14370.875727999874</v>
      </c>
      <c r="CK11" s="2240">
        <v>15012</v>
      </c>
      <c r="CL11" s="2529"/>
      <c r="CM11" s="1900">
        <v>6.4621630799469214</v>
      </c>
      <c r="CN11" s="1900">
        <v>0.56611153855600926</v>
      </c>
      <c r="CO11" s="1900">
        <v>5.3516251625490892</v>
      </c>
      <c r="CP11" s="1900">
        <v>7.5727009973447528</v>
      </c>
      <c r="CQ11" s="1900">
        <v>8.7604031583904138</v>
      </c>
      <c r="CR11" s="1902">
        <v>6828.5900949999595</v>
      </c>
      <c r="CS11" s="2240">
        <v>7243</v>
      </c>
      <c r="CT11" s="2632"/>
      <c r="CU11" s="2246">
        <v>5.4804364435053206</v>
      </c>
      <c r="CV11" s="2246">
        <v>0.40451836756957049</v>
      </c>
      <c r="CW11" s="2246">
        <v>4.6872757545528776</v>
      </c>
      <c r="CX11" s="2246">
        <v>6.2735971324577644</v>
      </c>
      <c r="CY11" s="2246">
        <v>7.3811341804529365</v>
      </c>
      <c r="CZ11" s="2247">
        <v>13539.567361999991</v>
      </c>
      <c r="DA11" s="2247">
        <v>14019</v>
      </c>
      <c r="DB11" s="2578"/>
      <c r="DC11" s="2246">
        <v>5.8818119485146276</v>
      </c>
      <c r="DD11" s="2246">
        <v>0.38704999947512608</v>
      </c>
      <c r="DE11" s="2246">
        <v>5.1229018074500381</v>
      </c>
      <c r="DF11" s="2246">
        <v>6.6407220895792181</v>
      </c>
      <c r="DG11" s="2246">
        <v>6.5804551873316921</v>
      </c>
      <c r="DH11" s="2247">
        <v>13240.66018799996</v>
      </c>
      <c r="DI11" s="2247">
        <v>13699</v>
      </c>
      <c r="DJ11" s="2578"/>
      <c r="DK11" s="3081">
        <v>5.2941661255368322</v>
      </c>
      <c r="DL11" s="3081">
        <v>0.37037137625006361</v>
      </c>
      <c r="DM11" s="3081">
        <v>4.5679585772086027</v>
      </c>
      <c r="DN11" s="3081">
        <v>6.0203736738650617</v>
      </c>
      <c r="DO11" s="3081">
        <v>6.9958397123873333</v>
      </c>
      <c r="DP11" s="2247">
        <v>12745.243349000108</v>
      </c>
      <c r="DQ11" s="2247">
        <v>13714</v>
      </c>
      <c r="DR11" s="2578"/>
      <c r="DS11" s="3081">
        <v>6.745405503908068</v>
      </c>
      <c r="DT11" s="3081">
        <v>0.54615919661896473</v>
      </c>
      <c r="DU11" s="3081">
        <v>5.6745202319508836</v>
      </c>
      <c r="DV11" s="3081">
        <v>7.8162907758652533</v>
      </c>
      <c r="DW11" s="3081">
        <v>8.096758546280693</v>
      </c>
      <c r="DX11" s="2247">
        <v>12546.822567000039</v>
      </c>
      <c r="DY11" s="2247">
        <v>13115</v>
      </c>
      <c r="DZ11" s="2578"/>
      <c r="EA11" s="2577">
        <v>0.9</v>
      </c>
      <c r="EB11" s="2577">
        <v>1.4</v>
      </c>
      <c r="EC11" s="2576"/>
      <c r="ED11" s="2576" t="s">
        <v>229</v>
      </c>
      <c r="EE11" s="2576" t="s">
        <v>230</v>
      </c>
      <c r="EG11" s="1144"/>
      <c r="EH11" s="1144"/>
    </row>
    <row r="12" spans="1:138" s="3" customFormat="1" ht="20.25" customHeight="1">
      <c r="A12" s="2631" t="s">
        <v>8</v>
      </c>
      <c r="B12" s="1146"/>
      <c r="C12" s="2626">
        <v>8.7121891043635795</v>
      </c>
      <c r="D12" s="2626">
        <v>0.46947854337927758</v>
      </c>
      <c r="E12" s="2626">
        <v>7.79099856181191</v>
      </c>
      <c r="F12" s="2626">
        <v>9.6333796469152499</v>
      </c>
      <c r="G12" s="2626">
        <v>5.3887551998169432</v>
      </c>
      <c r="H12" s="2628">
        <v>4206.0189880000089</v>
      </c>
      <c r="I12" s="2627">
        <v>5777</v>
      </c>
      <c r="J12" s="2626"/>
      <c r="K12" s="2626">
        <v>9.1421357204607627</v>
      </c>
      <c r="L12" s="2626">
        <v>0.49499995828318555</v>
      </c>
      <c r="M12" s="2626">
        <v>8.1708681586851828</v>
      </c>
      <c r="N12" s="2626">
        <v>10.113403282236343</v>
      </c>
      <c r="O12" s="2626">
        <v>5.41448927710994</v>
      </c>
      <c r="P12" s="2628">
        <v>3977.6110760000065</v>
      </c>
      <c r="Q12" s="2630">
        <v>5497</v>
      </c>
      <c r="R12" s="2626"/>
      <c r="S12" s="2629">
        <v>7.4512009917231818</v>
      </c>
      <c r="T12" s="2626">
        <v>0.47022017214898743</v>
      </c>
      <c r="U12" s="2626">
        <v>6.5285552571965537</v>
      </c>
      <c r="V12" s="2626">
        <v>8.3738467262498109</v>
      </c>
      <c r="W12" s="2626">
        <v>6.3106628404106875</v>
      </c>
      <c r="X12" s="2628">
        <v>3903.6874770000359</v>
      </c>
      <c r="Y12" s="2627">
        <v>5525</v>
      </c>
      <c r="Z12" s="2626"/>
      <c r="AA12" s="2625">
        <v>9.6420577287208147</v>
      </c>
      <c r="AB12" s="1147">
        <v>0.4849967806768275</v>
      </c>
      <c r="AC12" s="1147">
        <v>8.6906440222448111</v>
      </c>
      <c r="AD12" s="1147">
        <v>10.593471435196816</v>
      </c>
      <c r="AE12" s="1147">
        <v>5.0300132432537374</v>
      </c>
      <c r="AF12" s="1148">
        <v>4082.1604689999981</v>
      </c>
      <c r="AG12" s="2624">
        <v>5442</v>
      </c>
      <c r="AH12" s="2623"/>
      <c r="AI12" s="2248">
        <v>10.144199188254492</v>
      </c>
      <c r="AJ12" s="2248">
        <v>0.4928084187828855</v>
      </c>
      <c r="AK12" s="2248">
        <v>9.1774589784992333</v>
      </c>
      <c r="AL12" s="2248">
        <v>11.11093939800975</v>
      </c>
      <c r="AM12" s="2248">
        <v>4.8580317641385244</v>
      </c>
      <c r="AN12" s="2249">
        <v>3591.6141849999749</v>
      </c>
      <c r="AO12" s="2250">
        <v>5335</v>
      </c>
      <c r="AP12" s="2622"/>
      <c r="AQ12" s="2248">
        <v>10.061645476625781</v>
      </c>
      <c r="AR12" s="2248">
        <v>0.54857766844238665</v>
      </c>
      <c r="AS12" s="2248">
        <v>8.9855870428956433</v>
      </c>
      <c r="AT12" s="2248">
        <v>11.137703910355921</v>
      </c>
      <c r="AU12" s="2248">
        <v>5.4521665438996818</v>
      </c>
      <c r="AV12" s="2249">
        <v>3740.0929090000095</v>
      </c>
      <c r="AW12" s="2250">
        <v>5434</v>
      </c>
      <c r="AX12" s="2622"/>
      <c r="AY12" s="2248">
        <v>7.5496335636146066</v>
      </c>
      <c r="AZ12" s="2248">
        <v>0.43865648772862409</v>
      </c>
      <c r="BA12" s="2248">
        <v>6.6895536310420844</v>
      </c>
      <c r="BB12" s="2248">
        <v>8.4097134961871287</v>
      </c>
      <c r="BC12" s="2248">
        <v>5.8103017058036466</v>
      </c>
      <c r="BD12" s="2249">
        <v>5137.6075770000089</v>
      </c>
      <c r="BE12" s="2250">
        <v>7725</v>
      </c>
      <c r="BF12" s="2621"/>
      <c r="BG12" s="2248">
        <v>6.7707610663761422</v>
      </c>
      <c r="BH12" s="2248">
        <v>0.40189106073219277</v>
      </c>
      <c r="BI12" s="2248">
        <v>5.9827676225635642</v>
      </c>
      <c r="BJ12" s="2248">
        <v>7.5587545101887201</v>
      </c>
      <c r="BK12" s="2248">
        <v>5.9356851732370108</v>
      </c>
      <c r="BL12" s="2249">
        <v>4742.4999620000053</v>
      </c>
      <c r="BM12" s="2250">
        <v>6992</v>
      </c>
      <c r="BN12" s="2621"/>
      <c r="BO12" s="2248">
        <v>6.6875622546756626</v>
      </c>
      <c r="BP12" s="2248">
        <v>0.41109364088308087</v>
      </c>
      <c r="BQ12" s="2248">
        <v>5.8815254749833459</v>
      </c>
      <c r="BR12" s="2248">
        <v>7.4935990343679784</v>
      </c>
      <c r="BS12" s="2248">
        <v>6.1471374056467507</v>
      </c>
      <c r="BT12" s="2249">
        <v>4475.0745130000214</v>
      </c>
      <c r="BU12" s="2250">
        <v>6889</v>
      </c>
      <c r="BV12" s="2531"/>
      <c r="BW12" s="2248">
        <v>6.123364844791281</v>
      </c>
      <c r="BX12" s="2248">
        <v>0.3968935282166729</v>
      </c>
      <c r="BY12" s="2248">
        <v>5.3451542711527464</v>
      </c>
      <c r="BZ12" s="2248">
        <v>6.9015754184298146</v>
      </c>
      <c r="CA12" s="2248">
        <v>6.4816246994376394</v>
      </c>
      <c r="CB12" s="2249">
        <v>4320.7209550000052</v>
      </c>
      <c r="CC12" s="2250">
        <v>7515</v>
      </c>
      <c r="CD12" s="2620"/>
      <c r="CE12" s="2248">
        <v>6.9431296090188583</v>
      </c>
      <c r="CF12" s="2248">
        <v>0.40075202616985539</v>
      </c>
      <c r="CG12" s="2248">
        <v>6.1573529420249598</v>
      </c>
      <c r="CH12" s="2248">
        <v>7.7289062760127578</v>
      </c>
      <c r="CI12" s="2248">
        <v>5.7719220112108225</v>
      </c>
      <c r="CJ12" s="2249">
        <v>4063.7637619999937</v>
      </c>
      <c r="CK12" s="2250">
        <v>6895</v>
      </c>
      <c r="CL12" s="2620"/>
      <c r="CM12" s="2248">
        <v>4.624353015485946</v>
      </c>
      <c r="CN12" s="2248">
        <v>0.41120044956919821</v>
      </c>
      <c r="CO12" s="2248">
        <v>3.8177033364095849</v>
      </c>
      <c r="CP12" s="2248">
        <v>5.4310026945623067</v>
      </c>
      <c r="CQ12" s="2248">
        <v>8.8920644291683164</v>
      </c>
      <c r="CR12" s="2249">
        <v>1840.0237549999943</v>
      </c>
      <c r="CS12" s="2250">
        <v>3242</v>
      </c>
      <c r="CT12" s="2529"/>
      <c r="CU12" s="1900">
        <v>5.7290931777223504</v>
      </c>
      <c r="CV12" s="1900">
        <v>0.38330544231390984</v>
      </c>
      <c r="CW12" s="1900">
        <v>4.9775258001232725</v>
      </c>
      <c r="CX12" s="1900">
        <v>6.4806605553214283</v>
      </c>
      <c r="CY12" s="1900">
        <v>6.6905080860684514</v>
      </c>
      <c r="CZ12" s="1686">
        <v>3995.0949810000188</v>
      </c>
      <c r="DA12" s="1686">
        <v>7353</v>
      </c>
      <c r="DB12" s="2567"/>
      <c r="DC12" s="1900">
        <v>6.1610158630335778</v>
      </c>
      <c r="DD12" s="1900">
        <v>0.38536809446099779</v>
      </c>
      <c r="DE12" s="1900">
        <v>5.405403525284477</v>
      </c>
      <c r="DF12" s="1900">
        <v>6.9166282007826778</v>
      </c>
      <c r="DG12" s="1900">
        <v>6.2549440389080448</v>
      </c>
      <c r="DH12" s="1686">
        <v>3933.091399000009</v>
      </c>
      <c r="DI12" s="1686">
        <v>7221</v>
      </c>
      <c r="DJ12" s="2567"/>
      <c r="DK12" s="1684">
        <v>4.8643562850647086</v>
      </c>
      <c r="DL12" s="1684">
        <v>0.3320540200489302</v>
      </c>
      <c r="DM12" s="1684">
        <v>4.2132796866143591</v>
      </c>
      <c r="DN12" s="1684">
        <v>5.515432883515059</v>
      </c>
      <c r="DO12" s="1684">
        <v>6.8262684842484349</v>
      </c>
      <c r="DP12" s="1686">
        <v>3910.5590719999991</v>
      </c>
      <c r="DQ12" s="1686">
        <v>6979</v>
      </c>
      <c r="DR12" s="2567"/>
      <c r="DS12" s="1684">
        <v>5.1301203056205189</v>
      </c>
      <c r="DT12" s="1684">
        <v>0.3517994179039915</v>
      </c>
      <c r="DU12" s="1684">
        <v>4.4403272605730137</v>
      </c>
      <c r="DV12" s="1684">
        <v>5.819913350668025</v>
      </c>
      <c r="DW12" s="1684">
        <v>6.8575276396259728</v>
      </c>
      <c r="DX12" s="1686">
        <v>3567.5546009999966</v>
      </c>
      <c r="DY12" s="1686">
        <v>6649</v>
      </c>
      <c r="DZ12" s="2567"/>
      <c r="EA12" s="2251">
        <v>-1.8</v>
      </c>
      <c r="EB12" s="2251">
        <v>0.2</v>
      </c>
      <c r="EC12" s="2252"/>
      <c r="ED12" s="2252" t="s">
        <v>232</v>
      </c>
      <c r="EE12" s="2252" t="s">
        <v>229</v>
      </c>
      <c r="EG12" s="1144"/>
      <c r="EH12" s="1144"/>
    </row>
    <row r="13" spans="1:138" s="3" customFormat="1" ht="5.0999999999999996" customHeight="1">
      <c r="A13" s="1797"/>
      <c r="B13" s="1263"/>
      <c r="C13" s="2535"/>
      <c r="D13" s="2535"/>
      <c r="E13" s="2535"/>
      <c r="F13" s="2535"/>
      <c r="G13" s="2535"/>
      <c r="H13" s="2537"/>
      <c r="I13" s="2536"/>
      <c r="J13" s="2535"/>
      <c r="K13" s="2535"/>
      <c r="L13" s="2535"/>
      <c r="M13" s="2535"/>
      <c r="N13" s="2535"/>
      <c r="O13" s="2535"/>
      <c r="P13" s="2537"/>
      <c r="Q13" s="2539"/>
      <c r="R13" s="2535"/>
      <c r="S13" s="2555"/>
      <c r="T13" s="2535"/>
      <c r="U13" s="2535"/>
      <c r="V13" s="2535"/>
      <c r="W13" s="2535"/>
      <c r="X13" s="2537"/>
      <c r="Y13" s="2536"/>
      <c r="Z13" s="2535"/>
      <c r="AA13" s="1668"/>
      <c r="AB13" s="1245"/>
      <c r="AC13" s="1245"/>
      <c r="AD13" s="1245"/>
      <c r="AE13" s="1245"/>
      <c r="AF13" s="1246"/>
      <c r="AG13" s="2534"/>
      <c r="AH13" s="2245"/>
      <c r="AI13" s="1900"/>
      <c r="AJ13" s="1900"/>
      <c r="AK13" s="1900"/>
      <c r="AL13" s="1900"/>
      <c r="AM13" s="1900"/>
      <c r="AN13" s="1902"/>
      <c r="AO13" s="2240"/>
      <c r="AP13" s="2533"/>
      <c r="AQ13" s="1900"/>
      <c r="AR13" s="1900"/>
      <c r="AS13" s="1900"/>
      <c r="AT13" s="1900"/>
      <c r="AU13" s="1900"/>
      <c r="AV13" s="1902"/>
      <c r="AW13" s="2240"/>
      <c r="AX13" s="2533"/>
      <c r="AY13" s="1900"/>
      <c r="AZ13" s="1900"/>
      <c r="BA13" s="1900"/>
      <c r="BB13" s="1900"/>
      <c r="BC13" s="1900"/>
      <c r="BD13" s="1902"/>
      <c r="BE13" s="2240"/>
      <c r="BF13" s="2532"/>
      <c r="BG13" s="1900"/>
      <c r="BH13" s="1900"/>
      <c r="BI13" s="1900"/>
      <c r="BJ13" s="1900"/>
      <c r="BK13" s="1900"/>
      <c r="BL13" s="1902"/>
      <c r="BM13" s="2240"/>
      <c r="BN13" s="2532"/>
      <c r="BO13" s="1900"/>
      <c r="BP13" s="1900"/>
      <c r="BQ13" s="1900"/>
      <c r="BR13" s="1900"/>
      <c r="BS13" s="1900"/>
      <c r="BT13" s="1902"/>
      <c r="BU13" s="2240"/>
      <c r="BV13" s="2531"/>
      <c r="BW13" s="1900"/>
      <c r="BX13" s="1900"/>
      <c r="BY13" s="1900"/>
      <c r="BZ13" s="1900"/>
      <c r="CA13" s="1900"/>
      <c r="CB13" s="1902"/>
      <c r="CC13" s="2240"/>
      <c r="CD13" s="2529"/>
      <c r="CE13" s="1900"/>
      <c r="CF13" s="1900"/>
      <c r="CG13" s="1900"/>
      <c r="CH13" s="1900"/>
      <c r="CI13" s="1900"/>
      <c r="CJ13" s="1902"/>
      <c r="CK13" s="2240"/>
      <c r="CL13" s="2529"/>
      <c r="CM13" s="1900"/>
      <c r="CN13" s="1900"/>
      <c r="CO13" s="1900"/>
      <c r="CP13" s="1900"/>
      <c r="CQ13" s="1900"/>
      <c r="CR13" s="1902"/>
      <c r="CS13" s="2240"/>
      <c r="CT13" s="2529"/>
      <c r="CU13" s="2619"/>
      <c r="CV13" s="2619"/>
      <c r="CW13" s="2619"/>
      <c r="CX13" s="2619"/>
      <c r="CY13" s="2619"/>
      <c r="CZ13" s="2618"/>
      <c r="DA13" s="2618"/>
      <c r="DB13" s="2617"/>
      <c r="DC13" s="2619"/>
      <c r="DD13" s="2619"/>
      <c r="DE13" s="2619"/>
      <c r="DF13" s="2619"/>
      <c r="DG13" s="2619"/>
      <c r="DH13" s="2618"/>
      <c r="DI13" s="2618"/>
      <c r="DJ13" s="2617"/>
      <c r="DK13" s="3104"/>
      <c r="DL13" s="3104"/>
      <c r="DM13" s="3104"/>
      <c r="DN13" s="3104"/>
      <c r="DO13" s="3104"/>
      <c r="DP13" s="2618"/>
      <c r="DQ13" s="2618"/>
      <c r="DR13" s="2617"/>
      <c r="DS13" s="3104"/>
      <c r="DT13" s="3104"/>
      <c r="DU13" s="3104"/>
      <c r="DV13" s="3104"/>
      <c r="DW13" s="3104"/>
      <c r="DX13" s="2618"/>
      <c r="DY13" s="2618"/>
      <c r="DZ13" s="2617"/>
      <c r="EA13" s="2253"/>
      <c r="EB13" s="2253"/>
      <c r="EC13" s="2254"/>
      <c r="ED13" s="2254"/>
      <c r="EE13" s="2254"/>
      <c r="EG13" s="1144"/>
      <c r="EH13" s="1144"/>
    </row>
    <row r="14" spans="1:138" s="3" customFormat="1" ht="24" customHeight="1">
      <c r="A14" s="1671" t="s">
        <v>54</v>
      </c>
      <c r="B14" s="1267"/>
      <c r="C14" s="2563"/>
      <c r="D14" s="2563"/>
      <c r="E14" s="2563"/>
      <c r="F14" s="2563"/>
      <c r="G14" s="2563"/>
      <c r="H14" s="2565"/>
      <c r="I14" s="2564"/>
      <c r="J14" s="2563"/>
      <c r="K14" s="2563"/>
      <c r="L14" s="2563"/>
      <c r="M14" s="2563"/>
      <c r="N14" s="2563"/>
      <c r="O14" s="2563"/>
      <c r="P14" s="2565"/>
      <c r="Q14" s="2561"/>
      <c r="R14" s="2563"/>
      <c r="S14" s="2566"/>
      <c r="T14" s="2563"/>
      <c r="U14" s="2563"/>
      <c r="V14" s="2563"/>
      <c r="W14" s="2563"/>
      <c r="X14" s="2565"/>
      <c r="Y14" s="2564"/>
      <c r="Z14" s="2563"/>
      <c r="AA14" s="1672"/>
      <c r="AB14" s="1252"/>
      <c r="AC14" s="2616"/>
      <c r="AD14" s="2616"/>
      <c r="AE14" s="2616"/>
      <c r="AF14" s="1253"/>
      <c r="AG14" s="2615"/>
      <c r="AH14" s="2614"/>
      <c r="AI14" s="1901"/>
      <c r="AJ14" s="1901"/>
      <c r="AK14" s="2613"/>
      <c r="AL14" s="2613"/>
      <c r="AM14" s="2613"/>
      <c r="AN14" s="2557"/>
      <c r="AO14" s="2613"/>
      <c r="AP14" s="2560"/>
      <c r="AQ14" s="1901"/>
      <c r="AR14" s="1901"/>
      <c r="AS14" s="2613"/>
      <c r="AT14" s="2613"/>
      <c r="AU14" s="2613"/>
      <c r="AV14" s="2557"/>
      <c r="AW14" s="2613"/>
      <c r="AX14" s="2560"/>
      <c r="AY14" s="1901"/>
      <c r="AZ14" s="1901"/>
      <c r="BA14" s="2613"/>
      <c r="BB14" s="2613"/>
      <c r="BC14" s="2613"/>
      <c r="BD14" s="2557"/>
      <c r="BE14" s="2613"/>
      <c r="BF14" s="2559"/>
      <c r="BG14" s="1901"/>
      <c r="BH14" s="1901"/>
      <c r="BI14" s="2613"/>
      <c r="BJ14" s="2613"/>
      <c r="BK14" s="2613"/>
      <c r="BL14" s="2557"/>
      <c r="BM14" s="2613"/>
      <c r="BN14" s="2559"/>
      <c r="BO14" s="1901"/>
      <c r="BP14" s="1901"/>
      <c r="BQ14" s="2613"/>
      <c r="BR14" s="2613"/>
      <c r="BS14" s="2613"/>
      <c r="BT14" s="2557"/>
      <c r="BU14" s="2613"/>
      <c r="BV14" s="2558"/>
      <c r="BW14" s="1901"/>
      <c r="BX14" s="1901"/>
      <c r="BY14" s="2613"/>
      <c r="BZ14" s="2613"/>
      <c r="CA14" s="2613"/>
      <c r="CB14" s="2557"/>
      <c r="CC14" s="2613"/>
      <c r="CD14" s="2612"/>
      <c r="CE14" s="1901"/>
      <c r="CF14" s="1901"/>
      <c r="CG14" s="2613"/>
      <c r="CH14" s="2613"/>
      <c r="CI14" s="2613"/>
      <c r="CJ14" s="2557"/>
      <c r="CK14" s="2613"/>
      <c r="CL14" s="2612"/>
      <c r="CM14" s="1901"/>
      <c r="CN14" s="1901"/>
      <c r="CO14" s="2613"/>
      <c r="CP14" s="2613"/>
      <c r="CQ14" s="2613"/>
      <c r="CR14" s="2557"/>
      <c r="CS14" s="2613"/>
      <c r="CT14" s="2612"/>
      <c r="CU14" s="1901"/>
      <c r="CV14" s="1901"/>
      <c r="CW14" s="1901"/>
      <c r="CX14" s="1901"/>
      <c r="CY14" s="1901"/>
      <c r="CZ14" s="2557"/>
      <c r="DA14" s="2244"/>
      <c r="DB14" s="2556"/>
      <c r="DC14" s="1901"/>
      <c r="DD14" s="1901"/>
      <c r="DE14" s="1901"/>
      <c r="DF14" s="1901"/>
      <c r="DG14" s="1901"/>
      <c r="DH14" s="2557"/>
      <c r="DI14" s="2244"/>
      <c r="DJ14" s="2556"/>
      <c r="DK14" s="2209"/>
      <c r="DL14" s="2209"/>
      <c r="DM14" s="2209"/>
      <c r="DN14" s="2209"/>
      <c r="DO14" s="2209"/>
      <c r="DP14" s="2210"/>
      <c r="DQ14" s="2210"/>
      <c r="DR14" s="2556"/>
      <c r="DS14" s="2209"/>
      <c r="DT14" s="2209"/>
      <c r="DU14" s="2209"/>
      <c r="DV14" s="2209"/>
      <c r="DW14" s="2209"/>
      <c r="DX14" s="2210"/>
      <c r="DY14" s="2210"/>
      <c r="DZ14" s="2556"/>
      <c r="EA14" s="1901"/>
      <c r="EB14" s="1901"/>
      <c r="EC14" s="1901"/>
      <c r="ED14" s="1901"/>
      <c r="EE14" s="1901"/>
      <c r="EG14" s="1144"/>
      <c r="EH14" s="1144"/>
    </row>
    <row r="15" spans="1:138" s="3" customFormat="1" ht="24" customHeight="1">
      <c r="A15" s="2611" t="s">
        <v>49</v>
      </c>
      <c r="B15" s="1263"/>
      <c r="C15" s="2606">
        <v>5.9113628305365475</v>
      </c>
      <c r="D15" s="2606">
        <v>0.42207283432478326</v>
      </c>
      <c r="E15" s="2606">
        <v>5.0831897250111249</v>
      </c>
      <c r="F15" s="2606">
        <v>6.7395359360619702</v>
      </c>
      <c r="G15" s="2606">
        <v>7.140025852320651</v>
      </c>
      <c r="H15" s="2608">
        <v>6979.8045869999578</v>
      </c>
      <c r="I15" s="2607">
        <v>5053</v>
      </c>
      <c r="J15" s="2606"/>
      <c r="K15" s="2606">
        <v>5.5374735625690636</v>
      </c>
      <c r="L15" s="2606">
        <v>0.43139621094312136</v>
      </c>
      <c r="M15" s="2606">
        <v>4.6910065296925847</v>
      </c>
      <c r="N15" s="2606">
        <v>6.3839405954455417</v>
      </c>
      <c r="O15" s="2606">
        <v>7.7904879557199864</v>
      </c>
      <c r="P15" s="2608">
        <v>6668.3947259999986</v>
      </c>
      <c r="Q15" s="2610">
        <v>4758</v>
      </c>
      <c r="R15" s="2606"/>
      <c r="S15" s="2609">
        <v>4.8851362802657521</v>
      </c>
      <c r="T15" s="2606">
        <v>0.40917301602259654</v>
      </c>
      <c r="U15" s="2606">
        <v>4.0822746416607885</v>
      </c>
      <c r="V15" s="2606">
        <v>5.6879979188707157</v>
      </c>
      <c r="W15" s="2606">
        <v>8.3758772027612185</v>
      </c>
      <c r="X15" s="2608">
        <v>6369.7796979999939</v>
      </c>
      <c r="Y15" s="2607">
        <v>4558</v>
      </c>
      <c r="Z15" s="2606"/>
      <c r="AA15" s="2241">
        <v>7.1605274570068964</v>
      </c>
      <c r="AB15" s="1276">
        <v>0.49840943903544344</v>
      </c>
      <c r="AC15" s="1276">
        <v>6.1828022624734702</v>
      </c>
      <c r="AD15" s="1276">
        <v>8.1382526515403217</v>
      </c>
      <c r="AE15" s="1276">
        <v>6.9605129234959842</v>
      </c>
      <c r="AF15" s="1277">
        <v>6912.6647159998893</v>
      </c>
      <c r="AG15" s="2605">
        <v>5005</v>
      </c>
      <c r="AH15" s="2604"/>
      <c r="AI15" s="2241">
        <v>8.3070339723518938</v>
      </c>
      <c r="AJ15" s="2241">
        <v>0.51506707206085922</v>
      </c>
      <c r="AK15" s="2241">
        <v>7.2966290557477498</v>
      </c>
      <c r="AL15" s="2241">
        <v>9.3174388889560387</v>
      </c>
      <c r="AM15" s="2241">
        <v>6.2003727657205303</v>
      </c>
      <c r="AN15" s="2601">
        <v>7027.0893070000393</v>
      </c>
      <c r="AO15" s="2600">
        <v>5000</v>
      </c>
      <c r="AP15" s="2603"/>
      <c r="AQ15" s="2241">
        <v>7.7973440727848953</v>
      </c>
      <c r="AR15" s="2241">
        <v>0.44080447172153286</v>
      </c>
      <c r="AS15" s="2241">
        <v>6.9326873492096999</v>
      </c>
      <c r="AT15" s="2241">
        <v>8.6620007963600898</v>
      </c>
      <c r="AU15" s="2241">
        <v>5.6532643372770313</v>
      </c>
      <c r="AV15" s="2601">
        <v>7808.5487739999107</v>
      </c>
      <c r="AW15" s="2600">
        <v>5865</v>
      </c>
      <c r="AX15" s="2603"/>
      <c r="AY15" s="2241">
        <v>5.8731171452826967</v>
      </c>
      <c r="AZ15" s="2241">
        <v>0.36144607522283195</v>
      </c>
      <c r="BA15" s="2241">
        <v>5.1644247522533302</v>
      </c>
      <c r="BB15" s="2241">
        <v>6.5818095383120641</v>
      </c>
      <c r="BC15" s="2241">
        <v>6.1542459699300629</v>
      </c>
      <c r="BD15" s="2601">
        <v>11510.084819999951</v>
      </c>
      <c r="BE15" s="2600">
        <v>9924</v>
      </c>
      <c r="BF15" s="2532"/>
      <c r="BG15" s="2241">
        <v>5.5685861933290122</v>
      </c>
      <c r="BH15" s="2241">
        <v>0.39088229307224376</v>
      </c>
      <c r="BI15" s="2241">
        <v>4.8021777947888804</v>
      </c>
      <c r="BJ15" s="2241">
        <v>6.334994591869143</v>
      </c>
      <c r="BK15" s="2241">
        <v>7.0194171285434761</v>
      </c>
      <c r="BL15" s="2601">
        <v>10710.55616800005</v>
      </c>
      <c r="BM15" s="2600">
        <v>9144</v>
      </c>
      <c r="BN15" s="2532"/>
      <c r="BO15" s="2241">
        <v>6.4298220663647871</v>
      </c>
      <c r="BP15" s="2241">
        <v>0.51980127574623669</v>
      </c>
      <c r="BQ15" s="2241">
        <v>5.4106407784167789</v>
      </c>
      <c r="BR15" s="2241">
        <v>7.4490033543127954</v>
      </c>
      <c r="BS15" s="2241">
        <v>8.0842248880475687</v>
      </c>
      <c r="BT15" s="2601">
        <v>10985.808373999946</v>
      </c>
      <c r="BU15" s="2600">
        <v>9157</v>
      </c>
      <c r="BV15" s="2602"/>
      <c r="BW15" s="2241">
        <v>6.3065360167049906</v>
      </c>
      <c r="BX15" s="2241">
        <v>0.49252390722213113</v>
      </c>
      <c r="BY15" s="2241">
        <v>5.340817794762148</v>
      </c>
      <c r="BZ15" s="2241">
        <v>7.2722542386478324</v>
      </c>
      <c r="CA15" s="2241">
        <v>7.8097374837393332</v>
      </c>
      <c r="CB15" s="2601">
        <v>11407.661878000081</v>
      </c>
      <c r="CC15" s="2600">
        <v>9581</v>
      </c>
      <c r="CD15" s="2599"/>
      <c r="CE15" s="2241">
        <v>5.8467887094265443</v>
      </c>
      <c r="CF15" s="2241">
        <v>0.45478564354710266</v>
      </c>
      <c r="CG15" s="2241">
        <v>4.9550653397444311</v>
      </c>
      <c r="CH15" s="2241">
        <v>6.7385120791086575</v>
      </c>
      <c r="CI15" s="2241">
        <v>7.7783834194977821</v>
      </c>
      <c r="CJ15" s="2601">
        <v>11092.747287999942</v>
      </c>
      <c r="CK15" s="2600">
        <v>9040</v>
      </c>
      <c r="CL15" s="2599"/>
      <c r="CM15" s="2241">
        <v>6.268277274097656</v>
      </c>
      <c r="CN15" s="2241">
        <v>0.69758223961010113</v>
      </c>
      <c r="CO15" s="2241">
        <v>4.8998339995331825</v>
      </c>
      <c r="CP15" s="2241">
        <v>7.6367205486621295</v>
      </c>
      <c r="CQ15" s="2241">
        <v>11.128771257339137</v>
      </c>
      <c r="CR15" s="2601">
        <v>5309.6973449999778</v>
      </c>
      <c r="CS15" s="2600">
        <v>4495</v>
      </c>
      <c r="CT15" s="2599"/>
      <c r="CU15" s="2573">
        <v>5.4167879289084269</v>
      </c>
      <c r="CV15" s="2573">
        <v>0.50229956095492878</v>
      </c>
      <c r="CW15" s="2573">
        <v>4.431902450849134</v>
      </c>
      <c r="CX15" s="2573">
        <v>6.4016734069677197</v>
      </c>
      <c r="CY15" s="2573">
        <v>9.2730150699503291</v>
      </c>
      <c r="CZ15" s="2572">
        <v>10370.021742999934</v>
      </c>
      <c r="DA15" s="2572">
        <v>8679</v>
      </c>
      <c r="DB15" s="2571"/>
      <c r="DC15" s="2573">
        <v>5.4016198197110166</v>
      </c>
      <c r="DD15" s="2573">
        <v>0.46962874067587479</v>
      </c>
      <c r="DE15" s="2573">
        <v>4.4807930161517042</v>
      </c>
      <c r="DF15" s="2573">
        <v>6.3224466232703298</v>
      </c>
      <c r="DG15" s="2573">
        <v>8.6942205551408023</v>
      </c>
      <c r="DH15" s="2572">
        <v>9970.7024739999924</v>
      </c>
      <c r="DI15" s="2572">
        <v>8328</v>
      </c>
      <c r="DJ15" s="2571"/>
      <c r="DK15" s="3105">
        <v>4.7799433489910808</v>
      </c>
      <c r="DL15" s="3105">
        <v>0.45106435926274568</v>
      </c>
      <c r="DM15" s="3105">
        <v>3.8955166262918643</v>
      </c>
      <c r="DN15" s="3105">
        <v>5.6643700716902972</v>
      </c>
      <c r="DO15" s="3105">
        <v>9.4366047111824738</v>
      </c>
      <c r="DP15" s="2572">
        <v>9490.3887950000535</v>
      </c>
      <c r="DQ15" s="2572">
        <v>8234</v>
      </c>
      <c r="DR15" s="2571"/>
      <c r="DS15" s="3105">
        <v>6.8076058059820488</v>
      </c>
      <c r="DT15" s="3105">
        <v>0.69975205715676791</v>
      </c>
      <c r="DU15" s="3105">
        <v>5.4355623126748744</v>
      </c>
      <c r="DV15" s="3105">
        <v>8.179649299289224</v>
      </c>
      <c r="DW15" s="3105">
        <v>10.278974386881723</v>
      </c>
      <c r="DX15" s="2572">
        <v>9409.3559800000185</v>
      </c>
      <c r="DY15" s="2572">
        <v>7849</v>
      </c>
      <c r="DZ15" s="2571"/>
      <c r="EA15" s="2570">
        <v>1</v>
      </c>
      <c r="EB15" s="2570">
        <v>2</v>
      </c>
      <c r="EC15" s="2255"/>
      <c r="ED15" s="2255" t="s">
        <v>229</v>
      </c>
      <c r="EE15" s="2255" t="s">
        <v>232</v>
      </c>
      <c r="EG15" s="1144"/>
      <c r="EH15" s="1144"/>
    </row>
    <row r="16" spans="1:138" s="3" customFormat="1" ht="24" customHeight="1">
      <c r="A16" s="2579" t="s">
        <v>239</v>
      </c>
      <c r="B16" s="1149"/>
      <c r="C16" s="2550"/>
      <c r="D16" s="2550"/>
      <c r="E16" s="2550"/>
      <c r="F16" s="2550"/>
      <c r="G16" s="2550"/>
      <c r="H16" s="2552"/>
      <c r="I16" s="2551"/>
      <c r="J16" s="2550"/>
      <c r="K16" s="2550"/>
      <c r="L16" s="2550"/>
      <c r="M16" s="2550"/>
      <c r="N16" s="2550"/>
      <c r="O16" s="2550"/>
      <c r="P16" s="2552"/>
      <c r="Q16" s="2554"/>
      <c r="R16" s="2550"/>
      <c r="S16" s="2553"/>
      <c r="T16" s="2550"/>
      <c r="U16" s="2550"/>
      <c r="V16" s="2550"/>
      <c r="W16" s="2550"/>
      <c r="X16" s="2552"/>
      <c r="Y16" s="2551"/>
      <c r="Z16" s="2550"/>
      <c r="AA16" s="2246"/>
      <c r="AB16" s="1150"/>
      <c r="AC16" s="1150"/>
      <c r="AD16" s="1150"/>
      <c r="AE16" s="1150"/>
      <c r="AF16" s="1151"/>
      <c r="AG16" s="2549"/>
      <c r="AH16" s="2548"/>
      <c r="AI16" s="2246"/>
      <c r="AJ16" s="2246"/>
      <c r="AK16" s="2246"/>
      <c r="AL16" s="2246"/>
      <c r="AM16" s="2246"/>
      <c r="AN16" s="2544"/>
      <c r="AO16" s="2543"/>
      <c r="AP16" s="2547"/>
      <c r="AQ16" s="2246"/>
      <c r="AR16" s="2246"/>
      <c r="AS16" s="2246"/>
      <c r="AT16" s="2246"/>
      <c r="AU16" s="2246"/>
      <c r="AV16" s="2544"/>
      <c r="AW16" s="2543"/>
      <c r="AX16" s="2547"/>
      <c r="AY16" s="2246">
        <v>5.9785105011699455</v>
      </c>
      <c r="AZ16" s="2246">
        <v>0.38640580978560024</v>
      </c>
      <c r="BA16" s="2246">
        <v>5.2208792062428024</v>
      </c>
      <c r="BB16" s="2246">
        <v>6.7361417960970877</v>
      </c>
      <c r="BC16" s="2246">
        <v>6.4632454807929802</v>
      </c>
      <c r="BD16" s="2544">
        <v>10630.281972000068</v>
      </c>
      <c r="BE16" s="2543">
        <v>8917</v>
      </c>
      <c r="BF16" s="2546"/>
      <c r="BG16" s="2246">
        <v>5.5964091887823768</v>
      </c>
      <c r="BH16" s="2246">
        <v>0.41418228157705922</v>
      </c>
      <c r="BI16" s="2246">
        <v>4.7843161757367954</v>
      </c>
      <c r="BJ16" s="2246">
        <v>6.4085022018279574</v>
      </c>
      <c r="BK16" s="2246">
        <v>7.4008577215415121</v>
      </c>
      <c r="BL16" s="2544">
        <v>9927.5652879999634</v>
      </c>
      <c r="BM16" s="2543">
        <v>8239</v>
      </c>
      <c r="BN16" s="2546"/>
      <c r="BO16" s="2246">
        <v>6.503957122868492</v>
      </c>
      <c r="BP16" s="2246">
        <v>0.55421286243943846</v>
      </c>
      <c r="BQ16" s="2246">
        <v>5.4173045783414562</v>
      </c>
      <c r="BR16" s="2246">
        <v>7.590609667395527</v>
      </c>
      <c r="BS16" s="2246">
        <v>8.5211641462207162</v>
      </c>
      <c r="BT16" s="2544">
        <v>10213.775220999883</v>
      </c>
      <c r="BU16" s="2543">
        <v>8262</v>
      </c>
      <c r="BV16" s="2545"/>
      <c r="BW16" s="2246">
        <v>6.4447957039077437</v>
      </c>
      <c r="BX16" s="2246">
        <v>0.5192172941656612</v>
      </c>
      <c r="BY16" s="2246">
        <v>5.4267383167001793</v>
      </c>
      <c r="BZ16" s="2246">
        <v>7.4628530911153081</v>
      </c>
      <c r="CA16" s="2246">
        <v>8.0563809625623755</v>
      </c>
      <c r="CB16" s="2544">
        <v>10750.286880000031</v>
      </c>
      <c r="CC16" s="2543">
        <v>8737</v>
      </c>
      <c r="CD16" s="2542"/>
      <c r="CE16" s="2246">
        <v>5.8739518820944721</v>
      </c>
      <c r="CF16" s="2246">
        <v>0.47832597756382633</v>
      </c>
      <c r="CG16" s="2246">
        <v>4.9360716772733051</v>
      </c>
      <c r="CH16" s="2246">
        <v>6.8118320869156381</v>
      </c>
      <c r="CI16" s="2246">
        <v>8.1431715336638053</v>
      </c>
      <c r="CJ16" s="2544">
        <v>10454.356271999908</v>
      </c>
      <c r="CK16" s="2543">
        <v>8257</v>
      </c>
      <c r="CL16" s="2542"/>
      <c r="CM16" s="2246">
        <v>6.4158610447806801</v>
      </c>
      <c r="CN16" s="2246">
        <v>0.73786941845555631</v>
      </c>
      <c r="CO16" s="2246">
        <v>4.9683866312166618</v>
      </c>
      <c r="CP16" s="2246">
        <v>7.8633354583446975</v>
      </c>
      <c r="CQ16" s="2246">
        <v>11.50070759490365</v>
      </c>
      <c r="CR16" s="2544">
        <v>4989.1294989999633</v>
      </c>
      <c r="CS16" s="2543">
        <v>4104</v>
      </c>
      <c r="CT16" s="2542"/>
      <c r="CU16" s="1678">
        <v>5.3824689288018783</v>
      </c>
      <c r="CV16" s="1678">
        <v>0.53247446747960314</v>
      </c>
      <c r="CW16" s="1678">
        <v>4.3384179058206476</v>
      </c>
      <c r="CX16" s="1678">
        <v>6.4265199517831091</v>
      </c>
      <c r="CY16" s="1678">
        <v>9.8927550632072183</v>
      </c>
      <c r="CZ16" s="2215">
        <v>9690.2695379999423</v>
      </c>
      <c r="DA16" s="2215">
        <v>7838</v>
      </c>
      <c r="DB16" s="2541"/>
      <c r="DC16" s="1678">
        <v>5.4543400122844217</v>
      </c>
      <c r="DD16" s="1678">
        <v>0.49540522158496397</v>
      </c>
      <c r="DE16" s="1678">
        <v>4.4829718502716966</v>
      </c>
      <c r="DF16" s="1678">
        <v>6.4257081742971467</v>
      </c>
      <c r="DG16" s="1678">
        <v>9.0827711596489777</v>
      </c>
      <c r="DH16" s="2215">
        <v>9377.8173499999866</v>
      </c>
      <c r="DI16" s="2215">
        <v>7521</v>
      </c>
      <c r="DJ16" s="2541"/>
      <c r="DK16" s="2214">
        <v>4.8732844921961318</v>
      </c>
      <c r="DL16" s="2214">
        <v>0.48084603377414542</v>
      </c>
      <c r="DM16" s="2214">
        <v>3.9304632006427864</v>
      </c>
      <c r="DN16" s="2214">
        <v>5.8161057837494772</v>
      </c>
      <c r="DO16" s="2214">
        <v>9.866980566066923</v>
      </c>
      <c r="DP16" s="2215">
        <v>8848.2583500000128</v>
      </c>
      <c r="DQ16" s="2215">
        <v>7410</v>
      </c>
      <c r="DR16" s="2541"/>
      <c r="DS16" s="2214">
        <v>7.1027582720447668</v>
      </c>
      <c r="DT16" s="2214">
        <v>0.74583654425138313</v>
      </c>
      <c r="DU16" s="2214">
        <v>5.6403543146076522</v>
      </c>
      <c r="DV16" s="2214">
        <v>8.5651622294818797</v>
      </c>
      <c r="DW16" s="2214">
        <v>10.500660668502086</v>
      </c>
      <c r="DX16" s="2215">
        <v>8807.1938539999574</v>
      </c>
      <c r="DY16" s="2215">
        <v>7064</v>
      </c>
      <c r="DZ16" s="2541"/>
      <c r="EA16" s="2256">
        <v>0.6</v>
      </c>
      <c r="EB16" s="2256">
        <v>2.2000000000000002</v>
      </c>
      <c r="EC16" s="2255"/>
      <c r="ED16" s="2255" t="s">
        <v>229</v>
      </c>
      <c r="EE16" s="2255" t="s">
        <v>232</v>
      </c>
      <c r="EG16" s="1144"/>
      <c r="EH16" s="1144"/>
    </row>
    <row r="17" spans="1:138" s="3" customFormat="1" ht="24" customHeight="1">
      <c r="A17" s="2579" t="s">
        <v>252</v>
      </c>
      <c r="B17" s="1149"/>
      <c r="C17" s="2550"/>
      <c r="D17" s="2550"/>
      <c r="E17" s="2550"/>
      <c r="F17" s="2550"/>
      <c r="G17" s="2550"/>
      <c r="H17" s="2552"/>
      <c r="I17" s="2551"/>
      <c r="J17" s="2550"/>
      <c r="K17" s="2550"/>
      <c r="L17" s="2550"/>
      <c r="M17" s="2550"/>
      <c r="N17" s="2550"/>
      <c r="O17" s="2550"/>
      <c r="P17" s="2552"/>
      <c r="Q17" s="2554"/>
      <c r="R17" s="2550"/>
      <c r="S17" s="2553"/>
      <c r="T17" s="2550"/>
      <c r="U17" s="2550"/>
      <c r="V17" s="2550"/>
      <c r="W17" s="2550"/>
      <c r="X17" s="2552"/>
      <c r="Y17" s="2551"/>
      <c r="Z17" s="2550"/>
      <c r="AA17" s="2246"/>
      <c r="AB17" s="1150"/>
      <c r="AC17" s="1150"/>
      <c r="AD17" s="1150"/>
      <c r="AE17" s="1150"/>
      <c r="AF17" s="1151"/>
      <c r="AG17" s="2549"/>
      <c r="AH17" s="2548"/>
      <c r="AI17" s="2246"/>
      <c r="AJ17" s="2246"/>
      <c r="AK17" s="2246"/>
      <c r="AL17" s="2246"/>
      <c r="AM17" s="2246"/>
      <c r="AN17" s="2544"/>
      <c r="AO17" s="2543"/>
      <c r="AP17" s="2547"/>
      <c r="AQ17" s="2246"/>
      <c r="AR17" s="2246"/>
      <c r="AS17" s="2246"/>
      <c r="AT17" s="2246"/>
      <c r="AU17" s="2246"/>
      <c r="AV17" s="2544"/>
      <c r="AW17" s="2543"/>
      <c r="AX17" s="2547"/>
      <c r="AY17" s="2246">
        <v>4.599694248773341</v>
      </c>
      <c r="AZ17" s="2246">
        <v>0.73429617922055856</v>
      </c>
      <c r="BA17" s="2246">
        <v>3.1599494234261081</v>
      </c>
      <c r="BB17" s="2246">
        <v>6.0394390741205735</v>
      </c>
      <c r="BC17" s="2246">
        <v>15.964021508959705</v>
      </c>
      <c r="BD17" s="2544">
        <v>879.8028479999989</v>
      </c>
      <c r="BE17" s="2543">
        <v>1007</v>
      </c>
      <c r="BF17" s="2546"/>
      <c r="BG17" s="2246">
        <v>5.215817583980046</v>
      </c>
      <c r="BH17" s="2246">
        <v>1.0028878690271616</v>
      </c>
      <c r="BI17" s="2246">
        <v>3.2494412624144835</v>
      </c>
      <c r="BJ17" s="2246">
        <v>7.1821939055456081</v>
      </c>
      <c r="BK17" s="2246">
        <v>19.227817171126709</v>
      </c>
      <c r="BL17" s="2544">
        <v>782.99087999999813</v>
      </c>
      <c r="BM17" s="2543">
        <v>905</v>
      </c>
      <c r="BN17" s="2546"/>
      <c r="BO17" s="2246">
        <v>5.4490367203181549</v>
      </c>
      <c r="BP17" s="2246">
        <v>0.95846564587934691</v>
      </c>
      <c r="BQ17" s="2246">
        <v>3.569760356445685</v>
      </c>
      <c r="BR17" s="2246">
        <v>7.3283130841906239</v>
      </c>
      <c r="BS17" s="2246">
        <v>17.589634555139952</v>
      </c>
      <c r="BT17" s="2544">
        <v>772.03315299999952</v>
      </c>
      <c r="BU17" s="2543">
        <v>895</v>
      </c>
      <c r="BV17" s="2545"/>
      <c r="BW17" s="2246">
        <v>4.0455262340232734</v>
      </c>
      <c r="BX17" s="2246">
        <v>1.0150909059804818</v>
      </c>
      <c r="BY17" s="2246">
        <v>2.0551826781883897</v>
      </c>
      <c r="BZ17" s="2246">
        <v>6.0358697898581557</v>
      </c>
      <c r="CA17" s="2246">
        <v>25.091690110509425</v>
      </c>
      <c r="CB17" s="2544">
        <v>657.3749980000008</v>
      </c>
      <c r="CC17" s="2543">
        <v>844</v>
      </c>
      <c r="CD17" s="2542"/>
      <c r="CE17" s="2246">
        <v>5.4019618283600792</v>
      </c>
      <c r="CF17" s="2246">
        <v>1.0410089970153906</v>
      </c>
      <c r="CG17" s="2246">
        <v>3.3607979001241475</v>
      </c>
      <c r="CH17" s="2246">
        <v>7.4431257565960109</v>
      </c>
      <c r="CI17" s="2246">
        <v>19.270943225665459</v>
      </c>
      <c r="CJ17" s="2544">
        <v>638.39101599999833</v>
      </c>
      <c r="CK17" s="2543">
        <v>783</v>
      </c>
      <c r="CL17" s="2542"/>
      <c r="CM17" s="2246" t="s">
        <v>370</v>
      </c>
      <c r="CN17" s="2246">
        <v>1.1229378683240732</v>
      </c>
      <c r="CO17" s="2246">
        <v>1.7685091377039133</v>
      </c>
      <c r="CP17" s="2246">
        <v>6.1742313204267321</v>
      </c>
      <c r="CQ17" s="2246">
        <v>28.275829337330784</v>
      </c>
      <c r="CR17" s="2544">
        <v>320.56784600000066</v>
      </c>
      <c r="CS17" s="2543">
        <v>391</v>
      </c>
      <c r="CT17" s="2542"/>
      <c r="CU17" s="1678" t="s">
        <v>343</v>
      </c>
      <c r="CV17" s="1678">
        <v>1.0608210976346093</v>
      </c>
      <c r="CW17" s="1678">
        <v>3.8260171884592111</v>
      </c>
      <c r="CX17" s="1678">
        <v>7.9860339397897757</v>
      </c>
      <c r="CY17" s="1678">
        <v>17.961674667960313</v>
      </c>
      <c r="CZ17" s="2215">
        <v>679.75220500000091</v>
      </c>
      <c r="DA17" s="2215">
        <v>841</v>
      </c>
      <c r="DB17" s="2541"/>
      <c r="DC17" s="1678" t="s">
        <v>318</v>
      </c>
      <c r="DD17" s="1678">
        <v>0.97076700844066366</v>
      </c>
      <c r="DE17" s="1678">
        <v>2.6642948348975439</v>
      </c>
      <c r="DF17" s="1678">
        <v>6.471166961576877</v>
      </c>
      <c r="DG17" s="1678">
        <v>21.252718911600166</v>
      </c>
      <c r="DH17" s="2215">
        <v>592.88512400000013</v>
      </c>
      <c r="DI17" s="2215">
        <v>807</v>
      </c>
      <c r="DJ17" s="2541"/>
      <c r="DK17" s="2214" t="s">
        <v>390</v>
      </c>
      <c r="DL17" s="2214">
        <v>0.70871113790912554</v>
      </c>
      <c r="DM17" s="2214">
        <v>2.1041369388134448</v>
      </c>
      <c r="DN17" s="2214">
        <v>4.8833548316476101</v>
      </c>
      <c r="DO17" s="2214">
        <v>20.285136961595672</v>
      </c>
      <c r="DP17" s="2215">
        <v>642.13044500000058</v>
      </c>
      <c r="DQ17" s="2215">
        <v>824</v>
      </c>
      <c r="DR17" s="2541"/>
      <c r="DS17" s="2214" t="s">
        <v>460</v>
      </c>
      <c r="DT17" s="2214">
        <v>0.53356953661223006</v>
      </c>
      <c r="DU17" s="2214">
        <v>1.4445202358328917</v>
      </c>
      <c r="DV17" s="2214">
        <v>3.5369202608083778</v>
      </c>
      <c r="DW17" s="2214">
        <v>21.422298910204336</v>
      </c>
      <c r="DX17" s="2215">
        <v>602.16212599999938</v>
      </c>
      <c r="DY17" s="2215">
        <v>785</v>
      </c>
      <c r="DZ17" s="2541"/>
      <c r="EA17" s="2256">
        <v>-2.4</v>
      </c>
      <c r="EB17" s="2256">
        <v>-1</v>
      </c>
      <c r="EC17" s="2255"/>
      <c r="ED17" s="2255" t="s">
        <v>232</v>
      </c>
      <c r="EE17" s="2255" t="s">
        <v>229</v>
      </c>
      <c r="EG17" s="1144"/>
      <c r="EH17" s="1144"/>
    </row>
    <row r="18" spans="1:138" s="3" customFormat="1" ht="24" customHeight="1">
      <c r="A18" s="2597" t="s">
        <v>11</v>
      </c>
      <c r="B18" s="1149"/>
      <c r="C18" s="2594">
        <v>8.578202423592451</v>
      </c>
      <c r="D18" s="2594">
        <v>0.45325296951651178</v>
      </c>
      <c r="E18" s="2594">
        <v>7.6888490020352087</v>
      </c>
      <c r="F18" s="2594">
        <v>9.4675558451496951</v>
      </c>
      <c r="G18" s="2594">
        <v>5.2837756342743747</v>
      </c>
      <c r="H18" s="2593">
        <v>4990.6095690000566</v>
      </c>
      <c r="I18" s="2592">
        <v>5914</v>
      </c>
      <c r="J18" s="2550"/>
      <c r="K18" s="2594">
        <v>7.943048732828438</v>
      </c>
      <c r="L18" s="2594">
        <v>0.44466283473306734</v>
      </c>
      <c r="M18" s="2594">
        <v>7.070550503128942</v>
      </c>
      <c r="N18" s="2594">
        <v>8.8155469625279341</v>
      </c>
      <c r="O18" s="2594">
        <v>5.5981380662476115</v>
      </c>
      <c r="P18" s="2593">
        <v>4699.0861010000326</v>
      </c>
      <c r="Q18" s="2596">
        <v>5597</v>
      </c>
      <c r="R18" s="2550"/>
      <c r="S18" s="2595">
        <v>6.4526844703198112</v>
      </c>
      <c r="T18" s="2594">
        <v>0.38805344814201453</v>
      </c>
      <c r="U18" s="2594">
        <v>5.6912627366236705</v>
      </c>
      <c r="V18" s="2594">
        <v>7.2141062040159518</v>
      </c>
      <c r="W18" s="2594">
        <v>6.0138295918067977</v>
      </c>
      <c r="X18" s="2593">
        <v>4545.5615619999962</v>
      </c>
      <c r="Y18" s="2592">
        <v>5403</v>
      </c>
      <c r="Z18" s="2550"/>
      <c r="AA18" s="2584">
        <v>8.8862562824140738</v>
      </c>
      <c r="AB18" s="1167">
        <v>0.43849135678140111</v>
      </c>
      <c r="AC18" s="1167">
        <v>8.0260718365897379</v>
      </c>
      <c r="AD18" s="1167">
        <v>9.7464407282384098</v>
      </c>
      <c r="AE18" s="1167">
        <v>4.9344892027160716</v>
      </c>
      <c r="AF18" s="1168">
        <v>4719.5786580000131</v>
      </c>
      <c r="AG18" s="2591">
        <v>5600</v>
      </c>
      <c r="AH18" s="2590"/>
      <c r="AI18" s="2584">
        <v>9.5532903498429373</v>
      </c>
      <c r="AJ18" s="2584">
        <v>0.51570246247548079</v>
      </c>
      <c r="AK18" s="2584">
        <v>8.5416389905253638</v>
      </c>
      <c r="AL18" s="2584">
        <v>10.564941709160509</v>
      </c>
      <c r="AM18" s="2584">
        <v>5.3981659050481943</v>
      </c>
      <c r="AN18" s="2587">
        <v>4030.7139310000257</v>
      </c>
      <c r="AO18" s="2586">
        <v>5268</v>
      </c>
      <c r="AP18" s="2589"/>
      <c r="AQ18" s="2584">
        <v>9.4521672884246684</v>
      </c>
      <c r="AR18" s="2584">
        <v>0.5196250982959737</v>
      </c>
      <c r="AS18" s="2584">
        <v>8.4329005527100023</v>
      </c>
      <c r="AT18" s="2584">
        <v>10.471434024139336</v>
      </c>
      <c r="AU18" s="2584">
        <v>5.4974174963271967</v>
      </c>
      <c r="AV18" s="2587">
        <v>4291.4167049999842</v>
      </c>
      <c r="AW18" s="2586">
        <v>5528</v>
      </c>
      <c r="AX18" s="2589"/>
      <c r="AY18" s="2584">
        <v>7.5045500010626247</v>
      </c>
      <c r="AZ18" s="2584">
        <v>0.43176211406801185</v>
      </c>
      <c r="BA18" s="2584">
        <v>6.6579879636974741</v>
      </c>
      <c r="BB18" s="2584">
        <v>8.3511120384277753</v>
      </c>
      <c r="BC18" s="2584">
        <v>5.7533378284757308</v>
      </c>
      <c r="BD18" s="2587">
        <v>5781.6843640000043</v>
      </c>
      <c r="BE18" s="2586">
        <v>7937</v>
      </c>
      <c r="BF18" s="2546"/>
      <c r="BG18" s="2584">
        <v>6.7889376507295873</v>
      </c>
      <c r="BH18" s="2584">
        <v>0.41461845625072946</v>
      </c>
      <c r="BI18" s="2584">
        <v>5.9759894238791764</v>
      </c>
      <c r="BJ18" s="2584">
        <v>7.6018858775799991</v>
      </c>
      <c r="BK18" s="2584">
        <v>6.1072656368580978</v>
      </c>
      <c r="BL18" s="2587">
        <v>5223.1835559999936</v>
      </c>
      <c r="BM18" s="2586">
        <v>7183</v>
      </c>
      <c r="BN18" s="2546"/>
      <c r="BO18" s="2584">
        <v>6.0755529648468132</v>
      </c>
      <c r="BP18" s="2584">
        <v>0.3852279114814956</v>
      </c>
      <c r="BQ18" s="2584">
        <v>5.3202314654649889</v>
      </c>
      <c r="BR18" s="2584">
        <v>6.8308744642286365</v>
      </c>
      <c r="BS18" s="2584">
        <v>6.3406230463371269</v>
      </c>
      <c r="BT18" s="2587">
        <v>4939.9214810000003</v>
      </c>
      <c r="BU18" s="2586">
        <v>7138</v>
      </c>
      <c r="BV18" s="2588"/>
      <c r="BW18" s="2584">
        <v>6.4297640049662261</v>
      </c>
      <c r="BX18" s="2584">
        <v>0.39410270259330005</v>
      </c>
      <c r="BY18" s="2584">
        <v>5.6570255538363385</v>
      </c>
      <c r="BZ18" s="2584">
        <v>7.2025024560961146</v>
      </c>
      <c r="CA18" s="2584">
        <v>6.1293494176287444</v>
      </c>
      <c r="CB18" s="2587">
        <v>4983.6352120000238</v>
      </c>
      <c r="CC18" s="2586">
        <v>7904</v>
      </c>
      <c r="CD18" s="2585"/>
      <c r="CE18" s="2584">
        <v>6.3850864472980842</v>
      </c>
      <c r="CF18" s="2584">
        <v>0.39462145124473669</v>
      </c>
      <c r="CG18" s="2584">
        <v>5.6113303376983836</v>
      </c>
      <c r="CH18" s="2584">
        <v>7.1588425568977847</v>
      </c>
      <c r="CI18" s="2584">
        <v>6.1803619183844383</v>
      </c>
      <c r="CJ18" s="2587">
        <v>4624.3228409999911</v>
      </c>
      <c r="CK18" s="2586">
        <v>7358</v>
      </c>
      <c r="CL18" s="2585"/>
      <c r="CM18" s="2584">
        <v>5.5903850700769375</v>
      </c>
      <c r="CN18" s="2584">
        <v>0.49712029711247285</v>
      </c>
      <c r="CO18" s="2584">
        <v>4.6151868947144381</v>
      </c>
      <c r="CP18" s="2584">
        <v>6.5655832454394352</v>
      </c>
      <c r="CQ18" s="2584">
        <v>8.8924160121519371</v>
      </c>
      <c r="CR18" s="2587">
        <v>2069.5441109999929</v>
      </c>
      <c r="CS18" s="2586">
        <v>3319</v>
      </c>
      <c r="CT18" s="2585"/>
      <c r="CU18" s="2241">
        <v>5.3808604965823186</v>
      </c>
      <c r="CV18" s="2241">
        <v>0.42763258144197175</v>
      </c>
      <c r="CW18" s="2241">
        <v>4.5423785385122866</v>
      </c>
      <c r="CX18" s="2241">
        <v>6.2193424546523497</v>
      </c>
      <c r="CY18" s="2241">
        <v>7.9472898751711707</v>
      </c>
      <c r="CZ18" s="2242">
        <v>4398.8407830000115</v>
      </c>
      <c r="DA18" s="2242">
        <v>7121</v>
      </c>
      <c r="DB18" s="2598"/>
      <c r="DC18" s="2241">
        <v>6.6493436291421739</v>
      </c>
      <c r="DD18" s="2241">
        <v>0.4971162792555377</v>
      </c>
      <c r="DE18" s="2241">
        <v>5.6746205026031458</v>
      </c>
      <c r="DF18" s="2241">
        <v>7.6240667556812021</v>
      </c>
      <c r="DG18" s="2241">
        <v>7.4761706866346787</v>
      </c>
      <c r="DH18" s="2242">
        <v>4504.1989059999687</v>
      </c>
      <c r="DI18" s="2242">
        <v>7120</v>
      </c>
      <c r="DJ18" s="2598"/>
      <c r="DK18" s="3078">
        <v>5.5290528762725275</v>
      </c>
      <c r="DL18" s="3078">
        <v>0.43278289735780762</v>
      </c>
      <c r="DM18" s="3078">
        <v>4.680471622422063</v>
      </c>
      <c r="DN18" s="3078">
        <v>6.377634130122992</v>
      </c>
      <c r="DO18" s="3078">
        <v>7.8274327817529032</v>
      </c>
      <c r="DP18" s="2242">
        <v>4454.0064909999901</v>
      </c>
      <c r="DQ18" s="2242">
        <v>6952</v>
      </c>
      <c r="DR18" s="2598"/>
      <c r="DS18" s="3078">
        <v>5.6712203723794783</v>
      </c>
      <c r="DT18" s="3078">
        <v>0.46810706250405337</v>
      </c>
      <c r="DU18" s="3078">
        <v>4.7533763407528111</v>
      </c>
      <c r="DV18" s="3078">
        <v>6.5890644040061455</v>
      </c>
      <c r="DW18" s="3078">
        <v>8.2540799293195057</v>
      </c>
      <c r="DX18" s="2242">
        <v>4162.9668660000016</v>
      </c>
      <c r="DY18" s="2242">
        <v>6564</v>
      </c>
      <c r="DZ18" s="2598"/>
      <c r="EA18" s="2257">
        <v>-0.7</v>
      </c>
      <c r="EB18" s="2257">
        <v>0.2</v>
      </c>
      <c r="EC18" s="2243"/>
      <c r="ED18" s="2243" t="s">
        <v>229</v>
      </c>
      <c r="EE18" s="2243" t="s">
        <v>229</v>
      </c>
      <c r="EG18" s="1144"/>
      <c r="EH18" s="1144"/>
    </row>
    <row r="19" spans="1:138" s="3" customFormat="1" ht="24" customHeight="1">
      <c r="A19" s="2579" t="s">
        <v>50</v>
      </c>
      <c r="B19" s="1149"/>
      <c r="C19" s="2550">
        <v>8.1180441323383956</v>
      </c>
      <c r="D19" s="2550">
        <v>0.71906913338257894</v>
      </c>
      <c r="E19" s="2550">
        <v>6.7071177024637842</v>
      </c>
      <c r="F19" s="2550">
        <v>9.5289705622130061</v>
      </c>
      <c r="G19" s="2550">
        <v>8.8576647485587365</v>
      </c>
      <c r="H19" s="2552">
        <v>2119.2341800000049</v>
      </c>
      <c r="I19" s="2551">
        <v>2368</v>
      </c>
      <c r="J19" s="2550"/>
      <c r="K19" s="2550">
        <v>6.3030468238114921</v>
      </c>
      <c r="L19" s="2550">
        <v>0.57603253060096127</v>
      </c>
      <c r="M19" s="2550">
        <v>5.172780644717923</v>
      </c>
      <c r="N19" s="2550">
        <v>7.433313002905062</v>
      </c>
      <c r="O19" s="2550">
        <v>9.1389536949787527</v>
      </c>
      <c r="P19" s="2552">
        <v>2042.0488629999968</v>
      </c>
      <c r="Q19" s="2554">
        <v>2216</v>
      </c>
      <c r="R19" s="2550"/>
      <c r="S19" s="2553">
        <v>5.7148381469279066</v>
      </c>
      <c r="T19" s="2550">
        <v>0.57433201036136539</v>
      </c>
      <c r="U19" s="2550">
        <v>4.587908655280919</v>
      </c>
      <c r="V19" s="2550">
        <v>6.8417676385748933</v>
      </c>
      <c r="W19" s="2550">
        <v>10.049838606017317</v>
      </c>
      <c r="X19" s="2552">
        <v>2005.6847290000064</v>
      </c>
      <c r="Y19" s="2551">
        <v>2061</v>
      </c>
      <c r="Z19" s="2550"/>
      <c r="AA19" s="2246">
        <v>8.2006898086921556</v>
      </c>
      <c r="AB19" s="1150">
        <v>0.6043835256750969</v>
      </c>
      <c r="AC19" s="1150">
        <v>7.0150762269007005</v>
      </c>
      <c r="AD19" s="1150">
        <v>9.3863033904836097</v>
      </c>
      <c r="AE19" s="1150">
        <v>7.3699108218249263</v>
      </c>
      <c r="AF19" s="1151">
        <v>2001.1530960000059</v>
      </c>
      <c r="AG19" s="2549">
        <v>2278</v>
      </c>
      <c r="AH19" s="2548"/>
      <c r="AI19" s="2246">
        <v>9.0029842697138172</v>
      </c>
      <c r="AJ19" s="2246">
        <v>0.82938716468177709</v>
      </c>
      <c r="AK19" s="2246">
        <v>7.3759789447377706</v>
      </c>
      <c r="AL19" s="2246">
        <v>10.629989594689862</v>
      </c>
      <c r="AM19" s="2246">
        <v>9.2123582562711874</v>
      </c>
      <c r="AN19" s="2544">
        <v>1874.1915230000009</v>
      </c>
      <c r="AO19" s="2543">
        <v>2090</v>
      </c>
      <c r="AP19" s="2547"/>
      <c r="AQ19" s="2246">
        <v>8.3745775265604703</v>
      </c>
      <c r="AR19" s="2246">
        <v>0.71878443085136245</v>
      </c>
      <c r="AS19" s="2246">
        <v>6.9646512875875155</v>
      </c>
      <c r="AT19" s="2246">
        <v>9.7845037655334242</v>
      </c>
      <c r="AU19" s="2246">
        <v>8.582933629448112</v>
      </c>
      <c r="AV19" s="2544">
        <v>2088.3410470000035</v>
      </c>
      <c r="AW19" s="2543">
        <v>2258</v>
      </c>
      <c r="AX19" s="2547"/>
      <c r="AY19" s="2246">
        <v>6.5014756358103591</v>
      </c>
      <c r="AZ19" s="2246">
        <v>0.59365666005561035</v>
      </c>
      <c r="BA19" s="2246">
        <v>5.3374846897383685</v>
      </c>
      <c r="BB19" s="2246">
        <v>7.6654665818823506</v>
      </c>
      <c r="BC19" s="2246">
        <v>9.1311064335260781</v>
      </c>
      <c r="BD19" s="2544">
        <v>2959.6442220000131</v>
      </c>
      <c r="BE19" s="2543">
        <v>3759</v>
      </c>
      <c r="BF19" s="2546"/>
      <c r="BG19" s="2246">
        <v>6.5413453518437388</v>
      </c>
      <c r="BH19" s="2246">
        <v>0.6119073275039888</v>
      </c>
      <c r="BI19" s="2246">
        <v>5.3415700659352829</v>
      </c>
      <c r="BJ19" s="2246">
        <v>7.7411206377521937</v>
      </c>
      <c r="BK19" s="2246">
        <v>9.3544568371018233</v>
      </c>
      <c r="BL19" s="2544">
        <v>2555.5024999999923</v>
      </c>
      <c r="BM19" s="2543">
        <v>3372</v>
      </c>
      <c r="BN19" s="2546"/>
      <c r="BO19" s="2246">
        <v>5.0697706219137846</v>
      </c>
      <c r="BP19" s="2246">
        <v>0.51548662960395109</v>
      </c>
      <c r="BQ19" s="2246">
        <v>4.0590491181516111</v>
      </c>
      <c r="BR19" s="2246">
        <v>6.080492125675959</v>
      </c>
      <c r="BS19" s="2246">
        <v>10.167849160192583</v>
      </c>
      <c r="BT19" s="2544">
        <v>2471.7297950000043</v>
      </c>
      <c r="BU19" s="2543">
        <v>3478</v>
      </c>
      <c r="BV19" s="2545"/>
      <c r="BW19" s="2246">
        <v>6.1043739385640547</v>
      </c>
      <c r="BX19" s="2246">
        <v>0.57437313064739037</v>
      </c>
      <c r="BY19" s="2246">
        <v>4.9781695242667059</v>
      </c>
      <c r="BZ19" s="2246">
        <v>7.2305783528614027</v>
      </c>
      <c r="CA19" s="2246">
        <v>9.4092061926091866</v>
      </c>
      <c r="CB19" s="2544">
        <v>2577.868764000008</v>
      </c>
      <c r="CC19" s="2543">
        <v>3565</v>
      </c>
      <c r="CD19" s="2542"/>
      <c r="CE19" s="2246">
        <v>5.2635417715320463</v>
      </c>
      <c r="CF19" s="2246">
        <v>0.54097195888042005</v>
      </c>
      <c r="CG19" s="2246">
        <v>4.2028281256176285</v>
      </c>
      <c r="CH19" s="2246">
        <v>6.3242554174464631</v>
      </c>
      <c r="CI19" s="2246">
        <v>10.27771759704228</v>
      </c>
      <c r="CJ19" s="2544">
        <v>2413.1234730000047</v>
      </c>
      <c r="CK19" s="2543">
        <v>3465</v>
      </c>
      <c r="CL19" s="2542"/>
      <c r="CM19" s="2246">
        <v>6.3836458316265334</v>
      </c>
      <c r="CN19" s="2246">
        <v>0.83029497701572097</v>
      </c>
      <c r="CO19" s="2246">
        <v>4.7548607039591655</v>
      </c>
      <c r="CP19" s="2246">
        <v>8.0124309592939014</v>
      </c>
      <c r="CQ19" s="2246">
        <v>13.006595273537666</v>
      </c>
      <c r="CR19" s="2544">
        <v>1078.6472779999992</v>
      </c>
      <c r="CS19" s="2543">
        <v>1531</v>
      </c>
      <c r="CT19" s="2542"/>
      <c r="CU19" s="2246">
        <v>5.4371966333904034</v>
      </c>
      <c r="CV19" s="2246">
        <v>0.7039945061452646</v>
      </c>
      <c r="CW19" s="2246">
        <v>4.0568371434918857</v>
      </c>
      <c r="CX19" s="2246">
        <v>6.8175561232889201</v>
      </c>
      <c r="CY19" s="2246">
        <v>12.947747775424553</v>
      </c>
      <c r="CZ19" s="2247">
        <v>2215.1150329999859</v>
      </c>
      <c r="DA19" s="2247">
        <v>2975</v>
      </c>
      <c r="DB19" s="2578"/>
      <c r="DC19" s="2246">
        <v>6.9165597448129432</v>
      </c>
      <c r="DD19" s="2246">
        <v>0.81093538509292995</v>
      </c>
      <c r="DE19" s="2246">
        <v>5.3265143028036004</v>
      </c>
      <c r="DF19" s="2246">
        <v>8.5066051868222861</v>
      </c>
      <c r="DG19" s="2246">
        <v>11.72454825827376</v>
      </c>
      <c r="DH19" s="2247">
        <v>2329.8620260000107</v>
      </c>
      <c r="DI19" s="2247">
        <v>3119</v>
      </c>
      <c r="DJ19" s="2578"/>
      <c r="DK19" s="3081">
        <v>5.8494658730542</v>
      </c>
      <c r="DL19" s="3081">
        <v>0.70538902202493758</v>
      </c>
      <c r="DM19" s="3081">
        <v>4.4663707821513992</v>
      </c>
      <c r="DN19" s="3081">
        <v>7.2325609639570008</v>
      </c>
      <c r="DO19" s="3081">
        <v>12.059033035380898</v>
      </c>
      <c r="DP19" s="2247">
        <v>2351.4347290000082</v>
      </c>
      <c r="DQ19" s="2247">
        <v>3156</v>
      </c>
      <c r="DR19" s="2578"/>
      <c r="DS19" s="3081">
        <v>6.3182767317817374</v>
      </c>
      <c r="DT19" s="3081">
        <v>0.75078307201009498</v>
      </c>
      <c r="DU19" s="3081">
        <v>4.8461738371905403</v>
      </c>
      <c r="DV19" s="3081">
        <v>7.7903796263729337</v>
      </c>
      <c r="DW19" s="3081">
        <v>11.882719036878528</v>
      </c>
      <c r="DX19" s="2247">
        <v>2327.3046629999944</v>
      </c>
      <c r="DY19" s="2247">
        <v>3046</v>
      </c>
      <c r="DZ19" s="2578"/>
      <c r="EA19" s="2258">
        <v>1</v>
      </c>
      <c r="EB19" s="2258">
        <v>0.5</v>
      </c>
      <c r="EC19" s="2259"/>
      <c r="ED19" s="2259" t="s">
        <v>229</v>
      </c>
      <c r="EE19" s="2259" t="s">
        <v>229</v>
      </c>
      <c r="EG19" s="1144"/>
      <c r="EH19" s="1144"/>
    </row>
    <row r="20" spans="1:138" s="3" customFormat="1" ht="24" customHeight="1">
      <c r="A20" s="2579" t="s">
        <v>51</v>
      </c>
      <c r="B20" s="1149"/>
      <c r="C20" s="2550">
        <v>8.9178247463205373</v>
      </c>
      <c r="D20" s="2550">
        <v>0.58474025316627332</v>
      </c>
      <c r="E20" s="2550">
        <v>7.7704726496968686</v>
      </c>
      <c r="F20" s="2550">
        <v>10.065176842944204</v>
      </c>
      <c r="G20" s="2550">
        <v>6.556983006506548</v>
      </c>
      <c r="H20" s="2552">
        <v>2871.3753890000044</v>
      </c>
      <c r="I20" s="2551">
        <v>3546</v>
      </c>
      <c r="J20" s="2550"/>
      <c r="K20" s="2550">
        <v>9.2034616415112467</v>
      </c>
      <c r="L20" s="2550">
        <v>0.64334289833564706</v>
      </c>
      <c r="M20" s="2550">
        <v>7.9411219628993512</v>
      </c>
      <c r="N20" s="2550">
        <v>10.465801320123143</v>
      </c>
      <c r="O20" s="2550">
        <v>6.990227410020557</v>
      </c>
      <c r="P20" s="2552">
        <v>2657.0372380000013</v>
      </c>
      <c r="Q20" s="2554">
        <v>3381</v>
      </c>
      <c r="R20" s="2550"/>
      <c r="S20" s="2553">
        <v>7.0353454418865731</v>
      </c>
      <c r="T20" s="2550">
        <v>0.52443074436746429</v>
      </c>
      <c r="U20" s="2550">
        <v>6.0063300614235775</v>
      </c>
      <c r="V20" s="2550">
        <v>8.0643608223495686</v>
      </c>
      <c r="W20" s="2550">
        <v>7.4542287752516492</v>
      </c>
      <c r="X20" s="2552">
        <v>2539.8768330000207</v>
      </c>
      <c r="Y20" s="2551">
        <v>3342</v>
      </c>
      <c r="Z20" s="2550"/>
      <c r="AA20" s="2246">
        <v>9.3909320368581657</v>
      </c>
      <c r="AB20" s="1150">
        <v>0.61719158984902545</v>
      </c>
      <c r="AC20" s="1150">
        <v>8.1801929938389186</v>
      </c>
      <c r="AD20" s="1150">
        <v>10.601671079877413</v>
      </c>
      <c r="AE20" s="1150">
        <v>6.5722080345873026</v>
      </c>
      <c r="AF20" s="1151">
        <v>2718.4255620000049</v>
      </c>
      <c r="AG20" s="2549">
        <v>3322</v>
      </c>
      <c r="AH20" s="2548"/>
      <c r="AI20" s="2246">
        <v>10.031550620456153</v>
      </c>
      <c r="AJ20" s="2246">
        <v>0.65269265160863732</v>
      </c>
      <c r="AK20" s="2246">
        <v>8.7511661812450203</v>
      </c>
      <c r="AL20" s="2246">
        <v>11.311935059667286</v>
      </c>
      <c r="AM20" s="2246">
        <v>6.5063984253608655</v>
      </c>
      <c r="AN20" s="2544">
        <v>2156.5224080000035</v>
      </c>
      <c r="AO20" s="2543">
        <v>3178</v>
      </c>
      <c r="AP20" s="2547"/>
      <c r="AQ20" s="2246">
        <v>10.47363694306677</v>
      </c>
      <c r="AR20" s="2246">
        <v>0.73474404232750723</v>
      </c>
      <c r="AS20" s="2246">
        <v>9.0324052472444265</v>
      </c>
      <c r="AT20" s="2246">
        <v>11.914868638889114</v>
      </c>
      <c r="AU20" s="2246">
        <v>7.0151757820275158</v>
      </c>
      <c r="AV20" s="2544">
        <v>2203.0756580000048</v>
      </c>
      <c r="AW20" s="2543">
        <v>3270</v>
      </c>
      <c r="AX20" s="2547"/>
      <c r="AY20" s="2246">
        <v>8.5565347709359472</v>
      </c>
      <c r="AZ20" s="2246">
        <v>0.62360732531154028</v>
      </c>
      <c r="BA20" s="2246">
        <v>7.3338191351022513</v>
      </c>
      <c r="BB20" s="2246">
        <v>9.7792504067696431</v>
      </c>
      <c r="BC20" s="2246">
        <v>7.2880826409979953</v>
      </c>
      <c r="BD20" s="2544">
        <v>2822.0401419999994</v>
      </c>
      <c r="BE20" s="2543">
        <v>4178</v>
      </c>
      <c r="BF20" s="2546"/>
      <c r="BG20" s="2246">
        <v>7.0261184551441671</v>
      </c>
      <c r="BH20" s="2246">
        <v>0.56151066766292612</v>
      </c>
      <c r="BI20" s="2246">
        <v>5.9251566075651425</v>
      </c>
      <c r="BJ20" s="2246">
        <v>8.1270803027231935</v>
      </c>
      <c r="BK20" s="2246">
        <v>7.9917620411283625</v>
      </c>
      <c r="BL20" s="2544">
        <v>2667.6810559999876</v>
      </c>
      <c r="BM20" s="2543">
        <v>3811</v>
      </c>
      <c r="BN20" s="2546"/>
      <c r="BO20" s="2246">
        <v>7.0827770789274007</v>
      </c>
      <c r="BP20" s="2246">
        <v>0.57026934220761871</v>
      </c>
      <c r="BQ20" s="2246">
        <v>5.9646423805582378</v>
      </c>
      <c r="BR20" s="2246">
        <v>8.2009117772965645</v>
      </c>
      <c r="BS20" s="2246">
        <v>8.051493585817882</v>
      </c>
      <c r="BT20" s="2544">
        <v>2468.1916860000056</v>
      </c>
      <c r="BU20" s="2543">
        <v>3660</v>
      </c>
      <c r="BV20" s="2545"/>
      <c r="BW20" s="2246">
        <v>6.7784316360205334</v>
      </c>
      <c r="BX20" s="2246">
        <v>0.53514270016706544</v>
      </c>
      <c r="BY20" s="2246">
        <v>5.7291484452698525</v>
      </c>
      <c r="BZ20" s="2246">
        <v>7.8277148267712153</v>
      </c>
      <c r="CA20" s="2246">
        <v>7.8947864181932781</v>
      </c>
      <c r="CB20" s="2544">
        <v>2405.7664480000094</v>
      </c>
      <c r="CC20" s="2543">
        <v>4339</v>
      </c>
      <c r="CD20" s="2542"/>
      <c r="CE20" s="2246">
        <v>7.6090492533100367</v>
      </c>
      <c r="CF20" s="2246">
        <v>0.5739767373391772</v>
      </c>
      <c r="CG20" s="2246">
        <v>6.4836213124734972</v>
      </c>
      <c r="CH20" s="2246">
        <v>8.7344771941465762</v>
      </c>
      <c r="CI20" s="2246">
        <v>7.5433436981563737</v>
      </c>
      <c r="CJ20" s="2544">
        <v>2211.1993679999955</v>
      </c>
      <c r="CK20" s="2543">
        <v>3893</v>
      </c>
      <c r="CL20" s="2542"/>
      <c r="CM20" s="2246">
        <v>4.7268758401612727</v>
      </c>
      <c r="CN20" s="2246">
        <v>0.51684603863428769</v>
      </c>
      <c r="CO20" s="2246">
        <v>3.7129817852471216</v>
      </c>
      <c r="CP20" s="2246">
        <v>5.7407698950754247</v>
      </c>
      <c r="CQ20" s="2246">
        <v>10.934199587875229</v>
      </c>
      <c r="CR20" s="2544">
        <v>990.89683299999535</v>
      </c>
      <c r="CS20" s="2543">
        <v>1788</v>
      </c>
      <c r="CT20" s="2542"/>
      <c r="CU20" s="2246">
        <v>5.3237145735906184</v>
      </c>
      <c r="CV20" s="2246">
        <v>0.48157622771854747</v>
      </c>
      <c r="CW20" s="2246">
        <v>4.3794624377598028</v>
      </c>
      <c r="CX20" s="2246">
        <v>6.267966709421434</v>
      </c>
      <c r="CY20" s="2246">
        <v>9.0458686517024312</v>
      </c>
      <c r="CZ20" s="2247">
        <v>2183.725749999981</v>
      </c>
      <c r="DA20" s="2247">
        <v>4146</v>
      </c>
      <c r="DB20" s="2578"/>
      <c r="DC20" s="2246">
        <v>6.363014180212943</v>
      </c>
      <c r="DD20" s="2246">
        <v>0.55179743486468025</v>
      </c>
      <c r="DE20" s="2246">
        <v>5.2810747158023625</v>
      </c>
      <c r="DF20" s="2246">
        <v>7.4449536446235243</v>
      </c>
      <c r="DG20" s="2246">
        <v>8.671950419042032</v>
      </c>
      <c r="DH20" s="2247">
        <v>2174.3368800000039</v>
      </c>
      <c r="DI20" s="2247">
        <v>4001</v>
      </c>
      <c r="DJ20" s="2578"/>
      <c r="DK20" s="3081">
        <v>5.1707154050516628</v>
      </c>
      <c r="DL20" s="3081">
        <v>0.46823855107779988</v>
      </c>
      <c r="DM20" s="3081">
        <v>4.2526142989300384</v>
      </c>
      <c r="DN20" s="3081">
        <v>6.0888165111732864</v>
      </c>
      <c r="DO20" s="3081">
        <v>9.0555854344708706</v>
      </c>
      <c r="DP20" s="2247">
        <v>2102.5717619999973</v>
      </c>
      <c r="DQ20" s="2247">
        <v>3796</v>
      </c>
      <c r="DR20" s="2578"/>
      <c r="DS20" s="3081">
        <v>4.8508639473250543</v>
      </c>
      <c r="DT20" s="3081">
        <v>0.46121125811507113</v>
      </c>
      <c r="DU20" s="3081">
        <v>3.9465409099509312</v>
      </c>
      <c r="DV20" s="3081">
        <v>5.7551869846991774</v>
      </c>
      <c r="DW20" s="3081">
        <v>9.5078168162065246</v>
      </c>
      <c r="DX20" s="2247">
        <v>1835.6622030000042</v>
      </c>
      <c r="DY20" s="2247">
        <v>3518</v>
      </c>
      <c r="DZ20" s="2578"/>
      <c r="EA20" s="2258">
        <v>-2.7</v>
      </c>
      <c r="EB20" s="2258">
        <v>-0.3</v>
      </c>
      <c r="EC20" s="2259"/>
      <c r="ED20" s="2259" t="s">
        <v>232</v>
      </c>
      <c r="EE20" s="2259" t="s">
        <v>229</v>
      </c>
      <c r="EG20" s="1144"/>
      <c r="EH20" s="1144"/>
    </row>
    <row r="21" spans="1:138" s="3" customFormat="1" ht="24" customHeight="1">
      <c r="A21" s="2597" t="s">
        <v>12</v>
      </c>
      <c r="B21" s="1149"/>
      <c r="C21" s="2594">
        <v>8.2969300222781115</v>
      </c>
      <c r="D21" s="2594">
        <v>0.57276884499626435</v>
      </c>
      <c r="E21" s="2594">
        <v>7.1730677062690358</v>
      </c>
      <c r="F21" s="2594">
        <v>9.4207923382871854</v>
      </c>
      <c r="G21" s="2594">
        <v>6.9033828591819031</v>
      </c>
      <c r="H21" s="2593">
        <v>1857.4178110000032</v>
      </c>
      <c r="I21" s="2592">
        <v>3670</v>
      </c>
      <c r="J21" s="2550"/>
      <c r="K21" s="2594">
        <v>9.7347913918842579</v>
      </c>
      <c r="L21" s="2594">
        <v>0.69429659590102977</v>
      </c>
      <c r="M21" s="2594">
        <v>8.3724725662651078</v>
      </c>
      <c r="N21" s="2594">
        <v>11.097110217503408</v>
      </c>
      <c r="O21" s="2594">
        <v>7.132115809691145</v>
      </c>
      <c r="P21" s="2593">
        <v>1672.2381039999927</v>
      </c>
      <c r="Q21" s="2596">
        <v>3271</v>
      </c>
      <c r="R21" s="2550"/>
      <c r="S21" s="2595">
        <v>9.6856420728402579</v>
      </c>
      <c r="T21" s="2594">
        <v>0.69981710911467432</v>
      </c>
      <c r="U21" s="2594">
        <v>8.3124911343713155</v>
      </c>
      <c r="V21" s="2594">
        <v>11.058793011309202</v>
      </c>
      <c r="W21" s="2594">
        <v>7.2253042581146811</v>
      </c>
      <c r="X21" s="2593">
        <v>1757.1793560000076</v>
      </c>
      <c r="Y21" s="2592">
        <v>3519</v>
      </c>
      <c r="Z21" s="2550"/>
      <c r="AA21" s="2584">
        <v>10.497835153437794</v>
      </c>
      <c r="AB21" s="1167">
        <v>0.62819943783255794</v>
      </c>
      <c r="AC21" s="1167">
        <v>9.2655021166693068</v>
      </c>
      <c r="AD21" s="1167">
        <v>11.730168190206282</v>
      </c>
      <c r="AE21" s="1167">
        <v>5.9840855628870999</v>
      </c>
      <c r="AF21" s="1168">
        <v>1991.6824940000145</v>
      </c>
      <c r="AG21" s="2591">
        <v>3630</v>
      </c>
      <c r="AH21" s="2590"/>
      <c r="AI21" s="2584">
        <v>10.584569445151914</v>
      </c>
      <c r="AJ21" s="2584">
        <v>0.63775107429817568</v>
      </c>
      <c r="AK21" s="2584">
        <v>9.3334958355302291</v>
      </c>
      <c r="AL21" s="2584">
        <v>11.835643054773598</v>
      </c>
      <c r="AM21" s="2584">
        <v>6.0252906611169426</v>
      </c>
      <c r="AN21" s="2587">
        <v>1911.1438499999995</v>
      </c>
      <c r="AO21" s="2586">
        <v>3455</v>
      </c>
      <c r="AP21" s="2589"/>
      <c r="AQ21" s="2584">
        <v>10.169966927211229</v>
      </c>
      <c r="AR21" s="2584">
        <v>0.64564685431316537</v>
      </c>
      <c r="AS21" s="2584">
        <v>8.9035031559686306</v>
      </c>
      <c r="AT21" s="2584">
        <v>11.436430698453826</v>
      </c>
      <c r="AU21" s="2584">
        <v>6.3485639524121087</v>
      </c>
      <c r="AV21" s="2587">
        <v>2005.1299720000011</v>
      </c>
      <c r="AW21" s="2586">
        <v>3395</v>
      </c>
      <c r="AX21" s="2589"/>
      <c r="AY21" s="2584">
        <v>6.9378663963580376</v>
      </c>
      <c r="AZ21" s="2584">
        <v>0.48440242032414271</v>
      </c>
      <c r="BA21" s="2584">
        <v>5.9880917716450872</v>
      </c>
      <c r="BB21" s="2584">
        <v>7.8876410210709871</v>
      </c>
      <c r="BC21" s="2584">
        <v>6.9820084828734208</v>
      </c>
      <c r="BD21" s="2587">
        <v>3393.7520059999852</v>
      </c>
      <c r="BE21" s="2586">
        <v>6163</v>
      </c>
      <c r="BF21" s="2546"/>
      <c r="BG21" s="2584">
        <v>6.1125617202906657</v>
      </c>
      <c r="BH21" s="2584">
        <v>0.39305136518490374</v>
      </c>
      <c r="BI21" s="2584">
        <v>5.3419003916136489</v>
      </c>
      <c r="BJ21" s="2584">
        <v>6.8832230489676824</v>
      </c>
      <c r="BK21" s="2584">
        <v>6.430223254518129</v>
      </c>
      <c r="BL21" s="2587">
        <v>3100.7191530000187</v>
      </c>
      <c r="BM21" s="2586">
        <v>5673</v>
      </c>
      <c r="BN21" s="2546"/>
      <c r="BO21" s="2584">
        <v>7.2081751395576585</v>
      </c>
      <c r="BP21" s="2584">
        <v>0.51126565140830726</v>
      </c>
      <c r="BQ21" s="2584">
        <v>6.2057297639901687</v>
      </c>
      <c r="BR21" s="2584">
        <v>8.2106205151251483</v>
      </c>
      <c r="BS21" s="2584">
        <v>7.0928583380631061</v>
      </c>
      <c r="BT21" s="2587">
        <v>2847.2459259999932</v>
      </c>
      <c r="BU21" s="2586">
        <v>5809</v>
      </c>
      <c r="BV21" s="2588"/>
      <c r="BW21" s="2584">
        <v>5.9819657323067119</v>
      </c>
      <c r="BX21" s="2584">
        <v>0.46952915243205445</v>
      </c>
      <c r="BY21" s="2584">
        <v>5.0613345678330806</v>
      </c>
      <c r="BZ21" s="2584">
        <v>6.9025968967803424</v>
      </c>
      <c r="CA21" s="2584">
        <v>7.8490779359747158</v>
      </c>
      <c r="CB21" s="2587">
        <v>2954.8787289999968</v>
      </c>
      <c r="CC21" s="2586">
        <v>5699</v>
      </c>
      <c r="CD21" s="2585"/>
      <c r="CE21" s="2584">
        <v>6.4471194190800833</v>
      </c>
      <c r="CF21" s="2584">
        <v>0.4466020808475416</v>
      </c>
      <c r="CG21" s="2584">
        <v>5.5714420134911649</v>
      </c>
      <c r="CH21" s="2584">
        <v>7.3227968246690009</v>
      </c>
      <c r="CI21" s="2584">
        <v>6.9271569489752949</v>
      </c>
      <c r="CJ21" s="2587">
        <v>2717.5693609999767</v>
      </c>
      <c r="CK21" s="2586">
        <v>5509</v>
      </c>
      <c r="CL21" s="2585"/>
      <c r="CM21" s="2584">
        <v>6.0371840875631628</v>
      </c>
      <c r="CN21" s="2584">
        <v>0.69834895371492134</v>
      </c>
      <c r="CO21" s="2584">
        <v>4.6672367541212134</v>
      </c>
      <c r="CP21" s="2584">
        <v>7.4071314210051113</v>
      </c>
      <c r="CQ21" s="2584">
        <v>11.567461644138826</v>
      </c>
      <c r="CR21" s="2587">
        <v>1289.3723939999963</v>
      </c>
      <c r="CS21" s="2586">
        <v>2671</v>
      </c>
      <c r="CT21" s="2585"/>
      <c r="CU21" s="2584">
        <v>6.2366236681256924</v>
      </c>
      <c r="CV21" s="2584">
        <v>0.47995247150208564</v>
      </c>
      <c r="CW21" s="2584">
        <v>5.295555317513525</v>
      </c>
      <c r="CX21" s="2584">
        <v>7.1776920187378606</v>
      </c>
      <c r="CY21" s="2584">
        <v>7.6957100033955852</v>
      </c>
      <c r="CZ21" s="2583">
        <v>2765.7998170000151</v>
      </c>
      <c r="DA21" s="2583">
        <v>5572</v>
      </c>
      <c r="DB21" s="2582"/>
      <c r="DC21" s="2584">
        <v>6.7817774222990801</v>
      </c>
      <c r="DD21" s="2584">
        <v>0.47961204413854086</v>
      </c>
      <c r="DE21" s="2584">
        <v>5.8413758086392207</v>
      </c>
      <c r="DF21" s="2584">
        <v>7.7221790359589395</v>
      </c>
      <c r="DG21" s="2584">
        <v>7.0720699644540712</v>
      </c>
      <c r="DH21" s="2583">
        <v>2698.8502070000254</v>
      </c>
      <c r="DI21" s="2583">
        <v>5472</v>
      </c>
      <c r="DJ21" s="2582"/>
      <c r="DK21" s="3106">
        <v>6.0882889134980358</v>
      </c>
      <c r="DL21" s="3106">
        <v>0.50667488120868176</v>
      </c>
      <c r="DM21" s="3106">
        <v>5.0948235787643279</v>
      </c>
      <c r="DN21" s="3106">
        <v>7.0817542482317437</v>
      </c>
      <c r="DO21" s="3106">
        <v>8.3221228231360485</v>
      </c>
      <c r="DP21" s="2583">
        <v>2711.4071350000049</v>
      </c>
      <c r="DQ21" s="2583">
        <v>5507</v>
      </c>
      <c r="DR21" s="2582"/>
      <c r="DS21" s="3106">
        <v>6.0073859428720384</v>
      </c>
      <c r="DT21" s="3106">
        <v>0.46088319295463182</v>
      </c>
      <c r="DU21" s="3106">
        <v>5.1037061614400141</v>
      </c>
      <c r="DV21" s="3106">
        <v>6.9110657243040636</v>
      </c>
      <c r="DW21" s="3106">
        <v>7.6719424611212954</v>
      </c>
      <c r="DX21" s="2583">
        <v>2542.0543220000141</v>
      </c>
      <c r="DY21" s="2583">
        <v>5351</v>
      </c>
      <c r="DZ21" s="2582"/>
      <c r="EA21" s="2581">
        <v>-0.4</v>
      </c>
      <c r="EB21" s="2581">
        <v>-0.1</v>
      </c>
      <c r="EC21" s="2580"/>
      <c r="ED21" s="2580" t="s">
        <v>229</v>
      </c>
      <c r="EE21" s="2580" t="s">
        <v>229</v>
      </c>
      <c r="EG21" s="1144"/>
      <c r="EH21" s="1144"/>
    </row>
    <row r="22" spans="1:138" s="3" customFormat="1" ht="24" customHeight="1">
      <c r="A22" s="2579" t="s">
        <v>52</v>
      </c>
      <c r="B22" s="1149"/>
      <c r="C22" s="2550">
        <v>7.4187251420464406</v>
      </c>
      <c r="D22" s="2550">
        <v>0.75039677733259647</v>
      </c>
      <c r="E22" s="2550">
        <v>5.94632896081864</v>
      </c>
      <c r="F22" s="2550">
        <v>8.8911213232742412</v>
      </c>
      <c r="G22" s="2550">
        <v>10.11490199413967</v>
      </c>
      <c r="H22" s="2552">
        <v>995.82714800000008</v>
      </c>
      <c r="I22" s="2551">
        <v>1970</v>
      </c>
      <c r="J22" s="2550"/>
      <c r="K22" s="2550">
        <v>9.8016930422556783</v>
      </c>
      <c r="L22" s="2550">
        <v>0.93205128536830617</v>
      </c>
      <c r="M22" s="2550">
        <v>7.9728622226951433</v>
      </c>
      <c r="N22" s="2550">
        <v>11.630523861816213</v>
      </c>
      <c r="O22" s="2550">
        <v>9.5090846178326327</v>
      </c>
      <c r="P22" s="2552">
        <v>860.6909810000077</v>
      </c>
      <c r="Q22" s="2554">
        <v>1742</v>
      </c>
      <c r="R22" s="2550"/>
      <c r="S22" s="2553">
        <v>7.5022308637128052</v>
      </c>
      <c r="T22" s="2550">
        <v>0.68698008120217635</v>
      </c>
      <c r="U22" s="2550">
        <v>6.1542681875707128</v>
      </c>
      <c r="V22" s="2550">
        <v>8.8501935398548994</v>
      </c>
      <c r="W22" s="2550">
        <v>9.1570106769840773</v>
      </c>
      <c r="X22" s="2552">
        <v>892.23290000000225</v>
      </c>
      <c r="Y22" s="2551">
        <v>1816</v>
      </c>
      <c r="Z22" s="2550"/>
      <c r="AA22" s="2246">
        <v>9.5195296014342858</v>
      </c>
      <c r="AB22" s="1150">
        <v>0.8681031171541107</v>
      </c>
      <c r="AC22" s="1150">
        <v>7.8165797320715225</v>
      </c>
      <c r="AD22" s="1150">
        <v>11.222479470797049</v>
      </c>
      <c r="AE22" s="1150">
        <v>9.119180815649921</v>
      </c>
      <c r="AF22" s="1151">
        <v>1084.4322179999949</v>
      </c>
      <c r="AG22" s="2549">
        <v>1984</v>
      </c>
      <c r="AH22" s="2548"/>
      <c r="AI22" s="2246">
        <v>9.8124110190962863</v>
      </c>
      <c r="AJ22" s="2246">
        <v>0.89413963403346886</v>
      </c>
      <c r="AK22" s="2246">
        <v>8.0583810463720766</v>
      </c>
      <c r="AL22" s="2246">
        <v>11.566440991820496</v>
      </c>
      <c r="AM22" s="2246">
        <v>9.1123336791880369</v>
      </c>
      <c r="AN22" s="2544">
        <v>1034.75854</v>
      </c>
      <c r="AO22" s="2543">
        <v>1881</v>
      </c>
      <c r="AP22" s="2547"/>
      <c r="AQ22" s="2246">
        <v>10.220741670953295</v>
      </c>
      <c r="AR22" s="2246">
        <v>0.93261835375024527</v>
      </c>
      <c r="AS22" s="2246">
        <v>8.3913710954905341</v>
      </c>
      <c r="AT22" s="2246">
        <v>12.050112246416058</v>
      </c>
      <c r="AU22" s="2246">
        <v>9.1247620160549392</v>
      </c>
      <c r="AV22" s="2544">
        <v>1101.8955729999948</v>
      </c>
      <c r="AW22" s="2543">
        <v>1882</v>
      </c>
      <c r="AX22" s="2547"/>
      <c r="AY22" s="2246">
        <v>6.6149822896283057</v>
      </c>
      <c r="AZ22" s="2246">
        <v>0.5761778048395424</v>
      </c>
      <c r="BA22" s="2246">
        <v>5.4852623803156781</v>
      </c>
      <c r="BB22" s="2246">
        <v>7.7447021989409333</v>
      </c>
      <c r="BC22" s="2246">
        <v>8.7101942168906064</v>
      </c>
      <c r="BD22" s="2544">
        <v>1957.9874189999946</v>
      </c>
      <c r="BE22" s="2543">
        <v>3623</v>
      </c>
      <c r="BF22" s="2546"/>
      <c r="BG22" s="2246">
        <v>5.3460286557091381</v>
      </c>
      <c r="BH22" s="2246">
        <v>0.47494784089698922</v>
      </c>
      <c r="BI22" s="2246">
        <v>4.4147917575857472</v>
      </c>
      <c r="BJ22" s="2246">
        <v>6.2772655538325299</v>
      </c>
      <c r="BK22" s="2246">
        <v>8.8841244872449803</v>
      </c>
      <c r="BL22" s="2544">
        <v>1808.8911269999996</v>
      </c>
      <c r="BM22" s="2543">
        <v>3397</v>
      </c>
      <c r="BN22" s="2546"/>
      <c r="BO22" s="2246">
        <v>7.6188445518664425</v>
      </c>
      <c r="BP22" s="2246">
        <v>0.70184018070860277</v>
      </c>
      <c r="BQ22" s="2246">
        <v>6.242737157206137</v>
      </c>
      <c r="BR22" s="2246">
        <v>8.9949519465267489</v>
      </c>
      <c r="BS22" s="2246">
        <v>9.2118978925310664</v>
      </c>
      <c r="BT22" s="2544">
        <v>1612.396251999992</v>
      </c>
      <c r="BU22" s="2543">
        <v>3475</v>
      </c>
      <c r="BV22" s="2545"/>
      <c r="BW22" s="2246">
        <v>6.0009358279207934</v>
      </c>
      <c r="BX22" s="2246">
        <v>0.61250656526193914</v>
      </c>
      <c r="BY22" s="2246">
        <v>4.7999611291102768</v>
      </c>
      <c r="BZ22" s="2246">
        <v>7.201910526731309</v>
      </c>
      <c r="CA22" s="2246">
        <v>10.206850778375356</v>
      </c>
      <c r="CB22" s="2544">
        <v>1697.2992199999974</v>
      </c>
      <c r="CC22" s="2543">
        <v>3367</v>
      </c>
      <c r="CD22" s="2542"/>
      <c r="CE22" s="2246">
        <v>6.3715379103816598</v>
      </c>
      <c r="CF22" s="2246">
        <v>0.62770402369478706</v>
      </c>
      <c r="CG22" s="2246">
        <v>5.1407639070370186</v>
      </c>
      <c r="CH22" s="2246">
        <v>7.6023119137263002</v>
      </c>
      <c r="CI22" s="2246">
        <v>9.8516878110702013</v>
      </c>
      <c r="CJ22" s="2544">
        <v>1503.395982999999</v>
      </c>
      <c r="CK22" s="2543">
        <v>3290</v>
      </c>
      <c r="CL22" s="2542"/>
      <c r="CM22" s="2246" t="s">
        <v>369</v>
      </c>
      <c r="CN22" s="2246">
        <v>1.0347984937163177</v>
      </c>
      <c r="CO22" s="2246">
        <v>4.8471542290345173</v>
      </c>
      <c r="CP22" s="2246">
        <v>8.907071350912565</v>
      </c>
      <c r="CQ22" s="2246">
        <v>15.046990289660481</v>
      </c>
      <c r="CR22" s="2544">
        <v>760.81331799999873</v>
      </c>
      <c r="CS22" s="2543">
        <v>1608</v>
      </c>
      <c r="CT22" s="2542"/>
      <c r="CU22" s="2246">
        <v>6.1199688034164517</v>
      </c>
      <c r="CV22" s="2246">
        <v>0.62494253775010999</v>
      </c>
      <c r="CW22" s="2246">
        <v>4.8946107145471824</v>
      </c>
      <c r="CX22" s="2246">
        <v>7.3453268922857227</v>
      </c>
      <c r="CY22" s="2246">
        <v>10.211531428088946</v>
      </c>
      <c r="CZ22" s="2247">
        <v>1634.1827909999959</v>
      </c>
      <c r="DA22" s="2247">
        <v>3206</v>
      </c>
      <c r="DB22" s="2578"/>
      <c r="DC22" s="2246">
        <v>6.9241825578701439</v>
      </c>
      <c r="DD22" s="2246">
        <v>0.68958901958686691</v>
      </c>
      <c r="DE22" s="2246">
        <v>5.5720675834716138</v>
      </c>
      <c r="DF22" s="2246">
        <v>8.2762975322686749</v>
      </c>
      <c r="DG22" s="2246">
        <v>9.9591397803783828</v>
      </c>
      <c r="DH22" s="2247">
        <v>1532.980811999998</v>
      </c>
      <c r="DI22" s="2247">
        <v>3059</v>
      </c>
      <c r="DJ22" s="2578"/>
      <c r="DK22" s="3081">
        <v>6.858863413093645</v>
      </c>
      <c r="DL22" s="3081">
        <v>0.76048103108265341</v>
      </c>
      <c r="DM22" s="3081">
        <v>5.3677463869231792</v>
      </c>
      <c r="DN22" s="3081">
        <v>8.3499804392641117</v>
      </c>
      <c r="DO22" s="3081">
        <v>11.087566339794531</v>
      </c>
      <c r="DP22" s="2247">
        <v>1545.5502700000002</v>
      </c>
      <c r="DQ22" s="2247">
        <v>3148</v>
      </c>
      <c r="DR22" s="2578"/>
      <c r="DS22" s="3081">
        <v>5.2208146565230562</v>
      </c>
      <c r="DT22" s="3081">
        <v>0.55922367319213451</v>
      </c>
      <c r="DU22" s="3081">
        <v>4.1243131253604117</v>
      </c>
      <c r="DV22" s="3081">
        <v>6.3173161876857007</v>
      </c>
      <c r="DW22" s="3081">
        <v>10.71142551466412</v>
      </c>
      <c r="DX22" s="2247">
        <v>1412.324049999999</v>
      </c>
      <c r="DY22" s="2247">
        <v>3005</v>
      </c>
      <c r="DZ22" s="2578"/>
      <c r="EA22" s="2577">
        <v>-1.2</v>
      </c>
      <c r="EB22" s="2577">
        <v>-1.7</v>
      </c>
      <c r="EC22" s="2576"/>
      <c r="ED22" s="2576" t="s">
        <v>229</v>
      </c>
      <c r="EE22" s="2576" t="s">
        <v>231</v>
      </c>
      <c r="EG22" s="1144"/>
      <c r="EH22" s="1144"/>
    </row>
    <row r="23" spans="1:138" s="3" customFormat="1" ht="24" customHeight="1">
      <c r="A23" s="2575" t="s">
        <v>53</v>
      </c>
      <c r="B23" s="1263"/>
      <c r="C23" s="2535">
        <v>9.3119598952757094</v>
      </c>
      <c r="D23" s="2535">
        <v>0.89010321000081094</v>
      </c>
      <c r="E23" s="2535">
        <v>7.5654377793859249</v>
      </c>
      <c r="F23" s="2535">
        <v>11.058482011165493</v>
      </c>
      <c r="G23" s="2535">
        <v>9.5587096595249754</v>
      </c>
      <c r="H23" s="2537">
        <v>861.59066299999961</v>
      </c>
      <c r="I23" s="2536">
        <v>1700</v>
      </c>
      <c r="J23" s="2535"/>
      <c r="K23" s="2535">
        <v>9.6638384608012426</v>
      </c>
      <c r="L23" s="2535">
        <v>1.0342067426193187</v>
      </c>
      <c r="M23" s="2535">
        <v>7.6345626104362854</v>
      </c>
      <c r="N23" s="2535">
        <v>11.6931143111662</v>
      </c>
      <c r="O23" s="2535">
        <v>10.701821505132767</v>
      </c>
      <c r="P23" s="2537">
        <v>811.54712300000006</v>
      </c>
      <c r="Q23" s="2539">
        <v>1529</v>
      </c>
      <c r="R23" s="2535"/>
      <c r="S23" s="2555">
        <v>11.937933300232061</v>
      </c>
      <c r="T23" s="2535">
        <v>1.2388741612932359</v>
      </c>
      <c r="U23" s="2535">
        <v>9.5070678711532555</v>
      </c>
      <c r="V23" s="2535">
        <v>14.368798729310866</v>
      </c>
      <c r="W23" s="2535">
        <v>10.377626764501638</v>
      </c>
      <c r="X23" s="2537">
        <v>864.94645599999092</v>
      </c>
      <c r="Y23" s="2536">
        <v>1703</v>
      </c>
      <c r="Z23" s="2535"/>
      <c r="AA23" s="1900">
        <v>11.667199426677261</v>
      </c>
      <c r="AB23" s="1245">
        <v>0.93114949344483411</v>
      </c>
      <c r="AC23" s="1245">
        <v>9.8405720630784952</v>
      </c>
      <c r="AD23" s="1245">
        <v>13.493826790276026</v>
      </c>
      <c r="AE23" s="1245">
        <v>7.9809169226656413</v>
      </c>
      <c r="AF23" s="1246">
        <v>907.25027600000158</v>
      </c>
      <c r="AG23" s="2534">
        <v>1646</v>
      </c>
      <c r="AH23" s="2245"/>
      <c r="AI23" s="1900">
        <v>11.496266065892904</v>
      </c>
      <c r="AJ23" s="1900">
        <v>0.92138269113343463</v>
      </c>
      <c r="AK23" s="1900">
        <v>9.6887935022319542</v>
      </c>
      <c r="AL23" s="1900">
        <v>13.303738629553855</v>
      </c>
      <c r="AM23" s="1900">
        <v>8.0146256693465947</v>
      </c>
      <c r="AN23" s="1902">
        <v>876.38530999999773</v>
      </c>
      <c r="AO23" s="2240">
        <v>1574</v>
      </c>
      <c r="AP23" s="2533"/>
      <c r="AQ23" s="1900">
        <v>10.108024572700085</v>
      </c>
      <c r="AR23" s="1900">
        <v>0.87081967951367412</v>
      </c>
      <c r="AS23" s="1900">
        <v>8.3998747257340156</v>
      </c>
      <c r="AT23" s="1900">
        <v>11.816174419666153</v>
      </c>
      <c r="AU23" s="1900">
        <v>8.6151321976956581</v>
      </c>
      <c r="AV23" s="1902">
        <v>903.23439899999994</v>
      </c>
      <c r="AW23" s="2240">
        <v>1513</v>
      </c>
      <c r="AX23" s="2533"/>
      <c r="AY23" s="1900">
        <v>7.3781913803393762</v>
      </c>
      <c r="AZ23" s="1900">
        <v>0.83042313222221753</v>
      </c>
      <c r="BA23" s="1900">
        <v>5.7499690889818451</v>
      </c>
      <c r="BB23" s="1900">
        <v>9.0064136716969063</v>
      </c>
      <c r="BC23" s="1900">
        <v>11.255104258138942</v>
      </c>
      <c r="BD23" s="1902">
        <v>1435.7645870000101</v>
      </c>
      <c r="BE23" s="2240">
        <v>2540</v>
      </c>
      <c r="BF23" s="2532"/>
      <c r="BG23" s="1900">
        <v>7.1859049449048475</v>
      </c>
      <c r="BH23" s="1900">
        <v>0.66009558280767044</v>
      </c>
      <c r="BI23" s="1900">
        <v>5.8916462704410764</v>
      </c>
      <c r="BJ23" s="1900">
        <v>8.4801636193686178</v>
      </c>
      <c r="BK23" s="1900">
        <v>9.1859771019613881</v>
      </c>
      <c r="BL23" s="1902">
        <v>1291.8280259999901</v>
      </c>
      <c r="BM23" s="2240">
        <v>2276</v>
      </c>
      <c r="BN23" s="2532"/>
      <c r="BO23" s="1900">
        <v>6.6719464510301325</v>
      </c>
      <c r="BP23" s="1900">
        <v>0.74437410523255809</v>
      </c>
      <c r="BQ23" s="1900">
        <v>5.2124422237714949</v>
      </c>
      <c r="BR23" s="1900">
        <v>8.1314506782887701</v>
      </c>
      <c r="BS23" s="1900">
        <v>11.156775772947466</v>
      </c>
      <c r="BT23" s="1902">
        <v>1234.8496739999975</v>
      </c>
      <c r="BU23" s="2240">
        <v>2334</v>
      </c>
      <c r="BV23" s="2531"/>
      <c r="BW23" s="1900">
        <v>5.9563626366306943</v>
      </c>
      <c r="BX23" s="1900">
        <v>0.73062510713901596</v>
      </c>
      <c r="BY23" s="1900">
        <v>4.5237865341779271</v>
      </c>
      <c r="BZ23" s="1900">
        <v>7.3889387390834615</v>
      </c>
      <c r="CA23" s="1900">
        <v>12.266296592584649</v>
      </c>
      <c r="CB23" s="1902">
        <v>1257.5795090000049</v>
      </c>
      <c r="CC23" s="2240">
        <v>2332</v>
      </c>
      <c r="CD23" s="2529"/>
      <c r="CE23" s="1900">
        <v>6.5407048481670627</v>
      </c>
      <c r="CF23" s="1900">
        <v>0.62901662099862388</v>
      </c>
      <c r="CG23" s="1900">
        <v>5.3073571626769525</v>
      </c>
      <c r="CH23" s="1900">
        <v>7.7740525336571737</v>
      </c>
      <c r="CI23" s="1900">
        <v>9.616954679966895</v>
      </c>
      <c r="CJ23" s="1902">
        <v>1214.1733780000031</v>
      </c>
      <c r="CK23" s="2240">
        <v>2219</v>
      </c>
      <c r="CL23" s="2529"/>
      <c r="CM23" s="1900" t="s">
        <v>368</v>
      </c>
      <c r="CN23" s="1900">
        <v>0.78937575586206377</v>
      </c>
      <c r="CO23" s="1900">
        <v>3.2796680429172302</v>
      </c>
      <c r="CP23" s="1900">
        <v>6.3766962723556766</v>
      </c>
      <c r="CQ23" s="1900">
        <v>16.349336667291109</v>
      </c>
      <c r="CR23" s="1902">
        <v>528.55907599999784</v>
      </c>
      <c r="CS23" s="2240">
        <v>1063</v>
      </c>
      <c r="CT23" s="2529"/>
      <c r="CU23" s="2260">
        <v>6.4050864678312518</v>
      </c>
      <c r="CV23" s="2248">
        <v>0.75056275001118689</v>
      </c>
      <c r="CW23" s="2248">
        <v>4.9334181441462244</v>
      </c>
      <c r="CX23" s="2248">
        <v>7.8767547915162801</v>
      </c>
      <c r="CY23" s="2248">
        <v>11.718229781608644</v>
      </c>
      <c r="CZ23" s="2261">
        <v>1131.6170259999931</v>
      </c>
      <c r="DA23" s="2261">
        <v>2366</v>
      </c>
      <c r="DB23" s="2574"/>
      <c r="DC23" s="2260">
        <v>6.5945314569304996</v>
      </c>
      <c r="DD23" s="2248">
        <v>0.6401741138664071</v>
      </c>
      <c r="DE23" s="2248">
        <v>5.339306995700456</v>
      </c>
      <c r="DF23" s="2248">
        <v>7.8497559181605432</v>
      </c>
      <c r="DG23" s="2248">
        <v>9.7076512265874229</v>
      </c>
      <c r="DH23" s="2261">
        <v>1165.8693949999956</v>
      </c>
      <c r="DI23" s="2261">
        <v>2413</v>
      </c>
      <c r="DJ23" s="2574"/>
      <c r="DK23" s="2367">
        <v>5.0667556003969754</v>
      </c>
      <c r="DL23" s="2364">
        <v>0.59475383413060412</v>
      </c>
      <c r="DM23" s="2364">
        <v>3.9005890134542947</v>
      </c>
      <c r="DN23" s="2364">
        <v>6.232922187339657</v>
      </c>
      <c r="DO23" s="2364">
        <v>11.73835647576934</v>
      </c>
      <c r="DP23" s="2261">
        <v>1165.8568649999975</v>
      </c>
      <c r="DQ23" s="2261">
        <v>2359</v>
      </c>
      <c r="DR23" s="2574"/>
      <c r="DS23" s="2367">
        <v>6.9907122927834564</v>
      </c>
      <c r="DT23" s="2364">
        <v>0.76534953960793739</v>
      </c>
      <c r="DU23" s="2364">
        <v>5.4900481001100552</v>
      </c>
      <c r="DV23" s="2364">
        <v>8.4913764854568576</v>
      </c>
      <c r="DW23" s="2364">
        <v>10.948090946297578</v>
      </c>
      <c r="DX23" s="2261">
        <v>1129.7302720000002</v>
      </c>
      <c r="DY23" s="2261">
        <v>2346</v>
      </c>
      <c r="DZ23" s="2574"/>
      <c r="EA23" s="2262">
        <v>0.5</v>
      </c>
      <c r="EB23" s="2262">
        <v>1.9</v>
      </c>
      <c r="EC23" s="2263"/>
      <c r="ED23" s="2263" t="s">
        <v>229</v>
      </c>
      <c r="EE23" s="2263" t="s">
        <v>230</v>
      </c>
      <c r="EG23" s="1144"/>
      <c r="EH23" s="1144"/>
    </row>
    <row r="24" spans="1:138" s="3" customFormat="1" ht="5.0999999999999996" customHeight="1">
      <c r="A24" s="2568"/>
      <c r="B24" s="1263"/>
      <c r="C24" s="2535"/>
      <c r="D24" s="2535"/>
      <c r="E24" s="2535"/>
      <c r="F24" s="2535"/>
      <c r="G24" s="2535"/>
      <c r="H24" s="2537"/>
      <c r="I24" s="2536"/>
      <c r="J24" s="2535"/>
      <c r="K24" s="2535"/>
      <c r="L24" s="2535"/>
      <c r="M24" s="2535"/>
      <c r="N24" s="2535"/>
      <c r="O24" s="2535"/>
      <c r="P24" s="2537"/>
      <c r="Q24" s="2539"/>
      <c r="R24" s="2535"/>
      <c r="S24" s="2555"/>
      <c r="T24" s="2535"/>
      <c r="U24" s="2535"/>
      <c r="V24" s="2535"/>
      <c r="W24" s="2535"/>
      <c r="X24" s="2537"/>
      <c r="Y24" s="2536"/>
      <c r="Z24" s="2535"/>
      <c r="AA24" s="1900"/>
      <c r="AB24" s="1245"/>
      <c r="AC24" s="1245"/>
      <c r="AD24" s="1245"/>
      <c r="AE24" s="1245"/>
      <c r="AF24" s="1246"/>
      <c r="AG24" s="2534"/>
      <c r="AH24" s="2539"/>
      <c r="AI24" s="1900"/>
      <c r="AJ24" s="1900"/>
      <c r="AK24" s="1900"/>
      <c r="AL24" s="1900"/>
      <c r="AM24" s="1900"/>
      <c r="AN24" s="1902"/>
      <c r="AO24" s="2240"/>
      <c r="AP24" s="2533"/>
      <c r="AQ24" s="1900"/>
      <c r="AR24" s="1900"/>
      <c r="AS24" s="1900"/>
      <c r="AT24" s="1900"/>
      <c r="AU24" s="1900"/>
      <c r="AV24" s="1902"/>
      <c r="AW24" s="2240"/>
      <c r="AX24" s="2533"/>
      <c r="AY24" s="1900"/>
      <c r="AZ24" s="1900"/>
      <c r="BA24" s="1900"/>
      <c r="BB24" s="1900"/>
      <c r="BC24" s="1900"/>
      <c r="BD24" s="1902"/>
      <c r="BE24" s="2240"/>
      <c r="BF24" s="2532"/>
      <c r="BG24" s="1900"/>
      <c r="BH24" s="1900"/>
      <c r="BI24" s="1900"/>
      <c r="BJ24" s="1900"/>
      <c r="BK24" s="1900"/>
      <c r="BL24" s="1902"/>
      <c r="BM24" s="2240"/>
      <c r="BN24" s="2532"/>
      <c r="BO24" s="1900"/>
      <c r="BP24" s="1900"/>
      <c r="BQ24" s="1900"/>
      <c r="BR24" s="1900"/>
      <c r="BS24" s="1900"/>
      <c r="BT24" s="1902"/>
      <c r="BU24" s="2240"/>
      <c r="BV24" s="2531"/>
      <c r="BW24" s="1900"/>
      <c r="BX24" s="1900"/>
      <c r="BY24" s="1900"/>
      <c r="BZ24" s="1900"/>
      <c r="CA24" s="1900"/>
      <c r="CB24" s="1902"/>
      <c r="CC24" s="2240"/>
      <c r="CD24" s="2529"/>
      <c r="CE24" s="1900"/>
      <c r="CF24" s="1900"/>
      <c r="CG24" s="1900"/>
      <c r="CH24" s="1900"/>
      <c r="CI24" s="1900"/>
      <c r="CJ24" s="1902"/>
      <c r="CK24" s="2240"/>
      <c r="CL24" s="2529"/>
      <c r="CM24" s="1900"/>
      <c r="CN24" s="1900"/>
      <c r="CO24" s="1900"/>
      <c r="CP24" s="1900"/>
      <c r="CQ24" s="1900"/>
      <c r="CR24" s="1902"/>
      <c r="CS24" s="2240"/>
      <c r="CT24" s="2529"/>
      <c r="CU24" s="2573"/>
      <c r="CV24" s="2573"/>
      <c r="CW24" s="2573"/>
      <c r="CX24" s="2573"/>
      <c r="CY24" s="2573"/>
      <c r="CZ24" s="2572"/>
      <c r="DA24" s="2572"/>
      <c r="DB24" s="2571"/>
      <c r="DC24" s="2573"/>
      <c r="DD24" s="2573"/>
      <c r="DE24" s="2573"/>
      <c r="DF24" s="2573"/>
      <c r="DG24" s="2573"/>
      <c r="DH24" s="2572"/>
      <c r="DI24" s="2572"/>
      <c r="DJ24" s="2571"/>
      <c r="DK24" s="3105"/>
      <c r="DL24" s="3105"/>
      <c r="DM24" s="3105"/>
      <c r="DN24" s="3105"/>
      <c r="DO24" s="3105"/>
      <c r="DP24" s="2572"/>
      <c r="DQ24" s="2572"/>
      <c r="DR24" s="2571"/>
      <c r="DS24" s="3105"/>
      <c r="DT24" s="3105"/>
      <c r="DU24" s="3105"/>
      <c r="DV24" s="3105"/>
      <c r="DW24" s="3105"/>
      <c r="DX24" s="2572"/>
      <c r="DY24" s="2572"/>
      <c r="DZ24" s="2571"/>
      <c r="EA24" s="2570"/>
      <c r="EB24" s="2570"/>
      <c r="EC24" s="2569"/>
      <c r="ED24" s="2569"/>
      <c r="EE24" s="2569"/>
      <c r="EG24" s="1144"/>
      <c r="EH24" s="1144"/>
    </row>
    <row r="25" spans="1:138" s="3" customFormat="1" ht="24" customHeight="1">
      <c r="A25" s="1671" t="s">
        <v>238</v>
      </c>
      <c r="B25" s="1267"/>
      <c r="C25" s="2563"/>
      <c r="D25" s="2563"/>
      <c r="E25" s="2563"/>
      <c r="F25" s="2563"/>
      <c r="G25" s="2563"/>
      <c r="H25" s="2565"/>
      <c r="I25" s="2564"/>
      <c r="J25" s="2563"/>
      <c r="K25" s="2563"/>
      <c r="L25" s="2563"/>
      <c r="M25" s="2563"/>
      <c r="N25" s="2563"/>
      <c r="O25" s="2563"/>
      <c r="P25" s="2565"/>
      <c r="Q25" s="2561"/>
      <c r="R25" s="2563"/>
      <c r="S25" s="2566"/>
      <c r="T25" s="2563"/>
      <c r="U25" s="2563"/>
      <c r="V25" s="2563"/>
      <c r="W25" s="2563"/>
      <c r="X25" s="2565"/>
      <c r="Y25" s="2564"/>
      <c r="Z25" s="2563"/>
      <c r="AA25" s="1901"/>
      <c r="AB25" s="1252"/>
      <c r="AC25" s="1252"/>
      <c r="AD25" s="1252"/>
      <c r="AE25" s="1252"/>
      <c r="AF25" s="1253"/>
      <c r="AG25" s="2562"/>
      <c r="AH25" s="2561"/>
      <c r="AI25" s="1901"/>
      <c r="AJ25" s="1901"/>
      <c r="AK25" s="1901"/>
      <c r="AL25" s="1901"/>
      <c r="AM25" s="1901"/>
      <c r="AN25" s="2557"/>
      <c r="AO25" s="2244"/>
      <c r="AP25" s="2560"/>
      <c r="AQ25" s="1901"/>
      <c r="AR25" s="1901"/>
      <c r="AS25" s="1901"/>
      <c r="AT25" s="1901"/>
      <c r="AU25" s="1901"/>
      <c r="AV25" s="2557"/>
      <c r="AW25" s="2244"/>
      <c r="AX25" s="2560"/>
      <c r="AY25" s="1901"/>
      <c r="AZ25" s="1901"/>
      <c r="BA25" s="1901"/>
      <c r="BB25" s="1901"/>
      <c r="BC25" s="1901"/>
      <c r="BD25" s="2557"/>
      <c r="BE25" s="2244"/>
      <c r="BF25" s="2559"/>
      <c r="BG25" s="1901"/>
      <c r="BH25" s="1901"/>
      <c r="BI25" s="1901"/>
      <c r="BJ25" s="1901"/>
      <c r="BK25" s="1901"/>
      <c r="BL25" s="2557"/>
      <c r="BM25" s="2244"/>
      <c r="BN25" s="2559"/>
      <c r="BO25" s="1901"/>
      <c r="BP25" s="1901"/>
      <c r="BQ25" s="1901"/>
      <c r="BR25" s="1901"/>
      <c r="BS25" s="1901"/>
      <c r="BT25" s="2557"/>
      <c r="BU25" s="2244"/>
      <c r="BV25" s="2558"/>
      <c r="BW25" s="1901"/>
      <c r="BX25" s="1901"/>
      <c r="BY25" s="1901"/>
      <c r="BZ25" s="1901"/>
      <c r="CA25" s="1901"/>
      <c r="CB25" s="2557"/>
      <c r="CC25" s="2244"/>
      <c r="CD25" s="2556"/>
      <c r="CE25" s="1901"/>
      <c r="CF25" s="1901"/>
      <c r="CG25" s="1901"/>
      <c r="CH25" s="1901"/>
      <c r="CI25" s="1901"/>
      <c r="CJ25" s="2557"/>
      <c r="CK25" s="2244"/>
      <c r="CL25" s="2556"/>
      <c r="CM25" s="1901"/>
      <c r="CN25" s="1901"/>
      <c r="CO25" s="1901"/>
      <c r="CP25" s="1901"/>
      <c r="CQ25" s="1901"/>
      <c r="CR25" s="2557"/>
      <c r="CS25" s="2244"/>
      <c r="CT25" s="2556"/>
      <c r="CU25" s="1901"/>
      <c r="CV25" s="1901"/>
      <c r="CW25" s="1901"/>
      <c r="CX25" s="1901"/>
      <c r="CY25" s="1901"/>
      <c r="CZ25" s="2557"/>
      <c r="DA25" s="2244"/>
      <c r="DB25" s="2556"/>
      <c r="DC25" s="1901"/>
      <c r="DD25" s="1901"/>
      <c r="DE25" s="1901"/>
      <c r="DF25" s="1901"/>
      <c r="DG25" s="1901"/>
      <c r="DH25" s="2557"/>
      <c r="DI25" s="2244"/>
      <c r="DJ25" s="2556"/>
      <c r="DK25" s="2209"/>
      <c r="DL25" s="2209"/>
      <c r="DM25" s="2209"/>
      <c r="DN25" s="2209"/>
      <c r="DO25" s="2209"/>
      <c r="DP25" s="2210"/>
      <c r="DQ25" s="2210"/>
      <c r="DR25" s="2556"/>
      <c r="DS25" s="2209"/>
      <c r="DT25" s="2209"/>
      <c r="DU25" s="2209"/>
      <c r="DV25" s="2209"/>
      <c r="DW25" s="2209"/>
      <c r="DX25" s="2210"/>
      <c r="DY25" s="2210"/>
      <c r="DZ25" s="2556"/>
      <c r="EA25" s="1901"/>
      <c r="EB25" s="1901"/>
      <c r="EC25" s="1901"/>
      <c r="ED25" s="1901"/>
      <c r="EE25" s="1901"/>
      <c r="EG25" s="1144"/>
      <c r="EH25" s="1144"/>
    </row>
    <row r="26" spans="1:138" s="3" customFormat="1" ht="24" customHeight="1">
      <c r="A26" s="1681" t="s">
        <v>84</v>
      </c>
      <c r="B26" s="1263"/>
      <c r="C26" s="2535">
        <v>9.1458683311039444</v>
      </c>
      <c r="D26" s="2535">
        <v>0.50748405076523562</v>
      </c>
      <c r="E26" s="2535">
        <v>8.1501050216760298</v>
      </c>
      <c r="F26" s="2535">
        <v>10.141631640531859</v>
      </c>
      <c r="G26" s="2535">
        <v>5.548779321908083</v>
      </c>
      <c r="H26" s="2537">
        <v>4830.0558570000621</v>
      </c>
      <c r="I26" s="2536">
        <v>5971</v>
      </c>
      <c r="J26" s="2535"/>
      <c r="K26" s="2535">
        <v>8.5237734634089737</v>
      </c>
      <c r="L26" s="2535">
        <v>0.46925502050254786</v>
      </c>
      <c r="M26" s="2535">
        <v>7.6030215078023113</v>
      </c>
      <c r="N26" s="2535">
        <v>9.4445254190156351</v>
      </c>
      <c r="O26" s="2535">
        <v>5.5052497877492321</v>
      </c>
      <c r="P26" s="2537">
        <v>4572.3576380000359</v>
      </c>
      <c r="Q26" s="2539">
        <v>5518</v>
      </c>
      <c r="R26" s="2535"/>
      <c r="S26" s="2555">
        <v>7.7678855334796282</v>
      </c>
      <c r="T26" s="2535">
        <v>0.50087973761026428</v>
      </c>
      <c r="U26" s="2535">
        <v>6.785080922386717</v>
      </c>
      <c r="V26" s="2535">
        <v>8.7506901445725394</v>
      </c>
      <c r="W26" s="2535">
        <v>6.4480833999351548</v>
      </c>
      <c r="X26" s="2537">
        <v>4303.1625859999858</v>
      </c>
      <c r="Y26" s="2536">
        <v>5391</v>
      </c>
      <c r="Z26" s="2535"/>
      <c r="AA26" s="1900">
        <v>8.9107786097842361</v>
      </c>
      <c r="AB26" s="1245">
        <v>0.4720712620128179</v>
      </c>
      <c r="AC26" s="1245">
        <v>7.9847207739247112</v>
      </c>
      <c r="AD26" s="1245">
        <v>9.83683644564376</v>
      </c>
      <c r="AE26" s="1245">
        <v>5.2977554789036398</v>
      </c>
      <c r="AF26" s="1246">
        <v>4614.3221710000053</v>
      </c>
      <c r="AG26" s="2534">
        <v>5409</v>
      </c>
      <c r="AH26" s="2245"/>
      <c r="AI26" s="1900">
        <v>10.34052790147895</v>
      </c>
      <c r="AJ26" s="1900">
        <v>0.54157838547810555</v>
      </c>
      <c r="AK26" s="1900">
        <v>9.278115852453702</v>
      </c>
      <c r="AL26" s="1900">
        <v>11.402939950504196</v>
      </c>
      <c r="AM26" s="1900">
        <v>5.2374345936501605</v>
      </c>
      <c r="AN26" s="1902">
        <v>4016.3441939999998</v>
      </c>
      <c r="AO26" s="2240">
        <v>5032</v>
      </c>
      <c r="AP26" s="2533"/>
      <c r="AQ26" s="1900">
        <v>9.7404485531318308</v>
      </c>
      <c r="AR26" s="1900">
        <v>0.56706745949682336</v>
      </c>
      <c r="AS26" s="1900">
        <v>8.6281216076729397</v>
      </c>
      <c r="AT26" s="1900">
        <v>10.852775498590722</v>
      </c>
      <c r="AU26" s="1900">
        <v>5.8217797302003627</v>
      </c>
      <c r="AV26" s="1902">
        <v>4001.2852270000158</v>
      </c>
      <c r="AW26" s="2240">
        <v>4976</v>
      </c>
      <c r="AX26" s="2533"/>
      <c r="AY26" s="1900">
        <v>6.9108309303281334</v>
      </c>
      <c r="AZ26" s="1900">
        <v>0.40738493848015928</v>
      </c>
      <c r="BA26" s="1900">
        <v>6.1120655633017096</v>
      </c>
      <c r="BB26" s="1900">
        <v>7.7095962973545564</v>
      </c>
      <c r="BC26" s="1900">
        <v>5.8948763554951586</v>
      </c>
      <c r="BD26" s="1902">
        <v>5877.7487409999958</v>
      </c>
      <c r="BE26" s="2240">
        <v>7152</v>
      </c>
      <c r="BF26" s="2532"/>
      <c r="BG26" s="1900">
        <v>6.6152248914402332</v>
      </c>
      <c r="BH26" s="1900">
        <v>0.40066775379282316</v>
      </c>
      <c r="BI26" s="1900">
        <v>5.8296300027142935</v>
      </c>
      <c r="BJ26" s="1900">
        <v>7.4008197801661719</v>
      </c>
      <c r="BK26" s="1900">
        <v>6.056751816726095</v>
      </c>
      <c r="BL26" s="1902">
        <v>4996.4706479999813</v>
      </c>
      <c r="BM26" s="2240">
        <v>6311</v>
      </c>
      <c r="BN26" s="2532"/>
      <c r="BO26" s="1900">
        <v>6.4408074580454002</v>
      </c>
      <c r="BP26" s="1900">
        <v>0.50606422951692598</v>
      </c>
      <c r="BQ26" s="1900">
        <v>5.4485605796916943</v>
      </c>
      <c r="BR26" s="1900">
        <v>7.4330543363991062</v>
      </c>
      <c r="BS26" s="1900">
        <v>7.8571550665559249</v>
      </c>
      <c r="BT26" s="1902">
        <v>4593.9170970000187</v>
      </c>
      <c r="BU26" s="2240">
        <v>5855</v>
      </c>
      <c r="BV26" s="2531"/>
      <c r="BW26" s="1900">
        <v>6.65711905416254</v>
      </c>
      <c r="BX26" s="1900">
        <v>0.57453213773032719</v>
      </c>
      <c r="BY26" s="1900">
        <v>5.5306028660910496</v>
      </c>
      <c r="BZ26" s="1900">
        <v>7.7836352422340314</v>
      </c>
      <c r="CA26" s="1900">
        <v>8.6303419400481634</v>
      </c>
      <c r="CB26" s="1902">
        <v>4685.2020139999831</v>
      </c>
      <c r="CC26" s="2240">
        <v>6105</v>
      </c>
      <c r="CD26" s="2529"/>
      <c r="CE26" s="1900">
        <v>6.6012325292641183</v>
      </c>
      <c r="CF26" s="1900">
        <v>0.6170486221184881</v>
      </c>
      <c r="CG26" s="1900">
        <v>5.3913511612384495</v>
      </c>
      <c r="CH26" s="1900">
        <v>7.811113897289788</v>
      </c>
      <c r="CI26" s="1900">
        <v>9.3474759354867683</v>
      </c>
      <c r="CJ26" s="1902">
        <v>4101.2953989999924</v>
      </c>
      <c r="CK26" s="2240">
        <v>5400</v>
      </c>
      <c r="CL26" s="2529"/>
      <c r="CM26" s="1900">
        <v>6.6432932770938926</v>
      </c>
      <c r="CN26" s="1900">
        <v>0.9852437834307145</v>
      </c>
      <c r="CO26" s="1900">
        <v>4.7105459210319127</v>
      </c>
      <c r="CP26" s="1900">
        <v>8.5760406331558716</v>
      </c>
      <c r="CQ26" s="1900">
        <v>14.830653146502501</v>
      </c>
      <c r="CR26" s="1902">
        <v>1808.1471040000015</v>
      </c>
      <c r="CS26" s="2240">
        <v>2524</v>
      </c>
      <c r="CT26" s="2529"/>
      <c r="CU26" s="1678">
        <v>5.9263567140441991</v>
      </c>
      <c r="CV26" s="2246">
        <v>0.49052457874482991</v>
      </c>
      <c r="CW26" s="1678">
        <v>4.9645590701870415</v>
      </c>
      <c r="CX26" s="1678">
        <v>6.8881543579013567</v>
      </c>
      <c r="CY26" s="1678">
        <v>8.2770005656661123</v>
      </c>
      <c r="CZ26" s="2215">
        <v>3881.1225530000147</v>
      </c>
      <c r="DA26" s="2215">
        <v>4980</v>
      </c>
      <c r="DB26" s="2541"/>
      <c r="DC26" s="1678">
        <v>6.7851579486768525</v>
      </c>
      <c r="DD26" s="2246">
        <v>0.64051171072413626</v>
      </c>
      <c r="DE26" s="1678">
        <v>5.5292715427903829</v>
      </c>
      <c r="DF26" s="1678">
        <v>8.0410443545633221</v>
      </c>
      <c r="DG26" s="1678">
        <v>9.4398938914758794</v>
      </c>
      <c r="DH26" s="2215">
        <v>3623.5601420000121</v>
      </c>
      <c r="DI26" s="2215">
        <v>4734</v>
      </c>
      <c r="DJ26" s="2541"/>
      <c r="DK26" s="2214">
        <v>5.4927848660804637</v>
      </c>
      <c r="DL26" s="3081">
        <v>0.5968571176074422</v>
      </c>
      <c r="DM26" s="2214">
        <v>4.3224942554278005</v>
      </c>
      <c r="DN26" s="2214">
        <v>6.6630754767331268</v>
      </c>
      <c r="DO26" s="2214">
        <v>10.866202339239749</v>
      </c>
      <c r="DP26" s="2215">
        <v>3476.996307999993</v>
      </c>
      <c r="DQ26" s="2215">
        <v>4491</v>
      </c>
      <c r="DR26" s="2541"/>
      <c r="DS26" s="2214">
        <v>6.3384786878692587</v>
      </c>
      <c r="DT26" s="3081">
        <v>0.73713376206073999</v>
      </c>
      <c r="DU26" s="2214">
        <v>4.8931387684099086</v>
      </c>
      <c r="DV26" s="2214">
        <v>7.7838186073286089</v>
      </c>
      <c r="DW26" s="2214">
        <v>11.629506043326852</v>
      </c>
      <c r="DX26" s="2215">
        <v>3129.0822730000014</v>
      </c>
      <c r="DY26" s="2215">
        <v>4017</v>
      </c>
      <c r="DZ26" s="2541"/>
      <c r="EA26" s="2256">
        <v>-0.3</v>
      </c>
      <c r="EB26" s="2256">
        <v>0.8</v>
      </c>
      <c r="EC26" s="2255"/>
      <c r="ED26" s="2255" t="s">
        <v>229</v>
      </c>
      <c r="EE26" s="2255" t="s">
        <v>229</v>
      </c>
      <c r="EG26" s="1144"/>
      <c r="EH26" s="1144"/>
    </row>
    <row r="27" spans="1:138" s="3" customFormat="1" ht="24" customHeight="1">
      <c r="A27" s="1788" t="s">
        <v>55</v>
      </c>
      <c r="B27" s="1149"/>
      <c r="C27" s="2550">
        <v>7.2526860080984923</v>
      </c>
      <c r="D27" s="2550">
        <v>0.44640981365215759</v>
      </c>
      <c r="E27" s="2550">
        <v>6.3767599317359327</v>
      </c>
      <c r="F27" s="2550">
        <v>8.1286120844610519</v>
      </c>
      <c r="G27" s="2550">
        <v>6.1550963760693289</v>
      </c>
      <c r="H27" s="2552">
        <v>5634.264843999993</v>
      </c>
      <c r="I27" s="2551">
        <v>5690</v>
      </c>
      <c r="J27" s="2550"/>
      <c r="K27" s="2550">
        <v>6.938013716529297</v>
      </c>
      <c r="L27" s="2550">
        <v>0.42492893949705951</v>
      </c>
      <c r="M27" s="2550">
        <v>6.1042364846591521</v>
      </c>
      <c r="N27" s="2550">
        <v>7.7717909483994418</v>
      </c>
      <c r="O27" s="2550">
        <v>6.1246483051006111</v>
      </c>
      <c r="P27" s="2552">
        <v>5420.4767439999914</v>
      </c>
      <c r="Q27" s="2554">
        <v>5253</v>
      </c>
      <c r="R27" s="2550"/>
      <c r="S27" s="2553">
        <v>5.9611266227352182</v>
      </c>
      <c r="T27" s="2550">
        <v>0.4089234567941043</v>
      </c>
      <c r="U27" s="2550">
        <v>5.1587546584813726</v>
      </c>
      <c r="V27" s="2550">
        <v>6.7634985869890638</v>
      </c>
      <c r="W27" s="2550">
        <v>6.8598351062449474</v>
      </c>
      <c r="X27" s="2552">
        <v>5286.8846099999892</v>
      </c>
      <c r="Y27" s="2551">
        <v>5240</v>
      </c>
      <c r="Z27" s="2550"/>
      <c r="AA27" s="2246">
        <v>8.709725461208853</v>
      </c>
      <c r="AB27" s="1150">
        <v>0.5226451760282913</v>
      </c>
      <c r="AC27" s="1150">
        <v>7.684457245195234</v>
      </c>
      <c r="AD27" s="1150">
        <v>9.734993677222473</v>
      </c>
      <c r="AE27" s="1150">
        <v>6.0007078105508</v>
      </c>
      <c r="AF27" s="1151">
        <v>5717.6354319999718</v>
      </c>
      <c r="AG27" s="2549">
        <v>5705</v>
      </c>
      <c r="AH27" s="2548"/>
      <c r="AI27" s="2246">
        <v>9.368527182768414</v>
      </c>
      <c r="AJ27" s="2246">
        <v>0.54184289550084086</v>
      </c>
      <c r="AK27" s="2246">
        <v>8.3055962455401335</v>
      </c>
      <c r="AL27" s="2246">
        <v>10.431458119996694</v>
      </c>
      <c r="AM27" s="2246">
        <v>5.7836507802150123</v>
      </c>
      <c r="AN27" s="2544">
        <v>5671.040609000007</v>
      </c>
      <c r="AO27" s="2543">
        <v>5606</v>
      </c>
      <c r="AP27" s="2547"/>
      <c r="AQ27" s="2246">
        <v>9.1216655277984078</v>
      </c>
      <c r="AR27" s="2246">
        <v>0.48252727994910871</v>
      </c>
      <c r="AS27" s="2246">
        <v>8.175167740951963</v>
      </c>
      <c r="AT27" s="2246">
        <v>10.068163314644853</v>
      </c>
      <c r="AU27" s="2246">
        <v>5.2899032361864169</v>
      </c>
      <c r="AV27" s="2544">
        <v>6190.4652749999404</v>
      </c>
      <c r="AW27" s="2543">
        <v>6227</v>
      </c>
      <c r="AX27" s="2547"/>
      <c r="AY27" s="2246">
        <v>6.5894117541559787</v>
      </c>
      <c r="AZ27" s="2246">
        <v>0.38120854321864983</v>
      </c>
      <c r="BA27" s="2246">
        <v>5.8419708127366805</v>
      </c>
      <c r="BB27" s="2246">
        <v>7.3368526955752769</v>
      </c>
      <c r="BC27" s="2246">
        <v>5.7851680459673736</v>
      </c>
      <c r="BD27" s="2544">
        <v>8871.9841589999469</v>
      </c>
      <c r="BE27" s="2543">
        <v>10670</v>
      </c>
      <c r="BF27" s="2546"/>
      <c r="BG27" s="2246">
        <v>6.2799147843395406</v>
      </c>
      <c r="BH27" s="2246">
        <v>0.41383156601189919</v>
      </c>
      <c r="BI27" s="2246">
        <v>5.4685094242253758</v>
      </c>
      <c r="BJ27" s="2246">
        <v>7.0913201444537055</v>
      </c>
      <c r="BK27" s="2246">
        <v>6.5897640369879937</v>
      </c>
      <c r="BL27" s="2544">
        <v>8267.7300859999668</v>
      </c>
      <c r="BM27" s="2543">
        <v>9786</v>
      </c>
      <c r="BN27" s="2546"/>
      <c r="BO27" s="2246">
        <v>6.8323937094172962</v>
      </c>
      <c r="BP27" s="2246">
        <v>0.51079513136562704</v>
      </c>
      <c r="BQ27" s="2246">
        <v>5.8308708887673877</v>
      </c>
      <c r="BR27" s="2246">
        <v>7.8339165300672056</v>
      </c>
      <c r="BS27" s="2246">
        <v>7.4760787081339082</v>
      </c>
      <c r="BT27" s="2544">
        <v>8228.252497000005</v>
      </c>
      <c r="BU27" s="2543">
        <v>9854</v>
      </c>
      <c r="BV27" s="2545"/>
      <c r="BW27" s="2246">
        <v>6.6536215783249792</v>
      </c>
      <c r="BX27" s="2246">
        <v>0.50920563202431735</v>
      </c>
      <c r="BY27" s="2246">
        <v>5.655194597723562</v>
      </c>
      <c r="BZ27" s="2246">
        <v>7.6520485589263973</v>
      </c>
      <c r="CA27" s="2246">
        <v>7.6530597063578067</v>
      </c>
      <c r="CB27" s="2544">
        <v>7965.6958959999347</v>
      </c>
      <c r="CC27" s="2543">
        <v>10029</v>
      </c>
      <c r="CD27" s="2542"/>
      <c r="CE27" s="2246">
        <v>6.7310125562071557</v>
      </c>
      <c r="CF27" s="2246">
        <v>0.5014767111317171</v>
      </c>
      <c r="CG27" s="2246">
        <v>5.7477394273992459</v>
      </c>
      <c r="CH27" s="2246">
        <v>7.7142856850150654</v>
      </c>
      <c r="CI27" s="2246">
        <v>7.4502418015736582</v>
      </c>
      <c r="CJ27" s="2544">
        <v>7990.4384000000309</v>
      </c>
      <c r="CK27" s="2543">
        <v>9754</v>
      </c>
      <c r="CL27" s="2542"/>
      <c r="CM27" s="2246">
        <v>5.7455583906105998</v>
      </c>
      <c r="CN27" s="2246">
        <v>0.5678129503156365</v>
      </c>
      <c r="CO27" s="2246">
        <v>4.631682823044053</v>
      </c>
      <c r="CP27" s="2246">
        <v>6.8594339581771466</v>
      </c>
      <c r="CQ27" s="2246">
        <v>9.8826417157914079</v>
      </c>
      <c r="CR27" s="2544">
        <v>3864.6645270000022</v>
      </c>
      <c r="CS27" s="2543">
        <v>4770</v>
      </c>
      <c r="CT27" s="2542"/>
      <c r="CU27" s="1678">
        <v>6.1308758770604248</v>
      </c>
      <c r="CV27" s="1678">
        <v>0.53553197186223722</v>
      </c>
      <c r="CW27" s="1678">
        <v>5.0808298425370104</v>
      </c>
      <c r="CX27" s="1678">
        <v>7.1809219115838401</v>
      </c>
      <c r="CY27" s="1678">
        <v>8.7349994128246671</v>
      </c>
      <c r="CZ27" s="2215">
        <v>7709.8551899999838</v>
      </c>
      <c r="DA27" s="2215">
        <v>9785</v>
      </c>
      <c r="DB27" s="2541"/>
      <c r="DC27" s="1678">
        <v>5.60162897704953</v>
      </c>
      <c r="DD27" s="1678">
        <v>0.39317491406957517</v>
      </c>
      <c r="DE27" s="1678">
        <v>4.8307093803456551</v>
      </c>
      <c r="DF27" s="1678">
        <v>6.3725485737534058</v>
      </c>
      <c r="DG27" s="1678">
        <v>7.0189388779666535</v>
      </c>
      <c r="DH27" s="2215">
        <v>7541.6659820000195</v>
      </c>
      <c r="DI27" s="2215">
        <v>9910</v>
      </c>
      <c r="DJ27" s="2541"/>
      <c r="DK27" s="2214">
        <v>5.8715088977546586</v>
      </c>
      <c r="DL27" s="2214">
        <v>0.51389667216597312</v>
      </c>
      <c r="DM27" s="2214">
        <v>4.8638833998929751</v>
      </c>
      <c r="DN27" s="2214">
        <v>6.879134395616342</v>
      </c>
      <c r="DO27" s="2214">
        <v>8.7523783258251378</v>
      </c>
      <c r="DP27" s="2215">
        <v>7517.1667230000457</v>
      </c>
      <c r="DQ27" s="2215">
        <v>9699</v>
      </c>
      <c r="DR27" s="2541"/>
      <c r="DS27" s="2214">
        <v>6.9019170387986817</v>
      </c>
      <c r="DT27" s="2214">
        <v>0.70216295513004745</v>
      </c>
      <c r="DU27" s="2214">
        <v>5.5251463612789919</v>
      </c>
      <c r="DV27" s="2214">
        <v>8.2786877163183696</v>
      </c>
      <c r="DW27" s="2214">
        <v>10.173448205518607</v>
      </c>
      <c r="DX27" s="2215">
        <v>7294.8493320000034</v>
      </c>
      <c r="DY27" s="2215">
        <v>9286</v>
      </c>
      <c r="DZ27" s="2541"/>
      <c r="EA27" s="2256">
        <v>0.2</v>
      </c>
      <c r="EB27" s="2256">
        <v>1</v>
      </c>
      <c r="EC27" s="2255"/>
      <c r="ED27" s="2255" t="s">
        <v>229</v>
      </c>
      <c r="EE27" s="2255" t="s">
        <v>229</v>
      </c>
      <c r="EG27" s="1144"/>
      <c r="EH27" s="1144"/>
    </row>
    <row r="28" spans="1:138" s="3" customFormat="1" ht="24" customHeight="1">
      <c r="A28" s="1681" t="s">
        <v>4</v>
      </c>
      <c r="B28" s="1263"/>
      <c r="C28" s="2535">
        <v>4.2939869255071335</v>
      </c>
      <c r="D28" s="2535">
        <v>0.48053606199955401</v>
      </c>
      <c r="E28" s="2535">
        <v>3.3510997969863405</v>
      </c>
      <c r="F28" s="2535">
        <v>5.2368740540279273</v>
      </c>
      <c r="G28" s="2535">
        <v>11.190906501020637</v>
      </c>
      <c r="H28" s="2537">
        <v>3363.5112660000136</v>
      </c>
      <c r="I28" s="2536">
        <v>2976</v>
      </c>
      <c r="J28" s="2535"/>
      <c r="K28" s="2535">
        <v>4.5780979146643714</v>
      </c>
      <c r="L28" s="2535">
        <v>0.53521071332197556</v>
      </c>
      <c r="M28" s="2535">
        <v>3.5279305442117632</v>
      </c>
      <c r="N28" s="2535">
        <v>5.6282652851169788</v>
      </c>
      <c r="O28" s="2535">
        <v>11.690678602736106</v>
      </c>
      <c r="P28" s="2537">
        <v>3046.8845490000026</v>
      </c>
      <c r="Q28" s="2539">
        <v>2855</v>
      </c>
      <c r="R28" s="2535"/>
      <c r="S28" s="2555">
        <v>4.0634458090477485</v>
      </c>
      <c r="T28" s="2535">
        <v>0.49616599712857873</v>
      </c>
      <c r="U28" s="2535">
        <v>3.0898902961575296</v>
      </c>
      <c r="V28" s="2535">
        <v>5.037001321937967</v>
      </c>
      <c r="W28" s="2535">
        <v>12.210474076553593</v>
      </c>
      <c r="X28" s="2537">
        <v>3082.4734199999793</v>
      </c>
      <c r="Y28" s="2536">
        <v>2849</v>
      </c>
      <c r="Z28" s="2535"/>
      <c r="AA28" s="1900">
        <v>6.5097308281615582</v>
      </c>
      <c r="AB28" s="1245">
        <v>0.59248587235438444</v>
      </c>
      <c r="AC28" s="1245">
        <v>5.3474567630333452</v>
      </c>
      <c r="AD28" s="1245">
        <v>7.6720048932897713</v>
      </c>
      <c r="AE28" s="1245">
        <v>9.1015417994127876</v>
      </c>
      <c r="AF28" s="1246">
        <v>3291.9682649999986</v>
      </c>
      <c r="AG28" s="2534">
        <v>3121</v>
      </c>
      <c r="AH28" s="2245"/>
      <c r="AI28" s="1900">
        <v>6.840969529243579</v>
      </c>
      <c r="AJ28" s="1900">
        <v>0.63808161117466344</v>
      </c>
      <c r="AK28" s="1900">
        <v>5.5892475068165748</v>
      </c>
      <c r="AL28" s="1900">
        <v>8.0926915516705833</v>
      </c>
      <c r="AM28" s="1900">
        <v>9.3273564287490345</v>
      </c>
      <c r="AN28" s="1902">
        <v>3281.5622850000095</v>
      </c>
      <c r="AO28" s="2240">
        <v>3085</v>
      </c>
      <c r="AP28" s="2533"/>
      <c r="AQ28" s="1900">
        <v>6.7460367905328766</v>
      </c>
      <c r="AR28" s="1900">
        <v>0.5200034201986764</v>
      </c>
      <c r="AS28" s="1900">
        <v>5.7260279603118391</v>
      </c>
      <c r="AT28" s="1900">
        <v>7.7660456207539141</v>
      </c>
      <c r="AU28" s="1900">
        <v>7.7082802294886505</v>
      </c>
      <c r="AV28" s="1902">
        <v>3913.3449489999966</v>
      </c>
      <c r="AW28" s="2240">
        <v>3585</v>
      </c>
      <c r="AX28" s="2533"/>
      <c r="AY28" s="1900">
        <v>5.9727752520634478</v>
      </c>
      <c r="AZ28" s="1900">
        <v>0.53385853617370815</v>
      </c>
      <c r="BA28" s="1900">
        <v>4.9260313268268758</v>
      </c>
      <c r="BB28" s="1900">
        <v>7.0195191773000198</v>
      </c>
      <c r="BC28" s="1900">
        <v>8.9381989718979149</v>
      </c>
      <c r="BD28" s="1902">
        <v>5935.7882900000022</v>
      </c>
      <c r="BE28" s="2240">
        <v>6202</v>
      </c>
      <c r="BF28" s="2532"/>
      <c r="BG28" s="1900">
        <v>5.0400591757372837</v>
      </c>
      <c r="BH28" s="1900">
        <v>0.48927032362745909</v>
      </c>
      <c r="BI28" s="1900">
        <v>4.0807399846906112</v>
      </c>
      <c r="BJ28" s="1900">
        <v>5.9993783667839553</v>
      </c>
      <c r="BK28" s="1900">
        <v>9.7076305370142091</v>
      </c>
      <c r="BL28" s="1902">
        <v>5770.2581430000173</v>
      </c>
      <c r="BM28" s="2240">
        <v>5903</v>
      </c>
      <c r="BN28" s="2532"/>
      <c r="BO28" s="1900">
        <v>5.9430265057630809</v>
      </c>
      <c r="BP28" s="1900">
        <v>0.63459514357689673</v>
      </c>
      <c r="BQ28" s="1900">
        <v>4.698767351478125</v>
      </c>
      <c r="BR28" s="1900">
        <v>7.1872856600480359</v>
      </c>
      <c r="BS28" s="1900">
        <v>10.677979358858929</v>
      </c>
      <c r="BT28" s="1902">
        <v>5950.8061870000111</v>
      </c>
      <c r="BU28" s="2240">
        <v>6395</v>
      </c>
      <c r="BV28" s="2531"/>
      <c r="BW28" s="1900">
        <v>5.5967413017508525</v>
      </c>
      <c r="BX28" s="1900">
        <v>0.55625357887609328</v>
      </c>
      <c r="BY28" s="1900">
        <v>4.506064871095294</v>
      </c>
      <c r="BZ28" s="1900">
        <v>6.6874177324064101</v>
      </c>
      <c r="CA28" s="1900">
        <v>9.9388831622801312</v>
      </c>
      <c r="CB28" s="1902">
        <v>6695.2779089999312</v>
      </c>
      <c r="CC28" s="2240">
        <v>7050</v>
      </c>
      <c r="CD28" s="2529"/>
      <c r="CE28" s="1900">
        <v>4.8947281596906675</v>
      </c>
      <c r="CF28" s="1900">
        <v>0.46623601862647857</v>
      </c>
      <c r="CG28" s="1900">
        <v>3.9805534061647987</v>
      </c>
      <c r="CH28" s="1900">
        <v>5.808902913216536</v>
      </c>
      <c r="CI28" s="1900">
        <v>9.5252688896198752</v>
      </c>
      <c r="CJ28" s="1902">
        <v>6342.9056910000218</v>
      </c>
      <c r="CK28" s="2240">
        <v>6753</v>
      </c>
      <c r="CL28" s="2529"/>
      <c r="CM28" s="1900">
        <v>6.1484950118464443</v>
      </c>
      <c r="CN28" s="1900">
        <v>0.89123394262560718</v>
      </c>
      <c r="CO28" s="1900">
        <v>4.4001662477264416</v>
      </c>
      <c r="CP28" s="1900">
        <v>7.896823775966447</v>
      </c>
      <c r="CQ28" s="1900">
        <v>14.495155983837455</v>
      </c>
      <c r="CR28" s="1902">
        <v>2995.8022190000002</v>
      </c>
      <c r="CS28" s="2240">
        <v>3191</v>
      </c>
      <c r="CT28" s="2529"/>
      <c r="CU28" s="1900">
        <v>4.5126768503160486</v>
      </c>
      <c r="CV28" s="1900">
        <v>0.5417693423124138</v>
      </c>
      <c r="CW28" s="1900">
        <v>3.4504008716414249</v>
      </c>
      <c r="CX28" s="1900">
        <v>5.5749528289906713</v>
      </c>
      <c r="CY28" s="1900">
        <v>12.00549829475316</v>
      </c>
      <c r="CZ28" s="1686">
        <v>5943.684599999995</v>
      </c>
      <c r="DA28" s="1686">
        <v>6607</v>
      </c>
      <c r="DB28" s="2567"/>
      <c r="DC28" s="1900">
        <v>5.8714687018044796</v>
      </c>
      <c r="DD28" s="1900">
        <v>0.64408647905239924</v>
      </c>
      <c r="DE28" s="1900">
        <v>4.6085730517894632</v>
      </c>
      <c r="DF28" s="1900">
        <v>7.1343643518194968</v>
      </c>
      <c r="DG28" s="1900">
        <v>10.969767732125559</v>
      </c>
      <c r="DH28" s="1686">
        <v>6008.52546300004</v>
      </c>
      <c r="DI28" s="1686">
        <v>6276</v>
      </c>
      <c r="DJ28" s="2567"/>
      <c r="DK28" s="1684">
        <v>4.1087541253665067</v>
      </c>
      <c r="DL28" s="1684">
        <v>0.40890754052284239</v>
      </c>
      <c r="DM28" s="1684">
        <v>3.3069865981277751</v>
      </c>
      <c r="DN28" s="1684">
        <v>4.9105216526052384</v>
      </c>
      <c r="DO28" s="1684">
        <v>9.9521053839250424</v>
      </c>
      <c r="DP28" s="1686">
        <v>5661.6393899999957</v>
      </c>
      <c r="DQ28" s="1686">
        <v>6503</v>
      </c>
      <c r="DR28" s="2567"/>
      <c r="DS28" s="1684">
        <v>5.7558452562952782</v>
      </c>
      <c r="DT28" s="1684">
        <v>0.7229679200197574</v>
      </c>
      <c r="DU28" s="1684">
        <v>4.3382811056968587</v>
      </c>
      <c r="DV28" s="1684">
        <v>7.1734094068936978</v>
      </c>
      <c r="DW28" s="1684">
        <v>12.56058646171965</v>
      </c>
      <c r="DX28" s="1686">
        <v>5690.4455629999866</v>
      </c>
      <c r="DY28" s="1686">
        <v>6461</v>
      </c>
      <c r="DZ28" s="2567"/>
      <c r="EA28" s="2251">
        <v>0.9</v>
      </c>
      <c r="EB28" s="2251">
        <v>1.7</v>
      </c>
      <c r="EC28" s="2252"/>
      <c r="ED28" s="2252" t="s">
        <v>229</v>
      </c>
      <c r="EE28" s="2252" t="s">
        <v>230</v>
      </c>
      <c r="EG28" s="1144"/>
      <c r="EH28" s="1144"/>
    </row>
    <row r="29" spans="1:138" s="3" customFormat="1" ht="8.25" customHeight="1">
      <c r="A29" s="2568"/>
      <c r="B29" s="1263"/>
      <c r="C29" s="2535"/>
      <c r="D29" s="2535"/>
      <c r="E29" s="2535"/>
      <c r="F29" s="2535"/>
      <c r="G29" s="2535"/>
      <c r="H29" s="2537"/>
      <c r="I29" s="2536"/>
      <c r="J29" s="2535"/>
      <c r="K29" s="2535"/>
      <c r="L29" s="2535"/>
      <c r="M29" s="2535"/>
      <c r="N29" s="2535"/>
      <c r="O29" s="2535"/>
      <c r="P29" s="2537"/>
      <c r="Q29" s="2539"/>
      <c r="R29" s="2535"/>
      <c r="S29" s="2555"/>
      <c r="T29" s="2535"/>
      <c r="U29" s="2535"/>
      <c r="V29" s="2535"/>
      <c r="W29" s="2535"/>
      <c r="X29" s="2537"/>
      <c r="Y29" s="2536"/>
      <c r="Z29" s="2535"/>
      <c r="AA29" s="1900"/>
      <c r="AB29" s="1245"/>
      <c r="AC29" s="1245"/>
      <c r="AD29" s="1245"/>
      <c r="AE29" s="1245"/>
      <c r="AF29" s="1246"/>
      <c r="AG29" s="2534"/>
      <c r="AH29" s="2539"/>
      <c r="AI29" s="1900"/>
      <c r="AJ29" s="1900"/>
      <c r="AK29" s="1900"/>
      <c r="AL29" s="1900"/>
      <c r="AM29" s="1900"/>
      <c r="AN29" s="1902"/>
      <c r="AO29" s="2240"/>
      <c r="AP29" s="2533"/>
      <c r="AQ29" s="1900"/>
      <c r="AR29" s="1900"/>
      <c r="AS29" s="1900"/>
      <c r="AT29" s="1900"/>
      <c r="AU29" s="1900"/>
      <c r="AV29" s="1902"/>
      <c r="AW29" s="2240"/>
      <c r="AX29" s="2533"/>
      <c r="AY29" s="1900"/>
      <c r="AZ29" s="1900"/>
      <c r="BA29" s="1900"/>
      <c r="BB29" s="1900"/>
      <c r="BC29" s="1900"/>
      <c r="BD29" s="1902"/>
      <c r="BE29" s="2240"/>
      <c r="BF29" s="2532"/>
      <c r="BG29" s="1900"/>
      <c r="BH29" s="1900"/>
      <c r="BI29" s="1900"/>
      <c r="BJ29" s="1900"/>
      <c r="BK29" s="1900"/>
      <c r="BL29" s="1902"/>
      <c r="BM29" s="2240"/>
      <c r="BN29" s="2532"/>
      <c r="BO29" s="1900"/>
      <c r="BP29" s="1900"/>
      <c r="BQ29" s="1900"/>
      <c r="BR29" s="1900"/>
      <c r="BS29" s="1900"/>
      <c r="BT29" s="1902"/>
      <c r="BU29" s="2240"/>
      <c r="BV29" s="2531"/>
      <c r="BW29" s="1900"/>
      <c r="BX29" s="1900"/>
      <c r="BY29" s="1900"/>
      <c r="BZ29" s="1900"/>
      <c r="CA29" s="1900"/>
      <c r="CB29" s="1902"/>
      <c r="CC29" s="2240"/>
      <c r="CD29" s="2529"/>
      <c r="CE29" s="1900"/>
      <c r="CF29" s="1900"/>
      <c r="CG29" s="1900"/>
      <c r="CH29" s="1900"/>
      <c r="CI29" s="1900"/>
      <c r="CJ29" s="1902"/>
      <c r="CK29" s="2240"/>
      <c r="CL29" s="2529"/>
      <c r="CM29" s="1900"/>
      <c r="CN29" s="1900"/>
      <c r="CO29" s="1900"/>
      <c r="CP29" s="1900"/>
      <c r="CQ29" s="1900"/>
      <c r="CR29" s="1902"/>
      <c r="CS29" s="2240"/>
      <c r="CT29" s="2529"/>
      <c r="CU29" s="1900"/>
      <c r="CV29" s="1900"/>
      <c r="CW29" s="1900"/>
      <c r="CX29" s="1900"/>
      <c r="CY29" s="1900"/>
      <c r="CZ29" s="1686"/>
      <c r="DA29" s="1686"/>
      <c r="DB29" s="2567"/>
      <c r="DC29" s="1900"/>
      <c r="DD29" s="1900"/>
      <c r="DE29" s="1900"/>
      <c r="DF29" s="1900"/>
      <c r="DG29" s="1900"/>
      <c r="DH29" s="1686"/>
      <c r="DI29" s="1686"/>
      <c r="DJ29" s="2567"/>
      <c r="DK29" s="1684"/>
      <c r="DL29" s="1684"/>
      <c r="DM29" s="1684"/>
      <c r="DN29" s="1684"/>
      <c r="DO29" s="1684"/>
      <c r="DP29" s="1686"/>
      <c r="DQ29" s="1686"/>
      <c r="DR29" s="2567"/>
      <c r="DS29" s="1684"/>
      <c r="DT29" s="1684"/>
      <c r="DU29" s="1684"/>
      <c r="DV29" s="1684"/>
      <c r="DW29" s="1684"/>
      <c r="DX29" s="1686"/>
      <c r="DY29" s="1686"/>
      <c r="DZ29" s="2567"/>
      <c r="EA29" s="2251"/>
      <c r="EB29" s="2251"/>
      <c r="EC29" s="2252"/>
      <c r="ED29" s="2252"/>
      <c r="EE29" s="2252"/>
      <c r="EG29" s="1144"/>
      <c r="EH29" s="1144"/>
    </row>
    <row r="30" spans="1:138" s="3" customFormat="1" ht="24" customHeight="1">
      <c r="A30" s="1671" t="s">
        <v>83</v>
      </c>
      <c r="B30" s="1267"/>
      <c r="C30" s="2563"/>
      <c r="D30" s="2563"/>
      <c r="E30" s="2563"/>
      <c r="F30" s="2563"/>
      <c r="G30" s="2563"/>
      <c r="H30" s="2565"/>
      <c r="I30" s="2564"/>
      <c r="J30" s="2563"/>
      <c r="K30" s="2563"/>
      <c r="L30" s="2563"/>
      <c r="M30" s="2563"/>
      <c r="N30" s="2563"/>
      <c r="O30" s="2563"/>
      <c r="P30" s="2565"/>
      <c r="Q30" s="2561"/>
      <c r="R30" s="2563"/>
      <c r="S30" s="2566"/>
      <c r="T30" s="2563"/>
      <c r="U30" s="2563"/>
      <c r="V30" s="2563"/>
      <c r="W30" s="2563"/>
      <c r="X30" s="2565"/>
      <c r="Y30" s="2564"/>
      <c r="Z30" s="2563"/>
      <c r="AA30" s="1901"/>
      <c r="AB30" s="1252"/>
      <c r="AC30" s="1252"/>
      <c r="AD30" s="1252"/>
      <c r="AE30" s="1252"/>
      <c r="AF30" s="1253"/>
      <c r="AG30" s="2562"/>
      <c r="AH30" s="2561"/>
      <c r="AI30" s="1901"/>
      <c r="AJ30" s="1901"/>
      <c r="AK30" s="1901"/>
      <c r="AL30" s="1901"/>
      <c r="AM30" s="1901"/>
      <c r="AN30" s="2557"/>
      <c r="AO30" s="2244"/>
      <c r="AP30" s="2560"/>
      <c r="AQ30" s="1901"/>
      <c r="AR30" s="1901"/>
      <c r="AS30" s="1901"/>
      <c r="AT30" s="1901"/>
      <c r="AU30" s="1901"/>
      <c r="AV30" s="2557"/>
      <c r="AW30" s="2244"/>
      <c r="AX30" s="2560"/>
      <c r="AY30" s="1901"/>
      <c r="AZ30" s="1901"/>
      <c r="BA30" s="1901"/>
      <c r="BB30" s="1901"/>
      <c r="BC30" s="1901"/>
      <c r="BD30" s="2557"/>
      <c r="BE30" s="2244"/>
      <c r="BF30" s="2559"/>
      <c r="BG30" s="1901"/>
      <c r="BH30" s="1901"/>
      <c r="BI30" s="1901"/>
      <c r="BJ30" s="1901"/>
      <c r="BK30" s="1901"/>
      <c r="BL30" s="2557"/>
      <c r="BM30" s="2244"/>
      <c r="BN30" s="2559"/>
      <c r="BO30" s="1901"/>
      <c r="BP30" s="1901"/>
      <c r="BQ30" s="1901"/>
      <c r="BR30" s="1901"/>
      <c r="BS30" s="1901"/>
      <c r="BT30" s="2557"/>
      <c r="BU30" s="2244"/>
      <c r="BV30" s="2558"/>
      <c r="BW30" s="1901"/>
      <c r="BX30" s="1901"/>
      <c r="BY30" s="1901"/>
      <c r="BZ30" s="1901"/>
      <c r="CA30" s="1901"/>
      <c r="CB30" s="2557"/>
      <c r="CC30" s="2244"/>
      <c r="CD30" s="2556"/>
      <c r="CE30" s="1901"/>
      <c r="CF30" s="1901"/>
      <c r="CG30" s="1901"/>
      <c r="CH30" s="1901"/>
      <c r="CI30" s="1901"/>
      <c r="CJ30" s="2557"/>
      <c r="CK30" s="2244"/>
      <c r="CL30" s="2556"/>
      <c r="CM30" s="1901"/>
      <c r="CN30" s="1901"/>
      <c r="CO30" s="1901"/>
      <c r="CP30" s="1901"/>
      <c r="CQ30" s="1901"/>
      <c r="CR30" s="2557"/>
      <c r="CS30" s="2244"/>
      <c r="CT30" s="2556"/>
      <c r="CU30" s="1901"/>
      <c r="CV30" s="1901"/>
      <c r="CW30" s="1901"/>
      <c r="CX30" s="1901"/>
      <c r="CY30" s="1901"/>
      <c r="CZ30" s="2557"/>
      <c r="DA30" s="2244"/>
      <c r="DB30" s="2556"/>
      <c r="DC30" s="1901"/>
      <c r="DD30" s="1901"/>
      <c r="DE30" s="1901"/>
      <c r="DF30" s="1901"/>
      <c r="DG30" s="1901"/>
      <c r="DH30" s="2557"/>
      <c r="DI30" s="2244"/>
      <c r="DJ30" s="2556"/>
      <c r="DK30" s="2209"/>
      <c r="DL30" s="2209"/>
      <c r="DM30" s="2209"/>
      <c r="DN30" s="2209"/>
      <c r="DO30" s="2209"/>
      <c r="DP30" s="2210"/>
      <c r="DQ30" s="2210"/>
      <c r="DR30" s="2556"/>
      <c r="DS30" s="2209"/>
      <c r="DT30" s="2209"/>
      <c r="DU30" s="2209"/>
      <c r="DV30" s="2209"/>
      <c r="DW30" s="2209"/>
      <c r="DX30" s="2210"/>
      <c r="DY30" s="2210"/>
      <c r="DZ30" s="2556"/>
      <c r="EA30" s="1901"/>
      <c r="EB30" s="1901"/>
      <c r="EC30" s="1901"/>
      <c r="ED30" s="1901"/>
      <c r="EE30" s="1901"/>
      <c r="EG30" s="1144"/>
      <c r="EH30" s="1144"/>
    </row>
    <row r="31" spans="1:138" s="3" customFormat="1" ht="24" customHeight="1">
      <c r="A31" s="1681" t="s">
        <v>13</v>
      </c>
      <c r="B31" s="1263"/>
      <c r="C31" s="2535">
        <v>9.6570506978453352</v>
      </c>
      <c r="D31" s="2535">
        <v>0.65075639131415164</v>
      </c>
      <c r="E31" s="2535">
        <v>8.3801645831601004</v>
      </c>
      <c r="F31" s="2535">
        <v>10.933936812530572</v>
      </c>
      <c r="G31" s="2535">
        <v>6.7386659931209358</v>
      </c>
      <c r="H31" s="2537">
        <v>2525.2660219999784</v>
      </c>
      <c r="I31" s="2536">
        <v>3382</v>
      </c>
      <c r="J31" s="2535"/>
      <c r="K31" s="2535">
        <v>10.529230454120214</v>
      </c>
      <c r="L31" s="2535">
        <v>0.62857735783832969</v>
      </c>
      <c r="M31" s="2535">
        <v>9.2958630820250061</v>
      </c>
      <c r="N31" s="2535">
        <v>11.762597826215423</v>
      </c>
      <c r="O31" s="2535">
        <v>5.969831893957263</v>
      </c>
      <c r="P31" s="2537">
        <v>2437.142345000002</v>
      </c>
      <c r="Q31" s="2539">
        <v>3286</v>
      </c>
      <c r="R31" s="2535"/>
      <c r="S31" s="2555">
        <v>9.875270424872383</v>
      </c>
      <c r="T31" s="2535">
        <v>0.67436092307780959</v>
      </c>
      <c r="U31" s="2535">
        <v>8.552068516358684</v>
      </c>
      <c r="V31" s="2535">
        <v>11.198472333386082</v>
      </c>
      <c r="W31" s="2535">
        <v>6.8287843680647793</v>
      </c>
      <c r="X31" s="2537">
        <v>2358.6208780000093</v>
      </c>
      <c r="Y31" s="2536">
        <v>3353</v>
      </c>
      <c r="Z31" s="2535"/>
      <c r="AA31" s="1900">
        <v>11.068656719512793</v>
      </c>
      <c r="AB31" s="1245">
        <v>0.65227426819424772</v>
      </c>
      <c r="AC31" s="1245">
        <v>9.7890963103167365</v>
      </c>
      <c r="AD31" s="1245">
        <v>12.34821712870885</v>
      </c>
      <c r="AE31" s="1245">
        <v>5.8929848916929712</v>
      </c>
      <c r="AF31" s="1246">
        <v>2476.898578999997</v>
      </c>
      <c r="AG31" s="2534">
        <v>3290</v>
      </c>
      <c r="AH31" s="2245"/>
      <c r="AI31" s="1900">
        <v>12.432384043290149</v>
      </c>
      <c r="AJ31" s="1900">
        <v>0.648982524566181</v>
      </c>
      <c r="AK31" s="1900">
        <v>11.159277744748978</v>
      </c>
      <c r="AL31" s="1900">
        <v>13.705490341831322</v>
      </c>
      <c r="AM31" s="1900">
        <v>5.2200971455385634</v>
      </c>
      <c r="AN31" s="1902">
        <v>2521.1038679999797</v>
      </c>
      <c r="AO31" s="2240">
        <v>3721</v>
      </c>
      <c r="AP31" s="2533"/>
      <c r="AQ31" s="1900">
        <v>10.767507767853511</v>
      </c>
      <c r="AR31" s="1900">
        <v>0.66588868782678801</v>
      </c>
      <c r="AS31" s="1900">
        <v>9.4613387790647092</v>
      </c>
      <c r="AT31" s="1900">
        <v>12.073676756642312</v>
      </c>
      <c r="AU31" s="1900">
        <v>6.1842415365123253</v>
      </c>
      <c r="AV31" s="1902">
        <v>2715.9851500000195</v>
      </c>
      <c r="AW31" s="2240">
        <v>3985</v>
      </c>
      <c r="AX31" s="2533"/>
      <c r="AY31" s="1900">
        <v>8.0451968210000491</v>
      </c>
      <c r="AZ31" s="1900">
        <v>0.50609748473793459</v>
      </c>
      <c r="BA31" s="1900">
        <v>7.0528843789740794</v>
      </c>
      <c r="BB31" s="1900">
        <v>9.0375092630260188</v>
      </c>
      <c r="BC31" s="1900">
        <v>6.2906787241909239</v>
      </c>
      <c r="BD31" s="1902">
        <v>4140.9368149999927</v>
      </c>
      <c r="BE31" s="2240">
        <v>6233</v>
      </c>
      <c r="BF31" s="2532"/>
      <c r="BG31" s="1900">
        <v>7.4174162060209392</v>
      </c>
      <c r="BH31" s="1900">
        <v>0.47223820111193238</v>
      </c>
      <c r="BI31" s="1900">
        <v>6.4914921366572331</v>
      </c>
      <c r="BJ31" s="1900">
        <v>8.3433402753846462</v>
      </c>
      <c r="BK31" s="1900">
        <v>6.3666132248127383</v>
      </c>
      <c r="BL31" s="1902">
        <v>3686.6096279999983</v>
      </c>
      <c r="BM31" s="2240">
        <v>5480</v>
      </c>
      <c r="BN31" s="2532"/>
      <c r="BO31" s="1900">
        <v>7.2185828002461765</v>
      </c>
      <c r="BP31" s="1900">
        <v>0.46845117153746291</v>
      </c>
      <c r="BQ31" s="1900">
        <v>6.3000843458841942</v>
      </c>
      <c r="BR31" s="1900">
        <v>8.1370812546081588</v>
      </c>
      <c r="BS31" s="1900">
        <v>6.4895171877987918</v>
      </c>
      <c r="BT31" s="1902">
        <v>3830.2704789999875</v>
      </c>
      <c r="BU31" s="2240">
        <v>6066</v>
      </c>
      <c r="BV31" s="2531"/>
      <c r="BW31" s="1900">
        <v>6.8382098317901967</v>
      </c>
      <c r="BX31" s="1900">
        <v>0.44270639136436463</v>
      </c>
      <c r="BY31" s="1900">
        <v>5.9701715034125495</v>
      </c>
      <c r="BZ31" s="1900">
        <v>7.7062481601678448</v>
      </c>
      <c r="CA31" s="1900">
        <v>6.4740100443578683</v>
      </c>
      <c r="CB31" s="1902">
        <v>3957.5681890000146</v>
      </c>
      <c r="CC31" s="2240">
        <v>6828</v>
      </c>
      <c r="CD31" s="2529"/>
      <c r="CE31" s="1900">
        <v>7.5583151037179563</v>
      </c>
      <c r="CF31" s="1900">
        <v>0.44883612084935531</v>
      </c>
      <c r="CG31" s="1900">
        <v>6.6782572923121704</v>
      </c>
      <c r="CH31" s="1900">
        <v>8.4383729151237432</v>
      </c>
      <c r="CI31" s="1900">
        <v>5.9383091957699881</v>
      </c>
      <c r="CJ31" s="1902">
        <v>3726.0115929999906</v>
      </c>
      <c r="CK31" s="2240">
        <v>6233</v>
      </c>
      <c r="CL31" s="2529"/>
      <c r="CM31" s="1900">
        <v>5.8872496215575874</v>
      </c>
      <c r="CN31" s="1900">
        <v>0.53195393081053288</v>
      </c>
      <c r="CO31" s="1900">
        <v>4.8437184969654812</v>
      </c>
      <c r="CP31" s="1900">
        <v>6.9307807461496935</v>
      </c>
      <c r="CQ31" s="1900">
        <v>9.0356951888476917</v>
      </c>
      <c r="CR31" s="1902">
        <v>1573.6951879999997</v>
      </c>
      <c r="CS31" s="2240">
        <v>2800</v>
      </c>
      <c r="CT31" s="2529"/>
      <c r="CU31" s="1678">
        <v>5.9433173541981743</v>
      </c>
      <c r="CV31" s="1678">
        <v>0.39730681969885756</v>
      </c>
      <c r="CW31" s="1678">
        <v>5.1642967309043426</v>
      </c>
      <c r="CX31" s="1678">
        <v>6.722337977492006</v>
      </c>
      <c r="CY31" s="1678">
        <v>6.6849336157055852</v>
      </c>
      <c r="CZ31" s="2215">
        <v>3659.4886330000263</v>
      </c>
      <c r="DA31" s="2215">
        <v>6656</v>
      </c>
      <c r="DB31" s="2541"/>
      <c r="DC31" s="1678">
        <v>6.0096788765322398</v>
      </c>
      <c r="DD31" s="1678">
        <v>0.37796554013725719</v>
      </c>
      <c r="DE31" s="1678">
        <v>5.2685811326435878</v>
      </c>
      <c r="DF31" s="1678">
        <v>6.7507766204208908</v>
      </c>
      <c r="DG31" s="1678">
        <v>6.2892801412935784</v>
      </c>
      <c r="DH31" s="2215">
        <v>3708.5240090000048</v>
      </c>
      <c r="DI31" s="2215">
        <v>6604</v>
      </c>
      <c r="DJ31" s="2541"/>
      <c r="DK31" s="2214">
        <v>5.4420602014896939</v>
      </c>
      <c r="DL31" s="2214">
        <v>0.39153558735233324</v>
      </c>
      <c r="DM31" s="2214">
        <v>4.6743548192508237</v>
      </c>
      <c r="DN31" s="2214">
        <v>6.2097655837285632</v>
      </c>
      <c r="DO31" s="2214">
        <v>7.1946206557060037</v>
      </c>
      <c r="DP31" s="2215">
        <v>3650.5602959999942</v>
      </c>
      <c r="DQ31" s="2215">
        <v>6414</v>
      </c>
      <c r="DR31" s="2541"/>
      <c r="DS31" s="2214">
        <v>5.3167922387715389</v>
      </c>
      <c r="DT31" s="2214">
        <v>0.39750629981826524</v>
      </c>
      <c r="DU31" s="2214">
        <v>4.5373791214592245</v>
      </c>
      <c r="DV31" s="2214">
        <v>6.0962053560838543</v>
      </c>
      <c r="DW31" s="2214">
        <v>7.4764309374276072</v>
      </c>
      <c r="DX31" s="2215">
        <v>3473.7577039999928</v>
      </c>
      <c r="DY31" s="2215">
        <v>6235</v>
      </c>
      <c r="DZ31" s="2541"/>
      <c r="EA31" s="2256">
        <v>-2.2999999999999998</v>
      </c>
      <c r="EB31" s="2256">
        <v>-0.1</v>
      </c>
      <c r="EC31" s="2255"/>
      <c r="ED31" s="2255" t="s">
        <v>232</v>
      </c>
      <c r="EE31" s="2255" t="s">
        <v>229</v>
      </c>
      <c r="EG31" s="1144"/>
      <c r="EH31" s="1144"/>
    </row>
    <row r="32" spans="1:138" s="3" customFormat="1" ht="24" customHeight="1">
      <c r="A32" s="1788" t="s">
        <v>14</v>
      </c>
      <c r="B32" s="1149"/>
      <c r="C32" s="2550">
        <v>9.3747912002368601</v>
      </c>
      <c r="D32" s="2550">
        <v>0.60489502274767915</v>
      </c>
      <c r="E32" s="2550">
        <v>8.1878922843015811</v>
      </c>
      <c r="F32" s="2550">
        <v>10.561690116172141</v>
      </c>
      <c r="G32" s="2550">
        <v>6.4523572827136251</v>
      </c>
      <c r="H32" s="2552">
        <v>2893.4270129999932</v>
      </c>
      <c r="I32" s="2551">
        <v>3755</v>
      </c>
      <c r="J32" s="2550"/>
      <c r="K32" s="2550">
        <v>7.394546569376244</v>
      </c>
      <c r="L32" s="2550">
        <v>0.54868057071819509</v>
      </c>
      <c r="M32" s="2550">
        <v>6.3179492258867365</v>
      </c>
      <c r="N32" s="2550">
        <v>8.4711439128657506</v>
      </c>
      <c r="O32" s="2550">
        <v>7.4200705286041391</v>
      </c>
      <c r="P32" s="2552">
        <v>2692.8473859999876</v>
      </c>
      <c r="Q32" s="2554">
        <v>3241</v>
      </c>
      <c r="R32" s="2550"/>
      <c r="S32" s="2553">
        <v>6.2297205827058324</v>
      </c>
      <c r="T32" s="2550">
        <v>0.49607958494102361</v>
      </c>
      <c r="U32" s="2550">
        <v>5.2563346240818518</v>
      </c>
      <c r="V32" s="2550">
        <v>7.2031065413298139</v>
      </c>
      <c r="W32" s="2550">
        <v>7.9631113202440806</v>
      </c>
      <c r="X32" s="2552">
        <v>2764.1940070000001</v>
      </c>
      <c r="Y32" s="2551">
        <v>3523</v>
      </c>
      <c r="Z32" s="2550"/>
      <c r="AA32" s="2246">
        <v>9.5160618728968096</v>
      </c>
      <c r="AB32" s="1150">
        <v>0.62978381110036896</v>
      </c>
      <c r="AC32" s="1150">
        <v>8.2806207857180354</v>
      </c>
      <c r="AD32" s="1150">
        <v>10.751502960075584</v>
      </c>
      <c r="AE32" s="1150">
        <v>6.6181138743337611</v>
      </c>
      <c r="AF32" s="1151">
        <v>2915.6216900000063</v>
      </c>
      <c r="AG32" s="2549">
        <v>3587</v>
      </c>
      <c r="AH32" s="2548"/>
      <c r="AI32" s="2246">
        <v>10.277564782679429</v>
      </c>
      <c r="AJ32" s="2246">
        <v>0.66801551710196527</v>
      </c>
      <c r="AK32" s="2246">
        <v>8.9671215424485062</v>
      </c>
      <c r="AL32" s="2246">
        <v>11.588008022910349</v>
      </c>
      <c r="AM32" s="2246">
        <v>6.4997451363941607</v>
      </c>
      <c r="AN32" s="2544">
        <v>2862.6675990000131</v>
      </c>
      <c r="AO32" s="2543">
        <v>3697</v>
      </c>
      <c r="AP32" s="2547"/>
      <c r="AQ32" s="2246">
        <v>10.688227783003239</v>
      </c>
      <c r="AR32" s="2246">
        <v>0.64986868951917431</v>
      </c>
      <c r="AS32" s="2246">
        <v>9.413482702402673</v>
      </c>
      <c r="AT32" s="2246">
        <v>11.962972863603804</v>
      </c>
      <c r="AU32" s="2246">
        <v>6.0802286657159037</v>
      </c>
      <c r="AV32" s="2544">
        <v>3095.7927050000271</v>
      </c>
      <c r="AW32" s="2543">
        <v>3777</v>
      </c>
      <c r="AX32" s="2547"/>
      <c r="AY32" s="2246">
        <v>6.4381414268445969</v>
      </c>
      <c r="AZ32" s="2246">
        <v>0.44312201003450052</v>
      </c>
      <c r="BA32" s="2246">
        <v>5.5693058820078489</v>
      </c>
      <c r="BB32" s="2246">
        <v>7.3069769716813449</v>
      </c>
      <c r="BC32" s="2246">
        <v>6.8827629071155627</v>
      </c>
      <c r="BD32" s="2544">
        <v>4411.6684330000198</v>
      </c>
      <c r="BE32" s="2543">
        <v>6257</v>
      </c>
      <c r="BF32" s="2546"/>
      <c r="BG32" s="2246">
        <v>6.3995308316376374</v>
      </c>
      <c r="BH32" s="2246">
        <v>0.44157830797502762</v>
      </c>
      <c r="BI32" s="2246">
        <v>5.5337220450967415</v>
      </c>
      <c r="BJ32" s="2246">
        <v>7.2653396181785315</v>
      </c>
      <c r="BK32" s="2246">
        <v>6.9001668964852536</v>
      </c>
      <c r="BL32" s="2544">
        <v>4148.0085960000079</v>
      </c>
      <c r="BM32" s="2543">
        <v>5890</v>
      </c>
      <c r="BN32" s="2546"/>
      <c r="BO32" s="2246">
        <v>6.4472576820782734</v>
      </c>
      <c r="BP32" s="2246">
        <v>0.51355536664586265</v>
      </c>
      <c r="BQ32" s="2246">
        <v>5.4403228313329954</v>
      </c>
      <c r="BR32" s="2246">
        <v>7.4541925328235514</v>
      </c>
      <c r="BS32" s="2246">
        <v>7.9654853578043747</v>
      </c>
      <c r="BT32" s="2544">
        <v>4251.3392440000243</v>
      </c>
      <c r="BU32" s="2543">
        <v>5983</v>
      </c>
      <c r="BV32" s="2545"/>
      <c r="BW32" s="2246">
        <v>6.7541813968589119</v>
      </c>
      <c r="BX32" s="2246">
        <v>0.72301975415509268</v>
      </c>
      <c r="BY32" s="2246">
        <v>5.3365175207025413</v>
      </c>
      <c r="BZ32" s="2246">
        <v>8.1718452730152826</v>
      </c>
      <c r="CA32" s="2246">
        <v>10.704772520491366</v>
      </c>
      <c r="CB32" s="2544">
        <v>4330.7035569999853</v>
      </c>
      <c r="CC32" s="2543">
        <v>5940</v>
      </c>
      <c r="CD32" s="2542"/>
      <c r="CE32" s="2246">
        <v>6.4111471304820311</v>
      </c>
      <c r="CF32" s="2246">
        <v>0.59057999426997509</v>
      </c>
      <c r="CG32" s="2246">
        <v>5.2531642653023365</v>
      </c>
      <c r="CH32" s="2246">
        <v>7.5691299956617257</v>
      </c>
      <c r="CI32" s="2246">
        <v>9.2117679137644668</v>
      </c>
      <c r="CJ32" s="2544">
        <v>4075.3580549999856</v>
      </c>
      <c r="CK32" s="2543">
        <v>5841</v>
      </c>
      <c r="CL32" s="2542"/>
      <c r="CM32" s="2246">
        <v>6.0808369503969235</v>
      </c>
      <c r="CN32" s="2246">
        <v>0.73782298135553781</v>
      </c>
      <c r="CO32" s="2246">
        <v>4.6334536322387265</v>
      </c>
      <c r="CP32" s="2246">
        <v>7.5282202685551205</v>
      </c>
      <c r="CQ32" s="2246">
        <v>12.133576140491266</v>
      </c>
      <c r="CR32" s="2544">
        <v>1801.344698000001</v>
      </c>
      <c r="CS32" s="2543">
        <v>2708</v>
      </c>
      <c r="CT32" s="2542"/>
      <c r="CU32" s="1678">
        <v>5.1899241617347167</v>
      </c>
      <c r="CV32" s="1678">
        <v>0.44818057548702878</v>
      </c>
      <c r="CW32" s="1678">
        <v>4.3111526583189717</v>
      </c>
      <c r="CX32" s="1678">
        <v>6.0686956651504618</v>
      </c>
      <c r="CY32" s="1678">
        <v>8.6355900687617329</v>
      </c>
      <c r="CZ32" s="2215">
        <v>3931.4633440000066</v>
      </c>
      <c r="DA32" s="2215">
        <v>5556</v>
      </c>
      <c r="DB32" s="2541"/>
      <c r="DC32" s="1678">
        <v>5.5049145354960274</v>
      </c>
      <c r="DD32" s="1678">
        <v>0.49050115219143781</v>
      </c>
      <c r="DE32" s="1678">
        <v>4.5431620510450603</v>
      </c>
      <c r="DF32" s="1678">
        <v>6.4666670199469936</v>
      </c>
      <c r="DG32" s="1678">
        <v>8.9102410042636677</v>
      </c>
      <c r="DH32" s="2215">
        <v>3761.1145580000107</v>
      </c>
      <c r="DI32" s="2215">
        <v>5489</v>
      </c>
      <c r="DJ32" s="2541"/>
      <c r="DK32" s="2214">
        <v>5.6661593703960884</v>
      </c>
      <c r="DL32" s="2214">
        <v>0.70931951543221716</v>
      </c>
      <c r="DM32" s="2214">
        <v>4.2753575446750611</v>
      </c>
      <c r="DN32" s="2214">
        <v>7.0569611961171157</v>
      </c>
      <c r="DO32" s="2214">
        <v>12.518523907714101</v>
      </c>
      <c r="DP32" s="2215">
        <v>3777.2818590000002</v>
      </c>
      <c r="DQ32" s="2215">
        <v>5363</v>
      </c>
      <c r="DR32" s="2541"/>
      <c r="DS32" s="2214">
        <v>5.1787241948074261</v>
      </c>
      <c r="DT32" s="2214">
        <v>0.57218419770005979</v>
      </c>
      <c r="DU32" s="2214">
        <v>4.0568102291416235</v>
      </c>
      <c r="DV32" s="2214">
        <v>6.3006381604732296</v>
      </c>
      <c r="DW32" s="2214">
        <v>11.048748227869986</v>
      </c>
      <c r="DX32" s="2215">
        <v>3608.0628350000047</v>
      </c>
      <c r="DY32" s="2215">
        <v>5103</v>
      </c>
      <c r="DZ32" s="2541"/>
      <c r="EA32" s="2256">
        <v>-1.2</v>
      </c>
      <c r="EB32" s="2256">
        <v>-0.5</v>
      </c>
      <c r="EC32" s="2255"/>
      <c r="ED32" s="2255" t="s">
        <v>229</v>
      </c>
      <c r="EE32" s="2255" t="s">
        <v>229</v>
      </c>
      <c r="EG32" s="1144"/>
      <c r="EH32" s="1144"/>
    </row>
    <row r="33" spans="1:138" s="3" customFormat="1" ht="24" customHeight="1">
      <c r="A33" s="1788" t="s">
        <v>15</v>
      </c>
      <c r="B33" s="1149"/>
      <c r="C33" s="2550">
        <v>6.8191911558165481</v>
      </c>
      <c r="D33" s="2550">
        <v>0.58410120723002712</v>
      </c>
      <c r="E33" s="2550">
        <v>5.673092967557869</v>
      </c>
      <c r="F33" s="2550">
        <v>7.9652893440752273</v>
      </c>
      <c r="G33" s="2550">
        <v>8.5655496947289382</v>
      </c>
      <c r="H33" s="2552">
        <v>3067.8129739999899</v>
      </c>
      <c r="I33" s="2551">
        <v>3387</v>
      </c>
      <c r="J33" s="2550"/>
      <c r="K33" s="2550">
        <v>7.2951672718206702</v>
      </c>
      <c r="L33" s="2550">
        <v>0.64905035998590188</v>
      </c>
      <c r="M33" s="2550">
        <v>6.0216286582024017</v>
      </c>
      <c r="N33" s="2550">
        <v>8.5687058854389377</v>
      </c>
      <c r="O33" s="2550">
        <v>8.8969907858455048</v>
      </c>
      <c r="P33" s="2552">
        <v>2896.9395920000102</v>
      </c>
      <c r="Q33" s="2554">
        <v>3150</v>
      </c>
      <c r="R33" s="2550"/>
      <c r="S33" s="2553">
        <v>6.0826237608679312</v>
      </c>
      <c r="T33" s="2550">
        <v>0.63272256331288923</v>
      </c>
      <c r="U33" s="2550">
        <v>4.8411228454320376</v>
      </c>
      <c r="V33" s="2550">
        <v>7.3241246763038257</v>
      </c>
      <c r="W33" s="2550">
        <v>10.402132174990975</v>
      </c>
      <c r="X33" s="2552">
        <v>2827.3694339999806</v>
      </c>
      <c r="Y33" s="2551">
        <v>2959</v>
      </c>
      <c r="Z33" s="2550"/>
      <c r="AA33" s="2246">
        <v>7.2432302317358035</v>
      </c>
      <c r="AB33" s="1150">
        <v>0.64673173938932571</v>
      </c>
      <c r="AC33" s="1150">
        <v>5.9745425501198799</v>
      </c>
      <c r="AD33" s="1150">
        <v>8.5119179133517253</v>
      </c>
      <c r="AE33" s="1150">
        <v>8.9287751279216163</v>
      </c>
      <c r="AF33" s="1151">
        <v>3115.5124409999739</v>
      </c>
      <c r="AG33" s="2549">
        <v>3245</v>
      </c>
      <c r="AH33" s="2548"/>
      <c r="AI33" s="2246">
        <v>8.4134619912796449</v>
      </c>
      <c r="AJ33" s="2246">
        <v>0.7815779257277391</v>
      </c>
      <c r="AK33" s="2246">
        <v>6.8802438499901433</v>
      </c>
      <c r="AL33" s="2246">
        <v>9.9466801325691474</v>
      </c>
      <c r="AM33" s="2246">
        <v>9.2896114172480484</v>
      </c>
      <c r="AN33" s="2544">
        <v>2882.0578170000126</v>
      </c>
      <c r="AO33" s="2543">
        <v>2776</v>
      </c>
      <c r="AP33" s="2547"/>
      <c r="AQ33" s="2246">
        <v>8.2881788214746983</v>
      </c>
      <c r="AR33" s="2246">
        <v>0.63773521522666921</v>
      </c>
      <c r="AS33" s="2246">
        <v>7.0372340668698481</v>
      </c>
      <c r="AT33" s="2246">
        <v>9.5391235760795485</v>
      </c>
      <c r="AU33" s="2246">
        <v>7.6945156344153096</v>
      </c>
      <c r="AV33" s="2544">
        <v>3069.7048710000108</v>
      </c>
      <c r="AW33" s="2543">
        <v>3024</v>
      </c>
      <c r="AX33" s="2547"/>
      <c r="AY33" s="2246">
        <v>6.3537855838935879</v>
      </c>
      <c r="AZ33" s="2246">
        <v>0.51384142700506363</v>
      </c>
      <c r="BA33" s="2246">
        <v>5.3462894855687102</v>
      </c>
      <c r="BB33" s="2246">
        <v>7.3612816822184666</v>
      </c>
      <c r="BC33" s="2246">
        <v>8.0871697702172458</v>
      </c>
      <c r="BD33" s="2544">
        <v>4320.782648000004</v>
      </c>
      <c r="BE33" s="2543">
        <v>4854</v>
      </c>
      <c r="BF33" s="2546"/>
      <c r="BG33" s="2246">
        <v>6.1693023735943431</v>
      </c>
      <c r="BH33" s="2246">
        <v>0.57761219953065279</v>
      </c>
      <c r="BI33" s="2246">
        <v>5.0367700264774777</v>
      </c>
      <c r="BJ33" s="2246">
        <v>7.3018347207112075</v>
      </c>
      <c r="BK33" s="2246">
        <v>9.3626825944361318</v>
      </c>
      <c r="BL33" s="2544">
        <v>4066.8866560000088</v>
      </c>
      <c r="BM33" s="2543">
        <v>4657</v>
      </c>
      <c r="BN33" s="2546"/>
      <c r="BO33" s="2246">
        <v>6.0643936559700924</v>
      </c>
      <c r="BP33" s="2246">
        <v>0.7083921058476379</v>
      </c>
      <c r="BQ33" s="2246">
        <v>4.6754398143822478</v>
      </c>
      <c r="BR33" s="2246">
        <v>7.4533474975579352</v>
      </c>
      <c r="BS33" s="2246">
        <v>11.681169561779047</v>
      </c>
      <c r="BT33" s="2544">
        <v>3843.8388109999983</v>
      </c>
      <c r="BU33" s="2543">
        <v>4448</v>
      </c>
      <c r="BV33" s="2545"/>
      <c r="BW33" s="2246">
        <v>5.9302509553644622</v>
      </c>
      <c r="BX33" s="2246">
        <v>0.70049373469242182</v>
      </c>
      <c r="BY33" s="2246">
        <v>4.5567550620084258</v>
      </c>
      <c r="BZ33" s="2246">
        <v>7.3037468487204995</v>
      </c>
      <c r="CA33" s="2246">
        <v>11.812210646140702</v>
      </c>
      <c r="CB33" s="2544">
        <v>4010.79196799998</v>
      </c>
      <c r="CC33" s="2543">
        <v>4495</v>
      </c>
      <c r="CD33" s="2542"/>
      <c r="CE33" s="2246">
        <v>6.8933428455218948</v>
      </c>
      <c r="CF33" s="2246">
        <v>0.84281208884856074</v>
      </c>
      <c r="CG33" s="2246">
        <v>5.2407945592235405</v>
      </c>
      <c r="CH33" s="2246">
        <v>8.54589113182025</v>
      </c>
      <c r="CI33" s="2246">
        <v>12.22646410799188</v>
      </c>
      <c r="CJ33" s="2544">
        <v>3965.0966319999784</v>
      </c>
      <c r="CK33" s="2543">
        <v>4328</v>
      </c>
      <c r="CL33" s="2542"/>
      <c r="CM33" s="2246">
        <v>7.3044643450935114</v>
      </c>
      <c r="CN33" s="2246">
        <v>1.0166931935981904</v>
      </c>
      <c r="CO33" s="2246">
        <v>5.31002285264303</v>
      </c>
      <c r="CP33" s="2246">
        <v>9.2989058375439928</v>
      </c>
      <c r="CQ33" s="2246">
        <v>13.918791927311061</v>
      </c>
      <c r="CR33" s="2544">
        <v>1841.1476549999952</v>
      </c>
      <c r="CS33" s="2543">
        <v>2165</v>
      </c>
      <c r="CT33" s="2542"/>
      <c r="CU33" s="1678">
        <v>5.4515269009891814</v>
      </c>
      <c r="CV33" s="1678">
        <v>0.74566245967179623</v>
      </c>
      <c r="CW33" s="1678">
        <v>3.9894668373320243</v>
      </c>
      <c r="CX33" s="1678">
        <v>6.9135869646463384</v>
      </c>
      <c r="CY33" s="1678">
        <v>13.678047879328917</v>
      </c>
      <c r="CZ33" s="2215">
        <v>3628.418764000015</v>
      </c>
      <c r="DA33" s="2215">
        <v>4019</v>
      </c>
      <c r="DB33" s="2541"/>
      <c r="DC33" s="1678">
        <v>6.3784768717249571</v>
      </c>
      <c r="DD33" s="1678">
        <v>0.74051925754523662</v>
      </c>
      <c r="DE33" s="1678">
        <v>4.9265001892115725</v>
      </c>
      <c r="DF33" s="1678">
        <v>7.8304535542383409</v>
      </c>
      <c r="DG33" s="1678">
        <v>11.609656543992061</v>
      </c>
      <c r="DH33" s="2215">
        <v>3536.9171910000159</v>
      </c>
      <c r="DI33" s="2215">
        <v>4017</v>
      </c>
      <c r="DJ33" s="2541"/>
      <c r="DK33" s="2214">
        <v>5.1726644709575345</v>
      </c>
      <c r="DL33" s="2214">
        <v>0.67448706443265005</v>
      </c>
      <c r="DM33" s="2214">
        <v>3.8501605496231028</v>
      </c>
      <c r="DN33" s="2214">
        <v>6.4951683922919656</v>
      </c>
      <c r="DO33" s="2214">
        <v>13.03945129670846</v>
      </c>
      <c r="DP33" s="2215">
        <v>3458.2783400000003</v>
      </c>
      <c r="DQ33" s="2215">
        <v>3938</v>
      </c>
      <c r="DR33" s="2541"/>
      <c r="DS33" s="2214">
        <v>6.8301842921307419</v>
      </c>
      <c r="DT33" s="2214">
        <v>0.92602262712568861</v>
      </c>
      <c r="DU33" s="2214">
        <v>5.0144792760347725</v>
      </c>
      <c r="DV33" s="2214">
        <v>8.6458893082267121</v>
      </c>
      <c r="DW33" s="2214">
        <v>13.557798552999319</v>
      </c>
      <c r="DX33" s="2215">
        <v>3291.1906089999966</v>
      </c>
      <c r="DY33" s="2215">
        <v>3813</v>
      </c>
      <c r="DZ33" s="2541"/>
      <c r="EA33" s="2256">
        <v>-0.1</v>
      </c>
      <c r="EB33" s="2256">
        <v>1.6</v>
      </c>
      <c r="EC33" s="2255"/>
      <c r="ED33" s="2255" t="s">
        <v>229</v>
      </c>
      <c r="EE33" s="2255" t="s">
        <v>229</v>
      </c>
      <c r="EG33" s="1144"/>
      <c r="EH33" s="1144"/>
    </row>
    <row r="34" spans="1:138" s="3" customFormat="1" ht="24" customHeight="1">
      <c r="A34" s="1788" t="s">
        <v>42</v>
      </c>
      <c r="B34" s="1149"/>
      <c r="C34" s="2550">
        <v>6.2744377411822043</v>
      </c>
      <c r="D34" s="2550">
        <v>0.71993537109400596</v>
      </c>
      <c r="E34" s="2550">
        <v>4.8618116170433474</v>
      </c>
      <c r="F34" s="2550">
        <v>7.6870638653210603</v>
      </c>
      <c r="G34" s="2550">
        <v>11.474101756858914</v>
      </c>
      <c r="H34" s="2552">
        <v>2803.8585170000047</v>
      </c>
      <c r="I34" s="2551">
        <v>2438</v>
      </c>
      <c r="J34" s="2550"/>
      <c r="K34" s="2550">
        <v>5.6408974647915802</v>
      </c>
      <c r="L34" s="2550">
        <v>0.69603268597760692</v>
      </c>
      <c r="M34" s="2550">
        <v>4.2751721581263533</v>
      </c>
      <c r="N34" s="2550">
        <v>7.0066227714568052</v>
      </c>
      <c r="O34" s="2550">
        <v>12.339041620982982</v>
      </c>
      <c r="P34" s="2552">
        <v>2657.5869520000033</v>
      </c>
      <c r="Q34" s="2554">
        <v>2379</v>
      </c>
      <c r="R34" s="2550"/>
      <c r="S34" s="2553">
        <v>4.7711475468580655</v>
      </c>
      <c r="T34" s="2550">
        <v>0.6210024811356909</v>
      </c>
      <c r="U34" s="2550">
        <v>3.552643271016926</v>
      </c>
      <c r="V34" s="2550">
        <v>5.989651822699205</v>
      </c>
      <c r="W34" s="2550">
        <v>13.015788655386237</v>
      </c>
      <c r="X34" s="2552">
        <v>2497.736148999988</v>
      </c>
      <c r="Y34" s="2551">
        <v>2204</v>
      </c>
      <c r="Z34" s="2550"/>
      <c r="AA34" s="2246">
        <v>6.2390547319237317</v>
      </c>
      <c r="AB34" s="1150">
        <v>0.61259399628727151</v>
      </c>
      <c r="AC34" s="1150">
        <v>5.0373347457430766</v>
      </c>
      <c r="AD34" s="1150">
        <v>7.4407747181043868</v>
      </c>
      <c r="AE34" s="1150">
        <v>9.8186988671982061</v>
      </c>
      <c r="AF34" s="1151">
        <v>2681.7633470000042</v>
      </c>
      <c r="AG34" s="2549">
        <v>2488</v>
      </c>
      <c r="AH34" s="2548"/>
      <c r="AI34" s="2246">
        <v>7.3447949981868268</v>
      </c>
      <c r="AJ34" s="2246">
        <v>0.75710773826129929</v>
      </c>
      <c r="AK34" s="2246">
        <v>5.8595799210951354</v>
      </c>
      <c r="AL34" s="2246">
        <v>8.8300100752785173</v>
      </c>
      <c r="AM34" s="2246">
        <v>10.308085364509189</v>
      </c>
      <c r="AN34" s="2544">
        <v>2573.7149919999933</v>
      </c>
      <c r="AO34" s="2543">
        <v>2144</v>
      </c>
      <c r="AP34" s="2547"/>
      <c r="AQ34" s="2246">
        <v>7.772721943449576</v>
      </c>
      <c r="AR34" s="2246">
        <v>0.68566468732344932</v>
      </c>
      <c r="AS34" s="2246">
        <v>6.4277614903559153</v>
      </c>
      <c r="AT34" s="2246">
        <v>9.1176823965432359</v>
      </c>
      <c r="AU34" s="2246">
        <v>8.8214230781957905</v>
      </c>
      <c r="AV34" s="2544">
        <v>2751.4047660000056</v>
      </c>
      <c r="AW34" s="2543">
        <v>2247</v>
      </c>
      <c r="AX34" s="2547"/>
      <c r="AY34" s="2246">
        <v>6.5494307663558375</v>
      </c>
      <c r="AZ34" s="2246">
        <v>0.69297611320219443</v>
      </c>
      <c r="BA34" s="2246">
        <v>5.1907027744287291</v>
      </c>
      <c r="BB34" s="2246">
        <v>7.908158758282946</v>
      </c>
      <c r="BC34" s="2246">
        <v>10.580707513727527</v>
      </c>
      <c r="BD34" s="2544">
        <v>4061.3052720000069</v>
      </c>
      <c r="BE34" s="2543">
        <v>3817</v>
      </c>
      <c r="BF34" s="2546"/>
      <c r="BG34" s="2246">
        <v>4.917050413692543</v>
      </c>
      <c r="BH34" s="2246">
        <v>0.60813042786947746</v>
      </c>
      <c r="BI34" s="2246">
        <v>3.7246805479109018</v>
      </c>
      <c r="BJ34" s="2246">
        <v>6.1094202794741834</v>
      </c>
      <c r="BK34" s="2246">
        <v>12.367789156198453</v>
      </c>
      <c r="BL34" s="2544">
        <v>3691.6440289999882</v>
      </c>
      <c r="BM34" s="2543">
        <v>3542</v>
      </c>
      <c r="BN34" s="2546"/>
      <c r="BO34" s="2246">
        <v>6.7823846880310912</v>
      </c>
      <c r="BP34" s="2246">
        <v>0.96464464142348905</v>
      </c>
      <c r="BQ34" s="2246">
        <v>4.8909930852561452</v>
      </c>
      <c r="BR34" s="2246">
        <v>8.673776290806039</v>
      </c>
      <c r="BS34" s="2246">
        <v>14.222794574389185</v>
      </c>
      <c r="BT34" s="2544">
        <v>3642.1462710000083</v>
      </c>
      <c r="BU34" s="2543">
        <v>3375</v>
      </c>
      <c r="BV34" s="2545"/>
      <c r="BW34" s="2246">
        <v>5.7667575698650708</v>
      </c>
      <c r="BX34" s="2246">
        <v>0.72440939189681297</v>
      </c>
      <c r="BY34" s="2246">
        <v>4.3463689559459233</v>
      </c>
      <c r="BZ34" s="2246">
        <v>7.1871461837842192</v>
      </c>
      <c r="CA34" s="2246">
        <v>12.56181455732259</v>
      </c>
      <c r="CB34" s="2544">
        <v>3671.6790229999901</v>
      </c>
      <c r="CC34" s="2543">
        <v>3404</v>
      </c>
      <c r="CD34" s="2542"/>
      <c r="CE34" s="2246">
        <v>5.3753590688074269</v>
      </c>
      <c r="CF34" s="2246">
        <v>0.80598065843292566</v>
      </c>
      <c r="CG34" s="2246">
        <v>3.795028205610381</v>
      </c>
      <c r="CH34" s="2246">
        <v>6.9556899320044714</v>
      </c>
      <c r="CI34" s="2246">
        <v>14.993987343281606</v>
      </c>
      <c r="CJ34" s="2544">
        <v>3471.0861100000006</v>
      </c>
      <c r="CK34" s="2543">
        <v>3230</v>
      </c>
      <c r="CL34" s="2542"/>
      <c r="CM34" s="2246" t="s">
        <v>367</v>
      </c>
      <c r="CN34" s="2246">
        <v>0.83118616993549688</v>
      </c>
      <c r="CO34" s="2246">
        <v>3.4324006522120381</v>
      </c>
      <c r="CP34" s="2246">
        <v>6.6934674041264133</v>
      </c>
      <c r="CQ34" s="2246">
        <v>16.417084743963308</v>
      </c>
      <c r="CR34" s="2544">
        <v>1779.5442030000038</v>
      </c>
      <c r="CS34" s="2543">
        <v>1604</v>
      </c>
      <c r="CT34" s="2542"/>
      <c r="CU34" s="1678" t="s">
        <v>344</v>
      </c>
      <c r="CV34" s="1678">
        <v>0.95982755259727082</v>
      </c>
      <c r="CW34" s="1678">
        <v>4.2641164023000488</v>
      </c>
      <c r="CX34" s="1678">
        <v>8.0280863177707396</v>
      </c>
      <c r="CY34" s="1678">
        <v>15.616851990734876</v>
      </c>
      <c r="CZ34" s="2215">
        <v>3322.0353039999995</v>
      </c>
      <c r="DA34" s="2215">
        <v>3041</v>
      </c>
      <c r="DB34" s="2541"/>
      <c r="DC34" s="1678">
        <v>5.8146903787437747</v>
      </c>
      <c r="DD34" s="1678">
        <v>0.85139450115398896</v>
      </c>
      <c r="DE34" s="1678">
        <v>4.145314531053292</v>
      </c>
      <c r="DF34" s="1678">
        <v>7.4840662264342575</v>
      </c>
      <c r="DG34" s="1678">
        <v>14.642129601024898</v>
      </c>
      <c r="DH34" s="2215">
        <v>3298.254962999998</v>
      </c>
      <c r="DI34" s="2215">
        <v>2891</v>
      </c>
      <c r="DJ34" s="2541"/>
      <c r="DK34" s="2214" t="s">
        <v>318</v>
      </c>
      <c r="DL34" s="2214">
        <v>0.72556941307186473</v>
      </c>
      <c r="DM34" s="2214">
        <v>3.1904372496678004</v>
      </c>
      <c r="DN34" s="2214">
        <v>6.0357650390006068</v>
      </c>
      <c r="DO34" s="2214">
        <v>15.728452300747986</v>
      </c>
      <c r="DP34" s="2215">
        <v>3169.0661320000077</v>
      </c>
      <c r="DQ34" s="2215">
        <v>3038</v>
      </c>
      <c r="DR34" s="2541"/>
      <c r="DS34" s="2214" t="s">
        <v>369</v>
      </c>
      <c r="DT34" s="2214">
        <v>1.1151244624610086</v>
      </c>
      <c r="DU34" s="2214">
        <v>4.7283353832258319</v>
      </c>
      <c r="DV34" s="2214">
        <v>9.1013107744350563</v>
      </c>
      <c r="DW34" s="2214">
        <v>16.126579809032773</v>
      </c>
      <c r="DX34" s="2215">
        <v>3065.7076050000005</v>
      </c>
      <c r="DY34" s="2215">
        <v>2840</v>
      </c>
      <c r="DZ34" s="2541"/>
      <c r="EA34" s="2256">
        <v>1.5</v>
      </c>
      <c r="EB34" s="2256">
        <v>2.2999999999999998</v>
      </c>
      <c r="EC34" s="2255"/>
      <c r="ED34" s="2255" t="s">
        <v>229</v>
      </c>
      <c r="EE34" s="2255" t="s">
        <v>231</v>
      </c>
      <c r="EG34" s="1144"/>
      <c r="EH34" s="1144"/>
    </row>
    <row r="35" spans="1:138" s="3" customFormat="1" ht="24" customHeight="1">
      <c r="A35" s="1681" t="s">
        <v>16</v>
      </c>
      <c r="B35" s="1263"/>
      <c r="C35" s="2540">
        <v>3.7269235644943133</v>
      </c>
      <c r="D35" s="2535">
        <v>0.58897540159274619</v>
      </c>
      <c r="E35" s="2535">
        <v>2.5712614423502296</v>
      </c>
      <c r="F35" s="2535">
        <v>4.8825856866383965</v>
      </c>
      <c r="G35" s="2535">
        <v>15.803259481997486</v>
      </c>
      <c r="H35" s="2537">
        <v>2537.4674410000048</v>
      </c>
      <c r="I35" s="2536">
        <v>1675</v>
      </c>
      <c r="J35" s="2535"/>
      <c r="K35" s="2540">
        <v>3.749811200960206</v>
      </c>
      <c r="L35" s="2535">
        <v>0.59553794389447556</v>
      </c>
      <c r="M35" s="2535">
        <v>2.5812723414471805</v>
      </c>
      <c r="N35" s="2535">
        <v>4.918350060473232</v>
      </c>
      <c r="O35" s="2535">
        <v>15.881811429385495</v>
      </c>
      <c r="P35" s="2537">
        <v>2355.2026559999936</v>
      </c>
      <c r="Q35" s="2539">
        <v>1570</v>
      </c>
      <c r="R35" s="2535"/>
      <c r="S35" s="2538">
        <v>3.5245251633418491</v>
      </c>
      <c r="T35" s="2535">
        <v>0.57507273359683198</v>
      </c>
      <c r="U35" s="2535">
        <v>2.3961422565201267</v>
      </c>
      <c r="V35" s="2535">
        <v>4.652908070163571</v>
      </c>
      <c r="W35" s="2535">
        <v>16.316317998750371</v>
      </c>
      <c r="X35" s="2537">
        <v>2224.600148</v>
      </c>
      <c r="Y35" s="2536">
        <v>1441</v>
      </c>
      <c r="Z35" s="2535"/>
      <c r="AA35" s="1900">
        <v>7.3483536987912661</v>
      </c>
      <c r="AB35" s="1245">
        <v>0.83014030238859249</v>
      </c>
      <c r="AC35" s="1245">
        <v>5.7198751326275037</v>
      </c>
      <c r="AD35" s="1245">
        <v>8.9768322649550267</v>
      </c>
      <c r="AE35" s="1245">
        <v>11.296956249195555</v>
      </c>
      <c r="AF35" s="1246">
        <v>2434.129811000008</v>
      </c>
      <c r="AG35" s="2534">
        <v>1625</v>
      </c>
      <c r="AH35" s="2245"/>
      <c r="AI35" s="1900" t="s">
        <v>366</v>
      </c>
      <c r="AJ35" s="1900">
        <v>0.9326868406256017</v>
      </c>
      <c r="AK35" s="1900">
        <v>4.3661778955318304</v>
      </c>
      <c r="AL35" s="1900">
        <v>8.0254736282194088</v>
      </c>
      <c r="AM35" s="1900">
        <v>15.053471102506533</v>
      </c>
      <c r="AN35" s="1902">
        <v>2129.4028120000016</v>
      </c>
      <c r="AO35" s="2240">
        <v>1385</v>
      </c>
      <c r="AP35" s="2533"/>
      <c r="AQ35" s="1900">
        <v>5.1290748635600663</v>
      </c>
      <c r="AR35" s="1900">
        <v>0.65473280032365344</v>
      </c>
      <c r="AS35" s="1900">
        <v>3.8447886226920422</v>
      </c>
      <c r="AT35" s="1900">
        <v>6.4133611044280903</v>
      </c>
      <c r="AU35" s="1900">
        <v>12.765124661666697</v>
      </c>
      <c r="AV35" s="1902">
        <v>2472.207958999993</v>
      </c>
      <c r="AW35" s="2240">
        <v>1755</v>
      </c>
      <c r="AX35" s="2533"/>
      <c r="AY35" s="1900">
        <v>5.0026960953530066</v>
      </c>
      <c r="AZ35" s="1900">
        <v>0.65945610931620013</v>
      </c>
      <c r="BA35" s="1900">
        <v>3.7096912455396249</v>
      </c>
      <c r="BB35" s="1900">
        <v>6.2957009451663879</v>
      </c>
      <c r="BC35" s="1900">
        <v>13.182014192882264</v>
      </c>
      <c r="BD35" s="1902">
        <v>3750.8280219999942</v>
      </c>
      <c r="BE35" s="2240">
        <v>2863</v>
      </c>
      <c r="BF35" s="2532"/>
      <c r="BG35" s="1900">
        <v>4.9177725509671486</v>
      </c>
      <c r="BH35" s="1900">
        <v>0.73403301672703236</v>
      </c>
      <c r="BI35" s="1900">
        <v>3.478543712014929</v>
      </c>
      <c r="BJ35" s="1900">
        <v>6.3570013899193674</v>
      </c>
      <c r="BK35" s="1900">
        <v>14.926127817413487</v>
      </c>
      <c r="BL35" s="1902">
        <v>3441.3099679999923</v>
      </c>
      <c r="BM35" s="2240">
        <v>2431</v>
      </c>
      <c r="BN35" s="2532"/>
      <c r="BO35" s="1900">
        <v>5.6471920609539294</v>
      </c>
      <c r="BP35" s="1900">
        <v>0.82656712291193868</v>
      </c>
      <c r="BQ35" s="1900">
        <v>4.0265308886713624</v>
      </c>
      <c r="BR35" s="1900">
        <v>7.2678532332364956</v>
      </c>
      <c r="BS35" s="1900">
        <v>14.636780792830237</v>
      </c>
      <c r="BT35" s="1902">
        <v>3205.3809760000063</v>
      </c>
      <c r="BU35" s="2240">
        <v>2232</v>
      </c>
      <c r="BV35" s="2531"/>
      <c r="BW35" s="1900">
        <v>6.0409099527809733</v>
      </c>
      <c r="BX35" s="1900">
        <v>0.89482138461183547</v>
      </c>
      <c r="BY35" s="1900">
        <v>4.2863853422344249</v>
      </c>
      <c r="BZ35" s="1900">
        <v>7.7954345633275217</v>
      </c>
      <c r="CA35" s="1900">
        <v>14.81269198856206</v>
      </c>
      <c r="CB35" s="1902">
        <v>3375.4330820000073</v>
      </c>
      <c r="CC35" s="2240">
        <v>2517</v>
      </c>
      <c r="CD35" s="2529"/>
      <c r="CE35" s="2530">
        <v>3.6</v>
      </c>
      <c r="CF35" s="1900">
        <v>0.57511705314910155</v>
      </c>
      <c r="CG35" s="1900">
        <v>2.5078174893452245</v>
      </c>
      <c r="CH35" s="1900">
        <v>4.7631451315980646</v>
      </c>
      <c r="CI35" s="1900">
        <v>15.819557413004265</v>
      </c>
      <c r="CJ35" s="1902">
        <v>3197.0871000000034</v>
      </c>
      <c r="CK35" s="2240">
        <v>2275</v>
      </c>
      <c r="CL35" s="2529"/>
      <c r="CM35" s="2530" t="s">
        <v>341</v>
      </c>
      <c r="CN35" s="1900">
        <v>1.432613719335762</v>
      </c>
      <c r="CO35" s="1900">
        <v>3.1432370434120753</v>
      </c>
      <c r="CP35" s="1900">
        <v>8.7639380818145778</v>
      </c>
      <c r="CQ35" s="1900">
        <v>24.063032655001656</v>
      </c>
      <c r="CR35" s="1902">
        <v>1672.8821060000018</v>
      </c>
      <c r="CS35" s="2240">
        <v>1208</v>
      </c>
      <c r="CT35" s="2529"/>
      <c r="CU35" s="2248" t="s">
        <v>365</v>
      </c>
      <c r="CV35" s="2248">
        <v>0.9635858920128183</v>
      </c>
      <c r="CW35" s="2248">
        <v>3.0348893096325704</v>
      </c>
      <c r="CX35" s="2248">
        <v>6.8135975772728452</v>
      </c>
      <c r="CY35" s="2248">
        <v>19.568201756840544</v>
      </c>
      <c r="CZ35" s="2249">
        <v>2993.256297999993</v>
      </c>
      <c r="DA35" s="2249">
        <v>2100</v>
      </c>
      <c r="DB35" s="2528"/>
      <c r="DC35" s="2248" t="s">
        <v>344</v>
      </c>
      <c r="DD35" s="2248">
        <v>1.06548351816803</v>
      </c>
      <c r="DE35" s="2248">
        <v>3.9691058587673993</v>
      </c>
      <c r="DF35" s="2248">
        <v>8.1474096860322831</v>
      </c>
      <c r="DG35" s="2248">
        <v>17.587292555000726</v>
      </c>
      <c r="DH35" s="2249">
        <v>2868.9408659999945</v>
      </c>
      <c r="DI35" s="2249">
        <v>1919</v>
      </c>
      <c r="DJ35" s="2528"/>
      <c r="DK35" s="2364" t="s">
        <v>365</v>
      </c>
      <c r="DL35" s="2364">
        <v>0.83360629606310732</v>
      </c>
      <c r="DM35" s="2364">
        <v>3.2569599599572188</v>
      </c>
      <c r="DN35" s="2364">
        <v>6.525955478262266</v>
      </c>
      <c r="DO35" s="2364">
        <v>17.04208323842623</v>
      </c>
      <c r="DP35" s="2261">
        <v>2600.6157939999985</v>
      </c>
      <c r="DQ35" s="2261">
        <v>1940</v>
      </c>
      <c r="DR35" s="2528"/>
      <c r="DS35" s="2364" t="s">
        <v>461</v>
      </c>
      <c r="DT35" s="2364">
        <v>1.5804239438378695</v>
      </c>
      <c r="DU35" s="2364">
        <v>5.161837538250551</v>
      </c>
      <c r="DV35" s="2364">
        <v>11.359491026031057</v>
      </c>
      <c r="DW35" s="2364">
        <v>19.131923170569674</v>
      </c>
      <c r="DX35" s="2261">
        <v>2675.6584150000008</v>
      </c>
      <c r="DY35" s="2261">
        <v>1773</v>
      </c>
      <c r="DZ35" s="2528"/>
      <c r="EA35" s="2262">
        <v>4.7</v>
      </c>
      <c r="EB35" s="2262">
        <v>3.4</v>
      </c>
      <c r="EC35" s="2263"/>
      <c r="ED35" s="2263" t="s">
        <v>232</v>
      </c>
      <c r="EE35" s="2263" t="s">
        <v>231</v>
      </c>
      <c r="EG35" s="1144"/>
      <c r="EH35" s="1144"/>
    </row>
    <row r="36" spans="1:138" s="1753" customFormat="1" ht="5.0999999999999996" customHeight="1" thickBot="1">
      <c r="A36" s="1752"/>
      <c r="B36" s="1888"/>
      <c r="C36" s="1888"/>
      <c r="D36" s="1888"/>
      <c r="E36" s="1888"/>
      <c r="F36" s="1888"/>
      <c r="G36" s="1888"/>
      <c r="H36" s="1888"/>
      <c r="I36" s="1888"/>
      <c r="J36" s="1888"/>
      <c r="K36" s="1888"/>
      <c r="L36" s="1888"/>
      <c r="M36" s="1888"/>
      <c r="N36" s="1888"/>
      <c r="O36" s="1888"/>
      <c r="P36" s="1888"/>
      <c r="Q36" s="1888"/>
      <c r="R36" s="1888"/>
      <c r="S36" s="1888"/>
      <c r="T36" s="1888"/>
      <c r="U36" s="1888"/>
      <c r="V36" s="1888"/>
      <c r="W36" s="1888"/>
      <c r="X36" s="1888"/>
      <c r="Y36" s="1888"/>
      <c r="Z36" s="1888"/>
      <c r="AA36" s="1888"/>
      <c r="AB36" s="1888"/>
      <c r="AC36" s="1888"/>
      <c r="AD36" s="1888"/>
      <c r="AE36" s="1888"/>
      <c r="AF36" s="1888"/>
      <c r="AG36" s="1888"/>
      <c r="AH36" s="1888"/>
      <c r="AI36" s="2527"/>
      <c r="AJ36" s="2527"/>
      <c r="AK36" s="2527"/>
      <c r="AL36" s="2527"/>
      <c r="AM36" s="2527"/>
      <c r="AN36" s="2526"/>
      <c r="AO36" s="2526"/>
      <c r="AP36" s="1888"/>
      <c r="AQ36" s="2527"/>
      <c r="AR36" s="2527"/>
      <c r="AS36" s="2527"/>
      <c r="AT36" s="2527"/>
      <c r="AU36" s="2527"/>
      <c r="AV36" s="2526"/>
      <c r="AW36" s="2526"/>
      <c r="AX36" s="1888"/>
      <c r="AY36" s="1756"/>
      <c r="AZ36" s="1756"/>
      <c r="BA36" s="1756"/>
      <c r="BB36" s="1756"/>
      <c r="BC36" s="1756"/>
      <c r="BD36" s="1756"/>
      <c r="BE36" s="1756"/>
      <c r="BF36" s="1756"/>
      <c r="BG36" s="1756"/>
      <c r="BH36" s="1756"/>
      <c r="BI36" s="1756"/>
      <c r="BJ36" s="1756"/>
      <c r="BK36" s="1756"/>
      <c r="BL36" s="1756"/>
      <c r="BM36" s="1756"/>
      <c r="BN36" s="1756"/>
      <c r="BO36" s="1756"/>
      <c r="BP36" s="1756"/>
      <c r="BQ36" s="1756"/>
      <c r="BR36" s="1756"/>
      <c r="BS36" s="1756"/>
      <c r="BT36" s="1756"/>
      <c r="BU36" s="1756"/>
      <c r="BV36" s="1756"/>
      <c r="BW36" s="2525"/>
      <c r="BX36" s="2525"/>
      <c r="BY36" s="2525"/>
      <c r="BZ36" s="2525"/>
      <c r="CA36" s="2525"/>
      <c r="CB36" s="2525"/>
      <c r="CC36" s="2525"/>
      <c r="CD36" s="2525"/>
      <c r="CE36" s="2525"/>
      <c r="CF36" s="2525"/>
      <c r="CG36" s="2525"/>
      <c r="CH36" s="2525"/>
      <c r="CI36" s="2525"/>
      <c r="CJ36" s="2525"/>
      <c r="CK36" s="2525"/>
      <c r="CL36" s="2525"/>
      <c r="CM36" s="2525"/>
      <c r="CN36" s="2525"/>
      <c r="CO36" s="2525"/>
      <c r="CP36" s="2525"/>
      <c r="CQ36" s="2525"/>
      <c r="CR36" s="2525"/>
      <c r="CS36" s="2525"/>
      <c r="CT36" s="2525"/>
      <c r="CU36" s="2264"/>
      <c r="CV36" s="2265"/>
      <c r="CW36" s="2265"/>
      <c r="CX36" s="2265"/>
      <c r="CY36" s="2265"/>
      <c r="CZ36" s="2266"/>
      <c r="DA36" s="2266"/>
      <c r="DB36" s="2267"/>
      <c r="DC36" s="2264"/>
      <c r="DD36" s="2265"/>
      <c r="DE36" s="2265"/>
      <c r="DF36" s="2265"/>
      <c r="DG36" s="2265"/>
      <c r="DH36" s="2266"/>
      <c r="DI36" s="2266"/>
      <c r="DJ36" s="2267"/>
      <c r="DK36" s="2264"/>
      <c r="DL36" s="2265"/>
      <c r="DM36" s="2265"/>
      <c r="DN36" s="2265"/>
      <c r="DO36" s="2265"/>
      <c r="DP36" s="2266"/>
      <c r="DQ36" s="2266"/>
      <c r="DR36" s="2267"/>
      <c r="DS36" s="2264"/>
      <c r="DT36" s="2265"/>
      <c r="DU36" s="2265"/>
      <c r="DV36" s="2265"/>
      <c r="DW36" s="2265"/>
      <c r="DX36" s="2266"/>
      <c r="DY36" s="2266"/>
      <c r="DZ36" s="2267"/>
      <c r="EA36" s="2268"/>
      <c r="EB36" s="2269"/>
      <c r="EC36" s="2270"/>
      <c r="ED36" s="2270"/>
      <c r="EE36" s="2270" t="s">
        <v>229</v>
      </c>
    </row>
    <row r="37" spans="1:138" ht="90.75" customHeight="1" thickTop="1">
      <c r="A37" s="3571" t="s">
        <v>405</v>
      </c>
      <c r="B37" s="3572"/>
      <c r="C37" s="3572"/>
      <c r="D37" s="3572"/>
      <c r="E37" s="3572"/>
      <c r="F37" s="3572"/>
      <c r="G37" s="3572"/>
      <c r="H37" s="3572"/>
      <c r="I37" s="3572"/>
      <c r="J37" s="3572"/>
      <c r="K37" s="3572"/>
      <c r="L37" s="3572"/>
      <c r="M37" s="3572"/>
      <c r="N37" s="3572"/>
      <c r="O37" s="3572"/>
      <c r="P37" s="3572"/>
      <c r="Q37" s="3572"/>
      <c r="R37" s="3572"/>
      <c r="S37" s="3572"/>
      <c r="T37" s="3572"/>
      <c r="U37" s="3572"/>
      <c r="V37" s="3572"/>
      <c r="W37" s="3572"/>
      <c r="X37" s="3572"/>
      <c r="Y37" s="3572"/>
      <c r="Z37" s="3572"/>
      <c r="AA37" s="3572"/>
      <c r="AB37" s="3572"/>
      <c r="AC37" s="3572"/>
      <c r="AD37" s="3572"/>
      <c r="AE37" s="3572"/>
      <c r="AF37" s="3572"/>
      <c r="AG37" s="3572"/>
      <c r="AH37" s="3572"/>
      <c r="AI37" s="3572"/>
      <c r="AJ37" s="3572"/>
      <c r="AK37" s="3572"/>
      <c r="AL37" s="3572"/>
      <c r="AM37" s="3572"/>
      <c r="AN37" s="3572"/>
      <c r="AO37" s="3572"/>
      <c r="AP37" s="3572"/>
      <c r="AQ37" s="3572"/>
      <c r="AR37" s="3572"/>
      <c r="AS37" s="3572"/>
      <c r="AT37" s="3572"/>
      <c r="AU37" s="3572"/>
      <c r="AV37" s="3572"/>
      <c r="AW37" s="3572"/>
      <c r="AX37" s="3572"/>
      <c r="AY37" s="3572"/>
      <c r="AZ37" s="3572"/>
      <c r="BA37" s="3572"/>
      <c r="BB37" s="3572"/>
      <c r="BC37" s="3572"/>
      <c r="BD37" s="3572"/>
      <c r="BE37" s="3572"/>
      <c r="BF37" s="3572"/>
      <c r="BG37" s="3572"/>
      <c r="BH37" s="3572"/>
      <c r="BI37" s="3572"/>
      <c r="BJ37" s="3572"/>
      <c r="BK37" s="3572"/>
      <c r="BL37" s="3572"/>
      <c r="BM37" s="3572"/>
      <c r="BN37" s="3572"/>
      <c r="BO37" s="3572"/>
      <c r="BP37" s="3572"/>
      <c r="BQ37" s="3572"/>
      <c r="BR37" s="3572"/>
      <c r="BS37" s="3572"/>
      <c r="BT37" s="3572"/>
      <c r="BU37" s="3572"/>
      <c r="BV37" s="3572"/>
      <c r="BW37" s="3572"/>
      <c r="BX37" s="3572"/>
      <c r="BY37" s="3572"/>
      <c r="BZ37" s="3572"/>
      <c r="CA37" s="3572"/>
      <c r="CB37" s="3572"/>
      <c r="CC37" s="3572"/>
      <c r="CD37" s="3572"/>
      <c r="CE37" s="3572"/>
      <c r="CF37" s="3572"/>
      <c r="CG37" s="3572"/>
      <c r="CH37" s="3572"/>
      <c r="CI37" s="3572"/>
      <c r="CJ37" s="3572"/>
      <c r="CK37" s="3572"/>
      <c r="CL37" s="3572"/>
      <c r="CM37" s="3572"/>
      <c r="CN37" s="3572"/>
      <c r="CO37" s="3572"/>
      <c r="CP37" s="3572"/>
      <c r="CQ37" s="3572"/>
      <c r="CR37" s="3572"/>
      <c r="CS37" s="3572"/>
      <c r="CT37" s="3572"/>
      <c r="CU37" s="3572"/>
      <c r="CV37" s="3572"/>
      <c r="CW37" s="3572"/>
      <c r="CX37" s="3572"/>
      <c r="CY37" s="3572"/>
      <c r="CZ37" s="3572"/>
      <c r="DA37" s="3572"/>
      <c r="DB37" s="3572"/>
      <c r="DC37" s="3572"/>
      <c r="DD37" s="3572"/>
      <c r="DE37" s="3572"/>
      <c r="DF37" s="3572"/>
      <c r="DG37" s="3572"/>
      <c r="DH37" s="3572"/>
      <c r="DI37" s="3572"/>
      <c r="DJ37" s="3572"/>
      <c r="DK37" s="3572"/>
      <c r="DL37" s="3572"/>
      <c r="DM37" s="3572"/>
      <c r="DN37" s="3572"/>
      <c r="DO37" s="3572"/>
      <c r="DP37" s="3572"/>
      <c r="DQ37" s="3572"/>
      <c r="DR37" s="3572"/>
      <c r="DS37" s="3572"/>
      <c r="DT37" s="3572"/>
      <c r="DU37" s="3572"/>
      <c r="DV37" s="3572"/>
      <c r="DW37" s="3572"/>
      <c r="DX37" s="3572"/>
      <c r="DY37" s="3572"/>
      <c r="DZ37" s="3572"/>
      <c r="EA37" s="3572"/>
      <c r="EB37" s="3572"/>
      <c r="EC37" s="3572"/>
      <c r="ED37" s="3572"/>
      <c r="EE37" s="3572"/>
      <c r="EF37" s="3572"/>
    </row>
    <row r="38" spans="1:138" ht="12.75" customHeight="1">
      <c r="A38" s="3592"/>
      <c r="B38" s="3592"/>
      <c r="C38" s="3592"/>
      <c r="D38" s="3592"/>
      <c r="E38" s="3592"/>
      <c r="F38" s="3592"/>
      <c r="G38" s="3592"/>
      <c r="H38" s="3592"/>
      <c r="I38" s="3592"/>
      <c r="J38" s="3592"/>
      <c r="K38" s="3592"/>
      <c r="L38" s="3592"/>
      <c r="M38" s="3592"/>
      <c r="N38" s="3592"/>
      <c r="O38" s="3592"/>
      <c r="P38" s="3592"/>
      <c r="Q38" s="3592"/>
      <c r="R38" s="3592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P38" s="7"/>
      <c r="AQ38" s="7"/>
      <c r="AR38" s="7"/>
      <c r="AS38" s="7"/>
      <c r="AT38" s="7"/>
      <c r="AU38" s="7"/>
      <c r="AV38" s="7"/>
      <c r="AW38" s="7"/>
      <c r="AX38" s="7"/>
      <c r="CU38" s="1900"/>
      <c r="CV38" s="1900"/>
      <c r="CW38" s="1900"/>
      <c r="CX38" s="1900"/>
      <c r="CY38" s="1900"/>
      <c r="CZ38" s="1686"/>
      <c r="DA38" s="1686"/>
      <c r="DB38" s="2271"/>
      <c r="DC38" s="1900"/>
      <c r="DD38" s="1900"/>
      <c r="DE38" s="1900"/>
      <c r="DF38" s="1900"/>
      <c r="DG38" s="1900"/>
      <c r="DH38" s="1686"/>
      <c r="DI38" s="1686"/>
      <c r="DJ38" s="2271"/>
      <c r="DK38" s="1900"/>
      <c r="DL38" s="1900"/>
      <c r="DM38" s="1900"/>
      <c r="DN38" s="1900"/>
      <c r="DO38" s="1900"/>
      <c r="DP38" s="1686"/>
      <c r="DQ38" s="1686"/>
      <c r="DR38" s="2271"/>
      <c r="DS38" s="1900"/>
      <c r="DT38" s="1900"/>
      <c r="DU38" s="1900"/>
      <c r="DV38" s="1900"/>
      <c r="DW38" s="1900"/>
      <c r="DX38" s="1686"/>
      <c r="DY38" s="1686"/>
      <c r="DZ38" s="2271"/>
      <c r="EA38" s="2251"/>
      <c r="EB38" s="2251"/>
      <c r="EC38" s="2252"/>
      <c r="ED38" s="2252"/>
      <c r="EE38" s="2252"/>
    </row>
    <row r="39" spans="1:138" ht="14.25" customHeight="1">
      <c r="A39" s="1650"/>
      <c r="CU39" s="1900"/>
      <c r="CV39" s="1900"/>
      <c r="CW39" s="1900"/>
      <c r="CX39" s="1900"/>
      <c r="CY39" s="1900"/>
      <c r="CZ39" s="1686"/>
      <c r="DA39" s="1686"/>
      <c r="DB39" s="2271"/>
      <c r="DC39" s="1900"/>
      <c r="DD39" s="1900"/>
      <c r="DE39" s="1900"/>
      <c r="DF39" s="1900"/>
      <c r="DG39" s="1900"/>
      <c r="DH39" s="1686"/>
      <c r="DI39" s="1686"/>
      <c r="DJ39" s="2271"/>
      <c r="DK39" s="1900"/>
      <c r="DL39" s="1900"/>
      <c r="DM39" s="1900"/>
      <c r="DN39" s="1900"/>
      <c r="DO39" s="1900"/>
      <c r="DP39" s="1686"/>
      <c r="DQ39" s="1686"/>
      <c r="DR39" s="2271"/>
      <c r="DS39" s="1900"/>
      <c r="DT39" s="1900"/>
      <c r="DU39" s="1900"/>
      <c r="DV39" s="1900"/>
      <c r="DW39" s="1900"/>
      <c r="DX39" s="1686"/>
      <c r="DY39" s="1686"/>
      <c r="DZ39" s="2271"/>
      <c r="EA39" s="2251"/>
      <c r="EB39" s="2251"/>
      <c r="EC39" s="2252"/>
      <c r="ED39" s="2252"/>
      <c r="EE39" s="2252"/>
    </row>
    <row r="40" spans="1:138" ht="13.5" customHeight="1">
      <c r="CU40" s="1901"/>
      <c r="CV40" s="1901"/>
      <c r="CW40" s="1901"/>
      <c r="CX40" s="1901"/>
      <c r="CY40" s="1901"/>
      <c r="CZ40" s="2210"/>
      <c r="DA40" s="2210"/>
      <c r="DB40" s="2272"/>
      <c r="DC40" s="1901"/>
      <c r="DD40" s="1901"/>
      <c r="DE40" s="1901"/>
      <c r="DF40" s="1901"/>
      <c r="DG40" s="1901"/>
      <c r="DH40" s="2210"/>
      <c r="DI40" s="2210"/>
      <c r="DJ40" s="2272"/>
      <c r="DK40" s="1901"/>
      <c r="DL40" s="1901"/>
      <c r="DM40" s="1901"/>
      <c r="DN40" s="1901"/>
      <c r="DO40" s="1901"/>
      <c r="DP40" s="2210"/>
      <c r="DQ40" s="2210"/>
      <c r="DR40" s="2272"/>
      <c r="DS40" s="1901"/>
      <c r="DT40" s="1901"/>
      <c r="DU40" s="1901"/>
      <c r="DV40" s="1901"/>
      <c r="DW40" s="1901"/>
      <c r="DX40" s="2210"/>
      <c r="DY40" s="2210"/>
      <c r="DZ40" s="2272"/>
      <c r="EA40" s="2273"/>
      <c r="EB40" s="2273"/>
      <c r="EC40" s="2274"/>
      <c r="ED40" s="2274"/>
      <c r="EE40" s="2274"/>
    </row>
    <row r="41" spans="1:138" ht="20.25">
      <c r="CU41" s="1900"/>
      <c r="CV41" s="1900"/>
      <c r="CW41" s="1900"/>
      <c r="CX41" s="1900"/>
      <c r="CY41" s="1900"/>
      <c r="CZ41" s="1902"/>
      <c r="DA41" s="1686"/>
      <c r="DB41" s="2271"/>
      <c r="DC41" s="1900"/>
      <c r="DD41" s="1900"/>
      <c r="DE41" s="1900"/>
      <c r="DF41" s="1900"/>
      <c r="DG41" s="1900"/>
      <c r="DH41" s="1902"/>
      <c r="DI41" s="1686"/>
      <c r="DJ41" s="2271"/>
      <c r="DK41" s="1900"/>
      <c r="DL41" s="1900"/>
      <c r="DM41" s="1900"/>
      <c r="DN41" s="1900"/>
      <c r="DO41" s="1900"/>
      <c r="DP41" s="1902"/>
      <c r="DQ41" s="1686"/>
      <c r="DR41" s="2271"/>
      <c r="DS41" s="1900"/>
      <c r="DT41" s="1900"/>
      <c r="DU41" s="1900"/>
      <c r="DV41" s="1900"/>
      <c r="DW41" s="1900"/>
      <c r="DX41" s="1902"/>
      <c r="DY41" s="1686"/>
      <c r="DZ41" s="2271"/>
      <c r="EA41" s="2251"/>
      <c r="EB41" s="2251"/>
      <c r="EC41" s="2252"/>
      <c r="ED41" s="2252"/>
      <c r="EE41" s="2252"/>
    </row>
    <row r="42" spans="1:138" ht="20.25">
      <c r="CU42" s="1900"/>
      <c r="CV42" s="1900"/>
      <c r="CW42" s="1900"/>
      <c r="CX42" s="1900"/>
      <c r="CY42" s="1900"/>
      <c r="CZ42" s="1902"/>
      <c r="DA42" s="1686"/>
      <c r="DB42" s="2271"/>
      <c r="DC42" s="1900"/>
      <c r="DD42" s="1900"/>
      <c r="DE42" s="1900"/>
      <c r="DF42" s="1900"/>
      <c r="DG42" s="1900"/>
      <c r="DH42" s="1902"/>
      <c r="DI42" s="1686"/>
      <c r="DJ42" s="2271"/>
      <c r="DK42" s="1900"/>
      <c r="DL42" s="1900"/>
      <c r="DM42" s="1900"/>
      <c r="DN42" s="1900"/>
      <c r="DO42" s="1900"/>
      <c r="DP42" s="1902"/>
      <c r="DQ42" s="1686"/>
      <c r="DR42" s="2271"/>
      <c r="DS42" s="1900"/>
      <c r="DT42" s="1900"/>
      <c r="DU42" s="1900"/>
      <c r="DV42" s="1900"/>
      <c r="DW42" s="1900"/>
      <c r="DX42" s="1902"/>
      <c r="DY42" s="1686"/>
      <c r="DZ42" s="2271"/>
      <c r="EA42" s="2251"/>
      <c r="EB42" s="2251"/>
      <c r="EC42" s="2252"/>
      <c r="ED42" s="2252"/>
      <c r="EE42" s="2252"/>
    </row>
    <row r="43" spans="1:138" ht="20.25">
      <c r="CU43" s="1900"/>
      <c r="CV43" s="1900"/>
      <c r="CW43" s="1900"/>
      <c r="CX43" s="1900"/>
      <c r="CY43" s="1900"/>
      <c r="CZ43" s="1902"/>
      <c r="DA43" s="1686"/>
      <c r="DB43" s="2271"/>
      <c r="DC43" s="1900"/>
      <c r="DD43" s="1900"/>
      <c r="DE43" s="1900"/>
      <c r="DF43" s="1900"/>
      <c r="DG43" s="1900"/>
      <c r="DH43" s="1902"/>
      <c r="DI43" s="1686"/>
      <c r="DJ43" s="2271"/>
      <c r="DK43" s="1900"/>
      <c r="DL43" s="1900"/>
      <c r="DM43" s="1900"/>
      <c r="DN43" s="1900"/>
      <c r="DO43" s="1900"/>
      <c r="DP43" s="1902"/>
      <c r="DQ43" s="1686"/>
      <c r="DR43" s="2271"/>
      <c r="DS43" s="1900"/>
      <c r="DT43" s="1900"/>
      <c r="DU43" s="1900"/>
      <c r="DV43" s="1900"/>
      <c r="DW43" s="1900"/>
      <c r="DX43" s="1902"/>
      <c r="DY43" s="1686"/>
      <c r="DZ43" s="2271"/>
      <c r="EA43" s="2251"/>
      <c r="EB43" s="2251"/>
      <c r="EC43" s="2252"/>
      <c r="ED43" s="2252"/>
      <c r="EE43" s="2252"/>
    </row>
    <row r="44" spans="1:138" ht="13.5" customHeight="1">
      <c r="CU44" s="1900"/>
      <c r="CV44" s="1900"/>
      <c r="CW44" s="1900"/>
      <c r="CX44" s="1900"/>
      <c r="CY44" s="1900"/>
      <c r="CZ44" s="1902"/>
      <c r="DA44" s="1686"/>
      <c r="DB44" s="2271"/>
      <c r="DC44" s="1900"/>
      <c r="DD44" s="1900"/>
      <c r="DE44" s="1900"/>
      <c r="DF44" s="1900"/>
      <c r="DG44" s="1900"/>
      <c r="DH44" s="1902"/>
      <c r="DI44" s="1686"/>
      <c r="DJ44" s="2271"/>
      <c r="DK44" s="1900"/>
      <c r="DL44" s="1900"/>
      <c r="DM44" s="1900"/>
      <c r="DN44" s="1900"/>
      <c r="DO44" s="1900"/>
      <c r="DP44" s="1902"/>
      <c r="DQ44" s="1686"/>
      <c r="DR44" s="2271"/>
      <c r="DS44" s="1900"/>
      <c r="DT44" s="1900"/>
      <c r="DU44" s="1900"/>
      <c r="DV44" s="1900"/>
      <c r="DW44" s="1900"/>
      <c r="DX44" s="1902"/>
      <c r="DY44" s="1686"/>
      <c r="DZ44" s="2271"/>
      <c r="EA44" s="2251"/>
      <c r="EB44" s="2251"/>
      <c r="EC44" s="2252"/>
      <c r="ED44" s="2252"/>
      <c r="EE44" s="2252"/>
    </row>
    <row r="45" spans="1:138" ht="13.5" customHeight="1">
      <c r="CU45" s="2275"/>
      <c r="CV45" s="1900"/>
      <c r="CW45" s="1900"/>
      <c r="CX45" s="1900"/>
      <c r="CY45" s="1900"/>
      <c r="CZ45" s="1902"/>
      <c r="DA45" s="1686"/>
      <c r="DB45" s="2271"/>
      <c r="DC45" s="2275"/>
      <c r="DD45" s="1900"/>
      <c r="DE45" s="1900"/>
      <c r="DF45" s="1900"/>
      <c r="DG45" s="1900"/>
      <c r="DH45" s="1902"/>
      <c r="DI45" s="1686"/>
      <c r="DJ45" s="2271"/>
      <c r="DK45" s="2275"/>
      <c r="DL45" s="1900"/>
      <c r="DM45" s="1900"/>
      <c r="DN45" s="1900"/>
      <c r="DO45" s="1900"/>
      <c r="DP45" s="1902"/>
      <c r="DQ45" s="1686"/>
      <c r="DR45" s="2271"/>
      <c r="DS45" s="2275"/>
      <c r="DT45" s="1900"/>
      <c r="DU45" s="1900"/>
      <c r="DV45" s="1900"/>
      <c r="DW45" s="1900"/>
      <c r="DX45" s="1902"/>
      <c r="DY45" s="1686"/>
      <c r="DZ45" s="2271"/>
      <c r="EA45" s="2251"/>
      <c r="EB45" s="2251"/>
      <c r="EC45" s="2252"/>
      <c r="ED45" s="2252"/>
      <c r="EE45" s="2252"/>
    </row>
    <row r="46" spans="1:138" ht="20.25">
      <c r="CU46" s="2276"/>
      <c r="CV46" s="2276"/>
      <c r="CW46" s="2276"/>
      <c r="CX46" s="2276"/>
      <c r="CY46" s="2276"/>
      <c r="CZ46" s="2276"/>
      <c r="DA46" s="2276"/>
      <c r="DB46" s="2277"/>
      <c r="DC46" s="2276"/>
      <c r="DD46" s="2276"/>
      <c r="DE46" s="2276"/>
      <c r="DF46" s="2276"/>
      <c r="DG46" s="2276"/>
      <c r="DH46" s="2276"/>
      <c r="DI46" s="2276"/>
      <c r="DJ46" s="2277"/>
      <c r="DK46" s="2276"/>
      <c r="DL46" s="2276"/>
      <c r="DM46" s="2276"/>
      <c r="DN46" s="2276"/>
      <c r="DO46" s="2276"/>
      <c r="DP46" s="2276"/>
      <c r="DQ46" s="2276"/>
      <c r="DR46" s="2277"/>
      <c r="DS46" s="2276"/>
      <c r="DT46" s="2276"/>
      <c r="DU46" s="2276"/>
      <c r="DV46" s="2276"/>
      <c r="DW46" s="2276"/>
      <c r="DX46" s="2276"/>
      <c r="DY46" s="2276"/>
      <c r="DZ46" s="2277"/>
      <c r="EA46" s="2251"/>
      <c r="EB46" s="2251"/>
      <c r="EC46" s="2252"/>
      <c r="ED46" s="2252"/>
      <c r="EE46" s="2252"/>
    </row>
    <row r="47" spans="1:138" ht="20.25">
      <c r="CU47" s="1900"/>
      <c r="CV47" s="1900"/>
      <c r="CW47" s="1900"/>
      <c r="CX47" s="1900"/>
      <c r="CY47" s="1900"/>
      <c r="CZ47" s="1902"/>
      <c r="DA47" s="1686"/>
      <c r="DB47" s="2271"/>
      <c r="DC47" s="1900"/>
      <c r="DD47" s="1900"/>
      <c r="DE47" s="1900"/>
      <c r="DF47" s="1900"/>
      <c r="DG47" s="1900"/>
      <c r="DH47" s="1902"/>
      <c r="DI47" s="1686"/>
      <c r="DJ47" s="2271"/>
      <c r="DK47" s="1900"/>
      <c r="DL47" s="1900"/>
      <c r="DM47" s="1900"/>
      <c r="DN47" s="1900"/>
      <c r="DO47" s="1900"/>
      <c r="DP47" s="1902"/>
      <c r="DQ47" s="1686"/>
      <c r="DR47" s="2271"/>
      <c r="DS47" s="1900"/>
      <c r="DT47" s="1900"/>
      <c r="DU47" s="1900"/>
      <c r="DV47" s="1900"/>
      <c r="DW47" s="1900"/>
      <c r="DX47" s="1902"/>
      <c r="DY47" s="1686"/>
      <c r="DZ47" s="2271"/>
      <c r="EA47" s="2253"/>
      <c r="EB47" s="2253"/>
      <c r="EC47" s="2252"/>
      <c r="ED47" s="2254"/>
      <c r="EE47" s="2254"/>
    </row>
    <row r="48" spans="1:138" ht="13.5" customHeight="1">
      <c r="CU48" s="2278"/>
      <c r="CV48" s="2278"/>
      <c r="CW48" s="2278"/>
      <c r="CX48" s="2278"/>
      <c r="CY48" s="2278"/>
      <c r="CZ48" s="2278"/>
      <c r="DA48" s="2278"/>
      <c r="DC48" s="2278"/>
      <c r="DD48" s="2278"/>
      <c r="DE48" s="2278"/>
      <c r="DF48" s="2278"/>
      <c r="DG48" s="2278"/>
      <c r="DH48" s="2278"/>
      <c r="DI48" s="2278"/>
      <c r="DK48" s="2278"/>
      <c r="DL48" s="2278"/>
      <c r="DM48" s="2278"/>
      <c r="DN48" s="2278"/>
      <c r="DO48" s="2278"/>
      <c r="DP48" s="2278"/>
      <c r="DQ48" s="2278"/>
      <c r="DS48" s="2278"/>
      <c r="DT48" s="2278"/>
      <c r="DU48" s="2278"/>
      <c r="DV48" s="2278"/>
      <c r="DW48" s="2278"/>
      <c r="DX48" s="2278"/>
      <c r="DY48" s="2278"/>
      <c r="EA48" s="1685"/>
      <c r="EB48" s="1685"/>
      <c r="EC48" s="1685"/>
      <c r="ED48" s="2279"/>
      <c r="EE48" s="2279"/>
    </row>
    <row r="49" spans="99:135" ht="13.5" customHeight="1"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D49" s="1"/>
      <c r="EE49" s="1"/>
    </row>
    <row r="50" spans="99:135" ht="13.5" customHeight="1"/>
    <row r="52" spans="99:135" ht="13.5" customHeight="1"/>
    <row r="53" spans="99:135" ht="13.5" customHeight="1"/>
    <row r="62" spans="99:135" ht="13.5" customHeight="1"/>
    <row r="63" spans="99:135" ht="13.5" customHeight="1"/>
    <row r="74" ht="13.5" customHeight="1"/>
    <row r="75" ht="13.5" customHeight="1"/>
    <row r="93" ht="13.5" customHeight="1"/>
    <row r="94" ht="13.5" customHeight="1"/>
    <row r="105" ht="13.5" customHeight="1"/>
    <row r="106" ht="13.5" customHeight="1"/>
    <row r="123" ht="13.5" customHeight="1"/>
    <row r="124" ht="13.5" customHeight="1"/>
    <row r="134" ht="13.5" customHeight="1"/>
    <row r="135" ht="13.5" customHeight="1"/>
    <row r="164" ht="13.5" customHeight="1"/>
    <row r="165" ht="13.5" customHeight="1"/>
    <row r="187" ht="13.5" customHeight="1"/>
    <row r="188" ht="13.5" customHeight="1"/>
    <row r="210" ht="13.5" customHeight="1"/>
    <row r="211" ht="13.5" customHeight="1"/>
  </sheetData>
  <mergeCells count="123">
    <mergeCell ref="DS4:DY4"/>
    <mergeCell ref="DS5:DS6"/>
    <mergeCell ref="DT5:DT6"/>
    <mergeCell ref="DU5:DV5"/>
    <mergeCell ref="DW5:DW6"/>
    <mergeCell ref="DX5:DX6"/>
    <mergeCell ref="DY5:DY6"/>
    <mergeCell ref="DZ5:DZ6"/>
    <mergeCell ref="EA4:EB5"/>
    <mergeCell ref="ED4:EE5"/>
    <mergeCell ref="C5:C6"/>
    <mergeCell ref="D5:D6"/>
    <mergeCell ref="E5:F5"/>
    <mergeCell ref="DP5:DP6"/>
    <mergeCell ref="DQ5:DQ6"/>
    <mergeCell ref="BC5:BC6"/>
    <mergeCell ref="BD5:BD6"/>
    <mergeCell ref="BE5:BE6"/>
    <mergeCell ref="BG5:BG6"/>
    <mergeCell ref="G5:G6"/>
    <mergeCell ref="H5:H6"/>
    <mergeCell ref="I5:I6"/>
    <mergeCell ref="K5:K6"/>
    <mergeCell ref="BG4:BM4"/>
    <mergeCell ref="BO4:BU4"/>
    <mergeCell ref="AR5:AR6"/>
    <mergeCell ref="AS5:AT5"/>
    <mergeCell ref="AU5:AU6"/>
    <mergeCell ref="AV5:AV6"/>
    <mergeCell ref="BW4:CC4"/>
    <mergeCell ref="CE4:CK4"/>
    <mergeCell ref="CM4:CS4"/>
    <mergeCell ref="DC4:DI4"/>
    <mergeCell ref="BX5:BX6"/>
    <mergeCell ref="BY5:BZ5"/>
    <mergeCell ref="CA5:CA6"/>
    <mergeCell ref="CB5:CB6"/>
    <mergeCell ref="L5:L6"/>
    <mergeCell ref="M5:N5"/>
    <mergeCell ref="O5:O6"/>
    <mergeCell ref="P5:P6"/>
    <mergeCell ref="Q5:Q6"/>
    <mergeCell ref="S5:S6"/>
    <mergeCell ref="AO5:AO6"/>
    <mergeCell ref="AQ5:AQ6"/>
    <mergeCell ref="AB5:AB6"/>
    <mergeCell ref="AC5:AD5"/>
    <mergeCell ref="AE5:AE6"/>
    <mergeCell ref="AF5:AF6"/>
    <mergeCell ref="AG5:AG6"/>
    <mergeCell ref="AN5:AN6"/>
    <mergeCell ref="CU5:CU6"/>
    <mergeCell ref="CF5:CF6"/>
    <mergeCell ref="AQ4:AW4"/>
    <mergeCell ref="AY4:BE4"/>
    <mergeCell ref="CM5:CM6"/>
    <mergeCell ref="CU4:DA4"/>
    <mergeCell ref="T5:T6"/>
    <mergeCell ref="U5:V5"/>
    <mergeCell ref="W5:W6"/>
    <mergeCell ref="X5:X6"/>
    <mergeCell ref="CC5:CC6"/>
    <mergeCell ref="CE5:CE6"/>
    <mergeCell ref="Y5:Y6"/>
    <mergeCell ref="AA5:AA6"/>
    <mergeCell ref="AJ5:AJ6"/>
    <mergeCell ref="AK5:AL5"/>
    <mergeCell ref="AM5:AM6"/>
    <mergeCell ref="BS5:BS6"/>
    <mergeCell ref="BT5:BT6"/>
    <mergeCell ref="BU5:BU6"/>
    <mergeCell ref="BW5:BW6"/>
    <mergeCell ref="BH5:BH6"/>
    <mergeCell ref="BI5:BJ5"/>
    <mergeCell ref="BK5:BK6"/>
    <mergeCell ref="A1:EE1"/>
    <mergeCell ref="BO3:CS3"/>
    <mergeCell ref="A4:A6"/>
    <mergeCell ref="C4:I4"/>
    <mergeCell ref="K4:Q4"/>
    <mergeCell ref="S4:Y4"/>
    <mergeCell ref="AA4:AG4"/>
    <mergeCell ref="AI4:AO4"/>
    <mergeCell ref="AW5:AW6"/>
    <mergeCell ref="AY5:AY6"/>
    <mergeCell ref="BP5:BP6"/>
    <mergeCell ref="BQ5:BR5"/>
    <mergeCell ref="DK4:DQ4"/>
    <mergeCell ref="DJ5:DJ6"/>
    <mergeCell ref="DK5:DK6"/>
    <mergeCell ref="DL5:DL6"/>
    <mergeCell ref="DM5:DN5"/>
    <mergeCell ref="DO5:DO6"/>
    <mergeCell ref="BO5:BO6"/>
    <mergeCell ref="DR5:DR6"/>
    <mergeCell ref="CG5:CH5"/>
    <mergeCell ref="CI5:CI6"/>
    <mergeCell ref="CJ5:CJ6"/>
    <mergeCell ref="CK5:CK6"/>
    <mergeCell ref="A37:EF37"/>
    <mergeCell ref="A38:R38"/>
    <mergeCell ref="DC5:DC6"/>
    <mergeCell ref="DD5:DD6"/>
    <mergeCell ref="DE5:DF5"/>
    <mergeCell ref="DG5:DG6"/>
    <mergeCell ref="DH5:DH6"/>
    <mergeCell ref="DI5:DI6"/>
    <mergeCell ref="CV5:CV6"/>
    <mergeCell ref="CW5:CX5"/>
    <mergeCell ref="CY5:CY6"/>
    <mergeCell ref="CZ5:CZ6"/>
    <mergeCell ref="DA5:DA6"/>
    <mergeCell ref="DB5:DB6"/>
    <mergeCell ref="CN5:CN6"/>
    <mergeCell ref="CO5:CP5"/>
    <mergeCell ref="CQ5:CQ6"/>
    <mergeCell ref="CR5:CR6"/>
    <mergeCell ref="CS5:CS6"/>
    <mergeCell ref="BL5:BL6"/>
    <mergeCell ref="BM5:BM6"/>
    <mergeCell ref="AI5:AI6"/>
    <mergeCell ref="AZ5:AZ6"/>
    <mergeCell ref="BA5:BB5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B0F0"/>
  </sheetPr>
  <dimension ref="A1:EH128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140625" style="1142" customWidth="1"/>
    <col min="2" max="2" width="1.28515625" style="1142" hidden="1" customWidth="1"/>
    <col min="3" max="3" width="11.85546875" style="2" hidden="1" customWidth="1"/>
    <col min="4" max="9" width="11" style="2" hidden="1" customWidth="1"/>
    <col min="10" max="10" width="1.7109375" style="1" hidden="1" customWidth="1"/>
    <col min="11" max="11" width="11.85546875" style="1" hidden="1" customWidth="1"/>
    <col min="12" max="17" width="11" style="1" hidden="1" customWidth="1"/>
    <col min="18" max="18" width="1.7109375" style="1" hidden="1" customWidth="1"/>
    <col min="19" max="19" width="11.85546875" style="1" hidden="1" customWidth="1"/>
    <col min="20" max="25" width="11" style="1" hidden="1" customWidth="1"/>
    <col min="26" max="26" width="1.7109375" style="1" hidden="1" customWidth="1"/>
    <col min="27" max="27" width="11.85546875" style="1" hidden="1" customWidth="1"/>
    <col min="28" max="33" width="11" style="1" hidden="1" customWidth="1"/>
    <col min="34" max="34" width="1.28515625" style="1" hidden="1" customWidth="1"/>
    <col min="35" max="35" width="9.7109375" style="2" hidden="1" customWidth="1"/>
    <col min="36" max="38" width="11" style="2" hidden="1" customWidth="1"/>
    <col min="39" max="39" width="11.5703125" style="2" hidden="1" customWidth="1"/>
    <col min="40" max="40" width="11" style="2" hidden="1" customWidth="1"/>
    <col min="41" max="41" width="11" style="10" hidden="1" customWidth="1"/>
    <col min="42" max="42" width="1.28515625" style="1" hidden="1" customWidth="1"/>
    <col min="43" max="46" width="11" style="1" hidden="1" customWidth="1"/>
    <col min="47" max="47" width="11.5703125" style="1" hidden="1" customWidth="1"/>
    <col min="48" max="49" width="11" style="1" hidden="1" customWidth="1"/>
    <col min="50" max="50" width="1.28515625" style="1" hidden="1" customWidth="1"/>
    <col min="51" max="54" width="11" style="2" hidden="1" customWidth="1"/>
    <col min="55" max="55" width="11.5703125" style="2" hidden="1" customWidth="1"/>
    <col min="56" max="57" width="11" style="2" hidden="1" customWidth="1"/>
    <col min="58" max="58" width="1.28515625" style="2" hidden="1" customWidth="1"/>
    <col min="59" max="62" width="11" style="2" hidden="1" customWidth="1"/>
    <col min="63" max="63" width="11.5703125" style="2" hidden="1" customWidth="1"/>
    <col min="64" max="65" width="11" style="2" hidden="1" customWidth="1"/>
    <col min="66" max="66" width="1.28515625" style="2" hidden="1" customWidth="1"/>
    <col min="67" max="70" width="11" style="2" hidden="1" customWidth="1"/>
    <col min="71" max="71" width="11.5703125" style="2" hidden="1" customWidth="1"/>
    <col min="72" max="73" width="11" style="2" hidden="1" customWidth="1"/>
    <col min="74" max="74" width="1.28515625" style="2" hidden="1" customWidth="1"/>
    <col min="75" max="75" width="12.7109375" style="2" hidden="1" customWidth="1"/>
    <col min="76" max="80" width="11.28515625" style="2" hidden="1" customWidth="1"/>
    <col min="81" max="81" width="11" style="2" hidden="1" customWidth="1"/>
    <col min="82" max="82" width="0.85546875" style="2" customWidth="1"/>
    <col min="83" max="83" width="12.7109375" style="2" customWidth="1"/>
    <col min="84" max="88" width="11" style="2" hidden="1" customWidth="1"/>
    <col min="89" max="89" width="5.5703125" style="2" hidden="1" customWidth="1"/>
    <col min="90" max="90" width="1.28515625" style="2" customWidth="1"/>
    <col min="91" max="91" width="12.7109375" style="2" customWidth="1"/>
    <col min="92" max="97" width="11" style="2" hidden="1" customWidth="1"/>
    <col min="98" max="98" width="0.8554687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1.28515625" style="629" hidden="1" customWidth="1"/>
    <col min="106" max="106" width="1.28515625" style="630" customWidth="1"/>
    <col min="107" max="107" width="12.7109375" style="629" customWidth="1"/>
    <col min="108" max="108" width="1.28515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5" width="10.7109375" style="629" customWidth="1"/>
    <col min="126" max="126" width="13.140625" style="629" customWidth="1"/>
    <col min="127" max="127" width="16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8.28515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75" customHeight="1">
      <c r="A1" s="3482" t="s">
        <v>448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</row>
    <row r="2" spans="1:138" ht="9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</row>
    <row r="3" spans="1:138" ht="9" customHeight="1" thickBot="1">
      <c r="A3" s="1"/>
      <c r="B3" s="1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1465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45" customHeight="1">
      <c r="A5" s="3518"/>
      <c r="B5" s="1233"/>
      <c r="C5" s="3391" t="s">
        <v>0</v>
      </c>
      <c r="D5" s="3390" t="s">
        <v>43</v>
      </c>
      <c r="E5" s="3391" t="s">
        <v>1</v>
      </c>
      <c r="F5" s="3391"/>
      <c r="G5" s="3391" t="s">
        <v>2</v>
      </c>
      <c r="H5" s="3390" t="s">
        <v>44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5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38" s="3" customFormat="1" ht="42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80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9.75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667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3.1" customHeight="1">
      <c r="A8" s="1235" t="s">
        <v>5</v>
      </c>
      <c r="B8" s="1236"/>
      <c r="C8" s="1237">
        <v>72.410817799529752</v>
      </c>
      <c r="D8" s="1237">
        <v>0.69874879284897051</v>
      </c>
      <c r="E8" s="1237">
        <v>71.039757378559017</v>
      </c>
      <c r="F8" s="1237">
        <v>73.781878220500502</v>
      </c>
      <c r="G8" s="1237">
        <v>0.96497845775401281</v>
      </c>
      <c r="H8" s="1238">
        <v>7737.4048730000513</v>
      </c>
      <c r="I8" s="834">
        <v>8446</v>
      </c>
      <c r="J8" s="1237"/>
      <c r="K8" s="1237">
        <v>73.042036950128121</v>
      </c>
      <c r="L8" s="1237">
        <v>0.75284377266306934</v>
      </c>
      <c r="M8" s="1237">
        <v>71.564828628366527</v>
      </c>
      <c r="N8" s="1237">
        <v>74.519245271889716</v>
      </c>
      <c r="O8" s="1237">
        <v>1.0306993124754975</v>
      </c>
      <c r="P8" s="1238">
        <v>7051.3141199999791</v>
      </c>
      <c r="Q8" s="842">
        <v>7665</v>
      </c>
      <c r="R8" s="1237"/>
      <c r="S8" s="827">
        <v>74.907115469187829</v>
      </c>
      <c r="T8" s="828">
        <v>0.67316367544935529</v>
      </c>
      <c r="U8" s="828">
        <v>73.586248975724772</v>
      </c>
      <c r="V8" s="828">
        <v>76.227981962650873</v>
      </c>
      <c r="W8" s="828">
        <v>0.89866452770598726</v>
      </c>
      <c r="X8" s="829">
        <v>7052.9093409999978</v>
      </c>
      <c r="Y8" s="944">
        <v>7561</v>
      </c>
      <c r="Z8" s="1237"/>
      <c r="AA8" s="828">
        <v>74.951203791439212</v>
      </c>
      <c r="AB8" s="828">
        <v>0.69860974128075992</v>
      </c>
      <c r="AC8" s="828">
        <v>73.580727879872526</v>
      </c>
      <c r="AD8" s="828">
        <v>76.321679703005898</v>
      </c>
      <c r="AE8" s="828">
        <v>0.93208608526785774</v>
      </c>
      <c r="AF8" s="829">
        <v>7404.0983029999552</v>
      </c>
      <c r="AG8" s="944">
        <v>8000</v>
      </c>
      <c r="AH8" s="1238"/>
      <c r="AI8" s="1239">
        <v>77.410251992417471</v>
      </c>
      <c r="AJ8" s="1239">
        <v>0.70264495725871912</v>
      </c>
      <c r="AK8" s="1239">
        <v>76.031844417403065</v>
      </c>
      <c r="AL8" s="1239">
        <v>78.788659567431893</v>
      </c>
      <c r="AM8" s="1239">
        <v>0.90768979453463716</v>
      </c>
      <c r="AN8" s="991">
        <v>6943.1268090000276</v>
      </c>
      <c r="AO8" s="991">
        <v>7539</v>
      </c>
      <c r="AP8" s="1240"/>
      <c r="AQ8" s="1055">
        <v>77.326868254629716</v>
      </c>
      <c r="AR8" s="1239">
        <v>0.63148375191767214</v>
      </c>
      <c r="AS8" s="1239">
        <v>76.088165706545723</v>
      </c>
      <c r="AT8" s="1239">
        <v>78.565570802713708</v>
      </c>
      <c r="AU8" s="1239">
        <v>0.81664208854063325</v>
      </c>
      <c r="AV8" s="991">
        <v>7702.5073139999267</v>
      </c>
      <c r="AW8" s="991">
        <v>8135</v>
      </c>
      <c r="AX8" s="1240"/>
      <c r="AY8" s="1055">
        <v>79.84371562454038</v>
      </c>
      <c r="AZ8" s="1239">
        <v>0.40985749163784896</v>
      </c>
      <c r="BA8" s="1239">
        <v>79.040101995965941</v>
      </c>
      <c r="BB8" s="1239">
        <v>80.647329253114819</v>
      </c>
      <c r="BC8" s="1239">
        <v>0.51332467237017854</v>
      </c>
      <c r="BD8" s="991">
        <v>11138.346458999931</v>
      </c>
      <c r="BE8" s="991">
        <v>20215</v>
      </c>
      <c r="BF8" s="1241"/>
      <c r="BG8" s="1055">
        <v>80.251312675298763</v>
      </c>
      <c r="BH8" s="1239">
        <v>0.41828425006340769</v>
      </c>
      <c r="BI8" s="1239">
        <v>79.431175580209228</v>
      </c>
      <c r="BJ8" s="1239">
        <v>81.071449770388313</v>
      </c>
      <c r="BK8" s="1239">
        <v>0.52121795409853144</v>
      </c>
      <c r="BL8" s="991">
        <v>10445.694380000115</v>
      </c>
      <c r="BM8" s="991">
        <v>18087</v>
      </c>
      <c r="BN8" s="1241"/>
      <c r="BO8" s="974">
        <v>81.494419263181157</v>
      </c>
      <c r="BP8" s="961">
        <v>0.44927562481664757</v>
      </c>
      <c r="BQ8" s="961">
        <v>80.613516310690301</v>
      </c>
      <c r="BR8" s="961">
        <v>82.375322215672014</v>
      </c>
      <c r="BS8" s="961">
        <v>0.55129618552865545</v>
      </c>
      <c r="BT8" s="1038">
        <v>9747.052181999863</v>
      </c>
      <c r="BU8" s="1011">
        <v>18513</v>
      </c>
      <c r="BV8" s="1919"/>
      <c r="BW8" s="961">
        <v>81.514493445792311</v>
      </c>
      <c r="BX8" s="961">
        <v>0.37494047455476115</v>
      </c>
      <c r="BY8" s="961">
        <v>80.779326320893489</v>
      </c>
      <c r="BZ8" s="961">
        <v>82.249660570691134</v>
      </c>
      <c r="CA8" s="961">
        <v>0.45996786424747776</v>
      </c>
      <c r="CB8" s="1038">
        <v>9175.7202110000762</v>
      </c>
      <c r="CC8" s="1011">
        <v>19813</v>
      </c>
      <c r="CD8" s="1777"/>
      <c r="CE8" s="961">
        <v>81.12133962866281</v>
      </c>
      <c r="CF8" s="961">
        <v>0.40629369216354255</v>
      </c>
      <c r="CG8" s="961">
        <v>80.324695276951303</v>
      </c>
      <c r="CH8" s="961">
        <v>81.917983980374316</v>
      </c>
      <c r="CI8" s="961">
        <v>0.50084687213422907</v>
      </c>
      <c r="CJ8" s="1038">
        <v>8480.5836670000353</v>
      </c>
      <c r="CK8" s="1011">
        <v>18386</v>
      </c>
      <c r="CL8" s="1777"/>
      <c r="CM8" s="961">
        <v>81.781759626115061</v>
      </c>
      <c r="CN8" s="961">
        <v>0.43732839697044246</v>
      </c>
      <c r="CO8" s="961">
        <v>80.924245229380432</v>
      </c>
      <c r="CP8" s="961">
        <v>82.63927402284969</v>
      </c>
      <c r="CQ8" s="961">
        <v>0.53475053480115153</v>
      </c>
      <c r="CR8" s="1038">
        <v>8340.8231739999337</v>
      </c>
      <c r="CS8" s="1011">
        <v>15112</v>
      </c>
      <c r="CT8" s="1011"/>
      <c r="CU8" s="974">
        <v>78.886201859435829</v>
      </c>
      <c r="CV8" s="961">
        <v>0.42375271151693483</v>
      </c>
      <c r="CW8" s="961">
        <v>78.055327368787559</v>
      </c>
      <c r="CX8" s="961">
        <v>79.717076350084099</v>
      </c>
      <c r="CY8" s="961">
        <v>0.53716962095855858</v>
      </c>
      <c r="CZ8" s="991">
        <v>8338.479085000019</v>
      </c>
      <c r="DA8" s="991">
        <v>19168</v>
      </c>
      <c r="DB8" s="1158"/>
      <c r="DC8" s="974">
        <v>78.957087336121461</v>
      </c>
      <c r="DD8" s="961">
        <v>0.41568284335295003</v>
      </c>
      <c r="DE8" s="961">
        <v>78.142034770312819</v>
      </c>
      <c r="DF8" s="961">
        <v>79.772139901930117</v>
      </c>
      <c r="DG8" s="961">
        <v>0.52646679022414045</v>
      </c>
      <c r="DH8" s="991">
        <v>8188.7047839999996</v>
      </c>
      <c r="DI8" s="991">
        <v>18889</v>
      </c>
      <c r="DJ8" s="1158"/>
      <c r="DK8" s="1055">
        <v>80.728762222751641</v>
      </c>
      <c r="DL8" s="1239">
        <v>0.43068018579496825</v>
      </c>
      <c r="DM8" s="1239">
        <v>79.884303643854054</v>
      </c>
      <c r="DN8" s="1239">
        <v>81.573220801649228</v>
      </c>
      <c r="DO8" s="1239">
        <v>0.53349038674296734</v>
      </c>
      <c r="DP8" s="991">
        <v>7775.0028790000097</v>
      </c>
      <c r="DQ8" s="991">
        <v>18417</v>
      </c>
      <c r="DR8" s="1158"/>
      <c r="DS8" s="1055">
        <v>80.889387601544698</v>
      </c>
      <c r="DT8" s="1239">
        <v>0.40766482033180201</v>
      </c>
      <c r="DU8" s="1239">
        <v>80.090055448539204</v>
      </c>
      <c r="DV8" s="1239">
        <v>81.688719754550178</v>
      </c>
      <c r="DW8" s="1239">
        <v>0.50397812669806519</v>
      </c>
      <c r="DX8" s="991">
        <v>6987.4438200000332</v>
      </c>
      <c r="DY8" s="991">
        <v>17594</v>
      </c>
      <c r="DZ8" s="1158"/>
      <c r="EA8" s="1159">
        <v>-0.2</v>
      </c>
      <c r="EB8" s="1160">
        <v>0.2</v>
      </c>
      <c r="EC8" s="1161"/>
      <c r="ED8" s="1161" t="s">
        <v>229</v>
      </c>
      <c r="EE8" s="1161" t="s">
        <v>229</v>
      </c>
      <c r="EG8" s="1144"/>
      <c r="EH8" s="1144"/>
    </row>
    <row r="9" spans="1:138" s="3" customFormat="1" ht="6" customHeight="1">
      <c r="A9" s="1243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847"/>
      <c r="T9" s="848"/>
      <c r="U9" s="848"/>
      <c r="V9" s="848"/>
      <c r="W9" s="848"/>
      <c r="X9" s="848"/>
      <c r="Y9" s="945"/>
      <c r="Z9" s="1245"/>
      <c r="AA9" s="848"/>
      <c r="AB9" s="848"/>
      <c r="AC9" s="848"/>
      <c r="AD9" s="848"/>
      <c r="AE9" s="848"/>
      <c r="AF9" s="848"/>
      <c r="AG9" s="945"/>
      <c r="AH9" s="861"/>
      <c r="AI9" s="995"/>
      <c r="AJ9" s="995"/>
      <c r="AK9" s="995"/>
      <c r="AL9" s="995"/>
      <c r="AM9" s="995"/>
      <c r="AN9" s="995"/>
      <c r="AO9" s="992"/>
      <c r="AP9" s="1007"/>
      <c r="AQ9" s="1006"/>
      <c r="AR9" s="995"/>
      <c r="AS9" s="995"/>
      <c r="AT9" s="995"/>
      <c r="AU9" s="995"/>
      <c r="AV9" s="995"/>
      <c r="AW9" s="992"/>
      <c r="AX9" s="1007"/>
      <c r="AY9" s="1006"/>
      <c r="AZ9" s="995"/>
      <c r="BA9" s="995"/>
      <c r="BB9" s="995"/>
      <c r="BC9" s="995"/>
      <c r="BD9" s="995"/>
      <c r="BE9" s="992"/>
      <c r="BF9" s="1247"/>
      <c r="BG9" s="1006"/>
      <c r="BH9" s="995"/>
      <c r="BI9" s="995"/>
      <c r="BJ9" s="995"/>
      <c r="BK9" s="995"/>
      <c r="BL9" s="995"/>
      <c r="BM9" s="992"/>
      <c r="BN9" s="1247"/>
      <c r="BO9" s="956"/>
      <c r="BP9" s="966"/>
      <c r="BQ9" s="966"/>
      <c r="BR9" s="966"/>
      <c r="BS9" s="966"/>
      <c r="BT9" s="1043"/>
      <c r="BU9" s="1007"/>
      <c r="BV9" s="1891"/>
      <c r="BW9" s="966"/>
      <c r="BX9" s="966"/>
      <c r="BY9" s="966"/>
      <c r="BZ9" s="966"/>
      <c r="CA9" s="966"/>
      <c r="CB9" s="1043"/>
      <c r="CC9" s="1007"/>
      <c r="CD9" s="1210"/>
      <c r="CE9" s="966"/>
      <c r="CF9" s="966"/>
      <c r="CG9" s="966"/>
      <c r="CH9" s="966"/>
      <c r="CI9" s="966"/>
      <c r="CJ9" s="1043"/>
      <c r="CK9" s="1007"/>
      <c r="CL9" s="1210"/>
      <c r="CM9" s="966"/>
      <c r="CN9" s="966"/>
      <c r="CO9" s="966"/>
      <c r="CP9" s="966"/>
      <c r="CQ9" s="966"/>
      <c r="CR9" s="1043"/>
      <c r="CS9" s="1007"/>
      <c r="CT9" s="1007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1070"/>
      <c r="DL9" s="995"/>
      <c r="DM9" s="1278"/>
      <c r="DN9" s="1278"/>
      <c r="DO9" s="1278"/>
      <c r="DP9" s="1278"/>
      <c r="DQ9" s="1041"/>
      <c r="DR9" s="1162"/>
      <c r="DS9" s="1070"/>
      <c r="DT9" s="995"/>
      <c r="DU9" s="1278"/>
      <c r="DV9" s="1278"/>
      <c r="DW9" s="1278"/>
      <c r="DX9" s="1278"/>
      <c r="DY9" s="1041"/>
      <c r="DZ9" s="1162"/>
      <c r="EA9" s="1670"/>
      <c r="EB9" s="1163"/>
      <c r="EC9" s="1163"/>
      <c r="ED9" s="1163"/>
      <c r="EE9" s="1163"/>
      <c r="EG9" s="1144"/>
      <c r="EH9" s="1144"/>
    </row>
    <row r="10" spans="1:138" s="3" customFormat="1" ht="23.1" customHeight="1">
      <c r="A10" s="1250" t="s">
        <v>6</v>
      </c>
      <c r="B10" s="1251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862"/>
      <c r="T10" s="863"/>
      <c r="U10" s="863"/>
      <c r="V10" s="863"/>
      <c r="W10" s="863"/>
      <c r="X10" s="863"/>
      <c r="Y10" s="946"/>
      <c r="Z10" s="1252"/>
      <c r="AA10" s="863"/>
      <c r="AB10" s="863"/>
      <c r="AC10" s="863"/>
      <c r="AD10" s="863"/>
      <c r="AE10" s="863"/>
      <c r="AF10" s="863"/>
      <c r="AG10" s="946"/>
      <c r="AH10" s="876"/>
      <c r="AI10" s="863"/>
      <c r="AJ10" s="863"/>
      <c r="AK10" s="863"/>
      <c r="AL10" s="863"/>
      <c r="AM10" s="863"/>
      <c r="AN10" s="863"/>
      <c r="AO10" s="864"/>
      <c r="AP10" s="1008"/>
      <c r="AQ10" s="862"/>
      <c r="AR10" s="863"/>
      <c r="AS10" s="863"/>
      <c r="AT10" s="863"/>
      <c r="AU10" s="863"/>
      <c r="AV10" s="863"/>
      <c r="AW10" s="864"/>
      <c r="AX10" s="1008"/>
      <c r="AY10" s="862"/>
      <c r="AZ10" s="863"/>
      <c r="BA10" s="863"/>
      <c r="BB10" s="863"/>
      <c r="BC10" s="863"/>
      <c r="BD10" s="863"/>
      <c r="BE10" s="864"/>
      <c r="BF10" s="1057"/>
      <c r="BG10" s="862"/>
      <c r="BH10" s="863"/>
      <c r="BI10" s="863"/>
      <c r="BJ10" s="863"/>
      <c r="BK10" s="863"/>
      <c r="BL10" s="863"/>
      <c r="BM10" s="864"/>
      <c r="BN10" s="1057"/>
      <c r="BO10" s="1030"/>
      <c r="BP10" s="1001"/>
      <c r="BQ10" s="1001"/>
      <c r="BR10" s="1001"/>
      <c r="BS10" s="1001"/>
      <c r="BT10" s="1254"/>
      <c r="BU10" s="1008"/>
      <c r="BV10" s="1924"/>
      <c r="BW10" s="1001"/>
      <c r="BX10" s="1001"/>
      <c r="BY10" s="1001"/>
      <c r="BZ10" s="1001"/>
      <c r="CA10" s="1001"/>
      <c r="CB10" s="1254"/>
      <c r="CC10" s="1008"/>
      <c r="CD10" s="1211"/>
      <c r="CE10" s="1001"/>
      <c r="CF10" s="1001"/>
      <c r="CG10" s="1001"/>
      <c r="CH10" s="1001"/>
      <c r="CI10" s="1001"/>
      <c r="CJ10" s="1254"/>
      <c r="CK10" s="1008"/>
      <c r="CL10" s="1211"/>
      <c r="CM10" s="1001"/>
      <c r="CN10" s="1001"/>
      <c r="CO10" s="1001"/>
      <c r="CP10" s="1001"/>
      <c r="CQ10" s="1001"/>
      <c r="CR10" s="1254"/>
      <c r="CS10" s="1008"/>
      <c r="CT10" s="1008"/>
      <c r="CU10" s="1030"/>
      <c r="CV10" s="1001"/>
      <c r="CW10" s="1001"/>
      <c r="CX10" s="1001"/>
      <c r="CY10" s="1001"/>
      <c r="CZ10" s="864"/>
      <c r="DA10" s="864"/>
      <c r="DB10" s="1423"/>
      <c r="DC10" s="1030"/>
      <c r="DD10" s="1001"/>
      <c r="DE10" s="1001"/>
      <c r="DF10" s="1001"/>
      <c r="DG10" s="1001"/>
      <c r="DH10" s="864"/>
      <c r="DI10" s="864"/>
      <c r="DJ10" s="1423"/>
      <c r="DK10" s="862"/>
      <c r="DL10" s="863"/>
      <c r="DM10" s="863"/>
      <c r="DN10" s="863"/>
      <c r="DO10" s="863"/>
      <c r="DP10" s="863"/>
      <c r="DQ10" s="864"/>
      <c r="DR10" s="1423"/>
      <c r="DS10" s="862"/>
      <c r="DT10" s="863"/>
      <c r="DU10" s="863"/>
      <c r="DV10" s="863"/>
      <c r="DW10" s="863"/>
      <c r="DX10" s="863"/>
      <c r="DY10" s="864"/>
      <c r="DZ10" s="1423"/>
      <c r="EA10" s="1170"/>
      <c r="EB10" s="1171"/>
      <c r="EC10" s="1676"/>
      <c r="ED10" s="1676"/>
      <c r="EE10" s="1676"/>
      <c r="EG10" s="1144"/>
      <c r="EH10" s="1144"/>
    </row>
    <row r="11" spans="1:138" s="3" customFormat="1" ht="23.1" customHeight="1">
      <c r="A11" s="1262" t="s">
        <v>7</v>
      </c>
      <c r="B11" s="1263"/>
      <c r="C11" s="1245">
        <v>76.621700323322699</v>
      </c>
      <c r="D11" s="1245">
        <v>0.86956712561420146</v>
      </c>
      <c r="E11" s="1245">
        <v>74.915466149456108</v>
      </c>
      <c r="F11" s="1245">
        <v>78.327934497189275</v>
      </c>
      <c r="G11" s="1245">
        <v>1.1348836190594376</v>
      </c>
      <c r="H11" s="1246">
        <v>5165.994668999987</v>
      </c>
      <c r="I11" s="854">
        <v>4849</v>
      </c>
      <c r="J11" s="1245"/>
      <c r="K11" s="1245">
        <v>76.501978005901123</v>
      </c>
      <c r="L11" s="1245">
        <v>0.94180478253630096</v>
      </c>
      <c r="M11" s="1245">
        <v>74.653995844454542</v>
      </c>
      <c r="N11" s="1245">
        <v>78.349960167347689</v>
      </c>
      <c r="O11" s="1245">
        <v>1.2310855314926017</v>
      </c>
      <c r="P11" s="1246">
        <v>4666.2856230000334</v>
      </c>
      <c r="Q11" s="861">
        <v>4318</v>
      </c>
      <c r="R11" s="1245"/>
      <c r="S11" s="847">
        <v>78.686033936415782</v>
      </c>
      <c r="T11" s="848">
        <v>0.8400173110208291</v>
      </c>
      <c r="U11" s="848">
        <v>77.037771024256003</v>
      </c>
      <c r="V11" s="848">
        <v>80.334296848575562</v>
      </c>
      <c r="W11" s="848">
        <v>1.0675557897601322</v>
      </c>
      <c r="X11" s="849">
        <v>4749.7694749999182</v>
      </c>
      <c r="Y11" s="945">
        <v>4273</v>
      </c>
      <c r="Z11" s="1245"/>
      <c r="AA11" s="848">
        <v>77.895025409586495</v>
      </c>
      <c r="AB11" s="848">
        <v>0.90421872687813121</v>
      </c>
      <c r="AC11" s="848">
        <v>76.121202471328957</v>
      </c>
      <c r="AD11" s="848">
        <v>79.668848347844019</v>
      </c>
      <c r="AE11" s="848">
        <v>1.1608170382172436</v>
      </c>
      <c r="AF11" s="849">
        <v>4954.2366199999342</v>
      </c>
      <c r="AG11" s="945">
        <v>4748</v>
      </c>
      <c r="AH11" s="861"/>
      <c r="AI11" s="995">
        <v>80.468461889765024</v>
      </c>
      <c r="AJ11" s="995">
        <v>0.8907865523643872</v>
      </c>
      <c r="AK11" s="995">
        <v>78.720969192613367</v>
      </c>
      <c r="AL11" s="995">
        <v>82.215954586916666</v>
      </c>
      <c r="AM11" s="995">
        <v>1.1070008441129264</v>
      </c>
      <c r="AN11" s="992">
        <v>4850.354297000009</v>
      </c>
      <c r="AO11" s="992">
        <v>4436</v>
      </c>
      <c r="AP11" s="1007"/>
      <c r="AQ11" s="1006">
        <v>80.159504448012214</v>
      </c>
      <c r="AR11" s="995">
        <v>0.72360621861924546</v>
      </c>
      <c r="AS11" s="995">
        <v>78.740096800402725</v>
      </c>
      <c r="AT11" s="995">
        <v>81.578912095621718</v>
      </c>
      <c r="AU11" s="995">
        <v>0.90270794910981922</v>
      </c>
      <c r="AV11" s="992">
        <v>5524.8115709999784</v>
      </c>
      <c r="AW11" s="992">
        <v>4971</v>
      </c>
      <c r="AX11" s="1007"/>
      <c r="AY11" s="1006">
        <v>82.485082642800464</v>
      </c>
      <c r="AZ11" s="995">
        <v>0.45606509971315545</v>
      </c>
      <c r="BA11" s="995">
        <v>81.59086907558698</v>
      </c>
      <c r="BB11" s="995">
        <v>83.379296210013948</v>
      </c>
      <c r="BC11" s="995">
        <v>0.55290615599930193</v>
      </c>
      <c r="BD11" s="992">
        <v>8294.1928549999993</v>
      </c>
      <c r="BE11" s="992">
        <v>14086</v>
      </c>
      <c r="BF11" s="1247"/>
      <c r="BG11" s="1006">
        <v>82.734611027950848</v>
      </c>
      <c r="BH11" s="995">
        <v>0.47145793991852941</v>
      </c>
      <c r="BI11" s="995">
        <v>81.810215368197774</v>
      </c>
      <c r="BJ11" s="995">
        <v>83.659006687703936</v>
      </c>
      <c r="BK11" s="995">
        <v>0.56984366525788488</v>
      </c>
      <c r="BL11" s="992">
        <v>7766.4192980000144</v>
      </c>
      <c r="BM11" s="992">
        <v>12799</v>
      </c>
      <c r="BN11" s="1247"/>
      <c r="BO11" s="956">
        <v>83.950973790257478</v>
      </c>
      <c r="BP11" s="966">
        <v>0.48909511698644248</v>
      </c>
      <c r="BQ11" s="966">
        <v>82.991996029605417</v>
      </c>
      <c r="BR11" s="966">
        <v>84.90995155090954</v>
      </c>
      <c r="BS11" s="966">
        <v>0.58259612116995119</v>
      </c>
      <c r="BT11" s="1043">
        <v>7283.9914380000473</v>
      </c>
      <c r="BU11" s="1007">
        <v>13389</v>
      </c>
      <c r="BV11" s="1891"/>
      <c r="BW11" s="966">
        <v>84.142401612775956</v>
      </c>
      <c r="BX11" s="966">
        <v>0.41689873320591986</v>
      </c>
      <c r="BY11" s="966">
        <v>83.324964542454566</v>
      </c>
      <c r="BZ11" s="966">
        <v>84.959838683097345</v>
      </c>
      <c r="CA11" s="966">
        <v>0.49546806986148478</v>
      </c>
      <c r="CB11" s="1043">
        <v>6890.7545979998795</v>
      </c>
      <c r="CC11" s="1007">
        <v>13916</v>
      </c>
      <c r="CD11" s="1210"/>
      <c r="CE11" s="966">
        <v>83.512629105040929</v>
      </c>
      <c r="CF11" s="966">
        <v>0.46043692989454993</v>
      </c>
      <c r="CG11" s="966">
        <v>82.609822867595753</v>
      </c>
      <c r="CH11" s="966">
        <v>84.41543534248612</v>
      </c>
      <c r="CI11" s="966">
        <v>0.55133808482477442</v>
      </c>
      <c r="CJ11" s="1043">
        <v>6346.1375720000487</v>
      </c>
      <c r="CK11" s="1007">
        <v>13230</v>
      </c>
      <c r="CL11" s="1210"/>
      <c r="CM11" s="966">
        <v>83.533839415817042</v>
      </c>
      <c r="CN11" s="966">
        <v>0.50713385082250795</v>
      </c>
      <c r="CO11" s="966">
        <v>82.539450345351156</v>
      </c>
      <c r="CP11" s="966">
        <v>84.528228486282913</v>
      </c>
      <c r="CQ11" s="966">
        <v>0.60709989432915112</v>
      </c>
      <c r="CR11" s="1043">
        <v>6345.2236339999281</v>
      </c>
      <c r="CS11" s="1007">
        <v>10529</v>
      </c>
      <c r="CT11" s="1007"/>
      <c r="CU11" s="1189">
        <v>80.658805343612073</v>
      </c>
      <c r="CV11" s="969">
        <v>0.49799379296297736</v>
      </c>
      <c r="CW11" s="969">
        <v>79.682362413977671</v>
      </c>
      <c r="CX11" s="969">
        <v>81.635248273246475</v>
      </c>
      <c r="CY11" s="969">
        <v>0.61740784634918588</v>
      </c>
      <c r="CZ11" s="1083">
        <v>6361.9671889999918</v>
      </c>
      <c r="DA11" s="1083">
        <v>13239</v>
      </c>
      <c r="DB11" s="1190"/>
      <c r="DC11" s="1189">
        <v>80.718595554028482</v>
      </c>
      <c r="DD11" s="969">
        <v>0.47930131631226164</v>
      </c>
      <c r="DE11" s="969">
        <v>79.778802695356006</v>
      </c>
      <c r="DF11" s="969">
        <v>81.658388412700972</v>
      </c>
      <c r="DG11" s="969">
        <v>0.5937929333661961</v>
      </c>
      <c r="DH11" s="1083">
        <v>6197.581122000056</v>
      </c>
      <c r="DI11" s="1083">
        <v>13048</v>
      </c>
      <c r="DJ11" s="1190"/>
      <c r="DK11" s="1416">
        <v>82.10944055579705</v>
      </c>
      <c r="DL11" s="1414">
        <v>0.50660585338127517</v>
      </c>
      <c r="DM11" s="1414">
        <v>81.116110300266755</v>
      </c>
      <c r="DN11" s="1414">
        <v>83.10277081132736</v>
      </c>
      <c r="DO11" s="1414">
        <v>0.61698855813907749</v>
      </c>
      <c r="DP11" s="1083">
        <v>5843.5883419999827</v>
      </c>
      <c r="DQ11" s="1083">
        <v>13029</v>
      </c>
      <c r="DR11" s="1190"/>
      <c r="DS11" s="1416">
        <v>82.299577619842296</v>
      </c>
      <c r="DT11" s="1414">
        <v>0.46506264306930645</v>
      </c>
      <c r="DU11" s="1414">
        <v>81.387702213314824</v>
      </c>
      <c r="DV11" s="1414">
        <v>83.211453026369753</v>
      </c>
      <c r="DW11" s="1414">
        <v>0.56508509098007886</v>
      </c>
      <c r="DX11" s="1083">
        <v>5199.9798209999935</v>
      </c>
      <c r="DY11" s="1083">
        <v>12473</v>
      </c>
      <c r="DZ11" s="1190"/>
      <c r="EA11" s="1705">
        <v>-1.2</v>
      </c>
      <c r="EB11" s="1706">
        <v>0.2</v>
      </c>
      <c r="EC11" s="1707"/>
      <c r="ED11" s="1707" t="s">
        <v>231</v>
      </c>
      <c r="EE11" s="1707" t="s">
        <v>229</v>
      </c>
      <c r="EG11" s="1144"/>
      <c r="EH11" s="1144"/>
    </row>
    <row r="12" spans="1:138" s="3" customFormat="1" ht="23.1" customHeight="1">
      <c r="A12" s="1145" t="s">
        <v>8</v>
      </c>
      <c r="B12" s="1146"/>
      <c r="C12" s="1147">
        <v>63.951103112290653</v>
      </c>
      <c r="D12" s="1147">
        <v>1.1788071043729007</v>
      </c>
      <c r="E12" s="1147">
        <v>61.638089077339529</v>
      </c>
      <c r="F12" s="1147">
        <v>66.264117147241777</v>
      </c>
      <c r="G12" s="1147">
        <v>1.8432944030739447</v>
      </c>
      <c r="H12" s="1148">
        <v>2571.4102039999752</v>
      </c>
      <c r="I12" s="884">
        <v>3597</v>
      </c>
      <c r="J12" s="1147"/>
      <c r="K12" s="1147">
        <v>66.272695105663701</v>
      </c>
      <c r="L12" s="1147">
        <v>1.2342474551278702</v>
      </c>
      <c r="M12" s="1147">
        <v>63.850890372686344</v>
      </c>
      <c r="N12" s="1147">
        <v>68.694499838641065</v>
      </c>
      <c r="O12" s="1147">
        <v>1.8623770365155872</v>
      </c>
      <c r="P12" s="1148">
        <v>2385.0284969999939</v>
      </c>
      <c r="Q12" s="891">
        <v>3347</v>
      </c>
      <c r="R12" s="1147"/>
      <c r="S12" s="877">
        <v>67.113845138921036</v>
      </c>
      <c r="T12" s="878">
        <v>1.1386804501046848</v>
      </c>
      <c r="U12" s="878">
        <v>64.87955219032915</v>
      </c>
      <c r="V12" s="878">
        <v>69.348138087512922</v>
      </c>
      <c r="W12" s="878">
        <v>1.6966401608307413</v>
      </c>
      <c r="X12" s="879">
        <v>2303.1398660000073</v>
      </c>
      <c r="Y12" s="947">
        <v>3288</v>
      </c>
      <c r="Z12" s="1147"/>
      <c r="AA12" s="878">
        <v>68.99805592004104</v>
      </c>
      <c r="AB12" s="878">
        <v>1.0660559306792652</v>
      </c>
      <c r="AC12" s="878">
        <v>66.906753885373902</v>
      </c>
      <c r="AD12" s="878">
        <v>71.089357954708163</v>
      </c>
      <c r="AE12" s="878">
        <v>1.5450521271420645</v>
      </c>
      <c r="AF12" s="879">
        <v>2449.8616829999974</v>
      </c>
      <c r="AG12" s="947">
        <v>3252</v>
      </c>
      <c r="AH12" s="891"/>
      <c r="AI12" s="999">
        <v>70.322333247465835</v>
      </c>
      <c r="AJ12" s="999">
        <v>1.0973556564136477</v>
      </c>
      <c r="AK12" s="999">
        <v>68.169605424317808</v>
      </c>
      <c r="AL12" s="999">
        <v>72.475061070613847</v>
      </c>
      <c r="AM12" s="999">
        <v>1.5604653681669367</v>
      </c>
      <c r="AN12" s="993">
        <v>2092.7725119999973</v>
      </c>
      <c r="AO12" s="993">
        <v>3103</v>
      </c>
      <c r="AP12" s="1062"/>
      <c r="AQ12" s="1063">
        <v>70.14047352160371</v>
      </c>
      <c r="AR12" s="999">
        <v>1.21879492454111</v>
      </c>
      <c r="AS12" s="999">
        <v>67.749716239193475</v>
      </c>
      <c r="AT12" s="999">
        <v>72.53123080401393</v>
      </c>
      <c r="AU12" s="999">
        <v>1.737648554889943</v>
      </c>
      <c r="AV12" s="993">
        <v>2177.6957430000016</v>
      </c>
      <c r="AW12" s="993">
        <v>3164</v>
      </c>
      <c r="AX12" s="1062"/>
      <c r="AY12" s="1063">
        <v>72.140894152636079</v>
      </c>
      <c r="AZ12" s="999">
        <v>0.82257238167409841</v>
      </c>
      <c r="BA12" s="999">
        <v>70.528064352305563</v>
      </c>
      <c r="BB12" s="999">
        <v>73.753723952966595</v>
      </c>
      <c r="BC12" s="999">
        <v>1.14023036633521</v>
      </c>
      <c r="BD12" s="993">
        <v>2844.1536039999764</v>
      </c>
      <c r="BE12" s="993">
        <v>6129</v>
      </c>
      <c r="BF12" s="1064"/>
      <c r="BG12" s="1063">
        <v>73.052971460434719</v>
      </c>
      <c r="BH12" s="999">
        <v>0.82857948198769515</v>
      </c>
      <c r="BI12" s="999">
        <v>71.428361474987796</v>
      </c>
      <c r="BJ12" s="999">
        <v>74.677581445881628</v>
      </c>
      <c r="BK12" s="999">
        <v>1.1342173568346245</v>
      </c>
      <c r="BL12" s="993">
        <v>2679.2750820000074</v>
      </c>
      <c r="BM12" s="993">
        <v>5288</v>
      </c>
      <c r="BN12" s="1064"/>
      <c r="BO12" s="976">
        <v>74.229668612671901</v>
      </c>
      <c r="BP12" s="977">
        <v>0.98262402239953606</v>
      </c>
      <c r="BQ12" s="977">
        <v>72.303019681131374</v>
      </c>
      <c r="BR12" s="977">
        <v>76.156317544212442</v>
      </c>
      <c r="BS12" s="977">
        <v>1.3237618337309809</v>
      </c>
      <c r="BT12" s="1886">
        <v>2463.0607439999749</v>
      </c>
      <c r="BU12" s="1062">
        <v>5124</v>
      </c>
      <c r="BV12" s="1891"/>
      <c r="BW12" s="977">
        <v>73.589529419321792</v>
      </c>
      <c r="BX12" s="977">
        <v>0.80977344250469951</v>
      </c>
      <c r="BY12" s="977">
        <v>72.001760549469736</v>
      </c>
      <c r="BZ12" s="977">
        <v>75.177298289173834</v>
      </c>
      <c r="CA12" s="977">
        <v>1.1003922010297351</v>
      </c>
      <c r="CB12" s="1886">
        <v>2284.965612999973</v>
      </c>
      <c r="CC12" s="1062">
        <v>5897</v>
      </c>
      <c r="CD12" s="2666"/>
      <c r="CE12" s="977">
        <v>74.011555021257308</v>
      </c>
      <c r="CF12" s="977">
        <v>0.85344605989663125</v>
      </c>
      <c r="CG12" s="977">
        <v>72.338152267976525</v>
      </c>
      <c r="CH12" s="977">
        <v>75.684957774538105</v>
      </c>
      <c r="CI12" s="977">
        <v>1.1531254270383966</v>
      </c>
      <c r="CJ12" s="1886">
        <v>2134.4460949999866</v>
      </c>
      <c r="CK12" s="1062">
        <v>5156</v>
      </c>
      <c r="CL12" s="2666"/>
      <c r="CM12" s="977">
        <v>76.210833261667318</v>
      </c>
      <c r="CN12" s="977">
        <v>0.82165436854846563</v>
      </c>
      <c r="CO12" s="977">
        <v>74.59973173006972</v>
      </c>
      <c r="CP12" s="977">
        <v>77.82193479326493</v>
      </c>
      <c r="CQ12" s="977">
        <v>1.0781332959939476</v>
      </c>
      <c r="CR12" s="1886">
        <v>1995.5995399999902</v>
      </c>
      <c r="CS12" s="1062">
        <v>4583</v>
      </c>
      <c r="CT12" s="1062"/>
      <c r="CU12" s="956">
        <v>73.180572043468842</v>
      </c>
      <c r="CV12" s="966">
        <v>0.79102128848758146</v>
      </c>
      <c r="CW12" s="966">
        <v>71.629574510470647</v>
      </c>
      <c r="CX12" s="966">
        <v>74.731569576467024</v>
      </c>
      <c r="CY12" s="966">
        <v>1.0809170609075307</v>
      </c>
      <c r="CZ12" s="992">
        <v>1976.5118959999754</v>
      </c>
      <c r="DA12" s="992">
        <v>5929</v>
      </c>
      <c r="DB12" s="1136"/>
      <c r="DC12" s="956">
        <v>73.474208353815328</v>
      </c>
      <c r="DD12" s="966">
        <v>0.83124773636726224</v>
      </c>
      <c r="DE12" s="966">
        <v>71.84433449401422</v>
      </c>
      <c r="DF12" s="966">
        <v>75.104082213616437</v>
      </c>
      <c r="DG12" s="966">
        <v>1.1313462982335047</v>
      </c>
      <c r="DH12" s="992">
        <v>1991.1236620000145</v>
      </c>
      <c r="DI12" s="992">
        <v>5841</v>
      </c>
      <c r="DJ12" s="1136"/>
      <c r="DK12" s="1006">
        <v>76.551452972728569</v>
      </c>
      <c r="DL12" s="995">
        <v>0.81959547120292087</v>
      </c>
      <c r="DM12" s="995">
        <v>74.944426576551606</v>
      </c>
      <c r="DN12" s="995">
        <v>78.158479368905546</v>
      </c>
      <c r="DO12" s="995">
        <v>1.0706465251481267</v>
      </c>
      <c r="DP12" s="992">
        <v>1931.4145370000003</v>
      </c>
      <c r="DQ12" s="992">
        <v>5388</v>
      </c>
      <c r="DR12" s="1136"/>
      <c r="DS12" s="1006">
        <v>76.786949933977539</v>
      </c>
      <c r="DT12" s="995">
        <v>0.82296291144366429</v>
      </c>
      <c r="DU12" s="995">
        <v>75.173318629435443</v>
      </c>
      <c r="DV12" s="995">
        <v>78.400581238519635</v>
      </c>
      <c r="DW12" s="995">
        <v>1.071748405362186</v>
      </c>
      <c r="DX12" s="992">
        <v>1787.4639989999914</v>
      </c>
      <c r="DY12" s="992">
        <v>5121</v>
      </c>
      <c r="DZ12" s="1136"/>
      <c r="EA12" s="1689">
        <v>2.8</v>
      </c>
      <c r="EB12" s="1690">
        <v>0.2</v>
      </c>
      <c r="EC12" s="1691"/>
      <c r="ED12" s="1691" t="s">
        <v>230</v>
      </c>
      <c r="EE12" s="1691" t="s">
        <v>229</v>
      </c>
      <c r="EG12" s="1144"/>
      <c r="EH12" s="1144"/>
    </row>
    <row r="13" spans="1:138" s="3" customFormat="1" ht="5.0999999999999996" customHeight="1">
      <c r="A13" s="74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847"/>
      <c r="T13" s="848"/>
      <c r="U13" s="848"/>
      <c r="V13" s="848"/>
      <c r="W13" s="848"/>
      <c r="X13" s="849"/>
      <c r="Y13" s="945"/>
      <c r="Z13" s="1245"/>
      <c r="AA13" s="848"/>
      <c r="AB13" s="848"/>
      <c r="AC13" s="848"/>
      <c r="AD13" s="848"/>
      <c r="AE13" s="848"/>
      <c r="AF13" s="849"/>
      <c r="AG13" s="945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47"/>
      <c r="BG13" s="1006"/>
      <c r="BH13" s="995"/>
      <c r="BI13" s="995"/>
      <c r="BJ13" s="995"/>
      <c r="BK13" s="995"/>
      <c r="BL13" s="992"/>
      <c r="BM13" s="992"/>
      <c r="BN13" s="1247"/>
      <c r="BO13" s="956"/>
      <c r="BP13" s="966"/>
      <c r="BQ13" s="966"/>
      <c r="BR13" s="966"/>
      <c r="BS13" s="966"/>
      <c r="BT13" s="1043"/>
      <c r="BU13" s="1007"/>
      <c r="BV13" s="1891"/>
      <c r="BW13" s="966"/>
      <c r="BX13" s="966"/>
      <c r="BY13" s="966"/>
      <c r="BZ13" s="966"/>
      <c r="CA13" s="966"/>
      <c r="CB13" s="1043"/>
      <c r="CC13" s="1007"/>
      <c r="CD13" s="1210"/>
      <c r="CE13" s="966"/>
      <c r="CF13" s="966"/>
      <c r="CG13" s="966"/>
      <c r="CH13" s="966"/>
      <c r="CI13" s="966"/>
      <c r="CJ13" s="1043"/>
      <c r="CK13" s="1007"/>
      <c r="CL13" s="1210"/>
      <c r="CM13" s="966"/>
      <c r="CN13" s="966"/>
      <c r="CO13" s="966"/>
      <c r="CP13" s="966"/>
      <c r="CQ13" s="966"/>
      <c r="CR13" s="1043"/>
      <c r="CS13" s="1007"/>
      <c r="CT13" s="1007"/>
      <c r="CU13" s="1798"/>
      <c r="CV13" s="1033"/>
      <c r="CW13" s="1033"/>
      <c r="CX13" s="1033"/>
      <c r="CY13" s="1033"/>
      <c r="CZ13" s="1131"/>
      <c r="DA13" s="1131"/>
      <c r="DB13" s="1135"/>
      <c r="DC13" s="1798"/>
      <c r="DD13" s="1033"/>
      <c r="DE13" s="1033"/>
      <c r="DF13" s="1033"/>
      <c r="DG13" s="1033"/>
      <c r="DH13" s="1131"/>
      <c r="DI13" s="1131"/>
      <c r="DJ13" s="1135"/>
      <c r="DK13" s="3074"/>
      <c r="DL13" s="2333"/>
      <c r="DM13" s="2333"/>
      <c r="DN13" s="2333"/>
      <c r="DO13" s="2333"/>
      <c r="DP13" s="1131"/>
      <c r="DQ13" s="1131"/>
      <c r="DR13" s="1135"/>
      <c r="DS13" s="3074"/>
      <c r="DT13" s="2333"/>
      <c r="DU13" s="2333"/>
      <c r="DV13" s="2333"/>
      <c r="DW13" s="2333"/>
      <c r="DX13" s="1131"/>
      <c r="DY13" s="1131"/>
      <c r="DZ13" s="1135"/>
      <c r="EA13" s="1248"/>
      <c r="EB13" s="1249"/>
      <c r="EC13" s="1264"/>
      <c r="ED13" s="1264"/>
      <c r="EE13" s="1264"/>
      <c r="EG13" s="1144"/>
      <c r="EH13" s="1144"/>
    </row>
    <row r="14" spans="1:138" s="3" customFormat="1" ht="23.1" customHeight="1">
      <c r="A14" s="1266" t="s">
        <v>54</v>
      </c>
      <c r="B14" s="1267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862"/>
      <c r="T14" s="863"/>
      <c r="U14" s="863"/>
      <c r="V14" s="863"/>
      <c r="W14" s="863"/>
      <c r="X14" s="864"/>
      <c r="Y14" s="946"/>
      <c r="Z14" s="1252"/>
      <c r="AA14" s="863"/>
      <c r="AB14" s="863"/>
      <c r="AC14" s="863"/>
      <c r="AD14" s="863"/>
      <c r="AE14" s="863"/>
      <c r="AF14" s="864"/>
      <c r="AG14" s="946"/>
      <c r="AH14" s="876"/>
      <c r="AI14" s="863"/>
      <c r="AJ14" s="863"/>
      <c r="AK14" s="863"/>
      <c r="AL14" s="863"/>
      <c r="AM14" s="863"/>
      <c r="AN14" s="864"/>
      <c r="AO14" s="864"/>
      <c r="AP14" s="1008"/>
      <c r="AQ14" s="862"/>
      <c r="AR14" s="863"/>
      <c r="AS14" s="863"/>
      <c r="AT14" s="863"/>
      <c r="AU14" s="863"/>
      <c r="AV14" s="864"/>
      <c r="AW14" s="864"/>
      <c r="AX14" s="1008"/>
      <c r="AY14" s="862"/>
      <c r="AZ14" s="863"/>
      <c r="BA14" s="863"/>
      <c r="BB14" s="863"/>
      <c r="BC14" s="863"/>
      <c r="BD14" s="864"/>
      <c r="BE14" s="864"/>
      <c r="BF14" s="1057"/>
      <c r="BG14" s="862"/>
      <c r="BH14" s="863"/>
      <c r="BI14" s="863"/>
      <c r="BJ14" s="863"/>
      <c r="BK14" s="863"/>
      <c r="BL14" s="864"/>
      <c r="BM14" s="864"/>
      <c r="BN14" s="1057"/>
      <c r="BO14" s="1030"/>
      <c r="BP14" s="1001"/>
      <c r="BQ14" s="1057"/>
      <c r="BR14" s="1057"/>
      <c r="BS14" s="1057"/>
      <c r="BT14" s="1254"/>
      <c r="BU14" s="1057"/>
      <c r="BV14" s="1924"/>
      <c r="BW14" s="1001"/>
      <c r="BX14" s="1001"/>
      <c r="BY14" s="1057"/>
      <c r="BZ14" s="1057"/>
      <c r="CA14" s="1057"/>
      <c r="CB14" s="1254"/>
      <c r="CC14" s="1057"/>
      <c r="CD14" s="1134"/>
      <c r="CE14" s="1001"/>
      <c r="CF14" s="1001"/>
      <c r="CG14" s="1057"/>
      <c r="CH14" s="1057"/>
      <c r="CI14" s="1057"/>
      <c r="CJ14" s="1254"/>
      <c r="CK14" s="1057"/>
      <c r="CL14" s="1134"/>
      <c r="CM14" s="1001"/>
      <c r="CN14" s="1001"/>
      <c r="CO14" s="1057"/>
      <c r="CP14" s="1057"/>
      <c r="CQ14" s="1057"/>
      <c r="CR14" s="1254"/>
      <c r="CS14" s="1057"/>
      <c r="CT14" s="1057"/>
      <c r="CU14" s="1030"/>
      <c r="CV14" s="1001"/>
      <c r="CW14" s="1001"/>
      <c r="CX14" s="1001"/>
      <c r="CY14" s="1001"/>
      <c r="CZ14" s="864"/>
      <c r="DA14" s="864"/>
      <c r="DB14" s="1423"/>
      <c r="DC14" s="1030"/>
      <c r="DD14" s="1001"/>
      <c r="DE14" s="1001"/>
      <c r="DF14" s="1001"/>
      <c r="DG14" s="1001"/>
      <c r="DH14" s="864"/>
      <c r="DI14" s="864"/>
      <c r="DJ14" s="1423"/>
      <c r="DK14" s="862"/>
      <c r="DL14" s="863"/>
      <c r="DM14" s="863"/>
      <c r="DN14" s="863"/>
      <c r="DO14" s="863"/>
      <c r="DP14" s="864"/>
      <c r="DQ14" s="864"/>
      <c r="DR14" s="1423"/>
      <c r="DS14" s="862"/>
      <c r="DT14" s="863"/>
      <c r="DU14" s="863"/>
      <c r="DV14" s="863"/>
      <c r="DW14" s="863"/>
      <c r="DX14" s="864"/>
      <c r="DY14" s="864"/>
      <c r="DZ14" s="1423"/>
      <c r="EA14" s="1170"/>
      <c r="EB14" s="1171"/>
      <c r="EC14" s="1676"/>
      <c r="ED14" s="1676"/>
      <c r="EE14" s="1676"/>
      <c r="EG14" s="1144"/>
      <c r="EH14" s="1144"/>
    </row>
    <row r="15" spans="1:138" s="3" customFormat="1" ht="23.1" customHeight="1">
      <c r="A15" s="1275" t="s">
        <v>49</v>
      </c>
      <c r="B15" s="1263"/>
      <c r="C15" s="1276">
        <v>79.918206043729683</v>
      </c>
      <c r="D15" s="1276">
        <v>1.0457809419709796</v>
      </c>
      <c r="E15" s="1276">
        <v>77.866211287937901</v>
      </c>
      <c r="F15" s="1276">
        <v>81.97020079952145</v>
      </c>
      <c r="G15" s="1276">
        <v>1.3085640853834342</v>
      </c>
      <c r="H15" s="1277">
        <v>3714.4299389999901</v>
      </c>
      <c r="I15" s="901">
        <v>2698</v>
      </c>
      <c r="J15" s="1276"/>
      <c r="K15" s="1276">
        <v>78.575919302310893</v>
      </c>
      <c r="L15" s="1276">
        <v>1.1956163195413425</v>
      </c>
      <c r="M15" s="1276">
        <v>76.229915468590022</v>
      </c>
      <c r="N15" s="1276">
        <v>80.921923136031765</v>
      </c>
      <c r="O15" s="1276">
        <v>1.5216065305470501</v>
      </c>
      <c r="P15" s="1277">
        <v>3375.7836110000212</v>
      </c>
      <c r="Q15" s="908">
        <v>2475</v>
      </c>
      <c r="R15" s="1276"/>
      <c r="S15" s="895">
        <v>81.935083308025867</v>
      </c>
      <c r="T15" s="896">
        <v>1.0306363399318257</v>
      </c>
      <c r="U15" s="896">
        <v>79.91279206146892</v>
      </c>
      <c r="V15" s="896">
        <v>83.957374554582813</v>
      </c>
      <c r="W15" s="896">
        <v>1.2578693989450922</v>
      </c>
      <c r="X15" s="897">
        <v>3489.7435329999921</v>
      </c>
      <c r="Y15" s="948">
        <v>2438</v>
      </c>
      <c r="Z15" s="1276"/>
      <c r="AA15" s="896">
        <v>79.255866089701669</v>
      </c>
      <c r="AB15" s="896">
        <v>1.1390556952928841</v>
      </c>
      <c r="AC15" s="896">
        <v>77.021359039356412</v>
      </c>
      <c r="AD15" s="896">
        <v>81.490373140046927</v>
      </c>
      <c r="AE15" s="896">
        <v>1.4371878720039506</v>
      </c>
      <c r="AF15" s="897">
        <v>3582.9758099999985</v>
      </c>
      <c r="AG15" s="948">
        <v>2658</v>
      </c>
      <c r="AH15" s="908"/>
      <c r="AI15" s="1278">
        <v>82.420043345601059</v>
      </c>
      <c r="AJ15" s="1278">
        <v>1.0642263049646827</v>
      </c>
      <c r="AK15" s="1278">
        <v>80.332306736750979</v>
      </c>
      <c r="AL15" s="1278">
        <v>84.507779954451138</v>
      </c>
      <c r="AM15" s="1278">
        <v>1.2912226950696972</v>
      </c>
      <c r="AN15" s="1041">
        <v>3689.1019230000102</v>
      </c>
      <c r="AO15" s="1041">
        <v>2661</v>
      </c>
      <c r="AP15" s="1069"/>
      <c r="AQ15" s="1070">
        <v>82.007807266529483</v>
      </c>
      <c r="AR15" s="1278">
        <v>0.8764892800833044</v>
      </c>
      <c r="AS15" s="1278">
        <v>80.288508074253443</v>
      </c>
      <c r="AT15" s="1278">
        <v>83.727106458805508</v>
      </c>
      <c r="AU15" s="1278">
        <v>1.0687876060808095</v>
      </c>
      <c r="AV15" s="1041">
        <v>4132.7783390000168</v>
      </c>
      <c r="AW15" s="1041">
        <v>3075</v>
      </c>
      <c r="AX15" s="1069"/>
      <c r="AY15" s="1070">
        <v>84.472384263392414</v>
      </c>
      <c r="AZ15" s="1278">
        <v>0.54320890832012125</v>
      </c>
      <c r="BA15" s="1278">
        <v>83.407306545416205</v>
      </c>
      <c r="BB15" s="1278">
        <v>85.537461981368608</v>
      </c>
      <c r="BC15" s="1278">
        <v>0.64306094004207048</v>
      </c>
      <c r="BD15" s="1041">
        <v>6215.2707689999643</v>
      </c>
      <c r="BE15" s="1041">
        <v>8520</v>
      </c>
      <c r="BF15" s="1247"/>
      <c r="BG15" s="1070">
        <v>84.353046514548282</v>
      </c>
      <c r="BH15" s="1278">
        <v>0.56576842422940954</v>
      </c>
      <c r="BI15" s="1278">
        <v>83.243734672492167</v>
      </c>
      <c r="BJ15" s="1278">
        <v>85.462358356604398</v>
      </c>
      <c r="BK15" s="1278">
        <v>0.67071486757959842</v>
      </c>
      <c r="BL15" s="1041">
        <v>5778.8376429999917</v>
      </c>
      <c r="BM15" s="1041">
        <v>7714</v>
      </c>
      <c r="BN15" s="1247"/>
      <c r="BO15" s="954">
        <v>85.686947682884991</v>
      </c>
      <c r="BP15" s="963">
        <v>0.59690056040951045</v>
      </c>
      <c r="BQ15" s="963">
        <v>84.516593813313776</v>
      </c>
      <c r="BR15" s="963">
        <v>86.857301552456207</v>
      </c>
      <c r="BS15" s="963">
        <v>0.69660616529200359</v>
      </c>
      <c r="BT15" s="2664">
        <v>5532.1806589999715</v>
      </c>
      <c r="BU15" s="1069">
        <v>7897</v>
      </c>
      <c r="BV15" s="2665"/>
      <c r="BW15" s="963">
        <v>85.862277940017648</v>
      </c>
      <c r="BX15" s="963">
        <v>0.50576515748212636</v>
      </c>
      <c r="BY15" s="963">
        <v>84.870595414566992</v>
      </c>
      <c r="BZ15" s="963">
        <v>86.853960465468319</v>
      </c>
      <c r="CA15" s="963">
        <v>0.58904232407559431</v>
      </c>
      <c r="CB15" s="2664">
        <v>5137.5184199999676</v>
      </c>
      <c r="CC15" s="1069">
        <v>8470</v>
      </c>
      <c r="CD15" s="1868"/>
      <c r="CE15" s="963">
        <v>85.148915973978646</v>
      </c>
      <c r="CF15" s="963">
        <v>0.56698159735719311</v>
      </c>
      <c r="CG15" s="963">
        <v>84.037201232226849</v>
      </c>
      <c r="CH15" s="963">
        <v>86.260630715730429</v>
      </c>
      <c r="CI15" s="963">
        <v>0.66587059960981965</v>
      </c>
      <c r="CJ15" s="2664">
        <v>4768.0282110000417</v>
      </c>
      <c r="CK15" s="1069">
        <v>7908</v>
      </c>
      <c r="CL15" s="1868"/>
      <c r="CM15" s="963">
        <v>84.720551025405015</v>
      </c>
      <c r="CN15" s="963">
        <v>0.62225162218955421</v>
      </c>
      <c r="CO15" s="963">
        <v>83.500438798265364</v>
      </c>
      <c r="CP15" s="963">
        <v>85.940663252544653</v>
      </c>
      <c r="CQ15" s="963">
        <v>0.73447541907861369</v>
      </c>
      <c r="CR15" s="2664">
        <v>4800.6754969999929</v>
      </c>
      <c r="CS15" s="1069">
        <v>6349</v>
      </c>
      <c r="CT15" s="1069"/>
      <c r="CU15" s="1186">
        <v>81.661105177327116</v>
      </c>
      <c r="CV15" s="1187">
        <v>0.6343800336805977</v>
      </c>
      <c r="CW15" s="1187">
        <v>80.417242487988943</v>
      </c>
      <c r="CX15" s="1187">
        <v>82.904967866665302</v>
      </c>
      <c r="CY15" s="1187">
        <v>0.776844781004422</v>
      </c>
      <c r="CZ15" s="1188">
        <v>4720.064187999983</v>
      </c>
      <c r="DA15" s="1188">
        <v>8067</v>
      </c>
      <c r="DB15" s="2663"/>
      <c r="DC15" s="1186">
        <v>81.813115445610265</v>
      </c>
      <c r="DD15" s="1187">
        <v>0.60110782582755684</v>
      </c>
      <c r="DE15" s="1187">
        <v>80.634489761142419</v>
      </c>
      <c r="DF15" s="1187">
        <v>82.991741130078111</v>
      </c>
      <c r="DG15" s="1187">
        <v>0.73473283904849707</v>
      </c>
      <c r="DH15" s="1188">
        <v>4527.3614760000492</v>
      </c>
      <c r="DI15" s="1188">
        <v>7813</v>
      </c>
      <c r="DJ15" s="2663"/>
      <c r="DK15" s="1279">
        <v>83.375652478369801</v>
      </c>
      <c r="DL15" s="1280">
        <v>0.64876779363464121</v>
      </c>
      <c r="DM15" s="1280">
        <v>82.103577404760429</v>
      </c>
      <c r="DN15" s="1280">
        <v>84.647727551979173</v>
      </c>
      <c r="DO15" s="1280">
        <v>0.77812619673705274</v>
      </c>
      <c r="DP15" s="1188">
        <v>4287.0128049999712</v>
      </c>
      <c r="DQ15" s="1188">
        <v>7732</v>
      </c>
      <c r="DR15" s="2663"/>
      <c r="DS15" s="1279">
        <v>83.142303245432643</v>
      </c>
      <c r="DT15" s="1280">
        <v>0.58999761166745368</v>
      </c>
      <c r="DU15" s="1280">
        <v>81.985460570564612</v>
      </c>
      <c r="DV15" s="1280">
        <v>84.299145920300674</v>
      </c>
      <c r="DW15" s="1280">
        <v>0.70962384807383205</v>
      </c>
      <c r="DX15" s="1188">
        <v>3737.0477840000062</v>
      </c>
      <c r="DY15" s="1188">
        <v>7378</v>
      </c>
      <c r="DZ15" s="2663"/>
      <c r="EA15" s="2662">
        <v>-2</v>
      </c>
      <c r="EB15" s="2661">
        <v>-0.3</v>
      </c>
      <c r="EC15" s="1882"/>
      <c r="ED15" s="1882" t="s">
        <v>232</v>
      </c>
      <c r="EE15" s="1882" t="s">
        <v>229</v>
      </c>
      <c r="EG15" s="1144"/>
      <c r="EH15" s="1144"/>
    </row>
    <row r="16" spans="1:138" s="3" customFormat="1" ht="23.1" customHeight="1">
      <c r="A16" s="1021" t="s">
        <v>239</v>
      </c>
      <c r="B16" s="1149"/>
      <c r="C16" s="1150"/>
      <c r="D16" s="1150"/>
      <c r="E16" s="1150"/>
      <c r="F16" s="1150"/>
      <c r="G16" s="1150"/>
      <c r="H16" s="1151"/>
      <c r="I16" s="916"/>
      <c r="J16" s="1150"/>
      <c r="K16" s="1150"/>
      <c r="L16" s="1150"/>
      <c r="M16" s="1150"/>
      <c r="N16" s="1150"/>
      <c r="O16" s="1150"/>
      <c r="P16" s="1151"/>
      <c r="Q16" s="923"/>
      <c r="R16" s="1150"/>
      <c r="S16" s="909"/>
      <c r="T16" s="910"/>
      <c r="U16" s="910"/>
      <c r="V16" s="910"/>
      <c r="W16" s="910"/>
      <c r="X16" s="911"/>
      <c r="Y16" s="949"/>
      <c r="Z16" s="1150"/>
      <c r="AA16" s="910"/>
      <c r="AB16" s="910"/>
      <c r="AC16" s="910"/>
      <c r="AD16" s="910"/>
      <c r="AE16" s="910"/>
      <c r="AF16" s="911"/>
      <c r="AG16" s="949"/>
      <c r="AH16" s="923"/>
      <c r="AI16" s="997"/>
      <c r="AJ16" s="997"/>
      <c r="AK16" s="997"/>
      <c r="AL16" s="997"/>
      <c r="AM16" s="997"/>
      <c r="AN16" s="973"/>
      <c r="AO16" s="973"/>
      <c r="AP16" s="1073"/>
      <c r="AQ16" s="1005"/>
      <c r="AR16" s="997"/>
      <c r="AS16" s="997"/>
      <c r="AT16" s="997"/>
      <c r="AU16" s="997"/>
      <c r="AV16" s="973"/>
      <c r="AW16" s="973"/>
      <c r="AX16" s="1073"/>
      <c r="AY16" s="1005">
        <v>84.909285843971887</v>
      </c>
      <c r="AZ16" s="997">
        <v>0.56631017264530459</v>
      </c>
      <c r="BA16" s="997">
        <v>83.798913136327855</v>
      </c>
      <c r="BB16" s="997">
        <v>86.019658551615933</v>
      </c>
      <c r="BC16" s="997">
        <v>0.66695905755932072</v>
      </c>
      <c r="BD16" s="973">
        <v>5741.4324599999572</v>
      </c>
      <c r="BE16" s="973">
        <v>7760</v>
      </c>
      <c r="BF16" s="1054"/>
      <c r="BG16" s="1005">
        <v>84.637165973737069</v>
      </c>
      <c r="BH16" s="997">
        <v>0.58914070329951129</v>
      </c>
      <c r="BI16" s="997">
        <v>83.482027703697426</v>
      </c>
      <c r="BJ16" s="997">
        <v>85.792304243776712</v>
      </c>
      <c r="BK16" s="997">
        <v>0.69607801315360895</v>
      </c>
      <c r="BL16" s="973">
        <v>5354.0932199999879</v>
      </c>
      <c r="BM16" s="973">
        <v>7044</v>
      </c>
      <c r="BN16" s="1054"/>
      <c r="BO16" s="955">
        <v>86.010529365482782</v>
      </c>
      <c r="BP16" s="975">
        <v>0.62798707621914274</v>
      </c>
      <c r="BQ16" s="975">
        <v>84.779223594568947</v>
      </c>
      <c r="BR16" s="975">
        <v>87.241835136396602</v>
      </c>
      <c r="BS16" s="975">
        <v>0.73012813762678996</v>
      </c>
      <c r="BT16" s="1045">
        <v>5116.1795160000001</v>
      </c>
      <c r="BU16" s="1073">
        <v>7231</v>
      </c>
      <c r="BV16" s="1892"/>
      <c r="BW16" s="975">
        <v>86.408029246693957</v>
      </c>
      <c r="BX16" s="975">
        <v>0.5173201227845754</v>
      </c>
      <c r="BY16" s="975">
        <v>85.393690243224896</v>
      </c>
      <c r="BZ16" s="975">
        <v>87.422368250163004</v>
      </c>
      <c r="CA16" s="975">
        <v>0.5986945047752823</v>
      </c>
      <c r="CB16" s="1045">
        <v>4773.0802970000132</v>
      </c>
      <c r="CC16" s="1073">
        <v>7806</v>
      </c>
      <c r="CD16" s="2652"/>
      <c r="CE16" s="975">
        <v>85.488003840985684</v>
      </c>
      <c r="CF16" s="975">
        <v>0.58900590779126905</v>
      </c>
      <c r="CG16" s="975">
        <v>84.333104715999909</v>
      </c>
      <c r="CH16" s="975">
        <v>86.642902965971459</v>
      </c>
      <c r="CI16" s="975">
        <v>0.68899246833142314</v>
      </c>
      <c r="CJ16" s="1045">
        <v>4422.5512050000407</v>
      </c>
      <c r="CK16" s="1073">
        <v>7310</v>
      </c>
      <c r="CL16" s="2652"/>
      <c r="CM16" s="975">
        <v>85.081476890996669</v>
      </c>
      <c r="CN16" s="975">
        <v>0.64376267110137919</v>
      </c>
      <c r="CO16" s="975">
        <v>83.819185756064769</v>
      </c>
      <c r="CP16" s="975">
        <v>86.343768025928568</v>
      </c>
      <c r="CQ16" s="975">
        <v>0.75664256736650781</v>
      </c>
      <c r="CR16" s="1045">
        <v>4492.5037090000005</v>
      </c>
      <c r="CS16" s="1073">
        <v>5844</v>
      </c>
      <c r="CT16" s="1073"/>
      <c r="CU16" s="956">
        <v>81.813774398787288</v>
      </c>
      <c r="CV16" s="966">
        <v>0.65724550759619815</v>
      </c>
      <c r="CW16" s="966">
        <v>80.525078158001023</v>
      </c>
      <c r="CX16" s="966">
        <v>83.102470639573539</v>
      </c>
      <c r="CY16" s="966">
        <v>0.80334333970776983</v>
      </c>
      <c r="CZ16" s="992">
        <v>4416.2556740000055</v>
      </c>
      <c r="DA16" s="992">
        <v>7415</v>
      </c>
      <c r="DB16" s="1136"/>
      <c r="DC16" s="956">
        <v>81.792423989454008</v>
      </c>
      <c r="DD16" s="966">
        <v>0.63051898079013602</v>
      </c>
      <c r="DE16" s="966">
        <v>80.556130210911633</v>
      </c>
      <c r="DF16" s="966">
        <v>83.028717767996383</v>
      </c>
      <c r="DG16" s="966">
        <v>0.77087699573671109</v>
      </c>
      <c r="DH16" s="992">
        <v>4210.5115890000416</v>
      </c>
      <c r="DI16" s="992">
        <v>7137</v>
      </c>
      <c r="DJ16" s="1136"/>
      <c r="DK16" s="1006">
        <v>83.471394849597587</v>
      </c>
      <c r="DL16" s="995">
        <v>0.68673375962263139</v>
      </c>
      <c r="DM16" s="995">
        <v>82.12487779620335</v>
      </c>
      <c r="DN16" s="995">
        <v>84.817911902991824</v>
      </c>
      <c r="DO16" s="995">
        <v>0.82271748406746814</v>
      </c>
      <c r="DP16" s="992">
        <v>3967.7022109999643</v>
      </c>
      <c r="DQ16" s="992">
        <v>7092</v>
      </c>
      <c r="DR16" s="1136"/>
      <c r="DS16" s="1006">
        <v>83.384708371359437</v>
      </c>
      <c r="DT16" s="995">
        <v>0.61368110321390867</v>
      </c>
      <c r="DU16" s="995">
        <v>82.181428095441831</v>
      </c>
      <c r="DV16" s="995">
        <v>84.587988647277044</v>
      </c>
      <c r="DW16" s="995">
        <v>0.73596360196025201</v>
      </c>
      <c r="DX16" s="992">
        <v>3428.2868380000114</v>
      </c>
      <c r="DY16" s="992">
        <v>6761</v>
      </c>
      <c r="DZ16" s="1136"/>
      <c r="EA16" s="1689">
        <v>-2.2999999999999998</v>
      </c>
      <c r="EB16" s="1690">
        <v>-0.1</v>
      </c>
      <c r="EC16" s="1691"/>
      <c r="ED16" s="1691" t="s">
        <v>230</v>
      </c>
      <c r="EE16" s="1691" t="s">
        <v>229</v>
      </c>
      <c r="EG16" s="1144"/>
      <c r="EH16" s="1144"/>
    </row>
    <row r="17" spans="1:138" s="3" customFormat="1" ht="23.1" customHeight="1">
      <c r="A17" s="1021" t="s">
        <v>252</v>
      </c>
      <c r="B17" s="1149"/>
      <c r="C17" s="1150"/>
      <c r="D17" s="1150"/>
      <c r="E17" s="1150"/>
      <c r="F17" s="1150"/>
      <c r="G17" s="1150"/>
      <c r="H17" s="1151"/>
      <c r="I17" s="916"/>
      <c r="J17" s="1150"/>
      <c r="K17" s="1150"/>
      <c r="L17" s="1150"/>
      <c r="M17" s="1150"/>
      <c r="N17" s="1150"/>
      <c r="O17" s="1150"/>
      <c r="P17" s="1151"/>
      <c r="Q17" s="923"/>
      <c r="R17" s="1150"/>
      <c r="S17" s="909"/>
      <c r="T17" s="910"/>
      <c r="U17" s="910"/>
      <c r="V17" s="910"/>
      <c r="W17" s="910"/>
      <c r="X17" s="911"/>
      <c r="Y17" s="949"/>
      <c r="Z17" s="1150"/>
      <c r="AA17" s="910"/>
      <c r="AB17" s="910"/>
      <c r="AC17" s="910"/>
      <c r="AD17" s="910"/>
      <c r="AE17" s="910"/>
      <c r="AF17" s="911"/>
      <c r="AG17" s="949"/>
      <c r="AH17" s="923"/>
      <c r="AI17" s="997"/>
      <c r="AJ17" s="997"/>
      <c r="AK17" s="997"/>
      <c r="AL17" s="997"/>
      <c r="AM17" s="997"/>
      <c r="AN17" s="973"/>
      <c r="AO17" s="973"/>
      <c r="AP17" s="1073"/>
      <c r="AQ17" s="1005"/>
      <c r="AR17" s="997"/>
      <c r="AS17" s="997"/>
      <c r="AT17" s="997"/>
      <c r="AU17" s="997"/>
      <c r="AV17" s="973"/>
      <c r="AW17" s="973"/>
      <c r="AX17" s="1073"/>
      <c r="AY17" s="1005">
        <v>79.178508971084455</v>
      </c>
      <c r="AZ17" s="997">
        <v>1.8103086591858053</v>
      </c>
      <c r="BA17" s="997">
        <v>75.629010083960324</v>
      </c>
      <c r="BB17" s="997">
        <v>82.728007858208571</v>
      </c>
      <c r="BC17" s="997">
        <v>2.2863636644722876</v>
      </c>
      <c r="BD17" s="973">
        <v>473.83830900000078</v>
      </c>
      <c r="BE17" s="973">
        <v>760</v>
      </c>
      <c r="BF17" s="1054"/>
      <c r="BG17" s="1005">
        <v>80.771593792062504</v>
      </c>
      <c r="BH17" s="997">
        <v>1.9419327782369347</v>
      </c>
      <c r="BI17" s="997">
        <v>76.964012924838869</v>
      </c>
      <c r="BJ17" s="997">
        <v>84.579174659286139</v>
      </c>
      <c r="BK17" s="997">
        <v>2.4042273862222219</v>
      </c>
      <c r="BL17" s="973">
        <v>424.74442300000049</v>
      </c>
      <c r="BM17" s="973">
        <v>670</v>
      </c>
      <c r="BN17" s="1054"/>
      <c r="BO17" s="955">
        <v>81.707386558791114</v>
      </c>
      <c r="BP17" s="975">
        <v>1.7879460501274091</v>
      </c>
      <c r="BQ17" s="975">
        <v>78.201727966485578</v>
      </c>
      <c r="BR17" s="975">
        <v>85.213045151096651</v>
      </c>
      <c r="BS17" s="975">
        <v>2.1882306183430842</v>
      </c>
      <c r="BT17" s="1045">
        <v>416.00114300000092</v>
      </c>
      <c r="BU17" s="1073">
        <v>666</v>
      </c>
      <c r="BV17" s="1892"/>
      <c r="BW17" s="975">
        <v>78.714521861369533</v>
      </c>
      <c r="BX17" s="975">
        <v>2.1261864398059518</v>
      </c>
      <c r="BY17" s="975">
        <v>74.545587115639037</v>
      </c>
      <c r="BZ17" s="975">
        <v>82.883456607100044</v>
      </c>
      <c r="CA17" s="975">
        <v>2.7011361938405081</v>
      </c>
      <c r="CB17" s="1045">
        <v>364.43812299999991</v>
      </c>
      <c r="CC17" s="1073">
        <v>664</v>
      </c>
      <c r="CD17" s="2652"/>
      <c r="CE17" s="975">
        <v>80.808153987533331</v>
      </c>
      <c r="CF17" s="975">
        <v>2.1341148030276176</v>
      </c>
      <c r="CG17" s="975">
        <v>76.623667404235391</v>
      </c>
      <c r="CH17" s="975">
        <v>84.992640570831284</v>
      </c>
      <c r="CI17" s="975">
        <v>2.6409646771003552</v>
      </c>
      <c r="CJ17" s="1045">
        <v>345.47700600000081</v>
      </c>
      <c r="CK17" s="1073">
        <v>598</v>
      </c>
      <c r="CL17" s="2652"/>
      <c r="CM17" s="975">
        <v>79.459002587219189</v>
      </c>
      <c r="CN17" s="975">
        <v>2.211863114565078</v>
      </c>
      <c r="CO17" s="975">
        <v>75.121976961887952</v>
      </c>
      <c r="CP17" s="975">
        <v>83.796028212550425</v>
      </c>
      <c r="CQ17" s="975">
        <v>2.7836532583418703</v>
      </c>
      <c r="CR17" s="1045">
        <v>308.17178800000056</v>
      </c>
      <c r="CS17" s="1073">
        <v>505</v>
      </c>
      <c r="CT17" s="1073"/>
      <c r="CU17" s="955">
        <v>79.441857577434575</v>
      </c>
      <c r="CV17" s="975">
        <v>2.4154165201488929</v>
      </c>
      <c r="CW17" s="975">
        <v>74.70582187468267</v>
      </c>
      <c r="CX17" s="975">
        <v>84.177893280186495</v>
      </c>
      <c r="CY17" s="975">
        <v>3.0404834350638228</v>
      </c>
      <c r="CZ17" s="973">
        <v>303.80851400000068</v>
      </c>
      <c r="DA17" s="973">
        <v>652</v>
      </c>
      <c r="DB17" s="1713"/>
      <c r="DC17" s="955">
        <v>82.088077247759855</v>
      </c>
      <c r="DD17" s="975">
        <v>1.8879885852591254</v>
      </c>
      <c r="DE17" s="975">
        <v>78.386192589204626</v>
      </c>
      <c r="DF17" s="975">
        <v>85.789961906315071</v>
      </c>
      <c r="DG17" s="975">
        <v>2.2999546932507156</v>
      </c>
      <c r="DH17" s="973">
        <v>316.84988700000116</v>
      </c>
      <c r="DI17" s="973">
        <v>676</v>
      </c>
      <c r="DJ17" s="1713"/>
      <c r="DK17" s="1005">
        <v>82.185973134358491</v>
      </c>
      <c r="DL17" s="997">
        <v>1.7408024276235006</v>
      </c>
      <c r="DM17" s="997">
        <v>78.772685055040526</v>
      </c>
      <c r="DN17" s="997">
        <v>85.599261213676456</v>
      </c>
      <c r="DO17" s="997">
        <v>2.1181259541425863</v>
      </c>
      <c r="DP17" s="973">
        <v>319.31059399999987</v>
      </c>
      <c r="DQ17" s="973">
        <v>640</v>
      </c>
      <c r="DR17" s="1713"/>
      <c r="DS17" s="1005">
        <v>80.450789589172857</v>
      </c>
      <c r="DT17" s="997">
        <v>2.0433609318422552</v>
      </c>
      <c r="DU17" s="997">
        <v>76.444252817892504</v>
      </c>
      <c r="DV17" s="997">
        <v>84.457326360453195</v>
      </c>
      <c r="DW17" s="997">
        <v>2.5398892195798326</v>
      </c>
      <c r="DX17" s="973">
        <v>308.76094600000079</v>
      </c>
      <c r="DY17" s="973">
        <v>617</v>
      </c>
      <c r="DZ17" s="1713"/>
      <c r="EA17" s="1714">
        <v>-4</v>
      </c>
      <c r="EB17" s="1715">
        <v>-1.7</v>
      </c>
      <c r="EC17" s="1716"/>
      <c r="ED17" s="1716" t="s">
        <v>231</v>
      </c>
      <c r="EE17" s="1716" t="s">
        <v>229</v>
      </c>
      <c r="EG17" s="1144"/>
      <c r="EH17" s="1144"/>
    </row>
    <row r="18" spans="1:138" s="3" customFormat="1" ht="23.1" customHeight="1">
      <c r="A18" s="1022" t="s">
        <v>11</v>
      </c>
      <c r="B18" s="1149"/>
      <c r="C18" s="1167">
        <v>65.061804641388662</v>
      </c>
      <c r="D18" s="1167">
        <v>1.1253973867369302</v>
      </c>
      <c r="E18" s="1167">
        <v>62.853589284725544</v>
      </c>
      <c r="F18" s="1167">
        <v>67.270019998051794</v>
      </c>
      <c r="G18" s="1167">
        <v>1.7297358918031234</v>
      </c>
      <c r="H18" s="1168">
        <v>2848.6553120000181</v>
      </c>
      <c r="I18" s="930">
        <v>3438</v>
      </c>
      <c r="J18" s="1150"/>
      <c r="K18" s="1167">
        <v>68.80658697875208</v>
      </c>
      <c r="L18" s="1167">
        <v>1.094195020812331</v>
      </c>
      <c r="M18" s="1167">
        <v>66.659589090124456</v>
      </c>
      <c r="N18" s="1167">
        <v>70.953584867379718</v>
      </c>
      <c r="O18" s="1167">
        <v>1.5902474877154211</v>
      </c>
      <c r="P18" s="1168">
        <v>2641.5899390000009</v>
      </c>
      <c r="Q18" s="937">
        <v>3202</v>
      </c>
      <c r="R18" s="1150"/>
      <c r="S18" s="924">
        <v>68.329333763995479</v>
      </c>
      <c r="T18" s="925">
        <v>1.0973987920398993</v>
      </c>
      <c r="U18" s="925">
        <v>66.176042748397052</v>
      </c>
      <c r="V18" s="925">
        <v>70.48262477959392</v>
      </c>
      <c r="W18" s="925">
        <v>1.6060434539435644</v>
      </c>
      <c r="X18" s="926">
        <v>2492.9438210000162</v>
      </c>
      <c r="Y18" s="950">
        <v>2997</v>
      </c>
      <c r="Z18" s="1150"/>
      <c r="AA18" s="925">
        <v>70.465350822104242</v>
      </c>
      <c r="AB18" s="925">
        <v>1.0686801036444609</v>
      </c>
      <c r="AC18" s="925">
        <v>68.368900897815649</v>
      </c>
      <c r="AD18" s="925">
        <v>72.561800746392834</v>
      </c>
      <c r="AE18" s="925">
        <v>1.5166036799311968</v>
      </c>
      <c r="AF18" s="926">
        <v>2610.8383660000109</v>
      </c>
      <c r="AG18" s="950">
        <v>3127</v>
      </c>
      <c r="AH18" s="937"/>
      <c r="AI18" s="1076">
        <v>71.812692767892102</v>
      </c>
      <c r="AJ18" s="1076">
        <v>1.1104466340609771</v>
      </c>
      <c r="AK18" s="1076">
        <v>69.634283834295616</v>
      </c>
      <c r="AL18" s="1076">
        <v>73.991101701488589</v>
      </c>
      <c r="AM18" s="1076">
        <v>1.5463096999441088</v>
      </c>
      <c r="AN18" s="1077">
        <v>2145.0385629999969</v>
      </c>
      <c r="AO18" s="1077">
        <v>2828</v>
      </c>
      <c r="AP18" s="1078"/>
      <c r="AQ18" s="1079">
        <v>70.999341072855984</v>
      </c>
      <c r="AR18" s="1076">
        <v>1.1719503909187114</v>
      </c>
      <c r="AS18" s="1076">
        <v>68.700472842199915</v>
      </c>
      <c r="AT18" s="1076">
        <v>73.298209303512053</v>
      </c>
      <c r="AU18" s="1076">
        <v>1.6506496725316284</v>
      </c>
      <c r="AV18" s="1077">
        <v>2372.6568480000115</v>
      </c>
      <c r="AW18" s="1077">
        <v>3018</v>
      </c>
      <c r="AX18" s="1078"/>
      <c r="AY18" s="1079">
        <v>73.665968358944127</v>
      </c>
      <c r="AZ18" s="1076">
        <v>0.69820821926488319</v>
      </c>
      <c r="BA18" s="1076">
        <v>72.296981206015062</v>
      </c>
      <c r="BB18" s="1076">
        <v>75.034955511873207</v>
      </c>
      <c r="BC18" s="1076">
        <v>0.94780294730234194</v>
      </c>
      <c r="BD18" s="1077">
        <v>3011.0956340000116</v>
      </c>
      <c r="BE18" s="1077">
        <v>6618</v>
      </c>
      <c r="BF18" s="1054"/>
      <c r="BG18" s="1079">
        <v>75.026655512031766</v>
      </c>
      <c r="BH18" s="1076">
        <v>0.79434734170915933</v>
      </c>
      <c r="BI18" s="1076">
        <v>73.469165070489467</v>
      </c>
      <c r="BJ18" s="1076">
        <v>76.58414595357408</v>
      </c>
      <c r="BK18" s="1076">
        <v>1.058753500723183</v>
      </c>
      <c r="BL18" s="1077">
        <v>2858.6357639999928</v>
      </c>
      <c r="BM18" s="1077">
        <v>5851</v>
      </c>
      <c r="BN18" s="1054"/>
      <c r="BO18" s="2657">
        <v>75.922145357381609</v>
      </c>
      <c r="BP18" s="1000">
        <v>0.77921318062485057</v>
      </c>
      <c r="BQ18" s="1000">
        <v>74.394327791689378</v>
      </c>
      <c r="BR18" s="1000">
        <v>77.449962923073841</v>
      </c>
      <c r="BS18" s="1000">
        <v>1.0263318784748894</v>
      </c>
      <c r="BT18" s="2658">
        <v>2595.1622820000102</v>
      </c>
      <c r="BU18" s="1078">
        <v>5806</v>
      </c>
      <c r="BV18" s="2660"/>
      <c r="BW18" s="1000">
        <v>74.382945303346943</v>
      </c>
      <c r="BX18" s="1000">
        <v>0.71616686029090215</v>
      </c>
      <c r="BY18" s="1000">
        <v>72.978716186036792</v>
      </c>
      <c r="BZ18" s="1000">
        <v>75.787174420657081</v>
      </c>
      <c r="CA18" s="1000">
        <v>0.96281057085094679</v>
      </c>
      <c r="CB18" s="2658">
        <v>2501.9425480000186</v>
      </c>
      <c r="CC18" s="1078">
        <v>6650</v>
      </c>
      <c r="CD18" s="2659"/>
      <c r="CE18" s="1000">
        <v>75.148887926776524</v>
      </c>
      <c r="CF18" s="1000">
        <v>0.75447657260174961</v>
      </c>
      <c r="CG18" s="1000">
        <v>73.669540568806951</v>
      </c>
      <c r="CH18" s="1000">
        <v>76.628235284746111</v>
      </c>
      <c r="CI18" s="1000">
        <v>1.0039756986648896</v>
      </c>
      <c r="CJ18" s="2658">
        <v>2278.531123000007</v>
      </c>
      <c r="CK18" s="1078">
        <v>5988</v>
      </c>
      <c r="CL18" s="2659"/>
      <c r="CM18" s="1000">
        <v>77.641967423887664</v>
      </c>
      <c r="CN18" s="1000">
        <v>0.76502528505273848</v>
      </c>
      <c r="CO18" s="1000">
        <v>76.14190431263475</v>
      </c>
      <c r="CP18" s="1000">
        <v>79.142030535140577</v>
      </c>
      <c r="CQ18" s="1000">
        <v>0.9853244455747362</v>
      </c>
      <c r="CR18" s="2658">
        <v>2158.9969839999894</v>
      </c>
      <c r="CS18" s="1078">
        <v>4978</v>
      </c>
      <c r="CT18" s="1078"/>
      <c r="CU18" s="954">
        <v>73.936379396758568</v>
      </c>
      <c r="CV18" s="963">
        <v>0.69474542627732694</v>
      </c>
      <c r="CW18" s="963">
        <v>72.574155069928921</v>
      </c>
      <c r="CX18" s="963">
        <v>75.298603723588215</v>
      </c>
      <c r="CY18" s="963">
        <v>0.93965302594704159</v>
      </c>
      <c r="CZ18" s="1041">
        <v>2199.2549719999738</v>
      </c>
      <c r="DA18" s="1041">
        <v>6332</v>
      </c>
      <c r="DB18" s="1162"/>
      <c r="DC18" s="954">
        <v>73.773095614892185</v>
      </c>
      <c r="DD18" s="963">
        <v>0.74050504825723829</v>
      </c>
      <c r="DE18" s="963">
        <v>72.321146011420439</v>
      </c>
      <c r="DF18" s="963">
        <v>75.225045218363931</v>
      </c>
      <c r="DG18" s="963">
        <v>1.0037603032449631</v>
      </c>
      <c r="DH18" s="1041">
        <v>2232.5637460000062</v>
      </c>
      <c r="DI18" s="1041">
        <v>6281</v>
      </c>
      <c r="DJ18" s="1162"/>
      <c r="DK18" s="1070">
        <v>76.805102556264103</v>
      </c>
      <c r="DL18" s="1278">
        <v>0.70429759440001882</v>
      </c>
      <c r="DM18" s="1278">
        <v>75.424147115766615</v>
      </c>
      <c r="DN18" s="1278">
        <v>78.186057996761591</v>
      </c>
      <c r="DO18" s="1278">
        <v>0.91699323477119343</v>
      </c>
      <c r="DP18" s="1041">
        <v>2065.265065999994</v>
      </c>
      <c r="DQ18" s="1041">
        <v>5923</v>
      </c>
      <c r="DR18" s="1162"/>
      <c r="DS18" s="1070">
        <v>77.135514591599616</v>
      </c>
      <c r="DT18" s="1278">
        <v>0.7332824309820718</v>
      </c>
      <c r="DU18" s="1278">
        <v>75.697725027513769</v>
      </c>
      <c r="DV18" s="1278">
        <v>78.573304155685463</v>
      </c>
      <c r="DW18" s="1278">
        <v>0.95064178266586596</v>
      </c>
      <c r="DX18" s="1041">
        <v>1927.9643609999912</v>
      </c>
      <c r="DY18" s="1041">
        <v>5598</v>
      </c>
      <c r="DZ18" s="1162"/>
      <c r="EA18" s="1710">
        <v>2</v>
      </c>
      <c r="EB18" s="1711">
        <v>0.3</v>
      </c>
      <c r="EC18" s="1163"/>
      <c r="ED18" s="1163" t="s">
        <v>231</v>
      </c>
      <c r="EE18" s="1163" t="s">
        <v>229</v>
      </c>
      <c r="EG18" s="1144"/>
      <c r="EH18" s="1144"/>
    </row>
    <row r="19" spans="1:138" s="3" customFormat="1" ht="21.95" customHeight="1">
      <c r="A19" s="1021" t="s">
        <v>50</v>
      </c>
      <c r="B19" s="1149"/>
      <c r="C19" s="1150">
        <v>67.76261128554934</v>
      </c>
      <c r="D19" s="1150">
        <v>2.0133064852231559</v>
      </c>
      <c r="E19" s="1150">
        <v>63.812171777928128</v>
      </c>
      <c r="F19" s="1150">
        <v>71.713050793170538</v>
      </c>
      <c r="G19" s="1150">
        <v>2.9711170319856048</v>
      </c>
      <c r="H19" s="1151">
        <v>1121.9492409999971</v>
      </c>
      <c r="I19" s="916">
        <v>1271</v>
      </c>
      <c r="J19" s="1150"/>
      <c r="K19" s="1150">
        <v>72.799659619006292</v>
      </c>
      <c r="L19" s="1150">
        <v>1.6789350110609531</v>
      </c>
      <c r="M19" s="1150">
        <v>69.505301798574266</v>
      </c>
      <c r="N19" s="1150">
        <v>76.094017439438318</v>
      </c>
      <c r="O19" s="1150">
        <v>2.3062401937695634</v>
      </c>
      <c r="P19" s="1151">
        <v>1069.5896849999974</v>
      </c>
      <c r="Q19" s="923">
        <v>1184</v>
      </c>
      <c r="R19" s="1150"/>
      <c r="S19" s="909">
        <v>71.442104563879312</v>
      </c>
      <c r="T19" s="910">
        <v>1.6791552257646329</v>
      </c>
      <c r="U19" s="910">
        <v>68.147304270985714</v>
      </c>
      <c r="V19" s="910">
        <v>74.736904856772924</v>
      </c>
      <c r="W19" s="910">
        <v>2.3503720054372579</v>
      </c>
      <c r="X19" s="911">
        <v>1047.5009010000015</v>
      </c>
      <c r="Y19" s="949">
        <v>1077</v>
      </c>
      <c r="Z19" s="1150"/>
      <c r="AA19" s="910">
        <v>74.803956891664342</v>
      </c>
      <c r="AB19" s="910">
        <v>1.6525075456334537</v>
      </c>
      <c r="AC19" s="910">
        <v>71.562201658161712</v>
      </c>
      <c r="AD19" s="910">
        <v>78.045712125166972</v>
      </c>
      <c r="AE19" s="910">
        <v>2.2091178251796437</v>
      </c>
      <c r="AF19" s="911">
        <v>1014.9100710000018</v>
      </c>
      <c r="AG19" s="949">
        <v>1184</v>
      </c>
      <c r="AH19" s="923"/>
      <c r="AI19" s="997">
        <v>76.022425054760546</v>
      </c>
      <c r="AJ19" s="997">
        <v>1.8670133566834981</v>
      </c>
      <c r="AK19" s="997">
        <v>72.359827996431349</v>
      </c>
      <c r="AL19" s="997">
        <v>79.685022113089744</v>
      </c>
      <c r="AM19" s="997">
        <v>2.4558718764083745</v>
      </c>
      <c r="AN19" s="973">
        <v>918.27914000000044</v>
      </c>
      <c r="AO19" s="973">
        <v>1056</v>
      </c>
      <c r="AP19" s="1073"/>
      <c r="AQ19" s="1005">
        <v>74.409806675562436</v>
      </c>
      <c r="AR19" s="997">
        <v>1.6848165731799136</v>
      </c>
      <c r="AS19" s="997">
        <v>71.104913119846401</v>
      </c>
      <c r="AT19" s="997">
        <v>77.714700231278471</v>
      </c>
      <c r="AU19" s="997">
        <v>2.264239954991361</v>
      </c>
      <c r="AV19" s="973">
        <v>1138.8010879999945</v>
      </c>
      <c r="AW19" s="973">
        <v>1209</v>
      </c>
      <c r="AX19" s="1073"/>
      <c r="AY19" s="1005">
        <v>77.004502461422803</v>
      </c>
      <c r="AZ19" s="997">
        <v>0.96480811678067613</v>
      </c>
      <c r="BA19" s="997">
        <v>75.112788957526959</v>
      </c>
      <c r="BB19" s="997">
        <v>78.896215965318632</v>
      </c>
      <c r="BC19" s="997">
        <v>1.2529242913607801</v>
      </c>
      <c r="BD19" s="973">
        <v>1481.5105279999993</v>
      </c>
      <c r="BE19" s="973">
        <v>3253</v>
      </c>
      <c r="BF19" s="1054"/>
      <c r="BG19" s="1005">
        <v>78.205264936331119</v>
      </c>
      <c r="BH19" s="997">
        <v>1.0845934902986347</v>
      </c>
      <c r="BI19" s="997">
        <v>76.078683898790956</v>
      </c>
      <c r="BJ19" s="997">
        <v>80.331845973871282</v>
      </c>
      <c r="BK19" s="997">
        <v>1.3868548251599551</v>
      </c>
      <c r="BL19" s="973">
        <v>1390.2721970000057</v>
      </c>
      <c r="BM19" s="973">
        <v>2963</v>
      </c>
      <c r="BN19" s="1054"/>
      <c r="BO19" s="955">
        <v>78.62743996827848</v>
      </c>
      <c r="BP19" s="975">
        <v>0.92381650785527591</v>
      </c>
      <c r="BQ19" s="975">
        <v>76.816096008406134</v>
      </c>
      <c r="BR19" s="975">
        <v>80.438783928150826</v>
      </c>
      <c r="BS19" s="975">
        <v>1.1749288902550832</v>
      </c>
      <c r="BT19" s="1045">
        <v>1283.6844140000023</v>
      </c>
      <c r="BU19" s="1073">
        <v>3115</v>
      </c>
      <c r="BV19" s="1892"/>
      <c r="BW19" s="975">
        <v>78.240495993196973</v>
      </c>
      <c r="BX19" s="975">
        <v>0.91472071925433429</v>
      </c>
      <c r="BY19" s="975">
        <v>76.446951025670742</v>
      </c>
      <c r="BZ19" s="975">
        <v>80.034040960723217</v>
      </c>
      <c r="CA19" s="975">
        <v>1.1691141622285592</v>
      </c>
      <c r="CB19" s="1045">
        <v>1275.102649000009</v>
      </c>
      <c r="CC19" s="1073">
        <v>3242</v>
      </c>
      <c r="CD19" s="2652"/>
      <c r="CE19" s="975">
        <v>77.922345387558806</v>
      </c>
      <c r="CF19" s="975">
        <v>0.9581723163754573</v>
      </c>
      <c r="CG19" s="975">
        <v>76.043599597187082</v>
      </c>
      <c r="CH19" s="975">
        <v>79.801091177930516</v>
      </c>
      <c r="CI19" s="975">
        <v>1.2296502519397223</v>
      </c>
      <c r="CJ19" s="1045">
        <v>1149.1032559999926</v>
      </c>
      <c r="CK19" s="1073">
        <v>3104</v>
      </c>
      <c r="CL19" s="2652"/>
      <c r="CM19" s="975">
        <v>79.251848723102697</v>
      </c>
      <c r="CN19" s="975">
        <v>1.0372793937623537</v>
      </c>
      <c r="CO19" s="975">
        <v>77.21794921017559</v>
      </c>
      <c r="CP19" s="975">
        <v>81.285748236029818</v>
      </c>
      <c r="CQ19" s="975">
        <v>1.3088393652323425</v>
      </c>
      <c r="CR19" s="1045">
        <v>1100.6788940000029</v>
      </c>
      <c r="CS19" s="1073">
        <v>2383</v>
      </c>
      <c r="CT19" s="1073"/>
      <c r="CU19" s="955">
        <v>77.060534053023105</v>
      </c>
      <c r="CV19" s="975">
        <v>0.94213960312046341</v>
      </c>
      <c r="CW19" s="975">
        <v>75.213230799056802</v>
      </c>
      <c r="CX19" s="975">
        <v>78.907837306989421</v>
      </c>
      <c r="CY19" s="975">
        <v>1.2225967736898951</v>
      </c>
      <c r="CZ19" s="973">
        <v>1118.1440300000058</v>
      </c>
      <c r="DA19" s="973">
        <v>2928</v>
      </c>
      <c r="DB19" s="1713"/>
      <c r="DC19" s="955">
        <v>77.340157094561974</v>
      </c>
      <c r="DD19" s="975">
        <v>0.94321237457503904</v>
      </c>
      <c r="DE19" s="975">
        <v>75.49074791568205</v>
      </c>
      <c r="DF19" s="975">
        <v>79.189566273441912</v>
      </c>
      <c r="DG19" s="975">
        <v>1.2195635618140723</v>
      </c>
      <c r="DH19" s="973">
        <v>1176.0892169999954</v>
      </c>
      <c r="DI19" s="973">
        <v>3043</v>
      </c>
      <c r="DJ19" s="1713"/>
      <c r="DK19" s="1005">
        <v>78.585054382296889</v>
      </c>
      <c r="DL19" s="997">
        <v>0.86263138824599284</v>
      </c>
      <c r="DM19" s="997">
        <v>76.893645071496934</v>
      </c>
      <c r="DN19" s="997">
        <v>80.276463693096844</v>
      </c>
      <c r="DO19" s="997">
        <v>1.0977041309273694</v>
      </c>
      <c r="DP19" s="973">
        <v>1093.183696000001</v>
      </c>
      <c r="DQ19" s="973">
        <v>3047</v>
      </c>
      <c r="DR19" s="1713"/>
      <c r="DS19" s="1005">
        <v>79.460578270086586</v>
      </c>
      <c r="DT19" s="997">
        <v>0.90799604776669718</v>
      </c>
      <c r="DU19" s="997">
        <v>77.68021754337218</v>
      </c>
      <c r="DV19" s="997">
        <v>81.240938996800978</v>
      </c>
      <c r="DW19" s="997">
        <v>1.1427000250116703</v>
      </c>
      <c r="DX19" s="973">
        <v>1034.4489089999981</v>
      </c>
      <c r="DY19" s="973">
        <v>2899</v>
      </c>
      <c r="DZ19" s="1713"/>
      <c r="EA19" s="1714">
        <v>1.6</v>
      </c>
      <c r="EB19" s="1715">
        <v>0.9</v>
      </c>
      <c r="EC19" s="1716"/>
      <c r="ED19" s="1716" t="s">
        <v>229</v>
      </c>
      <c r="EE19" s="1716" t="s">
        <v>229</v>
      </c>
      <c r="EG19" s="1144"/>
      <c r="EH19" s="1144"/>
    </row>
    <row r="20" spans="1:138" s="3" customFormat="1" ht="23.1" customHeight="1">
      <c r="A20" s="1021" t="s">
        <v>51</v>
      </c>
      <c r="B20" s="1149"/>
      <c r="C20" s="1150">
        <v>63.306921158094774</v>
      </c>
      <c r="D20" s="1150">
        <v>1.3168831740207128</v>
      </c>
      <c r="E20" s="1150">
        <v>60.722979092763175</v>
      </c>
      <c r="F20" s="1150">
        <v>65.890863223426379</v>
      </c>
      <c r="G20" s="1150">
        <v>2.0801567189345596</v>
      </c>
      <c r="H20" s="1151">
        <v>1726.7060709999946</v>
      </c>
      <c r="I20" s="916">
        <v>2167</v>
      </c>
      <c r="J20" s="1150"/>
      <c r="K20" s="1150">
        <v>66.089698545303406</v>
      </c>
      <c r="L20" s="1150">
        <v>1.4374081874433253</v>
      </c>
      <c r="M20" s="1150">
        <v>63.269257687104499</v>
      </c>
      <c r="N20" s="1150">
        <v>68.910139403502299</v>
      </c>
      <c r="O20" s="1150">
        <v>2.1749353062308274</v>
      </c>
      <c r="P20" s="1151">
        <v>1572.0002539999987</v>
      </c>
      <c r="Q20" s="923" t="s">
        <v>253</v>
      </c>
      <c r="R20" s="1150"/>
      <c r="S20" s="909">
        <v>66.073533709653518</v>
      </c>
      <c r="T20" s="910">
        <v>1.4307273519907253</v>
      </c>
      <c r="U20" s="910">
        <v>63.266192955171839</v>
      </c>
      <c r="V20" s="910">
        <v>68.880874464135204</v>
      </c>
      <c r="W20" s="910">
        <v>2.165356189783584</v>
      </c>
      <c r="X20" s="911">
        <v>1445.4429199999977</v>
      </c>
      <c r="Y20" s="949">
        <v>1920</v>
      </c>
      <c r="Z20" s="1150"/>
      <c r="AA20" s="910">
        <v>67.706270099058557</v>
      </c>
      <c r="AB20" s="910">
        <v>1.3805834705273448</v>
      </c>
      <c r="AC20" s="910">
        <v>64.997953454638235</v>
      </c>
      <c r="AD20" s="910">
        <v>70.414586743478864</v>
      </c>
      <c r="AE20" s="910">
        <v>2.0390777227979977</v>
      </c>
      <c r="AF20" s="911">
        <v>1595.9282949999943</v>
      </c>
      <c r="AG20" s="949">
        <v>1943</v>
      </c>
      <c r="AH20" s="923"/>
      <c r="AI20" s="997">
        <v>68.661537560490231</v>
      </c>
      <c r="AJ20" s="997">
        <v>1.3469551194678084</v>
      </c>
      <c r="AK20" s="997">
        <v>66.019160182415291</v>
      </c>
      <c r="AL20" s="997">
        <v>71.303914938565185</v>
      </c>
      <c r="AM20" s="997">
        <v>1.9617316583992197</v>
      </c>
      <c r="AN20" s="973">
        <v>1226.7594229999986</v>
      </c>
      <c r="AO20" s="973">
        <v>1772</v>
      </c>
      <c r="AP20" s="1073"/>
      <c r="AQ20" s="1005">
        <v>67.851613384695298</v>
      </c>
      <c r="AR20" s="997">
        <v>1.581967889708501</v>
      </c>
      <c r="AS20" s="997">
        <v>64.748465203893886</v>
      </c>
      <c r="AT20" s="997">
        <v>70.95476156549671</v>
      </c>
      <c r="AU20" s="997">
        <v>2.3315110883794135</v>
      </c>
      <c r="AV20" s="973">
        <v>1233.8557600000024</v>
      </c>
      <c r="AW20" s="973">
        <v>1809</v>
      </c>
      <c r="AX20" s="1073"/>
      <c r="AY20" s="1005">
        <v>70.432363768060853</v>
      </c>
      <c r="AZ20" s="997">
        <v>0.98935160190970883</v>
      </c>
      <c r="BA20" s="997">
        <v>68.49252749089672</v>
      </c>
      <c r="BB20" s="997">
        <v>72.372200045224972</v>
      </c>
      <c r="BC20" s="997">
        <v>1.4046832293854559</v>
      </c>
      <c r="BD20" s="973">
        <v>1529.5851060000009</v>
      </c>
      <c r="BE20" s="973">
        <v>3365</v>
      </c>
      <c r="BF20" s="1054"/>
      <c r="BG20" s="1005">
        <v>72.017092753159858</v>
      </c>
      <c r="BH20" s="997">
        <v>1.133869209949282</v>
      </c>
      <c r="BI20" s="997">
        <v>69.793895967915589</v>
      </c>
      <c r="BJ20" s="997">
        <v>74.240289538404141</v>
      </c>
      <c r="BK20" s="997">
        <v>1.5744445750339342</v>
      </c>
      <c r="BL20" s="973">
        <v>1468.3635670000033</v>
      </c>
      <c r="BM20" s="973">
        <v>2888</v>
      </c>
      <c r="BN20" s="1054"/>
      <c r="BO20" s="955">
        <v>73.2741826185364</v>
      </c>
      <c r="BP20" s="975">
        <v>1.2478081639385492</v>
      </c>
      <c r="BQ20" s="975">
        <v>70.827582280037603</v>
      </c>
      <c r="BR20" s="975">
        <v>75.720782957035198</v>
      </c>
      <c r="BS20" s="975">
        <v>1.7029301717831613</v>
      </c>
      <c r="BT20" s="1045">
        <v>1311.4778679999924</v>
      </c>
      <c r="BU20" s="1073">
        <v>2691</v>
      </c>
      <c r="BV20" s="1892"/>
      <c r="BW20" s="975">
        <v>70.373642127529081</v>
      </c>
      <c r="BX20" s="975">
        <v>1.0930025260344494</v>
      </c>
      <c r="BY20" s="975">
        <v>68.230529876108122</v>
      </c>
      <c r="BZ20" s="975">
        <v>72.516754378950026</v>
      </c>
      <c r="CA20" s="975">
        <v>1.5531419051095035</v>
      </c>
      <c r="CB20" s="1045">
        <v>1226.8398989999944</v>
      </c>
      <c r="CC20" s="1073">
        <v>3408</v>
      </c>
      <c r="CD20" s="2652"/>
      <c r="CE20" s="975">
        <v>72.327114981659705</v>
      </c>
      <c r="CF20" s="975">
        <v>1.1525142159332289</v>
      </c>
      <c r="CG20" s="975">
        <v>70.067311400902042</v>
      </c>
      <c r="CH20" s="975">
        <v>74.586918562417353</v>
      </c>
      <c r="CI20" s="975">
        <v>1.593474613532528</v>
      </c>
      <c r="CJ20" s="1045">
        <v>1129.4278670000062</v>
      </c>
      <c r="CK20" s="1073">
        <v>2884</v>
      </c>
      <c r="CL20" s="2652"/>
      <c r="CM20" s="975">
        <v>75.967648157653983</v>
      </c>
      <c r="CN20" s="975">
        <v>1.1280167577144886</v>
      </c>
      <c r="CO20" s="975">
        <v>73.75583063974544</v>
      </c>
      <c r="CP20" s="975">
        <v>78.179465675562525</v>
      </c>
      <c r="CQ20" s="975">
        <v>1.4848646562988768</v>
      </c>
      <c r="CR20" s="1045">
        <v>1058.318089999992</v>
      </c>
      <c r="CS20" s="1073">
        <v>2595</v>
      </c>
      <c r="CT20" s="1073"/>
      <c r="CU20" s="955">
        <v>70.705207884206558</v>
      </c>
      <c r="CV20" s="975">
        <v>1.0098773165742851</v>
      </c>
      <c r="CW20" s="975">
        <v>68.725087690940555</v>
      </c>
      <c r="CX20" s="975">
        <v>72.685328077472562</v>
      </c>
      <c r="CY20" s="975">
        <v>1.4282926912939065</v>
      </c>
      <c r="CZ20" s="973">
        <v>1081.1109420000016</v>
      </c>
      <c r="DA20" s="973">
        <v>3404</v>
      </c>
      <c r="DB20" s="1713"/>
      <c r="DC20" s="955">
        <v>69.802169267442792</v>
      </c>
      <c r="DD20" s="975">
        <v>1.1277703646173147</v>
      </c>
      <c r="DE20" s="975">
        <v>67.590886930385082</v>
      </c>
      <c r="DF20" s="975">
        <v>72.013451604500503</v>
      </c>
      <c r="DG20" s="975">
        <v>1.6156666425313098</v>
      </c>
      <c r="DH20" s="973">
        <v>1056.4745290000083</v>
      </c>
      <c r="DI20" s="973">
        <v>3238</v>
      </c>
      <c r="DJ20" s="1713"/>
      <c r="DK20" s="1005">
        <v>74.803403546351248</v>
      </c>
      <c r="DL20" s="997">
        <v>1.1377425378942261</v>
      </c>
      <c r="DM20" s="997">
        <v>72.572568512861039</v>
      </c>
      <c r="DN20" s="997">
        <v>77.034238579841471</v>
      </c>
      <c r="DO20" s="997">
        <v>1.520976966227525</v>
      </c>
      <c r="DP20" s="973">
        <v>972.08136999999533</v>
      </c>
      <c r="DQ20" s="973">
        <v>2876</v>
      </c>
      <c r="DR20" s="1713"/>
      <c r="DS20" s="1005">
        <v>74.443720532322786</v>
      </c>
      <c r="DT20" s="997">
        <v>1.1644877263362232</v>
      </c>
      <c r="DU20" s="997">
        <v>72.160441635009064</v>
      </c>
      <c r="DV20" s="997">
        <v>76.726999429636507</v>
      </c>
      <c r="DW20" s="997">
        <v>1.5642524554245154</v>
      </c>
      <c r="DX20" s="973">
        <v>893.51545200000112</v>
      </c>
      <c r="DY20" s="973">
        <v>2699</v>
      </c>
      <c r="DZ20" s="1713"/>
      <c r="EA20" s="1714">
        <v>2.1</v>
      </c>
      <c r="EB20" s="1715">
        <v>-0.4</v>
      </c>
      <c r="EC20" s="1716"/>
      <c r="ED20" s="1716" t="s">
        <v>229</v>
      </c>
      <c r="EE20" s="1716" t="s">
        <v>229</v>
      </c>
      <c r="EG20" s="1144"/>
      <c r="EH20" s="1144"/>
    </row>
    <row r="21" spans="1:138" s="3" customFormat="1" ht="23.1" customHeight="1">
      <c r="A21" s="1022" t="s">
        <v>12</v>
      </c>
      <c r="B21" s="1149"/>
      <c r="C21" s="1167">
        <v>66.491762921423899</v>
      </c>
      <c r="D21" s="1167">
        <v>1.426503336414809</v>
      </c>
      <c r="E21" s="1167">
        <v>63.692728010799307</v>
      </c>
      <c r="F21" s="1167">
        <v>69.290797832048497</v>
      </c>
      <c r="G21" s="1167">
        <v>2.1453835388611484</v>
      </c>
      <c r="H21" s="1168">
        <v>1174.3196219999977</v>
      </c>
      <c r="I21" s="930">
        <v>2310</v>
      </c>
      <c r="J21" s="1150"/>
      <c r="K21" s="1167">
        <v>65.795133660342174</v>
      </c>
      <c r="L21" s="1167">
        <v>1.8254611156718474</v>
      </c>
      <c r="M21" s="1167">
        <v>62.213266546553228</v>
      </c>
      <c r="N21" s="1167">
        <v>69.377000774131119</v>
      </c>
      <c r="O21" s="1167">
        <v>2.7744622042954203</v>
      </c>
      <c r="P21" s="1168">
        <v>1033.9405700000016</v>
      </c>
      <c r="Q21" s="937">
        <v>1988</v>
      </c>
      <c r="R21" s="1150"/>
      <c r="S21" s="924">
        <v>67.312648941121552</v>
      </c>
      <c r="T21" s="925">
        <v>1.3227435017826912</v>
      </c>
      <c r="U21" s="925">
        <v>64.717191647938805</v>
      </c>
      <c r="V21" s="925">
        <v>69.908106234304284</v>
      </c>
      <c r="W21" s="925">
        <v>1.9650742060971282</v>
      </c>
      <c r="X21" s="926">
        <v>1070.221986999991</v>
      </c>
      <c r="Y21" s="950">
        <v>2126</v>
      </c>
      <c r="Z21" s="1150"/>
      <c r="AA21" s="925">
        <v>71.884433133609377</v>
      </c>
      <c r="AB21" s="925">
        <v>1.2980706855514137</v>
      </c>
      <c r="AC21" s="925">
        <v>69.337983376413504</v>
      </c>
      <c r="AD21" s="925">
        <v>74.430882890805236</v>
      </c>
      <c r="AE21" s="925">
        <v>1.8057743922647758</v>
      </c>
      <c r="AF21" s="926">
        <v>1210.2841269999951</v>
      </c>
      <c r="AG21" s="950">
        <v>2215</v>
      </c>
      <c r="AH21" s="937"/>
      <c r="AI21" s="1076">
        <v>71.571901793418476</v>
      </c>
      <c r="AJ21" s="1076">
        <v>1.4238780158535418</v>
      </c>
      <c r="AK21" s="1076">
        <v>68.778621598814667</v>
      </c>
      <c r="AL21" s="1076">
        <v>74.365181988022286</v>
      </c>
      <c r="AM21" s="1076">
        <v>1.9894371676238969</v>
      </c>
      <c r="AN21" s="1077">
        <v>1108.9863229999969</v>
      </c>
      <c r="AO21" s="1077">
        <v>2050</v>
      </c>
      <c r="AP21" s="1078"/>
      <c r="AQ21" s="1079">
        <v>73.707844339441181</v>
      </c>
      <c r="AR21" s="1076">
        <v>1.2818816409400844</v>
      </c>
      <c r="AS21" s="1076">
        <v>71.193337750550214</v>
      </c>
      <c r="AT21" s="1076">
        <v>76.222350928332133</v>
      </c>
      <c r="AU21" s="1076">
        <v>1.7391386933482027</v>
      </c>
      <c r="AV21" s="1077">
        <v>1197.0721270000033</v>
      </c>
      <c r="AW21" s="1077">
        <v>2042</v>
      </c>
      <c r="AX21" s="1078"/>
      <c r="AY21" s="1079">
        <v>74.526379264701077</v>
      </c>
      <c r="AZ21" s="1076">
        <v>0.97223333292584446</v>
      </c>
      <c r="BA21" s="1076">
        <v>72.620107029999772</v>
      </c>
      <c r="BB21" s="1076">
        <v>76.432651499402397</v>
      </c>
      <c r="BC21" s="1076">
        <v>1.3045492649960739</v>
      </c>
      <c r="BD21" s="1077">
        <v>1911.9800560000072</v>
      </c>
      <c r="BE21" s="1077">
        <v>5077</v>
      </c>
      <c r="BF21" s="1054"/>
      <c r="BG21" s="1079">
        <v>75.402424059816596</v>
      </c>
      <c r="BH21" s="1076">
        <v>0.83613632921858672</v>
      </c>
      <c r="BI21" s="1076">
        <v>73.76299723454116</v>
      </c>
      <c r="BJ21" s="1076">
        <v>77.041850885092032</v>
      </c>
      <c r="BK21" s="1076">
        <v>1.1088984732842029</v>
      </c>
      <c r="BL21" s="1077">
        <v>1808.2209729999872</v>
      </c>
      <c r="BM21" s="1077">
        <v>4522</v>
      </c>
      <c r="BN21" s="1054"/>
      <c r="BO21" s="2657">
        <v>76.102791340436141</v>
      </c>
      <c r="BP21" s="1000">
        <v>1.1350168851956084</v>
      </c>
      <c r="BQ21" s="1000">
        <v>73.877342929555098</v>
      </c>
      <c r="BR21" s="1000">
        <v>78.32823975131717</v>
      </c>
      <c r="BS21" s="1000">
        <v>1.4914260899028724</v>
      </c>
      <c r="BT21" s="2658">
        <v>1619.709240999998</v>
      </c>
      <c r="BU21" s="1078">
        <v>4810</v>
      </c>
      <c r="BV21" s="2660"/>
      <c r="BW21" s="1000">
        <v>78.589141351060903</v>
      </c>
      <c r="BX21" s="1000">
        <v>0.82318661651681557</v>
      </c>
      <c r="BY21" s="1000">
        <v>76.975072507630472</v>
      </c>
      <c r="BZ21" s="1000">
        <v>80.203210194491319</v>
      </c>
      <c r="CA21" s="1000">
        <v>1.0474559237638281</v>
      </c>
      <c r="CB21" s="2658">
        <v>1536.2592430000027</v>
      </c>
      <c r="CC21" s="1078">
        <v>4693</v>
      </c>
      <c r="CD21" s="2659"/>
      <c r="CE21" s="1000">
        <v>77.219606286834633</v>
      </c>
      <c r="CF21" s="1000">
        <v>0.8145655295607217</v>
      </c>
      <c r="CG21" s="1000">
        <v>75.622438915695042</v>
      </c>
      <c r="CH21" s="1000">
        <v>78.81677365797421</v>
      </c>
      <c r="CI21" s="1000">
        <v>1.0548687939886572</v>
      </c>
      <c r="CJ21" s="2658">
        <v>1434.0243330000028</v>
      </c>
      <c r="CK21" s="1078">
        <v>4490</v>
      </c>
      <c r="CL21" s="2659"/>
      <c r="CM21" s="1000">
        <v>78.038225333605979</v>
      </c>
      <c r="CN21" s="1000">
        <v>0.86137483705413331</v>
      </c>
      <c r="CO21" s="1000">
        <v>76.349239827803615</v>
      </c>
      <c r="CP21" s="1000">
        <v>79.727210839408343</v>
      </c>
      <c r="CQ21" s="1000">
        <v>1.1037857836615812</v>
      </c>
      <c r="CR21" s="2658">
        <v>1381.150692999995</v>
      </c>
      <c r="CS21" s="1078">
        <v>3785</v>
      </c>
      <c r="CT21" s="1078"/>
      <c r="CU21" s="2657">
        <v>77.327674116784408</v>
      </c>
      <c r="CV21" s="1000">
        <v>0.75368839707849622</v>
      </c>
      <c r="CW21" s="1000">
        <v>75.849877170569272</v>
      </c>
      <c r="CX21" s="1000">
        <v>78.805471062999544</v>
      </c>
      <c r="CY21" s="1000">
        <v>0.97466839095694968</v>
      </c>
      <c r="CZ21" s="1077">
        <v>1419.1599249999931</v>
      </c>
      <c r="DA21" s="1077">
        <v>4769</v>
      </c>
      <c r="DB21" s="2656"/>
      <c r="DC21" s="2657">
        <v>78.00754991482755</v>
      </c>
      <c r="DD21" s="1000">
        <v>0.76706552803913619</v>
      </c>
      <c r="DE21" s="1000">
        <v>76.503521695311122</v>
      </c>
      <c r="DF21" s="1000">
        <v>79.511578134343992</v>
      </c>
      <c r="DG21" s="1000">
        <v>0.98332216417084728</v>
      </c>
      <c r="DH21" s="1077">
        <v>1428.7795619999906</v>
      </c>
      <c r="DI21" s="1077">
        <v>4795</v>
      </c>
      <c r="DJ21" s="2656"/>
      <c r="DK21" s="1079">
        <v>78.448732588806621</v>
      </c>
      <c r="DL21" s="1076">
        <v>0.82206082237041811</v>
      </c>
      <c r="DM21" s="1076">
        <v>76.836872241563285</v>
      </c>
      <c r="DN21" s="1076">
        <v>80.060592936049972</v>
      </c>
      <c r="DO21" s="1076">
        <v>1.0478956067770979</v>
      </c>
      <c r="DP21" s="1077">
        <v>1422.7250080000026</v>
      </c>
      <c r="DQ21" s="1077">
        <v>4762</v>
      </c>
      <c r="DR21" s="2656"/>
      <c r="DS21" s="1079">
        <v>79.995640077208833</v>
      </c>
      <c r="DT21" s="1076">
        <v>0.81540785808933636</v>
      </c>
      <c r="DU21" s="1076">
        <v>78.396822405736359</v>
      </c>
      <c r="DV21" s="1076">
        <v>81.594457748681307</v>
      </c>
      <c r="DW21" s="1076">
        <v>1.0193153743158188</v>
      </c>
      <c r="DX21" s="1077">
        <v>1322.4316749999971</v>
      </c>
      <c r="DY21" s="1077">
        <v>4618</v>
      </c>
      <c r="DZ21" s="2656"/>
      <c r="EA21" s="2655">
        <v>2.8</v>
      </c>
      <c r="EB21" s="2654">
        <v>1.6</v>
      </c>
      <c r="EC21" s="2427"/>
      <c r="ED21" s="2427" t="s">
        <v>230</v>
      </c>
      <c r="EE21" s="2427" t="s">
        <v>229</v>
      </c>
      <c r="EG21" s="1144"/>
      <c r="EH21" s="1144"/>
    </row>
    <row r="22" spans="1:138" s="3" customFormat="1" ht="23.1" customHeight="1">
      <c r="A22" s="1021" t="s">
        <v>52</v>
      </c>
      <c r="B22" s="1149"/>
      <c r="C22" s="1150">
        <v>71.725712244613121</v>
      </c>
      <c r="D22" s="1150">
        <v>1.5175942490507037</v>
      </c>
      <c r="E22" s="1150">
        <v>68.747941933937284</v>
      </c>
      <c r="F22" s="1150">
        <v>74.703482555288971</v>
      </c>
      <c r="G22" s="1150">
        <v>2.1158301556840668</v>
      </c>
      <c r="H22" s="1151">
        <v>601.10970599999871</v>
      </c>
      <c r="I22" s="916">
        <v>1175</v>
      </c>
      <c r="J22" s="1150"/>
      <c r="K22" s="1150">
        <v>70.363254771153919</v>
      </c>
      <c r="L22" s="1150">
        <v>1.7223888389975917</v>
      </c>
      <c r="M22" s="1150">
        <v>66.983633103730995</v>
      </c>
      <c r="N22" s="1150">
        <v>73.742876438576843</v>
      </c>
      <c r="O22" s="1150">
        <v>2.4478527103378127</v>
      </c>
      <c r="P22" s="1151">
        <v>496.10563800000165</v>
      </c>
      <c r="Q22" s="923">
        <v>986</v>
      </c>
      <c r="R22" s="1150"/>
      <c r="S22" s="909">
        <v>70.659065099384193</v>
      </c>
      <c r="T22" s="910">
        <v>1.5838863570376025</v>
      </c>
      <c r="U22" s="910">
        <v>67.551199219562804</v>
      </c>
      <c r="V22" s="910">
        <v>73.766930979205597</v>
      </c>
      <c r="W22" s="910">
        <v>2.2415897447975239</v>
      </c>
      <c r="X22" s="911">
        <v>494.83497200000187</v>
      </c>
      <c r="Y22" s="949">
        <v>1017</v>
      </c>
      <c r="Z22" s="1150"/>
      <c r="AA22" s="910">
        <v>72.720172503987442</v>
      </c>
      <c r="AB22" s="910">
        <v>1.8023833764472912</v>
      </c>
      <c r="AC22" s="910">
        <v>69.184403025164031</v>
      </c>
      <c r="AD22" s="910">
        <v>76.255941982810853</v>
      </c>
      <c r="AE22" s="910">
        <v>2.4785191156531727</v>
      </c>
      <c r="AF22" s="911">
        <v>639.89152800000079</v>
      </c>
      <c r="AG22" s="949">
        <v>1180</v>
      </c>
      <c r="AH22" s="923"/>
      <c r="AI22" s="997">
        <v>73.619507947575926</v>
      </c>
      <c r="AJ22" s="997">
        <v>1.9353884655120355</v>
      </c>
      <c r="AK22" s="997">
        <v>69.822776619900523</v>
      </c>
      <c r="AL22" s="997">
        <v>77.416239275251314</v>
      </c>
      <c r="AM22" s="997">
        <v>2.6289070919765125</v>
      </c>
      <c r="AN22" s="973">
        <v>570.73296700000151</v>
      </c>
      <c r="AO22" s="973">
        <v>1054</v>
      </c>
      <c r="AP22" s="1073"/>
      <c r="AQ22" s="1005">
        <v>76.893376238793408</v>
      </c>
      <c r="AR22" s="997">
        <v>1.6000157643964212</v>
      </c>
      <c r="AS22" s="997">
        <v>73.754825803705103</v>
      </c>
      <c r="AT22" s="997">
        <v>80.031926673881713</v>
      </c>
      <c r="AU22" s="997">
        <v>2.0808239183405743</v>
      </c>
      <c r="AV22" s="973">
        <v>627.6366660000017</v>
      </c>
      <c r="AW22" s="973">
        <v>1063</v>
      </c>
      <c r="AX22" s="1073"/>
      <c r="AY22" s="1005">
        <v>77.071908845333965</v>
      </c>
      <c r="AZ22" s="997">
        <v>0.97422645542730546</v>
      </c>
      <c r="BA22" s="997">
        <v>75.161728665948786</v>
      </c>
      <c r="BB22" s="997">
        <v>78.982089024719158</v>
      </c>
      <c r="BC22" s="997">
        <v>1.2640486916995393</v>
      </c>
      <c r="BD22" s="973">
        <v>1071.2498669999959</v>
      </c>
      <c r="BE22" s="973">
        <v>3073</v>
      </c>
      <c r="BF22" s="1054"/>
      <c r="BG22" s="1005">
        <v>78.929104619289532</v>
      </c>
      <c r="BH22" s="997">
        <v>0.90567246053642414</v>
      </c>
      <c r="BI22" s="997">
        <v>77.153337110055446</v>
      </c>
      <c r="BJ22" s="997">
        <v>80.704872128523618</v>
      </c>
      <c r="BK22" s="997">
        <v>1.1474505696027955</v>
      </c>
      <c r="BL22" s="973">
        <v>1022.0538810000015</v>
      </c>
      <c r="BM22" s="973">
        <v>2792</v>
      </c>
      <c r="BN22" s="1054"/>
      <c r="BO22" s="955">
        <v>79.762303470824918</v>
      </c>
      <c r="BP22" s="975">
        <v>1.0004998703465451</v>
      </c>
      <c r="BQ22" s="975">
        <v>77.800605036562715</v>
      </c>
      <c r="BR22" s="975">
        <v>81.724001905087135</v>
      </c>
      <c r="BS22" s="975">
        <v>1.2543517762278558</v>
      </c>
      <c r="BT22" s="1045">
        <v>884.12750799999924</v>
      </c>
      <c r="BU22" s="1073">
        <v>3043</v>
      </c>
      <c r="BV22" s="1892"/>
      <c r="BW22" s="975">
        <v>80.239484724558039</v>
      </c>
      <c r="BX22" s="975">
        <v>0.95623233254070772</v>
      </c>
      <c r="BY22" s="975">
        <v>78.364545574592853</v>
      </c>
      <c r="BZ22" s="975">
        <v>82.114423874523226</v>
      </c>
      <c r="CA22" s="975">
        <v>1.1917229227271495</v>
      </c>
      <c r="CB22" s="1045">
        <v>842.57165200000588</v>
      </c>
      <c r="CC22" s="1073">
        <v>2868</v>
      </c>
      <c r="CD22" s="2652"/>
      <c r="CE22" s="975">
        <v>80.526918165423496</v>
      </c>
      <c r="CF22" s="975">
        <v>0.88220423427689454</v>
      </c>
      <c r="CG22" s="975">
        <v>78.797127538967587</v>
      </c>
      <c r="CH22" s="975">
        <v>82.256708791879419</v>
      </c>
      <c r="CI22" s="975">
        <v>1.0955395467446236</v>
      </c>
      <c r="CJ22" s="1045">
        <v>774.4831110000033</v>
      </c>
      <c r="CK22" s="1073">
        <v>2816</v>
      </c>
      <c r="CL22" s="2652"/>
      <c r="CM22" s="975">
        <v>80.555716912738475</v>
      </c>
      <c r="CN22" s="975">
        <v>0.990862674260091</v>
      </c>
      <c r="CO22" s="975">
        <v>78.612831396382603</v>
      </c>
      <c r="CP22" s="975">
        <v>82.498602429094333</v>
      </c>
      <c r="CQ22" s="975">
        <v>1.2300339593941387</v>
      </c>
      <c r="CR22" s="1045">
        <v>752.04103100000157</v>
      </c>
      <c r="CS22" s="1073">
        <v>2302</v>
      </c>
      <c r="CT22" s="1073"/>
      <c r="CU22" s="955">
        <v>79.357095089350977</v>
      </c>
      <c r="CV22" s="975">
        <v>0.87826156884292117</v>
      </c>
      <c r="CW22" s="975">
        <v>77.635040896338097</v>
      </c>
      <c r="CX22" s="975">
        <v>81.079149282363844</v>
      </c>
      <c r="CY22" s="975">
        <v>1.1067209149403154</v>
      </c>
      <c r="CZ22" s="973">
        <v>827.56748500000299</v>
      </c>
      <c r="DA22" s="973">
        <v>2896</v>
      </c>
      <c r="DB22" s="1713"/>
      <c r="DC22" s="955">
        <v>80.042842988065942</v>
      </c>
      <c r="DD22" s="975">
        <v>0.90339600411215093</v>
      </c>
      <c r="DE22" s="975">
        <v>78.271503990397235</v>
      </c>
      <c r="DF22" s="975">
        <v>81.814181985734649</v>
      </c>
      <c r="DG22" s="975">
        <v>1.1286405759561084</v>
      </c>
      <c r="DH22" s="973">
        <v>810.98031600000115</v>
      </c>
      <c r="DI22" s="973">
        <v>2868</v>
      </c>
      <c r="DJ22" s="1713"/>
      <c r="DK22" s="1005">
        <v>80.127809363465161</v>
      </c>
      <c r="DL22" s="997">
        <v>0.86143239102145064</v>
      </c>
      <c r="DM22" s="997">
        <v>78.438750993167545</v>
      </c>
      <c r="DN22" s="997">
        <v>81.816867733762777</v>
      </c>
      <c r="DO22" s="997">
        <v>1.0750729339347529</v>
      </c>
      <c r="DP22" s="973">
        <v>782.70243500000163</v>
      </c>
      <c r="DQ22" s="973">
        <v>2890</v>
      </c>
      <c r="DR22" s="1713"/>
      <c r="DS22" s="1005">
        <v>81.237053388644426</v>
      </c>
      <c r="DT22" s="997">
        <v>0.96248534541296293</v>
      </c>
      <c r="DU22" s="997">
        <v>79.349852322928257</v>
      </c>
      <c r="DV22" s="997">
        <v>83.124254454360596</v>
      </c>
      <c r="DW22" s="997">
        <v>1.1847861354699285</v>
      </c>
      <c r="DX22" s="973">
        <v>737.24407400000155</v>
      </c>
      <c r="DY22" s="973">
        <v>2813</v>
      </c>
      <c r="DZ22" s="1713"/>
      <c r="EA22" s="1725">
        <v>0.7</v>
      </c>
      <c r="EB22" s="1726">
        <v>1.1000000000000001</v>
      </c>
      <c r="EC22" s="1727"/>
      <c r="ED22" s="1727" t="s">
        <v>229</v>
      </c>
      <c r="EE22" s="1727" t="s">
        <v>229</v>
      </c>
      <c r="EG22" s="1144"/>
      <c r="EH22" s="1144"/>
    </row>
    <row r="23" spans="1:138" s="3" customFormat="1" ht="23.1" customHeight="1">
      <c r="A23" s="1388" t="s">
        <v>53</v>
      </c>
      <c r="B23" s="1263"/>
      <c r="C23" s="1245">
        <v>61.003062096364665</v>
      </c>
      <c r="D23" s="1245">
        <v>2.5138868592844377</v>
      </c>
      <c r="E23" s="1245">
        <v>56.070401302046371</v>
      </c>
      <c r="F23" s="1245">
        <v>65.935722890682968</v>
      </c>
      <c r="G23" s="1245">
        <v>4.1209191356875294</v>
      </c>
      <c r="H23" s="1246">
        <v>573.2099159999982</v>
      </c>
      <c r="I23" s="854">
        <v>1135</v>
      </c>
      <c r="J23" s="1245"/>
      <c r="K23" s="1245">
        <v>61.581441868859301</v>
      </c>
      <c r="L23" s="1245">
        <v>3.1065570749079852</v>
      </c>
      <c r="M23" s="1245">
        <v>55.485845239496967</v>
      </c>
      <c r="N23" s="1245">
        <v>67.677038498221634</v>
      </c>
      <c r="O23" s="1245">
        <v>5.0446319225904954</v>
      </c>
      <c r="P23" s="1246">
        <v>537.8349320000035</v>
      </c>
      <c r="Q23" s="861">
        <v>1002</v>
      </c>
      <c r="R23" s="1245"/>
      <c r="S23" s="847">
        <v>64.434718604138425</v>
      </c>
      <c r="T23" s="848">
        <v>2.0211065154495169</v>
      </c>
      <c r="U23" s="848">
        <v>60.468949247681294</v>
      </c>
      <c r="V23" s="848">
        <v>68.400487960595569</v>
      </c>
      <c r="W23" s="848">
        <v>3.1366731464544766</v>
      </c>
      <c r="X23" s="849">
        <v>575.3870149999982</v>
      </c>
      <c r="Y23" s="945">
        <v>1109</v>
      </c>
      <c r="Z23" s="1245"/>
      <c r="AA23" s="848">
        <v>70.946863916093577</v>
      </c>
      <c r="AB23" s="848">
        <v>1.8804510663457403</v>
      </c>
      <c r="AC23" s="848">
        <v>67.257947576933887</v>
      </c>
      <c r="AD23" s="848">
        <v>74.635780255253252</v>
      </c>
      <c r="AE23" s="848">
        <v>2.6505062557376542</v>
      </c>
      <c r="AF23" s="849">
        <v>570.39259900000036</v>
      </c>
      <c r="AG23" s="945">
        <v>1035</v>
      </c>
      <c r="AH23" s="861"/>
      <c r="AI23" s="995">
        <v>69.400737744773082</v>
      </c>
      <c r="AJ23" s="995">
        <v>2.09863151403473</v>
      </c>
      <c r="AK23" s="995">
        <v>65.283765800086783</v>
      </c>
      <c r="AL23" s="995">
        <v>73.51770968945938</v>
      </c>
      <c r="AM23" s="995">
        <v>3.0239325722337713</v>
      </c>
      <c r="AN23" s="992">
        <v>538.25335599999948</v>
      </c>
      <c r="AO23" s="992">
        <v>996</v>
      </c>
      <c r="AP23" s="1007"/>
      <c r="AQ23" s="1006">
        <v>70.196723663474259</v>
      </c>
      <c r="AR23" s="995">
        <v>2.0507320511003595</v>
      </c>
      <c r="AS23" s="995">
        <v>66.174059565749843</v>
      </c>
      <c r="AT23" s="995">
        <v>74.219387761198675</v>
      </c>
      <c r="AU23" s="995">
        <v>2.9214070743980107</v>
      </c>
      <c r="AV23" s="992">
        <v>569.43546100000003</v>
      </c>
      <c r="AW23" s="992">
        <v>979</v>
      </c>
      <c r="AX23" s="1007"/>
      <c r="AY23" s="1006">
        <v>71.282891329598669</v>
      </c>
      <c r="AZ23" s="995">
        <v>1.7668230691127458</v>
      </c>
      <c r="BA23" s="995">
        <v>67.818655280271329</v>
      </c>
      <c r="BB23" s="995">
        <v>74.747127378926024</v>
      </c>
      <c r="BC23" s="995">
        <v>2.4786074696988485</v>
      </c>
      <c r="BD23" s="992">
        <v>840.73018899999954</v>
      </c>
      <c r="BE23" s="992">
        <v>2004</v>
      </c>
      <c r="BF23" s="1247"/>
      <c r="BG23" s="1006">
        <v>70.817574872492699</v>
      </c>
      <c r="BH23" s="995">
        <v>1.4565553629230961</v>
      </c>
      <c r="BI23" s="995">
        <v>67.961681818896352</v>
      </c>
      <c r="BJ23" s="995">
        <v>73.67346792608906</v>
      </c>
      <c r="BK23" s="995">
        <v>2.0567710283014198</v>
      </c>
      <c r="BL23" s="992">
        <v>786.16709200000059</v>
      </c>
      <c r="BM23" s="992">
        <v>1730</v>
      </c>
      <c r="BN23" s="1247"/>
      <c r="BO23" s="956">
        <v>71.704265391267171</v>
      </c>
      <c r="BP23" s="966">
        <v>2.0826529613547176</v>
      </c>
      <c r="BQ23" s="966">
        <v>67.620769556344172</v>
      </c>
      <c r="BR23" s="966">
        <v>75.78776122619017</v>
      </c>
      <c r="BS23" s="966">
        <v>2.9045035884411452</v>
      </c>
      <c r="BT23" s="1043">
        <v>735.58173299999839</v>
      </c>
      <c r="BU23" s="1007">
        <v>1767</v>
      </c>
      <c r="BV23" s="1891"/>
      <c r="BW23" s="966">
        <v>76.584589791227799</v>
      </c>
      <c r="BX23" s="966">
        <v>1.4026120766231831</v>
      </c>
      <c r="BY23" s="966">
        <v>73.834408475263132</v>
      </c>
      <c r="BZ23" s="966">
        <v>79.334771107192466</v>
      </c>
      <c r="CA23" s="966">
        <v>1.8314547096834382</v>
      </c>
      <c r="CB23" s="1043">
        <v>693.68759100000159</v>
      </c>
      <c r="CC23" s="1007">
        <v>1825</v>
      </c>
      <c r="CD23" s="1210"/>
      <c r="CE23" s="966">
        <v>73.335910912934267</v>
      </c>
      <c r="CF23" s="966">
        <v>1.4399300754038311</v>
      </c>
      <c r="CG23" s="966">
        <v>70.512553859760402</v>
      </c>
      <c r="CH23" s="966">
        <v>76.159267966108118</v>
      </c>
      <c r="CI23" s="966">
        <v>1.96347199820473</v>
      </c>
      <c r="CJ23" s="1043">
        <v>659.54122200000268</v>
      </c>
      <c r="CK23" s="1007">
        <v>1674</v>
      </c>
      <c r="CL23" s="1210"/>
      <c r="CM23" s="966">
        <v>75.028802530138222</v>
      </c>
      <c r="CN23" s="966">
        <v>1.448971505872666</v>
      </c>
      <c r="CO23" s="966">
        <v>72.187656299178883</v>
      </c>
      <c r="CP23" s="966">
        <v>77.869948761097547</v>
      </c>
      <c r="CQ23" s="966">
        <v>1.9312203540642017</v>
      </c>
      <c r="CR23" s="1043">
        <v>629.10966200000075</v>
      </c>
      <c r="CS23" s="1007">
        <v>1483</v>
      </c>
      <c r="CT23" s="1007"/>
      <c r="CU23" s="955">
        <v>74.488755468206818</v>
      </c>
      <c r="CV23" s="975">
        <v>1.3351137934114095</v>
      </c>
      <c r="CW23" s="975">
        <v>71.870926807979217</v>
      </c>
      <c r="CX23" s="975">
        <v>77.106584128434406</v>
      </c>
      <c r="CY23" s="975">
        <v>1.7923695798371351</v>
      </c>
      <c r="CZ23" s="973">
        <v>591.59244000000365</v>
      </c>
      <c r="DA23" s="973">
        <v>1873</v>
      </c>
      <c r="DB23" s="1713"/>
      <c r="DC23" s="955">
        <v>75.335836360020096</v>
      </c>
      <c r="DD23" s="975">
        <v>1.3250650939549484</v>
      </c>
      <c r="DE23" s="975">
        <v>72.7377072287332</v>
      </c>
      <c r="DF23" s="975">
        <v>77.933965491307006</v>
      </c>
      <c r="DG23" s="975">
        <v>1.7588775249306794</v>
      </c>
      <c r="DH23" s="973">
        <v>617.79924600000265</v>
      </c>
      <c r="DI23" s="973">
        <v>1927</v>
      </c>
      <c r="DJ23" s="1713"/>
      <c r="DK23" s="1005">
        <v>76.395340199977582</v>
      </c>
      <c r="DL23" s="997">
        <v>1.5113478199729826</v>
      </c>
      <c r="DM23" s="997">
        <v>73.431956523715442</v>
      </c>
      <c r="DN23" s="997">
        <v>79.358723876239708</v>
      </c>
      <c r="DO23" s="997">
        <v>1.9783246151097396</v>
      </c>
      <c r="DP23" s="973">
        <v>640.02257300000088</v>
      </c>
      <c r="DQ23" s="973">
        <v>1872</v>
      </c>
      <c r="DR23" s="1713"/>
      <c r="DS23" s="1005">
        <v>78.431655116356097</v>
      </c>
      <c r="DT23" s="997">
        <v>1.3894632602928763</v>
      </c>
      <c r="DU23" s="997">
        <v>75.707253588483368</v>
      </c>
      <c r="DV23" s="997">
        <v>81.15605664422884</v>
      </c>
      <c r="DW23" s="997">
        <v>1.7715592744174007</v>
      </c>
      <c r="DX23" s="973">
        <v>585.18760100000225</v>
      </c>
      <c r="DY23" s="973">
        <v>1805</v>
      </c>
      <c r="DZ23" s="1713"/>
      <c r="EA23" s="1725">
        <v>5.0999999999999996</v>
      </c>
      <c r="EB23" s="1726">
        <v>2</v>
      </c>
      <c r="EC23" s="1727"/>
      <c r="ED23" s="1727" t="s">
        <v>232</v>
      </c>
      <c r="EE23" s="1727" t="s">
        <v>229</v>
      </c>
      <c r="EG23" s="1144"/>
      <c r="EH23" s="1144"/>
    </row>
    <row r="24" spans="1:138" s="3" customFormat="1" ht="5.0999999999999996" customHeight="1">
      <c r="A24" s="951"/>
      <c r="B24" s="1263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847"/>
      <c r="T24" s="848"/>
      <c r="U24" s="848"/>
      <c r="V24" s="848"/>
      <c r="W24" s="848"/>
      <c r="X24" s="849"/>
      <c r="Y24" s="945"/>
      <c r="Z24" s="1245"/>
      <c r="AA24" s="848"/>
      <c r="AB24" s="848"/>
      <c r="AC24" s="848"/>
      <c r="AD24" s="848"/>
      <c r="AE24" s="848"/>
      <c r="AF24" s="849"/>
      <c r="AG24" s="945"/>
      <c r="AH24" s="861"/>
      <c r="AI24" s="995"/>
      <c r="AJ24" s="995"/>
      <c r="AK24" s="995"/>
      <c r="AL24" s="995"/>
      <c r="AM24" s="995"/>
      <c r="AN24" s="992"/>
      <c r="AO24" s="992"/>
      <c r="AP24" s="1007"/>
      <c r="AQ24" s="1006"/>
      <c r="AR24" s="995"/>
      <c r="AS24" s="995"/>
      <c r="AT24" s="995"/>
      <c r="AU24" s="995"/>
      <c r="AV24" s="992"/>
      <c r="AW24" s="992"/>
      <c r="AX24" s="1007"/>
      <c r="AY24" s="1006"/>
      <c r="AZ24" s="995"/>
      <c r="BA24" s="995"/>
      <c r="BB24" s="995"/>
      <c r="BC24" s="995"/>
      <c r="BD24" s="992"/>
      <c r="BE24" s="992"/>
      <c r="BF24" s="1247"/>
      <c r="BG24" s="1006"/>
      <c r="BH24" s="995"/>
      <c r="BI24" s="995"/>
      <c r="BJ24" s="995"/>
      <c r="BK24" s="995"/>
      <c r="BL24" s="992"/>
      <c r="BM24" s="992"/>
      <c r="BN24" s="1247"/>
      <c r="BO24" s="956"/>
      <c r="BP24" s="966"/>
      <c r="BQ24" s="966"/>
      <c r="BR24" s="966"/>
      <c r="BS24" s="966"/>
      <c r="BT24" s="1043"/>
      <c r="BU24" s="1007"/>
      <c r="BV24" s="1891"/>
      <c r="BW24" s="966"/>
      <c r="BX24" s="966"/>
      <c r="BY24" s="966"/>
      <c r="BZ24" s="966"/>
      <c r="CA24" s="966"/>
      <c r="CB24" s="1043"/>
      <c r="CC24" s="1007"/>
      <c r="CD24" s="1210"/>
      <c r="CE24" s="966"/>
      <c r="CF24" s="966"/>
      <c r="CG24" s="966"/>
      <c r="CH24" s="966"/>
      <c r="CI24" s="966"/>
      <c r="CJ24" s="1043"/>
      <c r="CK24" s="1007"/>
      <c r="CL24" s="1210"/>
      <c r="CM24" s="966"/>
      <c r="CN24" s="966"/>
      <c r="CO24" s="966"/>
      <c r="CP24" s="966"/>
      <c r="CQ24" s="966"/>
      <c r="CR24" s="1043"/>
      <c r="CS24" s="1007"/>
      <c r="CT24" s="1007"/>
      <c r="CU24" s="2657"/>
      <c r="CV24" s="1000"/>
      <c r="CW24" s="1000"/>
      <c r="CX24" s="1000"/>
      <c r="CY24" s="1000"/>
      <c r="CZ24" s="1077"/>
      <c r="DA24" s="1077"/>
      <c r="DB24" s="2656"/>
      <c r="DC24" s="2657"/>
      <c r="DD24" s="1000"/>
      <c r="DE24" s="1000"/>
      <c r="DF24" s="1000"/>
      <c r="DG24" s="1000"/>
      <c r="DH24" s="1077"/>
      <c r="DI24" s="1077"/>
      <c r="DJ24" s="2656"/>
      <c r="DK24" s="1079"/>
      <c r="DL24" s="1076"/>
      <c r="DM24" s="1076"/>
      <c r="DN24" s="1076"/>
      <c r="DO24" s="1076"/>
      <c r="DP24" s="1077"/>
      <c r="DQ24" s="1077"/>
      <c r="DR24" s="2656"/>
      <c r="DS24" s="1079"/>
      <c r="DT24" s="1076"/>
      <c r="DU24" s="1076"/>
      <c r="DV24" s="1076"/>
      <c r="DW24" s="1076"/>
      <c r="DX24" s="1077"/>
      <c r="DY24" s="1077"/>
      <c r="DZ24" s="2656"/>
      <c r="EA24" s="2655"/>
      <c r="EB24" s="2654"/>
      <c r="EC24" s="2427"/>
      <c r="ED24" s="2427"/>
      <c r="EE24" s="2427"/>
      <c r="EG24" s="1144"/>
      <c r="EH24" s="1144"/>
    </row>
    <row r="25" spans="1:138" s="3" customFormat="1" ht="23.1" customHeight="1">
      <c r="A25" s="1266" t="s">
        <v>238</v>
      </c>
      <c r="B25" s="1267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862"/>
      <c r="T25" s="863"/>
      <c r="U25" s="863"/>
      <c r="V25" s="863"/>
      <c r="W25" s="863"/>
      <c r="X25" s="864"/>
      <c r="Y25" s="946"/>
      <c r="Z25" s="1252"/>
      <c r="AA25" s="863"/>
      <c r="AB25" s="863"/>
      <c r="AC25" s="863"/>
      <c r="AD25" s="863"/>
      <c r="AE25" s="863"/>
      <c r="AF25" s="864"/>
      <c r="AG25" s="946"/>
      <c r="AH25" s="876"/>
      <c r="AI25" s="863"/>
      <c r="AJ25" s="863"/>
      <c r="AK25" s="863"/>
      <c r="AL25" s="863"/>
      <c r="AM25" s="863"/>
      <c r="AN25" s="864"/>
      <c r="AO25" s="864"/>
      <c r="AP25" s="1008"/>
      <c r="AQ25" s="862"/>
      <c r="AR25" s="863"/>
      <c r="AS25" s="863"/>
      <c r="AT25" s="863"/>
      <c r="AU25" s="863"/>
      <c r="AV25" s="864"/>
      <c r="AW25" s="864"/>
      <c r="AX25" s="1008"/>
      <c r="AY25" s="862"/>
      <c r="AZ25" s="863"/>
      <c r="BA25" s="863"/>
      <c r="BB25" s="863"/>
      <c r="BC25" s="863"/>
      <c r="BD25" s="864"/>
      <c r="BE25" s="864"/>
      <c r="BF25" s="1057"/>
      <c r="BG25" s="862"/>
      <c r="BH25" s="863"/>
      <c r="BI25" s="863"/>
      <c r="BJ25" s="863"/>
      <c r="BK25" s="863"/>
      <c r="BL25" s="864"/>
      <c r="BM25" s="864"/>
      <c r="BN25" s="1057"/>
      <c r="BO25" s="1030"/>
      <c r="BP25" s="1001"/>
      <c r="BQ25" s="1001"/>
      <c r="BR25" s="1001"/>
      <c r="BS25" s="1001"/>
      <c r="BT25" s="1254"/>
      <c r="BU25" s="1008"/>
      <c r="BV25" s="1924"/>
      <c r="BW25" s="1001"/>
      <c r="BX25" s="1001"/>
      <c r="BY25" s="1001"/>
      <c r="BZ25" s="1001"/>
      <c r="CA25" s="1001"/>
      <c r="CB25" s="1254"/>
      <c r="CC25" s="1008"/>
      <c r="CD25" s="1211"/>
      <c r="CE25" s="1001"/>
      <c r="CF25" s="1001"/>
      <c r="CG25" s="1001"/>
      <c r="CH25" s="1001"/>
      <c r="CI25" s="1001"/>
      <c r="CJ25" s="1254"/>
      <c r="CK25" s="1008"/>
      <c r="CL25" s="1211"/>
      <c r="CM25" s="1001"/>
      <c r="CN25" s="1001"/>
      <c r="CO25" s="1001"/>
      <c r="CP25" s="1001"/>
      <c r="CQ25" s="1001"/>
      <c r="CR25" s="1254"/>
      <c r="CS25" s="1008"/>
      <c r="CT25" s="1008"/>
      <c r="CU25" s="1030"/>
      <c r="CV25" s="1001"/>
      <c r="CW25" s="1001"/>
      <c r="CX25" s="1001"/>
      <c r="CY25" s="1001"/>
      <c r="CZ25" s="864"/>
      <c r="DA25" s="864"/>
      <c r="DB25" s="1423"/>
      <c r="DC25" s="1030"/>
      <c r="DD25" s="1001"/>
      <c r="DE25" s="1001"/>
      <c r="DF25" s="1001"/>
      <c r="DG25" s="1001"/>
      <c r="DH25" s="864"/>
      <c r="DI25" s="864"/>
      <c r="DJ25" s="1423"/>
      <c r="DK25" s="862"/>
      <c r="DL25" s="863"/>
      <c r="DM25" s="863"/>
      <c r="DN25" s="863"/>
      <c r="DO25" s="863"/>
      <c r="DP25" s="864"/>
      <c r="DQ25" s="864"/>
      <c r="DR25" s="1423"/>
      <c r="DS25" s="862"/>
      <c r="DT25" s="863"/>
      <c r="DU25" s="863"/>
      <c r="DV25" s="863"/>
      <c r="DW25" s="863"/>
      <c r="DX25" s="864"/>
      <c r="DY25" s="864"/>
      <c r="DZ25" s="1423"/>
      <c r="EA25" s="1170"/>
      <c r="EB25" s="1171"/>
      <c r="EC25" s="1676"/>
      <c r="ED25" s="1676"/>
      <c r="EE25" s="1676"/>
      <c r="EG25" s="1144"/>
      <c r="EH25" s="1144"/>
    </row>
    <row r="26" spans="1:138" s="3" customFormat="1" ht="23.1" customHeight="1">
      <c r="A26" s="1419" t="s">
        <v>84</v>
      </c>
      <c r="B26" s="1263"/>
      <c r="C26" s="1245">
        <v>63.727902361946867</v>
      </c>
      <c r="D26" s="1245">
        <v>1.1335013977651278</v>
      </c>
      <c r="E26" s="1245">
        <v>61.503785598532723</v>
      </c>
      <c r="F26" s="1245">
        <v>65.952019125361005</v>
      </c>
      <c r="G26" s="1245">
        <v>1.7786579437799963</v>
      </c>
      <c r="H26" s="1246">
        <v>2526.9890209999958</v>
      </c>
      <c r="I26" s="854">
        <v>3225</v>
      </c>
      <c r="J26" s="1245"/>
      <c r="K26" s="1245">
        <v>65.834775072934747</v>
      </c>
      <c r="L26" s="1245">
        <v>1.2440410781212192</v>
      </c>
      <c r="M26" s="1245">
        <v>63.393753575588327</v>
      </c>
      <c r="N26" s="1245">
        <v>68.275796570281173</v>
      </c>
      <c r="O26" s="1245">
        <v>1.8896412674654302</v>
      </c>
      <c r="P26" s="1246">
        <v>2333.7328019999986</v>
      </c>
      <c r="Q26" s="861">
        <v>2894</v>
      </c>
      <c r="R26" s="1245"/>
      <c r="S26" s="847">
        <v>68.215859801683393</v>
      </c>
      <c r="T26" s="848">
        <v>1.1644831416563468</v>
      </c>
      <c r="U26" s="848">
        <v>65.930937397054663</v>
      </c>
      <c r="V26" s="848">
        <v>70.50078220631211</v>
      </c>
      <c r="W26" s="848">
        <v>1.7070563136515806</v>
      </c>
      <c r="X26" s="849">
        <v>2222.6842619999989</v>
      </c>
      <c r="Y26" s="945">
        <v>2829</v>
      </c>
      <c r="Z26" s="1245"/>
      <c r="AA26" s="848">
        <v>67.531226177284836</v>
      </c>
      <c r="AB26" s="848">
        <v>1.0892105540133175</v>
      </c>
      <c r="AC26" s="848">
        <v>65.394501281117741</v>
      </c>
      <c r="AD26" s="848">
        <v>69.667951073451931</v>
      </c>
      <c r="AE26" s="848">
        <v>1.6128991218875428</v>
      </c>
      <c r="AF26" s="849">
        <v>2202.3846170000029</v>
      </c>
      <c r="AG26" s="945">
        <v>2705</v>
      </c>
      <c r="AH26" s="861"/>
      <c r="AI26" s="995">
        <v>70.41578356109126</v>
      </c>
      <c r="AJ26" s="995">
        <v>1.1871727384626851</v>
      </c>
      <c r="AK26" s="995">
        <v>68.086857865912549</v>
      </c>
      <c r="AL26" s="995">
        <v>72.744709256269971</v>
      </c>
      <c r="AM26" s="995">
        <v>1.6859469261358413</v>
      </c>
      <c r="AN26" s="992">
        <v>1901.4001609999937</v>
      </c>
      <c r="AO26" s="992">
        <v>2432</v>
      </c>
      <c r="AP26" s="1007"/>
      <c r="AQ26" s="1006">
        <v>70.069940564684117</v>
      </c>
      <c r="AR26" s="995">
        <v>1.3154880546058456</v>
      </c>
      <c r="AS26" s="995">
        <v>67.489512485155714</v>
      </c>
      <c r="AT26" s="995">
        <v>72.65036864421252</v>
      </c>
      <c r="AU26" s="995">
        <v>1.8773928506353885</v>
      </c>
      <c r="AV26" s="992">
        <v>1874.4096590000029</v>
      </c>
      <c r="AW26" s="992">
        <v>2381</v>
      </c>
      <c r="AX26" s="1007"/>
      <c r="AY26" s="1006">
        <v>72.08134500686198</v>
      </c>
      <c r="AZ26" s="995">
        <v>0.82973437952436124</v>
      </c>
      <c r="BA26" s="995">
        <v>70.454472571718824</v>
      </c>
      <c r="BB26" s="995">
        <v>73.708217442005136</v>
      </c>
      <c r="BC26" s="995">
        <v>1.151108347722108</v>
      </c>
      <c r="BD26" s="992">
        <v>2577.8175709999814</v>
      </c>
      <c r="BE26" s="992">
        <v>5015</v>
      </c>
      <c r="BF26" s="1247"/>
      <c r="BG26" s="1006">
        <v>72.320717347037643</v>
      </c>
      <c r="BH26" s="995">
        <v>0.91332557962919803</v>
      </c>
      <c r="BI26" s="995">
        <v>70.529944236086138</v>
      </c>
      <c r="BJ26" s="995">
        <v>74.111490457989149</v>
      </c>
      <c r="BK26" s="995">
        <v>1.2628823567201648</v>
      </c>
      <c r="BL26" s="992">
        <v>2304.3460880000021</v>
      </c>
      <c r="BM26" s="992">
        <v>4276</v>
      </c>
      <c r="BN26" s="1247"/>
      <c r="BO26" s="956">
        <v>73.243316804380825</v>
      </c>
      <c r="BP26" s="966">
        <v>1.1068798861324103</v>
      </c>
      <c r="BQ26" s="966">
        <v>71.073037123294824</v>
      </c>
      <c r="BR26" s="966">
        <v>75.41359648546684</v>
      </c>
      <c r="BS26" s="966">
        <v>1.5112367031229335</v>
      </c>
      <c r="BT26" s="1043">
        <v>1958.9662259999966</v>
      </c>
      <c r="BU26" s="1007">
        <v>3929</v>
      </c>
      <c r="BV26" s="1891"/>
      <c r="BW26" s="966">
        <v>73.014546190118907</v>
      </c>
      <c r="BX26" s="966">
        <v>0.9210339910237173</v>
      </c>
      <c r="BY26" s="966">
        <v>71.208622431370102</v>
      </c>
      <c r="BZ26" s="966">
        <v>74.820469948867725</v>
      </c>
      <c r="CA26" s="966">
        <v>1.2614390406885267</v>
      </c>
      <c r="CB26" s="1043">
        <v>1788.7541539999988</v>
      </c>
      <c r="CC26" s="1007">
        <v>4218</v>
      </c>
      <c r="CD26" s="1210"/>
      <c r="CE26" s="966">
        <v>72.042682054822961</v>
      </c>
      <c r="CF26" s="966">
        <v>0.9770228278242844</v>
      </c>
      <c r="CG26" s="966">
        <v>70.126974938784045</v>
      </c>
      <c r="CH26" s="966">
        <v>73.958389170861878</v>
      </c>
      <c r="CI26" s="966">
        <v>1.3561722023075025</v>
      </c>
      <c r="CJ26" s="1043">
        <v>1584.6202409999976</v>
      </c>
      <c r="CK26" s="1007">
        <v>3533</v>
      </c>
      <c r="CL26" s="1210"/>
      <c r="CM26" s="966">
        <v>75.066792480970577</v>
      </c>
      <c r="CN26" s="966">
        <v>1.0171967195262068</v>
      </c>
      <c r="CO26" s="966">
        <v>73.072271115910652</v>
      </c>
      <c r="CP26" s="966">
        <v>77.061313846030501</v>
      </c>
      <c r="CQ26" s="966">
        <v>1.3550555257626946</v>
      </c>
      <c r="CR26" s="1043">
        <v>1449.9008510000024</v>
      </c>
      <c r="CS26" s="1007">
        <v>3003</v>
      </c>
      <c r="CT26" s="1007"/>
      <c r="CU26" s="1027">
        <v>72.264681955423697</v>
      </c>
      <c r="CV26" s="969">
        <v>0.99081507640102728</v>
      </c>
      <c r="CW26" s="1029">
        <v>70.321938110825471</v>
      </c>
      <c r="CX26" s="1029">
        <v>74.207425800021937</v>
      </c>
      <c r="CY26" s="1029">
        <v>1.3710917277851014</v>
      </c>
      <c r="CZ26" s="1061">
        <v>1397.7322609999942</v>
      </c>
      <c r="DA26" s="1061">
        <v>3514</v>
      </c>
      <c r="DB26" s="1166"/>
      <c r="DC26" s="1027">
        <v>71.737111542883454</v>
      </c>
      <c r="DD26" s="969">
        <v>1.1319839078463814</v>
      </c>
      <c r="DE26" s="1029">
        <v>69.517567476300684</v>
      </c>
      <c r="DF26" s="1029">
        <v>73.956655609466239</v>
      </c>
      <c r="DG26" s="1029">
        <v>1.5779613696457473</v>
      </c>
      <c r="DH26" s="1061">
        <v>1358.0577250000072</v>
      </c>
      <c r="DI26" s="1061">
        <v>3378</v>
      </c>
      <c r="DJ26" s="1166"/>
      <c r="DK26" s="1256">
        <v>74.489579477069739</v>
      </c>
      <c r="DL26" s="1414">
        <v>0.97676777259652958</v>
      </c>
      <c r="DM26" s="1180">
        <v>72.574376613401185</v>
      </c>
      <c r="DN26" s="1180">
        <v>76.404782340738279</v>
      </c>
      <c r="DO26" s="1180">
        <v>1.311281093884024</v>
      </c>
      <c r="DP26" s="1061">
        <v>1198.8828279999946</v>
      </c>
      <c r="DQ26" s="1061">
        <v>3033</v>
      </c>
      <c r="DR26" s="1166"/>
      <c r="DS26" s="1256">
        <v>72.926525743385611</v>
      </c>
      <c r="DT26" s="1414">
        <v>1.0839081284155649</v>
      </c>
      <c r="DU26" s="1180">
        <v>70.801243956153186</v>
      </c>
      <c r="DV26" s="1180">
        <v>75.051807530618049</v>
      </c>
      <c r="DW26" s="1180">
        <v>1.4863016129818505</v>
      </c>
      <c r="DX26" s="1061">
        <v>1038.2777930000013</v>
      </c>
      <c r="DY26" s="1061">
        <v>2666</v>
      </c>
      <c r="DZ26" s="1166"/>
      <c r="EA26" s="1880">
        <v>0.9</v>
      </c>
      <c r="EB26" s="1881">
        <v>-1.6</v>
      </c>
      <c r="EC26" s="1882"/>
      <c r="ED26" s="1882" t="s">
        <v>229</v>
      </c>
      <c r="EE26" s="1882" t="s">
        <v>229</v>
      </c>
      <c r="EG26" s="1144"/>
      <c r="EH26" s="1144"/>
    </row>
    <row r="27" spans="1:138" s="3" customFormat="1" ht="23.1" customHeight="1">
      <c r="A27" s="1018" t="s">
        <v>55</v>
      </c>
      <c r="B27" s="1149"/>
      <c r="C27" s="1150">
        <v>72.881945164424508</v>
      </c>
      <c r="D27" s="1150">
        <v>1.0253262396157754</v>
      </c>
      <c r="E27" s="1150">
        <v>70.870085909558057</v>
      </c>
      <c r="F27" s="1150">
        <v>74.893804419290973</v>
      </c>
      <c r="G27" s="1150">
        <v>1.4068316059657842</v>
      </c>
      <c r="H27" s="1151">
        <v>3372.777455999998</v>
      </c>
      <c r="I27" s="916">
        <v>3538</v>
      </c>
      <c r="J27" s="1150"/>
      <c r="K27" s="1150">
        <v>71.310331638524346</v>
      </c>
      <c r="L27" s="1150">
        <v>1.1419453667177477</v>
      </c>
      <c r="M27" s="1150">
        <v>69.069639399355736</v>
      </c>
      <c r="N27" s="1150">
        <v>73.551023877692955</v>
      </c>
      <c r="O27" s="1150">
        <v>1.6013743597580308</v>
      </c>
      <c r="P27" s="1151">
        <v>3137.1032410000075</v>
      </c>
      <c r="Q27" s="923">
        <v>3228</v>
      </c>
      <c r="R27" s="1150"/>
      <c r="S27" s="909">
        <v>73.833741636989288</v>
      </c>
      <c r="T27" s="910">
        <v>1.0177897647720424</v>
      </c>
      <c r="U27" s="910">
        <v>71.836657648790393</v>
      </c>
      <c r="V27" s="910">
        <v>75.830825625188169</v>
      </c>
      <c r="W27" s="910">
        <v>1.3784886722605825</v>
      </c>
      <c r="X27" s="911">
        <v>3175.616927999979</v>
      </c>
      <c r="Y27" s="949">
        <v>3191</v>
      </c>
      <c r="Z27" s="1150"/>
      <c r="AA27" s="910">
        <v>72.824008760723856</v>
      </c>
      <c r="AB27" s="910">
        <v>1.0306526558164604</v>
      </c>
      <c r="AC27" s="910">
        <v>70.802157998380949</v>
      </c>
      <c r="AD27" s="910">
        <v>74.845859523066764</v>
      </c>
      <c r="AE27" s="910">
        <v>1.4152649289094368</v>
      </c>
      <c r="AF27" s="911">
        <v>3401.4924859999883</v>
      </c>
      <c r="AG27" s="949">
        <v>3536</v>
      </c>
      <c r="AH27" s="923"/>
      <c r="AI27" s="997">
        <v>76.560518168837604</v>
      </c>
      <c r="AJ27" s="997">
        <v>1.1044865582130292</v>
      </c>
      <c r="AK27" s="997">
        <v>74.393801361700724</v>
      </c>
      <c r="AL27" s="997">
        <v>78.727234975974497</v>
      </c>
      <c r="AM27" s="997">
        <v>1.4426320310128047</v>
      </c>
      <c r="AN27" s="973">
        <v>3256.7804890000016</v>
      </c>
      <c r="AO27" s="973">
        <v>3382</v>
      </c>
      <c r="AP27" s="1073"/>
      <c r="AQ27" s="1005">
        <v>75.227017651191247</v>
      </c>
      <c r="AR27" s="997">
        <v>0.90541385803024466</v>
      </c>
      <c r="AS27" s="997">
        <v>73.45098073875009</v>
      </c>
      <c r="AT27" s="997">
        <v>77.003054563632418</v>
      </c>
      <c r="AU27" s="997">
        <v>1.2035753726519118</v>
      </c>
      <c r="AV27" s="973">
        <v>3710.4820730000297</v>
      </c>
      <c r="AW27" s="973">
        <v>3805</v>
      </c>
      <c r="AX27" s="1073"/>
      <c r="AY27" s="1005">
        <v>77.896250644683676</v>
      </c>
      <c r="AZ27" s="997">
        <v>0.57386057253288858</v>
      </c>
      <c r="BA27" s="997">
        <v>76.771073756624148</v>
      </c>
      <c r="BB27" s="997">
        <v>79.021427532743203</v>
      </c>
      <c r="BC27" s="997">
        <v>0.7366985802057392</v>
      </c>
      <c r="BD27" s="973">
        <v>5189.9801049999851</v>
      </c>
      <c r="BE27" s="973">
        <v>9503</v>
      </c>
      <c r="BF27" s="1054"/>
      <c r="BG27" s="1005">
        <v>78.485822484389757</v>
      </c>
      <c r="BH27" s="997">
        <v>0.6114126903588073</v>
      </c>
      <c r="BI27" s="997">
        <v>77.287015147762233</v>
      </c>
      <c r="BJ27" s="997">
        <v>79.684629821017282</v>
      </c>
      <c r="BK27" s="997">
        <v>0.77901036264277257</v>
      </c>
      <c r="BL27" s="973">
        <v>4889.3632639999987</v>
      </c>
      <c r="BM27" s="973">
        <v>8477</v>
      </c>
      <c r="BN27" s="1054"/>
      <c r="BO27" s="955">
        <v>79.921244597686552</v>
      </c>
      <c r="BP27" s="975">
        <v>0.66581780557398895</v>
      </c>
      <c r="BQ27" s="975">
        <v>78.615763422315695</v>
      </c>
      <c r="BR27" s="975">
        <v>81.226725773057424</v>
      </c>
      <c r="BS27" s="975">
        <v>0.833092388545288</v>
      </c>
      <c r="BT27" s="1045">
        <v>4533.5099500000533</v>
      </c>
      <c r="BU27" s="1073">
        <v>8663</v>
      </c>
      <c r="BV27" s="1892"/>
      <c r="BW27" s="975">
        <v>78.802061039572152</v>
      </c>
      <c r="BX27" s="975">
        <v>0.58151462128779641</v>
      </c>
      <c r="BY27" s="975">
        <v>77.661852229823253</v>
      </c>
      <c r="BZ27" s="975">
        <v>79.942269849321065</v>
      </c>
      <c r="CA27" s="975">
        <v>0.73794341622077153</v>
      </c>
      <c r="CB27" s="1045">
        <v>4043.7088700000004</v>
      </c>
      <c r="CC27" s="1073">
        <v>8946</v>
      </c>
      <c r="CD27" s="2652"/>
      <c r="CE27" s="975">
        <v>78.551955502112378</v>
      </c>
      <c r="CF27" s="975">
        <v>0.60221488286662184</v>
      </c>
      <c r="CG27" s="975">
        <v>77.371156749373711</v>
      </c>
      <c r="CH27" s="975">
        <v>79.732754254851045</v>
      </c>
      <c r="CI27" s="975">
        <v>0.76664531012270898</v>
      </c>
      <c r="CJ27" s="1045">
        <v>3873.7418139999959</v>
      </c>
      <c r="CK27" s="1073">
        <v>8576</v>
      </c>
      <c r="CL27" s="2652"/>
      <c r="CM27" s="975">
        <v>79.598354962902391</v>
      </c>
      <c r="CN27" s="975">
        <v>0.67599426319691869</v>
      </c>
      <c r="CO27" s="975">
        <v>78.272864057630699</v>
      </c>
      <c r="CP27" s="975">
        <v>80.923845868174098</v>
      </c>
      <c r="CQ27" s="975">
        <v>0.84925657510381025</v>
      </c>
      <c r="CR27" s="1045">
        <v>3926.2854369999936</v>
      </c>
      <c r="CS27" s="1073">
        <v>7222</v>
      </c>
      <c r="CT27" s="1073"/>
      <c r="CU27" s="956">
        <v>75.979390473858402</v>
      </c>
      <c r="CV27" s="966">
        <v>0.62341130836301395</v>
      </c>
      <c r="CW27" s="966">
        <v>74.757034747929808</v>
      </c>
      <c r="CX27" s="966">
        <v>77.201746199786996</v>
      </c>
      <c r="CY27" s="966">
        <v>0.82050053899485542</v>
      </c>
      <c r="CZ27" s="992">
        <v>3874.6554120000346</v>
      </c>
      <c r="DA27" s="992">
        <v>9131</v>
      </c>
      <c r="DB27" s="1136"/>
      <c r="DC27" s="956">
        <v>76.589060033356375</v>
      </c>
      <c r="DD27" s="966">
        <v>0.60863227587821478</v>
      </c>
      <c r="DE27" s="966">
        <v>75.395680739452501</v>
      </c>
      <c r="DF27" s="966">
        <v>77.782439327260249</v>
      </c>
      <c r="DG27" s="966">
        <v>0.79467260156103359</v>
      </c>
      <c r="DH27" s="992">
        <v>3918.9096820000318</v>
      </c>
      <c r="DI27" s="992">
        <v>9293</v>
      </c>
      <c r="DJ27" s="1136"/>
      <c r="DK27" s="1006">
        <v>77.562401348779758</v>
      </c>
      <c r="DL27" s="995">
        <v>0.68956304687626002</v>
      </c>
      <c r="DM27" s="995">
        <v>76.210336754606317</v>
      </c>
      <c r="DN27" s="995">
        <v>78.9144659429532</v>
      </c>
      <c r="DO27" s="995">
        <v>0.8890429317362909</v>
      </c>
      <c r="DP27" s="992">
        <v>3690.6993919999959</v>
      </c>
      <c r="DQ27" s="992">
        <v>8971</v>
      </c>
      <c r="DR27" s="1136"/>
      <c r="DS27" s="1006">
        <v>77.832190807502769</v>
      </c>
      <c r="DT27" s="995">
        <v>0.60440776051876355</v>
      </c>
      <c r="DU27" s="995">
        <v>76.64709331462744</v>
      </c>
      <c r="DV27" s="995">
        <v>79.017288300378084</v>
      </c>
      <c r="DW27" s="995">
        <v>0.7765524190544828</v>
      </c>
      <c r="DX27" s="992">
        <v>3262.4314189999945</v>
      </c>
      <c r="DY27" s="992">
        <v>8493</v>
      </c>
      <c r="DZ27" s="1136"/>
      <c r="EA27" s="1689">
        <v>-0.8</v>
      </c>
      <c r="EB27" s="1690">
        <v>0.2</v>
      </c>
      <c r="EC27" s="1691"/>
      <c r="ED27" s="1691" t="s">
        <v>229</v>
      </c>
      <c r="EE27" s="1691" t="s">
        <v>229</v>
      </c>
      <c r="EG27" s="1144"/>
      <c r="EH27" s="1144"/>
    </row>
    <row r="28" spans="1:138" s="3" customFormat="1" ht="23.1" customHeight="1">
      <c r="A28" s="1419" t="s">
        <v>4</v>
      </c>
      <c r="B28" s="1263"/>
      <c r="C28" s="1245">
        <v>83.486241707805476</v>
      </c>
      <c r="D28" s="1245">
        <v>1.1866867746814054</v>
      </c>
      <c r="E28" s="1245">
        <v>81.157766459610272</v>
      </c>
      <c r="F28" s="1245">
        <v>85.81471695600068</v>
      </c>
      <c r="G28" s="1245">
        <v>1.4214159727475875</v>
      </c>
      <c r="H28" s="1246">
        <v>1837.6383959999971</v>
      </c>
      <c r="I28" s="854">
        <v>1683</v>
      </c>
      <c r="J28" s="1245"/>
      <c r="K28" s="1245">
        <v>87.121550057413288</v>
      </c>
      <c r="L28" s="1245">
        <v>1.0463018103833341</v>
      </c>
      <c r="M28" s="1245">
        <v>85.068526843971355</v>
      </c>
      <c r="N28" s="1245">
        <v>89.17457327085522</v>
      </c>
      <c r="O28" s="1245">
        <v>1.2009678543297484</v>
      </c>
      <c r="P28" s="1246">
        <v>1580.4780770000013</v>
      </c>
      <c r="Q28" s="861">
        <v>1543</v>
      </c>
      <c r="R28" s="1245"/>
      <c r="S28" s="847">
        <v>85.955757267389558</v>
      </c>
      <c r="T28" s="848">
        <v>1.1629547951096748</v>
      </c>
      <c r="U28" s="848">
        <v>83.673833749684661</v>
      </c>
      <c r="V28" s="848">
        <v>88.23768078509444</v>
      </c>
      <c r="W28" s="848">
        <v>1.3529690530117453</v>
      </c>
      <c r="X28" s="849">
        <v>1654.6081510000035</v>
      </c>
      <c r="Y28" s="945">
        <v>1541</v>
      </c>
      <c r="Z28" s="1245"/>
      <c r="AA28" s="848">
        <v>88.048084590938075</v>
      </c>
      <c r="AB28" s="848">
        <v>0.99587514524755483</v>
      </c>
      <c r="AC28" s="848">
        <v>86.09445752729647</v>
      </c>
      <c r="AD28" s="848">
        <v>90.001711654579665</v>
      </c>
      <c r="AE28" s="848">
        <v>1.1310582732995087</v>
      </c>
      <c r="AF28" s="849">
        <v>1800.2212000000009</v>
      </c>
      <c r="AG28" s="945">
        <v>1759</v>
      </c>
      <c r="AH28" s="861"/>
      <c r="AI28" s="995">
        <v>86.411464638469127</v>
      </c>
      <c r="AJ28" s="995">
        <v>1.2166655267379989</v>
      </c>
      <c r="AK28" s="995">
        <v>84.024681724865928</v>
      </c>
      <c r="AL28" s="995">
        <v>88.798247552072326</v>
      </c>
      <c r="AM28" s="995">
        <v>1.4079908630507776</v>
      </c>
      <c r="AN28" s="992">
        <v>1784.9461589999971</v>
      </c>
      <c r="AO28" s="992">
        <v>1725</v>
      </c>
      <c r="AP28" s="1007"/>
      <c r="AQ28" s="1006">
        <v>87.429699740469943</v>
      </c>
      <c r="AR28" s="995">
        <v>0.88202282502112161</v>
      </c>
      <c r="AS28" s="995">
        <v>85.699546086470079</v>
      </c>
      <c r="AT28" s="995">
        <v>89.159853394469806</v>
      </c>
      <c r="AU28" s="995">
        <v>1.0088366168926073</v>
      </c>
      <c r="AV28" s="992">
        <v>2117.6155820000013</v>
      </c>
      <c r="AW28" s="992">
        <v>1949</v>
      </c>
      <c r="AX28" s="1007"/>
      <c r="AY28" s="1006">
        <v>88.779138848025212</v>
      </c>
      <c r="AZ28" s="995">
        <v>0.55278899841171658</v>
      </c>
      <c r="BA28" s="995">
        <v>87.695277306115926</v>
      </c>
      <c r="BB28" s="995">
        <v>89.863000389934484</v>
      </c>
      <c r="BC28" s="995">
        <v>0.62265640958513613</v>
      </c>
      <c r="BD28" s="992">
        <v>3370.5487830000061</v>
      </c>
      <c r="BE28" s="992">
        <v>5697</v>
      </c>
      <c r="BF28" s="1247"/>
      <c r="BG28" s="1006">
        <v>88.52532346283634</v>
      </c>
      <c r="BH28" s="995">
        <v>0.62466133686710201</v>
      </c>
      <c r="BI28" s="995">
        <v>87.300539278025951</v>
      </c>
      <c r="BJ28" s="995">
        <v>89.750107647646729</v>
      </c>
      <c r="BK28" s="995">
        <v>0.70563010947860594</v>
      </c>
      <c r="BL28" s="992">
        <v>3251.9850280000055</v>
      </c>
      <c r="BM28" s="992">
        <v>5334</v>
      </c>
      <c r="BN28" s="1247"/>
      <c r="BO28" s="956">
        <v>88.652228452519367</v>
      </c>
      <c r="BP28" s="966">
        <v>0.5481785511607874</v>
      </c>
      <c r="BQ28" s="966">
        <v>87.577404719523017</v>
      </c>
      <c r="BR28" s="966">
        <v>89.727052185515717</v>
      </c>
      <c r="BS28" s="966">
        <v>0.61834717607170187</v>
      </c>
      <c r="BT28" s="1043">
        <v>3254.576006000023</v>
      </c>
      <c r="BU28" s="1007">
        <v>5921</v>
      </c>
      <c r="BV28" s="1891"/>
      <c r="BW28" s="966">
        <v>89.342967738604955</v>
      </c>
      <c r="BX28" s="966">
        <v>0.47714783079908385</v>
      </c>
      <c r="BY28" s="966">
        <v>88.407396834085176</v>
      </c>
      <c r="BZ28" s="966">
        <v>90.278538643124733</v>
      </c>
      <c r="CA28" s="966">
        <v>0.53406310857626571</v>
      </c>
      <c r="CB28" s="1043">
        <v>3343.2571869999979</v>
      </c>
      <c r="CC28" s="1007">
        <v>6649</v>
      </c>
      <c r="CD28" s="1210"/>
      <c r="CE28" s="966">
        <v>89.17480439882425</v>
      </c>
      <c r="CF28" s="966">
        <v>0.57384198658552232</v>
      </c>
      <c r="CG28" s="966">
        <v>88.049638081439596</v>
      </c>
      <c r="CH28" s="966">
        <v>90.299970716208904</v>
      </c>
      <c r="CI28" s="966">
        <v>0.64350237766609364</v>
      </c>
      <c r="CJ28" s="1043">
        <v>3022.2216119999907</v>
      </c>
      <c r="CK28" s="1007">
        <v>6277</v>
      </c>
      <c r="CL28" s="1210"/>
      <c r="CM28" s="966">
        <v>87.957459117979766</v>
      </c>
      <c r="CN28" s="966">
        <v>0.62471570640452712</v>
      </c>
      <c r="CO28" s="966">
        <v>86.732515309575916</v>
      </c>
      <c r="CP28" s="966">
        <v>89.182402926383602</v>
      </c>
      <c r="CQ28" s="966">
        <v>0.7102475590689572</v>
      </c>
      <c r="CR28" s="1043">
        <v>2964.6368859999907</v>
      </c>
      <c r="CS28" s="1007">
        <v>4887</v>
      </c>
      <c r="CT28" s="1007"/>
      <c r="CU28" s="955">
        <v>85.578110774213386</v>
      </c>
      <c r="CV28" s="975">
        <v>0.67895614361462553</v>
      </c>
      <c r="CW28" s="975">
        <v>84.246845334096491</v>
      </c>
      <c r="CX28" s="975">
        <v>86.90937621433028</v>
      </c>
      <c r="CY28" s="975">
        <v>0.79337594330162553</v>
      </c>
      <c r="CZ28" s="973">
        <v>3066.0914119999907</v>
      </c>
      <c r="DA28" s="973">
        <v>6523</v>
      </c>
      <c r="DB28" s="1713"/>
      <c r="DC28" s="955">
        <v>85.511671954609795</v>
      </c>
      <c r="DD28" s="975">
        <v>0.58931656781125263</v>
      </c>
      <c r="DE28" s="975">
        <v>84.356166048246763</v>
      </c>
      <c r="DF28" s="975">
        <v>86.667177860972828</v>
      </c>
      <c r="DG28" s="975">
        <v>0.68916506289815738</v>
      </c>
      <c r="DH28" s="973">
        <v>2911.7373769999963</v>
      </c>
      <c r="DI28" s="973">
        <v>6218</v>
      </c>
      <c r="DJ28" s="1713"/>
      <c r="DK28" s="1005">
        <v>87.371168121937501</v>
      </c>
      <c r="DL28" s="997">
        <v>0.53529267479358622</v>
      </c>
      <c r="DM28" s="997">
        <v>86.321590021156993</v>
      </c>
      <c r="DN28" s="997">
        <v>88.420746222718023</v>
      </c>
      <c r="DO28" s="997">
        <v>0.61266512317486432</v>
      </c>
      <c r="DP28" s="973">
        <v>2885.4206590000058</v>
      </c>
      <c r="DQ28" s="973">
        <v>6413</v>
      </c>
      <c r="DR28" s="1713"/>
      <c r="DS28" s="1005">
        <v>87.678877511224641</v>
      </c>
      <c r="DT28" s="997">
        <v>0.54513735072239045</v>
      </c>
      <c r="DU28" s="997">
        <v>86.609994962365079</v>
      </c>
      <c r="DV28" s="997">
        <v>88.747760060084204</v>
      </c>
      <c r="DW28" s="997">
        <v>0.62174307677764462</v>
      </c>
      <c r="DX28" s="973">
        <v>2686.7346080000025</v>
      </c>
      <c r="DY28" s="973">
        <v>6435</v>
      </c>
      <c r="DZ28" s="1713"/>
      <c r="EA28" s="1714">
        <v>-1.5</v>
      </c>
      <c r="EB28" s="1715">
        <v>0.3</v>
      </c>
      <c r="EC28" s="1716"/>
      <c r="ED28" s="1716" t="s">
        <v>231</v>
      </c>
      <c r="EE28" s="1716" t="s">
        <v>229</v>
      </c>
      <c r="EG28" s="1144"/>
      <c r="EH28" s="1144"/>
    </row>
    <row r="29" spans="1:138" s="3" customFormat="1" ht="8.25" customHeight="1">
      <c r="A29" s="951"/>
      <c r="B29" s="1263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847"/>
      <c r="T29" s="848"/>
      <c r="U29" s="848"/>
      <c r="V29" s="848"/>
      <c r="W29" s="848"/>
      <c r="X29" s="849"/>
      <c r="Y29" s="945"/>
      <c r="Z29" s="1245"/>
      <c r="AA29" s="848"/>
      <c r="AB29" s="848"/>
      <c r="AC29" s="848"/>
      <c r="AD29" s="848"/>
      <c r="AE29" s="848"/>
      <c r="AF29" s="849"/>
      <c r="AG29" s="945"/>
      <c r="AH29" s="861"/>
      <c r="AI29" s="995"/>
      <c r="AJ29" s="995"/>
      <c r="AK29" s="995"/>
      <c r="AL29" s="995"/>
      <c r="AM29" s="995"/>
      <c r="AN29" s="992"/>
      <c r="AO29" s="992"/>
      <c r="AP29" s="1007"/>
      <c r="AQ29" s="1006"/>
      <c r="AR29" s="995"/>
      <c r="AS29" s="995"/>
      <c r="AT29" s="995"/>
      <c r="AU29" s="995"/>
      <c r="AV29" s="992"/>
      <c r="AW29" s="992"/>
      <c r="AX29" s="1007"/>
      <c r="AY29" s="1006"/>
      <c r="AZ29" s="995"/>
      <c r="BA29" s="995"/>
      <c r="BB29" s="995"/>
      <c r="BC29" s="995"/>
      <c r="BD29" s="992"/>
      <c r="BE29" s="992"/>
      <c r="BF29" s="1247"/>
      <c r="BG29" s="1006"/>
      <c r="BH29" s="995"/>
      <c r="BI29" s="995"/>
      <c r="BJ29" s="995"/>
      <c r="BK29" s="995"/>
      <c r="BL29" s="992"/>
      <c r="BM29" s="992"/>
      <c r="BN29" s="1247"/>
      <c r="BO29" s="956"/>
      <c r="BP29" s="966"/>
      <c r="BQ29" s="966"/>
      <c r="BR29" s="966"/>
      <c r="BS29" s="966"/>
      <c r="BT29" s="1043"/>
      <c r="BU29" s="1007"/>
      <c r="BV29" s="1891"/>
      <c r="BW29" s="966"/>
      <c r="BX29" s="966"/>
      <c r="BY29" s="966"/>
      <c r="BZ29" s="966"/>
      <c r="CA29" s="966"/>
      <c r="CB29" s="1043"/>
      <c r="CC29" s="1007"/>
      <c r="CD29" s="1210"/>
      <c r="CE29" s="966"/>
      <c r="CF29" s="966"/>
      <c r="CG29" s="966"/>
      <c r="CH29" s="966"/>
      <c r="CI29" s="966"/>
      <c r="CJ29" s="1043"/>
      <c r="CK29" s="1007"/>
      <c r="CL29" s="1210"/>
      <c r="CM29" s="966"/>
      <c r="CN29" s="966"/>
      <c r="CO29" s="966"/>
      <c r="CP29" s="966"/>
      <c r="CQ29" s="966"/>
      <c r="CR29" s="1043"/>
      <c r="CS29" s="1007"/>
      <c r="CT29" s="1007"/>
      <c r="CU29" s="956"/>
      <c r="CV29" s="966"/>
      <c r="CW29" s="966"/>
      <c r="CX29" s="966"/>
      <c r="CY29" s="966"/>
      <c r="CZ29" s="992"/>
      <c r="DA29" s="992"/>
      <c r="DB29" s="1136"/>
      <c r="DC29" s="956"/>
      <c r="DD29" s="966"/>
      <c r="DE29" s="966"/>
      <c r="DF29" s="966"/>
      <c r="DG29" s="966"/>
      <c r="DH29" s="992"/>
      <c r="DI29" s="992"/>
      <c r="DJ29" s="1136"/>
      <c r="DK29" s="1006"/>
      <c r="DL29" s="995"/>
      <c r="DM29" s="995"/>
      <c r="DN29" s="995"/>
      <c r="DO29" s="995"/>
      <c r="DP29" s="992"/>
      <c r="DQ29" s="992"/>
      <c r="DR29" s="1136"/>
      <c r="DS29" s="1006"/>
      <c r="DT29" s="995"/>
      <c r="DU29" s="995"/>
      <c r="DV29" s="995"/>
      <c r="DW29" s="995"/>
      <c r="DX29" s="992"/>
      <c r="DY29" s="992"/>
      <c r="DZ29" s="1136"/>
      <c r="EA29" s="1689"/>
      <c r="EB29" s="1690"/>
      <c r="EC29" s="1691"/>
      <c r="ED29" s="1691"/>
      <c r="EE29" s="1691"/>
      <c r="EG29" s="1144"/>
      <c r="EH29" s="1144"/>
    </row>
    <row r="30" spans="1:138" s="3" customFormat="1" ht="23.1" customHeight="1">
      <c r="A30" s="2653" t="s">
        <v>83</v>
      </c>
      <c r="B30" s="1267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862"/>
      <c r="T30" s="863"/>
      <c r="U30" s="863"/>
      <c r="V30" s="863"/>
      <c r="W30" s="863"/>
      <c r="X30" s="864"/>
      <c r="Y30" s="946"/>
      <c r="Z30" s="1252"/>
      <c r="AA30" s="863"/>
      <c r="AB30" s="863"/>
      <c r="AC30" s="863"/>
      <c r="AD30" s="863"/>
      <c r="AE30" s="863"/>
      <c r="AF30" s="864"/>
      <c r="AG30" s="946"/>
      <c r="AH30" s="876"/>
      <c r="AI30" s="863"/>
      <c r="AJ30" s="863"/>
      <c r="AK30" s="863"/>
      <c r="AL30" s="863"/>
      <c r="AM30" s="863"/>
      <c r="AN30" s="864"/>
      <c r="AO30" s="864"/>
      <c r="AP30" s="1008"/>
      <c r="AQ30" s="862"/>
      <c r="AR30" s="863"/>
      <c r="AS30" s="863"/>
      <c r="AT30" s="863"/>
      <c r="AU30" s="863"/>
      <c r="AV30" s="864"/>
      <c r="AW30" s="864"/>
      <c r="AX30" s="1008"/>
      <c r="AY30" s="862"/>
      <c r="AZ30" s="863"/>
      <c r="BA30" s="863"/>
      <c r="BB30" s="863"/>
      <c r="BC30" s="863"/>
      <c r="BD30" s="864"/>
      <c r="BE30" s="864"/>
      <c r="BF30" s="1057"/>
      <c r="BG30" s="862"/>
      <c r="BH30" s="863"/>
      <c r="BI30" s="863"/>
      <c r="BJ30" s="863"/>
      <c r="BK30" s="863"/>
      <c r="BL30" s="864"/>
      <c r="BM30" s="864"/>
      <c r="BN30" s="1057"/>
      <c r="BO30" s="1030"/>
      <c r="BP30" s="1001"/>
      <c r="BQ30" s="1001"/>
      <c r="BR30" s="1001"/>
      <c r="BS30" s="1001"/>
      <c r="BT30" s="1254"/>
      <c r="BU30" s="1008"/>
      <c r="BV30" s="1924"/>
      <c r="BW30" s="1001"/>
      <c r="BX30" s="1001"/>
      <c r="BY30" s="1001"/>
      <c r="BZ30" s="1001"/>
      <c r="CA30" s="1001"/>
      <c r="CB30" s="1254"/>
      <c r="CC30" s="1008"/>
      <c r="CD30" s="1211"/>
      <c r="CE30" s="1001"/>
      <c r="CF30" s="1001"/>
      <c r="CG30" s="1001"/>
      <c r="CH30" s="1001"/>
      <c r="CI30" s="1001"/>
      <c r="CJ30" s="1254"/>
      <c r="CK30" s="1008"/>
      <c r="CL30" s="1211"/>
      <c r="CM30" s="1001"/>
      <c r="CN30" s="1001"/>
      <c r="CO30" s="1001"/>
      <c r="CP30" s="1001"/>
      <c r="CQ30" s="1001"/>
      <c r="CR30" s="1254"/>
      <c r="CS30" s="1008"/>
      <c r="CT30" s="1008"/>
      <c r="CU30" s="1030"/>
      <c r="CV30" s="1001"/>
      <c r="CW30" s="1001"/>
      <c r="CX30" s="1001"/>
      <c r="CY30" s="1001"/>
      <c r="CZ30" s="864"/>
      <c r="DA30" s="864"/>
      <c r="DB30" s="1423"/>
      <c r="DC30" s="1030"/>
      <c r="DD30" s="1001"/>
      <c r="DE30" s="1001"/>
      <c r="DF30" s="1001"/>
      <c r="DG30" s="1001"/>
      <c r="DH30" s="864"/>
      <c r="DI30" s="864"/>
      <c r="DJ30" s="1423"/>
      <c r="DK30" s="862"/>
      <c r="DL30" s="863"/>
      <c r="DM30" s="863"/>
      <c r="DN30" s="863"/>
      <c r="DO30" s="863"/>
      <c r="DP30" s="864"/>
      <c r="DQ30" s="864"/>
      <c r="DR30" s="1423"/>
      <c r="DS30" s="862"/>
      <c r="DT30" s="863"/>
      <c r="DU30" s="863"/>
      <c r="DV30" s="863"/>
      <c r="DW30" s="863"/>
      <c r="DX30" s="864"/>
      <c r="DY30" s="864"/>
      <c r="DZ30" s="1423"/>
      <c r="EA30" s="1170"/>
      <c r="EB30" s="1171"/>
      <c r="EC30" s="1676"/>
      <c r="ED30" s="1676"/>
      <c r="EE30" s="1676"/>
      <c r="EG30" s="1144"/>
      <c r="EH30" s="1144"/>
    </row>
    <row r="31" spans="1:138" s="3" customFormat="1" ht="21.95" customHeight="1">
      <c r="A31" s="1419" t="s">
        <v>13</v>
      </c>
      <c r="B31" s="1263"/>
      <c r="C31" s="1245">
        <v>61.090974254908524</v>
      </c>
      <c r="D31" s="1245">
        <v>1.6353447935106031</v>
      </c>
      <c r="E31" s="1245">
        <v>57.88215794786182</v>
      </c>
      <c r="F31" s="1245">
        <v>64.299790561955234</v>
      </c>
      <c r="G31" s="1245">
        <v>2.6769008244768773</v>
      </c>
      <c r="H31" s="1246">
        <v>1712.7025239999887</v>
      </c>
      <c r="I31" s="854">
        <v>2337</v>
      </c>
      <c r="J31" s="1245"/>
      <c r="K31" s="1245">
        <v>63.312187252553464</v>
      </c>
      <c r="L31" s="1245">
        <v>1.5679641160547924</v>
      </c>
      <c r="M31" s="1245">
        <v>60.235573319404409</v>
      </c>
      <c r="N31" s="1245">
        <v>66.388801185702519</v>
      </c>
      <c r="O31" s="1245">
        <v>2.4765597021631161</v>
      </c>
      <c r="P31" s="1246">
        <v>1602.9285529999943</v>
      </c>
      <c r="Q31" s="861">
        <v>2223</v>
      </c>
      <c r="R31" s="1245"/>
      <c r="S31" s="847">
        <v>65.093224768372465</v>
      </c>
      <c r="T31" s="848">
        <v>1.3415119455348743</v>
      </c>
      <c r="U31" s="848">
        <v>62.460940460615355</v>
      </c>
      <c r="V31" s="848">
        <v>67.725509076129569</v>
      </c>
      <c r="W31" s="848">
        <v>2.0609087202370238</v>
      </c>
      <c r="X31" s="849">
        <v>1573.0713259999998</v>
      </c>
      <c r="Y31" s="945">
        <v>2232</v>
      </c>
      <c r="Z31" s="1245"/>
      <c r="AA31" s="848">
        <v>65.481602669790192</v>
      </c>
      <c r="AB31" s="848">
        <v>1.2472519412829732</v>
      </c>
      <c r="AC31" s="848">
        <v>63.03484500212673</v>
      </c>
      <c r="AD31" s="848">
        <v>67.928360337453668</v>
      </c>
      <c r="AE31" s="848">
        <v>1.9047364304331393</v>
      </c>
      <c r="AF31" s="849">
        <v>1604.028337999996</v>
      </c>
      <c r="AG31" s="945">
        <v>2162</v>
      </c>
      <c r="AH31" s="861"/>
      <c r="AI31" s="995">
        <v>67.202193997007626</v>
      </c>
      <c r="AJ31" s="995">
        <v>1.2329968099198765</v>
      </c>
      <c r="AK31" s="995">
        <v>64.7833733320265</v>
      </c>
      <c r="AL31" s="995">
        <v>69.621014661988752</v>
      </c>
      <c r="AM31" s="995">
        <v>1.8347567788854917</v>
      </c>
      <c r="AN31" s="992">
        <v>1597.5890520000009</v>
      </c>
      <c r="AO31" s="992">
        <v>2327</v>
      </c>
      <c r="AP31" s="1007"/>
      <c r="AQ31" s="1006">
        <v>66.639501058327966</v>
      </c>
      <c r="AR31" s="995">
        <v>1.3221380332252761</v>
      </c>
      <c r="AS31" s="995">
        <v>64.04602854901718</v>
      </c>
      <c r="AT31" s="995">
        <v>69.232973567638751</v>
      </c>
      <c r="AU31" s="995">
        <v>1.9840155046599768</v>
      </c>
      <c r="AV31" s="992">
        <v>1670.8749080000043</v>
      </c>
      <c r="AW31" s="992">
        <v>2441</v>
      </c>
      <c r="AX31" s="1007"/>
      <c r="AY31" s="1006">
        <v>69.812842891373975</v>
      </c>
      <c r="AZ31" s="995">
        <v>0.90944025030814579</v>
      </c>
      <c r="BA31" s="995">
        <v>68.029689979855291</v>
      </c>
      <c r="BB31" s="995">
        <v>71.595995802892659</v>
      </c>
      <c r="BC31" s="995">
        <v>1.3026833067422838</v>
      </c>
      <c r="BD31" s="992">
        <v>2393.136724999978</v>
      </c>
      <c r="BE31" s="992">
        <v>5122</v>
      </c>
      <c r="BF31" s="1247"/>
      <c r="BG31" s="1006">
        <v>70.293869350752161</v>
      </c>
      <c r="BH31" s="995">
        <v>0.9128369090218339</v>
      </c>
      <c r="BI31" s="995">
        <v>68.504054384632354</v>
      </c>
      <c r="BJ31" s="995">
        <v>72.083684316871967</v>
      </c>
      <c r="BK31" s="995">
        <v>1.298601026594457</v>
      </c>
      <c r="BL31" s="992">
        <v>2162.8890130000104</v>
      </c>
      <c r="BM31" s="992">
        <v>4318</v>
      </c>
      <c r="BN31" s="1247"/>
      <c r="BO31" s="956">
        <v>72.120112556334064</v>
      </c>
      <c r="BP31" s="966">
        <v>1.0377107022759446</v>
      </c>
      <c r="BQ31" s="966">
        <v>70.085454161858948</v>
      </c>
      <c r="BR31" s="966">
        <v>74.154770950809194</v>
      </c>
      <c r="BS31" s="966">
        <v>1.4388645074082127</v>
      </c>
      <c r="BT31" s="1043">
        <v>2188.8459959999836</v>
      </c>
      <c r="BU31" s="1007">
        <v>4770</v>
      </c>
      <c r="BV31" s="1891"/>
      <c r="BW31" s="966">
        <v>71.873063932808961</v>
      </c>
      <c r="BX31" s="966">
        <v>0.82526371806050991</v>
      </c>
      <c r="BY31" s="966">
        <v>70.254922398181861</v>
      </c>
      <c r="BZ31" s="966">
        <v>73.491205467436075</v>
      </c>
      <c r="CA31" s="966">
        <v>1.1482239282744553</v>
      </c>
      <c r="CB31" s="1043">
        <v>2171.4154699999963</v>
      </c>
      <c r="CC31" s="1007">
        <v>5591</v>
      </c>
      <c r="CD31" s="1210"/>
      <c r="CE31" s="966">
        <v>71.494236024812139</v>
      </c>
      <c r="CF31" s="966">
        <v>0.86193278643012883</v>
      </c>
      <c r="CG31" s="966">
        <v>69.804192839036745</v>
      </c>
      <c r="CH31" s="966">
        <v>73.184279210587533</v>
      </c>
      <c r="CI31" s="966">
        <v>1.2055975898966096</v>
      </c>
      <c r="CJ31" s="1043">
        <v>1967.1979199999985</v>
      </c>
      <c r="CK31" s="1007">
        <v>4845</v>
      </c>
      <c r="CL31" s="1210"/>
      <c r="CM31" s="966">
        <v>73.54874187700517</v>
      </c>
      <c r="CN31" s="966">
        <v>0.89110059009445808</v>
      </c>
      <c r="CO31" s="966">
        <v>71.801470055101575</v>
      </c>
      <c r="CP31" s="966">
        <v>75.296013698908752</v>
      </c>
      <c r="CQ31" s="966">
        <v>1.2115782912842163</v>
      </c>
      <c r="CR31" s="1043">
        <v>1833.3130459999934</v>
      </c>
      <c r="CS31" s="1007">
        <v>4303</v>
      </c>
      <c r="CT31" s="1007"/>
      <c r="CU31" s="1027">
        <v>71.219607167906716</v>
      </c>
      <c r="CV31" s="1029">
        <v>0.80876356160522411</v>
      </c>
      <c r="CW31" s="1029">
        <v>69.633821415886175</v>
      </c>
      <c r="CX31" s="1029">
        <v>72.805392919927257</v>
      </c>
      <c r="CY31" s="1029">
        <v>1.1355911577811575</v>
      </c>
      <c r="CZ31" s="1061">
        <v>1916.6312329999832</v>
      </c>
      <c r="DA31" s="1061">
        <v>5581</v>
      </c>
      <c r="DB31" s="1166"/>
      <c r="DC31" s="1027">
        <v>71.942843034394116</v>
      </c>
      <c r="DD31" s="1029">
        <v>0.83673360092004034</v>
      </c>
      <c r="DE31" s="1029">
        <v>70.302212733592569</v>
      </c>
      <c r="DF31" s="1029">
        <v>73.583473335195663</v>
      </c>
      <c r="DG31" s="1029">
        <v>1.1630532873437021</v>
      </c>
      <c r="DH31" s="1061">
        <v>1996.532160000012</v>
      </c>
      <c r="DI31" s="1061">
        <v>5605</v>
      </c>
      <c r="DJ31" s="1166"/>
      <c r="DK31" s="1256">
        <v>74.131630283728384</v>
      </c>
      <c r="DL31" s="1180">
        <v>0.82455351921702158</v>
      </c>
      <c r="DM31" s="1180">
        <v>72.514882367225681</v>
      </c>
      <c r="DN31" s="1180">
        <v>75.748378200231087</v>
      </c>
      <c r="DO31" s="1180">
        <v>1.1122829972323003</v>
      </c>
      <c r="DP31" s="1061">
        <v>1889.814752000002</v>
      </c>
      <c r="DQ31" s="1061">
        <v>5261</v>
      </c>
      <c r="DR31" s="1166"/>
      <c r="DS31" s="1256">
        <v>74.026203617644271</v>
      </c>
      <c r="DT31" s="1180">
        <v>0.82262013011525204</v>
      </c>
      <c r="DU31" s="1180">
        <v>72.413244424414174</v>
      </c>
      <c r="DV31" s="1180">
        <v>75.639162810874367</v>
      </c>
      <c r="DW31" s="1180">
        <v>1.1112553257008835</v>
      </c>
      <c r="DX31" s="1061">
        <v>1802.1435299999957</v>
      </c>
      <c r="DY31" s="1061">
        <v>5122</v>
      </c>
      <c r="DZ31" s="1166"/>
      <c r="EA31" s="1880">
        <v>2.5</v>
      </c>
      <c r="EB31" s="1881">
        <v>-0.1</v>
      </c>
      <c r="EC31" s="1882"/>
      <c r="ED31" s="1882" t="s">
        <v>230</v>
      </c>
      <c r="EE31" s="1882" t="s">
        <v>229</v>
      </c>
      <c r="EG31" s="1144"/>
      <c r="EH31" s="1144"/>
    </row>
    <row r="32" spans="1:138" s="3" customFormat="1" ht="21.95" customHeight="1">
      <c r="A32" s="1018" t="s">
        <v>14</v>
      </c>
      <c r="B32" s="1149"/>
      <c r="C32" s="1150">
        <v>65.976793085368101</v>
      </c>
      <c r="D32" s="1150">
        <v>1.2905862327702085</v>
      </c>
      <c r="E32" s="1150">
        <v>63.444449957609116</v>
      </c>
      <c r="F32" s="1150">
        <v>68.509136213127093</v>
      </c>
      <c r="G32" s="1150">
        <v>1.956121497297246</v>
      </c>
      <c r="H32" s="1151">
        <v>1763.5266319999987</v>
      </c>
      <c r="I32" s="916">
        <v>2300</v>
      </c>
      <c r="J32" s="1150"/>
      <c r="K32" s="1150">
        <v>67.558749617613955</v>
      </c>
      <c r="L32" s="1150">
        <v>1.4133260450662373</v>
      </c>
      <c r="M32" s="1150">
        <v>64.785562044116389</v>
      </c>
      <c r="N32" s="1150">
        <v>70.331937191111521</v>
      </c>
      <c r="O32" s="1150">
        <v>2.091995563958386</v>
      </c>
      <c r="P32" s="1151">
        <v>1615.994901000003</v>
      </c>
      <c r="Q32" s="923">
        <v>1942</v>
      </c>
      <c r="R32" s="1150"/>
      <c r="S32" s="909">
        <v>68.478999914554677</v>
      </c>
      <c r="T32" s="910">
        <v>1.3635286628408567</v>
      </c>
      <c r="U32" s="910">
        <v>65.803514903542009</v>
      </c>
      <c r="V32" s="910">
        <v>71.15448492556736</v>
      </c>
      <c r="W32" s="910">
        <v>1.9911632245538227</v>
      </c>
      <c r="X32" s="911">
        <v>1606.7857480000025</v>
      </c>
      <c r="Y32" s="949">
        <v>1999</v>
      </c>
      <c r="Z32" s="1150"/>
      <c r="AA32" s="910">
        <v>69.779038578285451</v>
      </c>
      <c r="AB32" s="910">
        <v>1.2922464961077935</v>
      </c>
      <c r="AC32" s="910">
        <v>67.244014243418022</v>
      </c>
      <c r="AD32" s="910">
        <v>72.314062913152895</v>
      </c>
      <c r="AE32" s="910">
        <v>1.8519121536161829</v>
      </c>
      <c r="AF32" s="911">
        <v>1754.0379990000049</v>
      </c>
      <c r="AG32" s="949">
        <v>2160</v>
      </c>
      <c r="AH32" s="923"/>
      <c r="AI32" s="997">
        <v>72.245803181392503</v>
      </c>
      <c r="AJ32" s="997">
        <v>1.3798790845302067</v>
      </c>
      <c r="AK32" s="997">
        <v>69.538837503959968</v>
      </c>
      <c r="AL32" s="997">
        <v>74.952768858825024</v>
      </c>
      <c r="AM32" s="997">
        <v>1.9099781907962872</v>
      </c>
      <c r="AN32" s="973">
        <v>1625.6790889999977</v>
      </c>
      <c r="AO32" s="973">
        <v>2088</v>
      </c>
      <c r="AP32" s="1073"/>
      <c r="AQ32" s="1005">
        <v>73.686163499391753</v>
      </c>
      <c r="AR32" s="997">
        <v>1.2924706670464328</v>
      </c>
      <c r="AS32" s="997">
        <v>71.150885744845567</v>
      </c>
      <c r="AT32" s="997">
        <v>76.22144125393794</v>
      </c>
      <c r="AU32" s="997">
        <v>1.7540208441671705</v>
      </c>
      <c r="AV32" s="973">
        <v>1829.3754770000048</v>
      </c>
      <c r="AW32" s="973">
        <v>2211</v>
      </c>
      <c r="AX32" s="1073"/>
      <c r="AY32" s="1005">
        <v>75.111125889131685</v>
      </c>
      <c r="AZ32" s="997">
        <v>0.83598774962477229</v>
      </c>
      <c r="BA32" s="997">
        <v>73.471992379005783</v>
      </c>
      <c r="BB32" s="997">
        <v>76.750259399257587</v>
      </c>
      <c r="BC32" s="997">
        <v>1.1130012228264798</v>
      </c>
      <c r="BD32" s="973">
        <v>2489.2824449999962</v>
      </c>
      <c r="BE32" s="973">
        <v>5294</v>
      </c>
      <c r="BF32" s="1054"/>
      <c r="BG32" s="1005">
        <v>76.334683945116765</v>
      </c>
      <c r="BH32" s="997">
        <v>0.80932579411276995</v>
      </c>
      <c r="BI32" s="997">
        <v>74.747824995337837</v>
      </c>
      <c r="BJ32" s="997">
        <v>77.921542894895708</v>
      </c>
      <c r="BK32" s="997">
        <v>1.0602333726758604</v>
      </c>
      <c r="BL32" s="973">
        <v>2440.2526620000062</v>
      </c>
      <c r="BM32" s="973">
        <v>4901</v>
      </c>
      <c r="BN32" s="1054"/>
      <c r="BO32" s="955">
        <v>78.117295451686076</v>
      </c>
      <c r="BP32" s="975">
        <v>1.0688544167740399</v>
      </c>
      <c r="BQ32" s="975">
        <v>76.021573005351698</v>
      </c>
      <c r="BR32" s="975">
        <v>80.213017898020453</v>
      </c>
      <c r="BS32" s="975">
        <v>1.3682685896814031</v>
      </c>
      <c r="BT32" s="1045">
        <v>2334.4798119999941</v>
      </c>
      <c r="BU32" s="1073">
        <v>5071</v>
      </c>
      <c r="BV32" s="1892"/>
      <c r="BW32" s="975">
        <v>77.195078029817395</v>
      </c>
      <c r="BX32" s="975">
        <v>0.80305407617603941</v>
      </c>
      <c r="BY32" s="975">
        <v>75.620484203899593</v>
      </c>
      <c r="BZ32" s="975">
        <v>78.769671855735197</v>
      </c>
      <c r="CA32" s="975">
        <v>1.0402918122135345</v>
      </c>
      <c r="CB32" s="1045">
        <v>2115.5417880000027</v>
      </c>
      <c r="CC32" s="1073">
        <v>5166</v>
      </c>
      <c r="CD32" s="2652"/>
      <c r="CE32" s="975">
        <v>77.085641728161278</v>
      </c>
      <c r="CF32" s="975">
        <v>0.87774195649455133</v>
      </c>
      <c r="CG32" s="975">
        <v>75.36460055674155</v>
      </c>
      <c r="CH32" s="975">
        <v>78.80668289958102</v>
      </c>
      <c r="CI32" s="975">
        <v>1.1386581687804651</v>
      </c>
      <c r="CJ32" s="1045">
        <v>2093.5687759999864</v>
      </c>
      <c r="CK32" s="1073">
        <v>5062</v>
      </c>
      <c r="CL32" s="2652"/>
      <c r="CM32" s="975">
        <v>78.913575130967573</v>
      </c>
      <c r="CN32" s="975">
        <v>0.84291269587121254</v>
      </c>
      <c r="CO32" s="975">
        <v>77.260790228575758</v>
      </c>
      <c r="CP32" s="975">
        <v>80.566360033359388</v>
      </c>
      <c r="CQ32" s="975">
        <v>1.0681466331645562</v>
      </c>
      <c r="CR32" s="1045">
        <v>2000.2527390000007</v>
      </c>
      <c r="CS32" s="1073">
        <v>4052</v>
      </c>
      <c r="CT32" s="1073"/>
      <c r="CU32" s="956">
        <v>75.980365129612963</v>
      </c>
      <c r="CV32" s="966">
        <v>0.78302209422005131</v>
      </c>
      <c r="CW32" s="966">
        <v>74.445052042476689</v>
      </c>
      <c r="CX32" s="966">
        <v>77.515678216749222</v>
      </c>
      <c r="CY32" s="966">
        <v>1.0305584776860626</v>
      </c>
      <c r="CZ32" s="992">
        <v>1911.4513749999833</v>
      </c>
      <c r="DA32" s="992">
        <v>5072</v>
      </c>
      <c r="DB32" s="1136"/>
      <c r="DC32" s="956">
        <v>77.359138681609721</v>
      </c>
      <c r="DD32" s="966">
        <v>0.8815440681533131</v>
      </c>
      <c r="DE32" s="966">
        <v>75.63064599515144</v>
      </c>
      <c r="DF32" s="966">
        <v>79.087631368068003</v>
      </c>
      <c r="DG32" s="966">
        <v>1.1395474189307113</v>
      </c>
      <c r="DH32" s="992">
        <v>1952.6537209999947</v>
      </c>
      <c r="DI32" s="992">
        <v>5115</v>
      </c>
      <c r="DJ32" s="1136"/>
      <c r="DK32" s="1006">
        <v>76.973863962819891</v>
      </c>
      <c r="DL32" s="995">
        <v>0.88686808870906109</v>
      </c>
      <c r="DM32" s="995">
        <v>75.234932406267134</v>
      </c>
      <c r="DN32" s="995">
        <v>78.712795519372634</v>
      </c>
      <c r="DO32" s="995">
        <v>1.1521678178159778</v>
      </c>
      <c r="DP32" s="992">
        <v>1840.3615539999951</v>
      </c>
      <c r="DQ32" s="992">
        <v>4897</v>
      </c>
      <c r="DR32" s="1136"/>
      <c r="DS32" s="1006">
        <v>78.499375373095688</v>
      </c>
      <c r="DT32" s="995">
        <v>0.81569929167315314</v>
      </c>
      <c r="DU32" s="995">
        <v>76.899986270824201</v>
      </c>
      <c r="DV32" s="995">
        <v>80.098764475367162</v>
      </c>
      <c r="DW32" s="995">
        <v>1.0391156462026068</v>
      </c>
      <c r="DX32" s="992">
        <v>1643.5179029999965</v>
      </c>
      <c r="DY32" s="992">
        <v>4704</v>
      </c>
      <c r="DZ32" s="1136"/>
      <c r="EA32" s="1689">
        <v>1.4</v>
      </c>
      <c r="EB32" s="1690">
        <v>1.5</v>
      </c>
      <c r="EC32" s="1691"/>
      <c r="ED32" s="1691" t="s">
        <v>229</v>
      </c>
      <c r="EE32" s="1691" t="s">
        <v>229</v>
      </c>
      <c r="EG32" s="1144"/>
      <c r="EH32" s="1144"/>
    </row>
    <row r="33" spans="1:138" s="3" customFormat="1" ht="21.95" customHeight="1">
      <c r="A33" s="1018" t="s">
        <v>15</v>
      </c>
      <c r="B33" s="1149"/>
      <c r="C33" s="1150">
        <v>72.581043190069011</v>
      </c>
      <c r="D33" s="1150">
        <v>1.2883430043024076</v>
      </c>
      <c r="E33" s="1150">
        <v>70.053101646683231</v>
      </c>
      <c r="F33" s="1150">
        <v>75.108984733454804</v>
      </c>
      <c r="G33" s="1150">
        <v>1.7750406272456092</v>
      </c>
      <c r="H33" s="1151">
        <v>1737.2386239999976</v>
      </c>
      <c r="I33" s="916">
        <v>1907</v>
      </c>
      <c r="J33" s="1150"/>
      <c r="K33" s="1150">
        <v>72.938529088355949</v>
      </c>
      <c r="L33" s="1150">
        <v>1.4487268777287881</v>
      </c>
      <c r="M33" s="1150">
        <v>70.095879022764677</v>
      </c>
      <c r="N33" s="1150">
        <v>75.781179153947221</v>
      </c>
      <c r="O33" s="1150">
        <v>1.9862299059716926</v>
      </c>
      <c r="P33" s="1151">
        <v>1599.3565959999962</v>
      </c>
      <c r="Q33" s="923">
        <v>1735</v>
      </c>
      <c r="R33" s="1150"/>
      <c r="S33" s="909">
        <v>77.162670352126696</v>
      </c>
      <c r="T33" s="910">
        <v>1.3324430316140117</v>
      </c>
      <c r="U33" s="910">
        <v>74.548180861539677</v>
      </c>
      <c r="V33" s="910">
        <v>79.777159842713701</v>
      </c>
      <c r="W33" s="910">
        <v>1.7267974598772915</v>
      </c>
      <c r="X33" s="911">
        <v>1619.611420000004</v>
      </c>
      <c r="Y33" s="949">
        <v>1645</v>
      </c>
      <c r="Z33" s="1150"/>
      <c r="AA33" s="910">
        <v>74.762244358770076</v>
      </c>
      <c r="AB33" s="910">
        <v>1.465370605236282</v>
      </c>
      <c r="AC33" s="910">
        <v>71.88759919233928</v>
      </c>
      <c r="AD33" s="910">
        <v>77.636889525200885</v>
      </c>
      <c r="AE33" s="910">
        <v>1.960040950889919</v>
      </c>
      <c r="AF33" s="911">
        <v>1706.7337410000086</v>
      </c>
      <c r="AG33" s="949">
        <v>1762</v>
      </c>
      <c r="AH33" s="923"/>
      <c r="AI33" s="997">
        <v>81.546250750786925</v>
      </c>
      <c r="AJ33" s="997">
        <v>1.3927205373067471</v>
      </c>
      <c r="AK33" s="997">
        <v>78.814093466130132</v>
      </c>
      <c r="AL33" s="997">
        <v>84.278408035443704</v>
      </c>
      <c r="AM33" s="997">
        <v>1.7078903376723391</v>
      </c>
      <c r="AN33" s="973">
        <v>1538.7338429999959</v>
      </c>
      <c r="AO33" s="973">
        <v>1485</v>
      </c>
      <c r="AP33" s="1073"/>
      <c r="AQ33" s="1005">
        <v>79.376197337773874</v>
      </c>
      <c r="AR33" s="997">
        <v>1.2955953434788401</v>
      </c>
      <c r="AS33" s="997">
        <v>76.834790297007729</v>
      </c>
      <c r="AT33" s="997">
        <v>81.917604378540005</v>
      </c>
      <c r="AU33" s="997">
        <v>1.6322214806607862</v>
      </c>
      <c r="AV33" s="973">
        <v>1720.9064099999996</v>
      </c>
      <c r="AW33" s="973">
        <v>1620</v>
      </c>
      <c r="AX33" s="1073"/>
      <c r="AY33" s="1005">
        <v>81.136941306758715</v>
      </c>
      <c r="AZ33" s="997">
        <v>0.80448503997929866</v>
      </c>
      <c r="BA33" s="997">
        <v>79.559575624047568</v>
      </c>
      <c r="BB33" s="997">
        <v>82.714306989469861</v>
      </c>
      <c r="BC33" s="997">
        <v>0.99151511878878895</v>
      </c>
      <c r="BD33" s="973">
        <v>2335.9278480000148</v>
      </c>
      <c r="BE33" s="973">
        <v>4164</v>
      </c>
      <c r="BF33" s="1054"/>
      <c r="BG33" s="1005">
        <v>81.186435388397086</v>
      </c>
      <c r="BH33" s="997">
        <v>0.85853842960949933</v>
      </c>
      <c r="BI33" s="997">
        <v>79.503084381095391</v>
      </c>
      <c r="BJ33" s="997">
        <v>82.869786395698796</v>
      </c>
      <c r="BK33" s="997">
        <v>1.0574899926351478</v>
      </c>
      <c r="BL33" s="973">
        <v>2223.7564100000095</v>
      </c>
      <c r="BM33" s="973">
        <v>3888</v>
      </c>
      <c r="BN33" s="1054"/>
      <c r="BO33" s="955">
        <v>83.444055435347011</v>
      </c>
      <c r="BP33" s="975">
        <v>0.83448346522167549</v>
      </c>
      <c r="BQ33" s="975">
        <v>81.807868409579527</v>
      </c>
      <c r="BR33" s="975">
        <v>85.080242461114494</v>
      </c>
      <c r="BS33" s="975">
        <v>1.0000514247156151</v>
      </c>
      <c r="BT33" s="1045">
        <v>2036.3833950000014</v>
      </c>
      <c r="BU33" s="1073">
        <v>3915</v>
      </c>
      <c r="BV33" s="1892"/>
      <c r="BW33" s="975">
        <v>82.82398011820851</v>
      </c>
      <c r="BX33" s="975">
        <v>0.77053444730135345</v>
      </c>
      <c r="BY33" s="975">
        <v>81.313149379193945</v>
      </c>
      <c r="BZ33" s="975">
        <v>84.334810857223061</v>
      </c>
      <c r="CA33" s="975">
        <v>0.93032772175597811</v>
      </c>
      <c r="CB33" s="1045">
        <v>1855.1958090000035</v>
      </c>
      <c r="CC33" s="1073">
        <v>3916</v>
      </c>
      <c r="CD33" s="2652"/>
      <c r="CE33" s="975">
        <v>83.120357890188245</v>
      </c>
      <c r="CF33" s="975">
        <v>0.95529506398249842</v>
      </c>
      <c r="CG33" s="975">
        <v>81.247253700736039</v>
      </c>
      <c r="CH33" s="975">
        <v>84.993462079640452</v>
      </c>
      <c r="CI33" s="975">
        <v>1.149291326734367</v>
      </c>
      <c r="CJ33" s="1045">
        <v>1685.3223140000034</v>
      </c>
      <c r="CK33" s="1073">
        <v>3735</v>
      </c>
      <c r="CL33" s="2652"/>
      <c r="CM33" s="975">
        <v>83.753777310454339</v>
      </c>
      <c r="CN33" s="975">
        <v>0.92605780506483037</v>
      </c>
      <c r="CO33" s="975">
        <v>81.937961311418647</v>
      </c>
      <c r="CP33" s="975">
        <v>85.569593309490017</v>
      </c>
      <c r="CQ33" s="975">
        <v>1.1056907936607627</v>
      </c>
      <c r="CR33" s="1045">
        <v>1789.0040629999999</v>
      </c>
      <c r="CS33" s="1073">
        <v>3145</v>
      </c>
      <c r="CT33" s="1073"/>
      <c r="CU33" s="955">
        <v>78.294098970313996</v>
      </c>
      <c r="CV33" s="975">
        <v>1.0838376723417944</v>
      </c>
      <c r="CW33" s="975">
        <v>76.168960771838044</v>
      </c>
      <c r="CX33" s="975">
        <v>80.419237168789948</v>
      </c>
      <c r="CY33" s="975">
        <v>1.3843159147316357</v>
      </c>
      <c r="CZ33" s="973">
        <v>1779.151818999997</v>
      </c>
      <c r="DA33" s="973">
        <v>3789</v>
      </c>
      <c r="DB33" s="1713"/>
      <c r="DC33" s="955">
        <v>78.765850756091012</v>
      </c>
      <c r="DD33" s="975">
        <v>0.89954293627761628</v>
      </c>
      <c r="DE33" s="975">
        <v>77.002066683709685</v>
      </c>
      <c r="DF33" s="975">
        <v>80.529634828472354</v>
      </c>
      <c r="DG33" s="975">
        <v>1.1420468739215059</v>
      </c>
      <c r="DH33" s="973">
        <v>1698.8129679999986</v>
      </c>
      <c r="DI33" s="973">
        <v>3794</v>
      </c>
      <c r="DJ33" s="1713"/>
      <c r="DK33" s="1005">
        <v>81.728193601066494</v>
      </c>
      <c r="DL33" s="997">
        <v>1.0377420769825185</v>
      </c>
      <c r="DM33" s="997">
        <v>79.693435029637627</v>
      </c>
      <c r="DN33" s="997">
        <v>83.762952172495346</v>
      </c>
      <c r="DO33" s="997">
        <v>1.2697479673268794</v>
      </c>
      <c r="DP33" s="973">
        <v>1563.476509999995</v>
      </c>
      <c r="DQ33" s="973">
        <v>3667</v>
      </c>
      <c r="DR33" s="1713"/>
      <c r="DS33" s="1005">
        <v>82.512468648765676</v>
      </c>
      <c r="DT33" s="997">
        <v>0.86245515086705482</v>
      </c>
      <c r="DU33" s="997">
        <v>80.821402610611756</v>
      </c>
      <c r="DV33" s="997">
        <v>84.203534686919596</v>
      </c>
      <c r="DW33" s="997">
        <v>1.0452422100450105</v>
      </c>
      <c r="DX33" s="973">
        <v>1414.1580479999996</v>
      </c>
      <c r="DY33" s="973">
        <v>3559</v>
      </c>
      <c r="DZ33" s="1713"/>
      <c r="EA33" s="1714">
        <v>-0.6</v>
      </c>
      <c r="EB33" s="1715">
        <v>0.8</v>
      </c>
      <c r="EC33" s="1716"/>
      <c r="ED33" s="1716" t="s">
        <v>229</v>
      </c>
      <c r="EE33" s="1716" t="s">
        <v>229</v>
      </c>
      <c r="EG33" s="1144"/>
      <c r="EH33" s="1144"/>
    </row>
    <row r="34" spans="1:138" s="3" customFormat="1" ht="21.95" customHeight="1">
      <c r="A34" s="1018" t="s">
        <v>42</v>
      </c>
      <c r="B34" s="1149"/>
      <c r="C34" s="1150">
        <v>79.939448694038944</v>
      </c>
      <c r="D34" s="1150">
        <v>1.4967453919246403</v>
      </c>
      <c r="E34" s="1150">
        <v>77.002587280982056</v>
      </c>
      <c r="F34" s="1150">
        <v>82.876310107095847</v>
      </c>
      <c r="G34" s="1150">
        <v>1.8723489045481145</v>
      </c>
      <c r="H34" s="1151">
        <v>1402.7756899999983</v>
      </c>
      <c r="I34" s="916">
        <v>1183</v>
      </c>
      <c r="J34" s="1150"/>
      <c r="K34" s="1150">
        <v>80.535620623517161</v>
      </c>
      <c r="L34" s="1150">
        <v>1.4579019929625174</v>
      </c>
      <c r="M34" s="1150">
        <v>77.674967411631073</v>
      </c>
      <c r="N34" s="1150">
        <v>83.396273835403235</v>
      </c>
      <c r="O34" s="1150">
        <v>1.8102573515610263</v>
      </c>
      <c r="P34" s="1151">
        <v>1272.673847999999</v>
      </c>
      <c r="Q34" s="923">
        <v>1121</v>
      </c>
      <c r="R34" s="1150"/>
      <c r="S34" s="909">
        <v>80.34092477785012</v>
      </c>
      <c r="T34" s="910">
        <v>1.5536471675883732</v>
      </c>
      <c r="U34" s="910">
        <v>77.292393549599623</v>
      </c>
      <c r="V34" s="910">
        <v>83.389456006100616</v>
      </c>
      <c r="W34" s="910">
        <v>1.9338178791000318</v>
      </c>
      <c r="X34" s="911">
        <v>1283.001144000003</v>
      </c>
      <c r="Y34" s="949">
        <v>1082</v>
      </c>
      <c r="Z34" s="1150"/>
      <c r="AA34" s="910">
        <v>81.715209526266904</v>
      </c>
      <c r="AB34" s="910">
        <v>1.7361235669558712</v>
      </c>
      <c r="AC34" s="910">
        <v>78.309423165981912</v>
      </c>
      <c r="AD34" s="910">
        <v>85.12099588655191</v>
      </c>
      <c r="AE34" s="910">
        <v>2.1246027233128539</v>
      </c>
      <c r="AF34" s="911">
        <v>1348.5656910000005</v>
      </c>
      <c r="AG34" s="949">
        <v>1237</v>
      </c>
      <c r="AH34" s="923"/>
      <c r="AI34" s="997">
        <v>84.588321106032723</v>
      </c>
      <c r="AJ34" s="997">
        <v>1.728022803376289</v>
      </c>
      <c r="AK34" s="997">
        <v>81.198387545185312</v>
      </c>
      <c r="AL34" s="997">
        <v>87.978254666880133</v>
      </c>
      <c r="AM34" s="997">
        <v>2.0428621596711758</v>
      </c>
      <c r="AN34" s="973">
        <v>1229.0546040000004</v>
      </c>
      <c r="AO34" s="973">
        <v>1018</v>
      </c>
      <c r="AP34" s="1073"/>
      <c r="AQ34" s="1005">
        <v>82.456209353424754</v>
      </c>
      <c r="AR34" s="997">
        <v>1.3843012806310977</v>
      </c>
      <c r="AS34" s="997">
        <v>79.740798991041856</v>
      </c>
      <c r="AT34" s="997">
        <v>85.171619715807651</v>
      </c>
      <c r="AU34" s="997">
        <v>1.6788320630865894</v>
      </c>
      <c r="AV34" s="973">
        <v>1408.5419450000024</v>
      </c>
      <c r="AW34" s="973">
        <v>1117</v>
      </c>
      <c r="AX34" s="1073"/>
      <c r="AY34" s="1005">
        <v>85.339685648399325</v>
      </c>
      <c r="AZ34" s="997">
        <v>0.79437281834768414</v>
      </c>
      <c r="BA34" s="997">
        <v>83.782147147779824</v>
      </c>
      <c r="BB34" s="997">
        <v>86.897224149018825</v>
      </c>
      <c r="BC34" s="997">
        <v>0.93083635393328168</v>
      </c>
      <c r="BD34" s="973">
        <v>2037.1596600000005</v>
      </c>
      <c r="BE34" s="973">
        <v>3218</v>
      </c>
      <c r="BF34" s="1054"/>
      <c r="BG34" s="1005">
        <v>85.057432419035166</v>
      </c>
      <c r="BH34" s="997">
        <v>0.97909695166499144</v>
      </c>
      <c r="BI34" s="997">
        <v>83.137700252146658</v>
      </c>
      <c r="BJ34" s="997">
        <v>86.97716458592366</v>
      </c>
      <c r="BK34" s="997">
        <v>1.1511009959029488</v>
      </c>
      <c r="BL34" s="973">
        <v>1921.5906600000008</v>
      </c>
      <c r="BM34" s="973">
        <v>2999</v>
      </c>
      <c r="BN34" s="1054"/>
      <c r="BO34" s="955">
        <v>87.215007285348435</v>
      </c>
      <c r="BP34" s="975">
        <v>0.85110224089303899</v>
      </c>
      <c r="BQ34" s="975">
        <v>85.546235521511392</v>
      </c>
      <c r="BR34" s="975">
        <v>88.883779049185478</v>
      </c>
      <c r="BS34" s="975">
        <v>0.97586673140829827</v>
      </c>
      <c r="BT34" s="1045">
        <v>1762.5883020000031</v>
      </c>
      <c r="BU34" s="1073">
        <v>2870</v>
      </c>
      <c r="BV34" s="1892"/>
      <c r="BW34" s="975">
        <v>88.553095607872706</v>
      </c>
      <c r="BX34" s="975">
        <v>0.74592543069329653</v>
      </c>
      <c r="BY34" s="975">
        <v>87.090517168127306</v>
      </c>
      <c r="BZ34" s="975">
        <v>90.01567404761812</v>
      </c>
      <c r="CA34" s="975">
        <v>0.84234822687212862</v>
      </c>
      <c r="CB34" s="1045">
        <v>1597.4574149999999</v>
      </c>
      <c r="CC34" s="1073">
        <v>2965</v>
      </c>
      <c r="CD34" s="2652"/>
      <c r="CE34" s="975">
        <v>88.16911984107449</v>
      </c>
      <c r="CF34" s="975">
        <v>0.77576273952176833</v>
      </c>
      <c r="CG34" s="975">
        <v>86.648035422024478</v>
      </c>
      <c r="CH34" s="975">
        <v>89.690204260124489</v>
      </c>
      <c r="CI34" s="975">
        <v>0.87985764281200352</v>
      </c>
      <c r="CJ34" s="1045">
        <v>1481.2518650000022</v>
      </c>
      <c r="CK34" s="1073">
        <v>2787</v>
      </c>
      <c r="CL34" s="2652"/>
      <c r="CM34" s="975">
        <v>84.803190585014661</v>
      </c>
      <c r="CN34" s="975">
        <v>1.0927816679149083</v>
      </c>
      <c r="CO34" s="975">
        <v>82.660462101759919</v>
      </c>
      <c r="CP34" s="975">
        <v>86.945919068269419</v>
      </c>
      <c r="CQ34" s="975">
        <v>1.288609143566835</v>
      </c>
      <c r="CR34" s="1045">
        <v>1470.6098030000078</v>
      </c>
      <c r="CS34" s="1073">
        <v>2141</v>
      </c>
      <c r="CT34" s="1073"/>
      <c r="CU34" s="956">
        <v>83.658372519840199</v>
      </c>
      <c r="CV34" s="966">
        <v>0.92611406836419863</v>
      </c>
      <c r="CW34" s="966">
        <v>81.84249138463818</v>
      </c>
      <c r="CX34" s="966">
        <v>85.474253655042205</v>
      </c>
      <c r="CY34" s="966">
        <v>1.1070189874236005</v>
      </c>
      <c r="CZ34" s="992">
        <v>1500.0654390000061</v>
      </c>
      <c r="DA34" s="992">
        <v>2838</v>
      </c>
      <c r="DB34" s="1136"/>
      <c r="DC34" s="956">
        <v>83.014330542752873</v>
      </c>
      <c r="DD34" s="966">
        <v>0.96510479215120759</v>
      </c>
      <c r="DE34" s="966">
        <v>81.121995678094621</v>
      </c>
      <c r="DF34" s="966">
        <v>84.90666540741114</v>
      </c>
      <c r="DG34" s="966">
        <v>1.1625761309418412</v>
      </c>
      <c r="DH34" s="992">
        <v>1411.9513369999963</v>
      </c>
      <c r="DI34" s="992">
        <v>2645</v>
      </c>
      <c r="DJ34" s="1136"/>
      <c r="DK34" s="1006">
        <v>84.634313038563747</v>
      </c>
      <c r="DL34" s="995">
        <v>1.1456675584104687</v>
      </c>
      <c r="DM34" s="995">
        <v>82.387938976848844</v>
      </c>
      <c r="DN34" s="995">
        <v>86.880687100278649</v>
      </c>
      <c r="DO34" s="995">
        <v>1.3536679359451333</v>
      </c>
      <c r="DP34" s="992">
        <v>1404.3040609999973</v>
      </c>
      <c r="DQ34" s="992">
        <v>2822</v>
      </c>
      <c r="DR34" s="1136"/>
      <c r="DS34" s="1006">
        <v>85.518492903805821</v>
      </c>
      <c r="DT34" s="995">
        <v>0.91703239118486823</v>
      </c>
      <c r="DU34" s="995">
        <v>83.720414092332803</v>
      </c>
      <c r="DV34" s="995">
        <v>87.31657171527884</v>
      </c>
      <c r="DW34" s="995">
        <v>1.0723205707289278</v>
      </c>
      <c r="DX34" s="992">
        <v>1168.8349069999977</v>
      </c>
      <c r="DY34" s="992">
        <v>2610</v>
      </c>
      <c r="DZ34" s="1136"/>
      <c r="EA34" s="1689">
        <v>-2.7</v>
      </c>
      <c r="EB34" s="1690">
        <v>0.9</v>
      </c>
      <c r="EC34" s="1691"/>
      <c r="ED34" s="1691" t="s">
        <v>230</v>
      </c>
      <c r="EE34" s="1691" t="s">
        <v>229</v>
      </c>
      <c r="EG34" s="1144"/>
      <c r="EH34" s="1144"/>
    </row>
    <row r="35" spans="1:138" s="3" customFormat="1" ht="19.5" customHeight="1">
      <c r="A35" s="1419" t="s">
        <v>16</v>
      </c>
      <c r="B35" s="1263"/>
      <c r="C35" s="1245">
        <v>90.140108132138366</v>
      </c>
      <c r="D35" s="1245">
        <v>1.4978427982767184</v>
      </c>
      <c r="E35" s="1245">
        <v>87.201093426753161</v>
      </c>
      <c r="F35" s="1245">
        <v>93.07912283752357</v>
      </c>
      <c r="G35" s="1245">
        <v>1.661682939276041</v>
      </c>
      <c r="H35" s="1246">
        <v>1121.1614030000007</v>
      </c>
      <c r="I35" s="854">
        <v>719</v>
      </c>
      <c r="J35" s="1245"/>
      <c r="K35" s="1245">
        <v>88.750597065024991</v>
      </c>
      <c r="L35" s="1245">
        <v>1.524870033150959</v>
      </c>
      <c r="M35" s="1245">
        <v>85.758541097546612</v>
      </c>
      <c r="N35" s="1245">
        <v>91.74265303250337</v>
      </c>
      <c r="O35" s="1245">
        <v>1.7181518587798692</v>
      </c>
      <c r="P35" s="1246">
        <v>960.3602220000007</v>
      </c>
      <c r="Q35" s="861">
        <v>644</v>
      </c>
      <c r="R35" s="1245"/>
      <c r="S35" s="847">
        <v>90.510195665397276</v>
      </c>
      <c r="T35" s="848">
        <v>1.5018958277649268</v>
      </c>
      <c r="U35" s="848">
        <v>87.563209742185677</v>
      </c>
      <c r="V35" s="848">
        <v>93.457181588608876</v>
      </c>
      <c r="W35" s="848">
        <v>1.6593664578046126</v>
      </c>
      <c r="X35" s="849">
        <v>970.43970300000001</v>
      </c>
      <c r="Y35" s="945">
        <v>603</v>
      </c>
      <c r="Z35" s="1245"/>
      <c r="AA35" s="848">
        <v>90.558322474549911</v>
      </c>
      <c r="AB35" s="848">
        <v>1.4361378809896768</v>
      </c>
      <c r="AC35" s="848">
        <v>87.741023694867152</v>
      </c>
      <c r="AD35" s="848">
        <v>93.375621254232669</v>
      </c>
      <c r="AE35" s="848">
        <v>1.5858706762079016</v>
      </c>
      <c r="AF35" s="849">
        <v>990.73253399999965</v>
      </c>
      <c r="AG35" s="945">
        <v>679</v>
      </c>
      <c r="AH35" s="861"/>
      <c r="AI35" s="995">
        <v>87.406970478073589</v>
      </c>
      <c r="AJ35" s="995">
        <v>1.7607055078555767</v>
      </c>
      <c r="AK35" s="995">
        <v>83.952921908699025</v>
      </c>
      <c r="AL35" s="995">
        <v>90.861019047448153</v>
      </c>
      <c r="AM35" s="995">
        <v>2.0143765402523099</v>
      </c>
      <c r="AN35" s="992">
        <v>952.07022099999904</v>
      </c>
      <c r="AO35" s="992">
        <v>621</v>
      </c>
      <c r="AP35" s="1007"/>
      <c r="AQ35" s="1006">
        <v>90.158490194915146</v>
      </c>
      <c r="AR35" s="995">
        <v>1.3083425429546731</v>
      </c>
      <c r="AS35" s="995">
        <v>87.592078570224714</v>
      </c>
      <c r="AT35" s="995">
        <v>92.724901819605591</v>
      </c>
      <c r="AU35" s="995">
        <v>1.4511584434545712</v>
      </c>
      <c r="AV35" s="992">
        <v>1072.8085740000008</v>
      </c>
      <c r="AW35" s="992">
        <v>746</v>
      </c>
      <c r="AX35" s="1007"/>
      <c r="AY35" s="1006">
        <v>91.299258670167333</v>
      </c>
      <c r="AZ35" s="995">
        <v>0.81183962255554321</v>
      </c>
      <c r="BA35" s="995">
        <v>89.707472748931011</v>
      </c>
      <c r="BB35" s="995">
        <v>92.891044591403642</v>
      </c>
      <c r="BC35" s="995">
        <v>0.8892072448128403</v>
      </c>
      <c r="BD35" s="992">
        <v>1882.8397809999972</v>
      </c>
      <c r="BE35" s="992">
        <v>2417</v>
      </c>
      <c r="BF35" s="1247"/>
      <c r="BG35" s="1006">
        <v>91.905485925398693</v>
      </c>
      <c r="BH35" s="995">
        <v>0.80942358236962708</v>
      </c>
      <c r="BI35" s="995">
        <v>90.31843524050926</v>
      </c>
      <c r="BJ35" s="995">
        <v>93.492536610288141</v>
      </c>
      <c r="BK35" s="995">
        <v>0.88071302188277478</v>
      </c>
      <c r="BL35" s="992">
        <v>1697.2056350000003</v>
      </c>
      <c r="BM35" s="992">
        <v>1981</v>
      </c>
      <c r="BN35" s="1247"/>
      <c r="BO35" s="956">
        <v>91.565972659024979</v>
      </c>
      <c r="BP35" s="966">
        <v>0.91404816086643015</v>
      </c>
      <c r="BQ35" s="966">
        <v>89.773781676140743</v>
      </c>
      <c r="BR35" s="966">
        <v>93.358163641909229</v>
      </c>
      <c r="BS35" s="966">
        <v>0.99823999497081639</v>
      </c>
      <c r="BT35" s="1043">
        <v>1424.7546770000008</v>
      </c>
      <c r="BU35" s="1007">
        <v>1887</v>
      </c>
      <c r="BV35" s="1891"/>
      <c r="BW35" s="966">
        <v>92.934394917674311</v>
      </c>
      <c r="BX35" s="966">
        <v>0.68962909017452856</v>
      </c>
      <c r="BY35" s="966">
        <v>91.582199916395112</v>
      </c>
      <c r="BZ35" s="966">
        <v>94.28658991895351</v>
      </c>
      <c r="CA35" s="966">
        <v>0.7420601283146403</v>
      </c>
      <c r="CB35" s="1043">
        <v>1436.1097289999966</v>
      </c>
      <c r="CC35" s="1007">
        <v>2175</v>
      </c>
      <c r="CD35" s="1210"/>
      <c r="CE35" s="966">
        <v>91.956352380920009</v>
      </c>
      <c r="CF35" s="966">
        <v>0.77623863352156741</v>
      </c>
      <c r="CG35" s="966">
        <v>90.434334848030758</v>
      </c>
      <c r="CH35" s="966">
        <v>93.478369913809246</v>
      </c>
      <c r="CI35" s="966">
        <v>0.84413813012729821</v>
      </c>
      <c r="CJ35" s="1043">
        <v>1253.2427920000043</v>
      </c>
      <c r="CK35" s="1007">
        <v>1957</v>
      </c>
      <c r="CL35" s="1210"/>
      <c r="CM35" s="966">
        <v>92.088789531591175</v>
      </c>
      <c r="CN35" s="966">
        <v>0.92281705544553139</v>
      </c>
      <c r="CO35" s="966">
        <v>90.279328000900122</v>
      </c>
      <c r="CP35" s="966">
        <v>93.898251062282228</v>
      </c>
      <c r="CQ35" s="966">
        <v>1.0020948913971313</v>
      </c>
      <c r="CR35" s="1043">
        <v>1247.6435230000043</v>
      </c>
      <c r="CS35" s="1007">
        <v>1471</v>
      </c>
      <c r="CT35" s="1007"/>
      <c r="CU35" s="955">
        <v>90.373784565965664</v>
      </c>
      <c r="CV35" s="975">
        <v>0.91592621340915414</v>
      </c>
      <c r="CW35" s="975">
        <v>88.577879300100903</v>
      </c>
      <c r="CX35" s="975">
        <v>92.169689831830425</v>
      </c>
      <c r="CY35" s="975">
        <v>1.0134866187224914</v>
      </c>
      <c r="CZ35" s="1045">
        <v>1231.179218999999</v>
      </c>
      <c r="DA35" s="1045">
        <v>1888</v>
      </c>
      <c r="DB35" s="2651"/>
      <c r="DC35" s="955">
        <v>89.340788049662649</v>
      </c>
      <c r="DD35" s="975">
        <v>1.0508049635671883</v>
      </c>
      <c r="DE35" s="975">
        <v>87.280416072768972</v>
      </c>
      <c r="DF35" s="975">
        <v>91.40116002655634</v>
      </c>
      <c r="DG35" s="975">
        <v>1.1761760630352489</v>
      </c>
      <c r="DH35" s="1045">
        <v>1128.7545979999977</v>
      </c>
      <c r="DI35" s="1045">
        <v>1730</v>
      </c>
      <c r="DJ35" s="2651"/>
      <c r="DK35" s="1005">
        <v>92.177260502936193</v>
      </c>
      <c r="DL35" s="997">
        <v>0.81076129863903634</v>
      </c>
      <c r="DM35" s="997">
        <v>90.587555759937359</v>
      </c>
      <c r="DN35" s="997">
        <v>93.76696524593504</v>
      </c>
      <c r="DO35" s="997">
        <v>0.87956757904864236</v>
      </c>
      <c r="DP35" s="973">
        <v>1077.0460020000014</v>
      </c>
      <c r="DQ35" s="973">
        <v>1770</v>
      </c>
      <c r="DR35" s="2651"/>
      <c r="DS35" s="1005">
        <v>89.849141662212261</v>
      </c>
      <c r="DT35" s="997">
        <v>0.96257211184425129</v>
      </c>
      <c r="DU35" s="997">
        <v>87.961770468501541</v>
      </c>
      <c r="DV35" s="997">
        <v>91.736512855922982</v>
      </c>
      <c r="DW35" s="997">
        <v>1.0713203198568551</v>
      </c>
      <c r="DX35" s="973">
        <v>958.78943200000128</v>
      </c>
      <c r="DY35" s="973">
        <v>1599</v>
      </c>
      <c r="DZ35" s="2651"/>
      <c r="EA35" s="1725">
        <v>-2.2000000000000002</v>
      </c>
      <c r="EB35" s="1726">
        <v>-2.4</v>
      </c>
      <c r="EC35" s="1727"/>
      <c r="ED35" s="1727" t="s">
        <v>231</v>
      </c>
      <c r="EE35" s="1727" t="s">
        <v>231</v>
      </c>
      <c r="EG35" s="1144"/>
      <c r="EH35" s="1144"/>
    </row>
    <row r="36" spans="1:138" s="3" customFormat="1" ht="5.0999999999999996" customHeight="1">
      <c r="A36" s="1419"/>
      <c r="B36" s="1263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850"/>
      <c r="T36" s="850"/>
      <c r="U36" s="850"/>
      <c r="V36" s="850"/>
      <c r="W36" s="850"/>
      <c r="X36" s="850"/>
      <c r="Y36" s="951"/>
      <c r="Z36" s="1245"/>
      <c r="AA36" s="850"/>
      <c r="AB36" s="850"/>
      <c r="AC36" s="850"/>
      <c r="AD36" s="850"/>
      <c r="AE36" s="850"/>
      <c r="AF36" s="850"/>
      <c r="AG36" s="951"/>
      <c r="AH36" s="861"/>
      <c r="AI36" s="1247"/>
      <c r="AJ36" s="1247"/>
      <c r="AK36" s="1247"/>
      <c r="AL36" s="1247"/>
      <c r="AM36" s="1247"/>
      <c r="AN36" s="1247"/>
      <c r="AO36" s="1247"/>
      <c r="AP36" s="1007"/>
      <c r="AQ36" s="1247"/>
      <c r="AR36" s="1247"/>
      <c r="AS36" s="1247"/>
      <c r="AT36" s="1247"/>
      <c r="AU36" s="1247"/>
      <c r="AV36" s="1247"/>
      <c r="AW36" s="1247"/>
      <c r="AX36" s="100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247"/>
      <c r="BO36" s="956"/>
      <c r="BP36" s="966"/>
      <c r="BQ36" s="966"/>
      <c r="BR36" s="966"/>
      <c r="BS36" s="966"/>
      <c r="BT36" s="1043"/>
      <c r="BU36" s="1007"/>
      <c r="BV36" s="1780"/>
      <c r="BW36" s="966"/>
      <c r="BX36" s="966"/>
      <c r="BY36" s="966"/>
      <c r="BZ36" s="966"/>
      <c r="CA36" s="966"/>
      <c r="CB36" s="1043"/>
      <c r="CC36" s="1007"/>
      <c r="CD36" s="1210"/>
      <c r="CE36" s="966"/>
      <c r="CF36" s="966"/>
      <c r="CG36" s="966"/>
      <c r="CH36" s="966"/>
      <c r="CI36" s="966"/>
      <c r="CJ36" s="1043"/>
      <c r="CK36" s="1007"/>
      <c r="CL36" s="1210"/>
      <c r="CM36" s="966"/>
      <c r="CN36" s="966"/>
      <c r="CO36" s="966"/>
      <c r="CP36" s="966"/>
      <c r="CQ36" s="966"/>
      <c r="CR36" s="1043"/>
      <c r="CS36" s="1007"/>
      <c r="CT36" s="1007"/>
      <c r="CU36" s="955"/>
      <c r="CV36" s="975"/>
      <c r="CW36" s="975"/>
      <c r="CX36" s="975"/>
      <c r="CY36" s="975"/>
      <c r="CZ36" s="973"/>
      <c r="DA36" s="973"/>
      <c r="DB36" s="1713"/>
      <c r="DC36" s="955"/>
      <c r="DD36" s="975"/>
      <c r="DE36" s="975"/>
      <c r="DF36" s="975"/>
      <c r="DG36" s="975"/>
      <c r="DH36" s="973"/>
      <c r="DI36" s="973"/>
      <c r="DJ36" s="1713"/>
      <c r="DK36" s="955"/>
      <c r="DL36" s="975"/>
      <c r="DM36" s="975"/>
      <c r="DN36" s="975"/>
      <c r="DO36" s="975"/>
      <c r="DP36" s="973"/>
      <c r="DQ36" s="973"/>
      <c r="DR36" s="1713"/>
      <c r="DS36" s="955"/>
      <c r="DT36" s="975"/>
      <c r="DU36" s="975"/>
      <c r="DV36" s="975"/>
      <c r="DW36" s="975"/>
      <c r="DX36" s="973"/>
      <c r="DY36" s="973"/>
      <c r="DZ36" s="1713"/>
      <c r="EA36" s="1725"/>
      <c r="EB36" s="1726"/>
      <c r="EC36" s="1727"/>
      <c r="ED36" s="1727"/>
      <c r="EE36" s="1727"/>
      <c r="EG36" s="1144"/>
      <c r="EH36" s="1144"/>
    </row>
    <row r="37" spans="1:138" ht="5.0999999999999996" customHeight="1" thickBot="1">
      <c r="A37" s="1152"/>
      <c r="B37" s="1153"/>
      <c r="C37" s="115"/>
      <c r="D37" s="115"/>
      <c r="E37" s="115"/>
      <c r="F37" s="115"/>
      <c r="G37" s="115"/>
      <c r="H37" s="115"/>
      <c r="I37" s="116"/>
      <c r="J37" s="116"/>
      <c r="K37" s="116"/>
      <c r="L37" s="116"/>
      <c r="M37" s="116"/>
      <c r="N37" s="116"/>
      <c r="O37" s="116"/>
      <c r="P37" s="116"/>
      <c r="Q37" s="116"/>
      <c r="R37" s="116"/>
      <c r="S37" s="116"/>
      <c r="T37" s="116"/>
      <c r="U37" s="116"/>
      <c r="V37" s="116"/>
      <c r="W37" s="116"/>
      <c r="X37" s="116"/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97"/>
      <c r="AJ37" s="97"/>
      <c r="AK37" s="97"/>
      <c r="AL37" s="97"/>
      <c r="AM37" s="97"/>
      <c r="AN37" s="98"/>
      <c r="AO37" s="98"/>
      <c r="AP37" s="116"/>
      <c r="AQ37" s="97"/>
      <c r="AR37" s="97"/>
      <c r="AS37" s="97"/>
      <c r="AT37" s="97"/>
      <c r="AU37" s="97"/>
      <c r="AV37" s="98"/>
      <c r="AW37" s="98"/>
      <c r="AX37" s="116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741"/>
      <c r="CU37" s="1181"/>
      <c r="CV37" s="1182"/>
      <c r="CW37" s="1182"/>
      <c r="CX37" s="1182"/>
      <c r="CY37" s="1182"/>
      <c r="CZ37" s="1183"/>
      <c r="DA37" s="1183"/>
      <c r="DB37" s="1184"/>
      <c r="DC37" s="1181"/>
      <c r="DD37" s="1182"/>
      <c r="DE37" s="1182"/>
      <c r="DF37" s="1182"/>
      <c r="DG37" s="1182"/>
      <c r="DH37" s="1183"/>
      <c r="DI37" s="1183"/>
      <c r="DJ37" s="1184"/>
      <c r="DK37" s="1181"/>
      <c r="DL37" s="1182"/>
      <c r="DM37" s="1182"/>
      <c r="DN37" s="1182"/>
      <c r="DO37" s="1182"/>
      <c r="DP37" s="1183"/>
      <c r="DQ37" s="1183"/>
      <c r="DR37" s="1184"/>
      <c r="DS37" s="1181"/>
      <c r="DT37" s="1182"/>
      <c r="DU37" s="1182"/>
      <c r="DV37" s="1182"/>
      <c r="DW37" s="1182"/>
      <c r="DX37" s="1183"/>
      <c r="DY37" s="1183"/>
      <c r="DZ37" s="1184"/>
      <c r="EA37" s="2650"/>
      <c r="EB37" s="2649"/>
      <c r="EC37" s="2648"/>
      <c r="ED37" s="2648"/>
      <c r="EE37" s="2648"/>
      <c r="EG37" s="1144"/>
    </row>
    <row r="38" spans="1:138" ht="60" customHeight="1" thickTop="1">
      <c r="A38" s="3556" t="s">
        <v>404</v>
      </c>
      <c r="B38" s="3557"/>
      <c r="C38" s="3557"/>
      <c r="D38" s="3557"/>
      <c r="E38" s="3557"/>
      <c r="F38" s="3557"/>
      <c r="G38" s="3557"/>
      <c r="H38" s="3557"/>
      <c r="I38" s="3557"/>
      <c r="J38" s="3557"/>
      <c r="K38" s="3557"/>
      <c r="L38" s="3557"/>
      <c r="M38" s="3557"/>
      <c r="N38" s="3557"/>
      <c r="O38" s="3557"/>
      <c r="P38" s="3557"/>
      <c r="Q38" s="3557"/>
      <c r="R38" s="3557"/>
      <c r="S38" s="3557"/>
      <c r="T38" s="3557"/>
      <c r="U38" s="3557"/>
      <c r="V38" s="3557"/>
      <c r="W38" s="3557"/>
      <c r="X38" s="3557"/>
      <c r="Y38" s="3557"/>
      <c r="Z38" s="3557"/>
      <c r="AA38" s="3557"/>
      <c r="AB38" s="3557"/>
      <c r="AC38" s="3557"/>
      <c r="AD38" s="3557"/>
      <c r="AE38" s="3557"/>
      <c r="AF38" s="3557"/>
      <c r="AG38" s="3557"/>
      <c r="AH38" s="3557"/>
      <c r="AI38" s="3557"/>
      <c r="AJ38" s="3557"/>
      <c r="AK38" s="3557"/>
      <c r="AL38" s="3557"/>
      <c r="AM38" s="3557"/>
      <c r="AN38" s="3557"/>
      <c r="AO38" s="3557"/>
      <c r="AP38" s="3557"/>
      <c r="AQ38" s="3557"/>
      <c r="AR38" s="3557"/>
      <c r="AS38" s="3557"/>
      <c r="AT38" s="3557"/>
      <c r="AU38" s="3557"/>
      <c r="AV38" s="3557"/>
      <c r="AW38" s="3557"/>
      <c r="AX38" s="3557"/>
      <c r="AY38" s="3557"/>
      <c r="AZ38" s="3557"/>
      <c r="BA38" s="3557"/>
      <c r="BB38" s="3557"/>
      <c r="BC38" s="3557"/>
      <c r="BD38" s="3557"/>
      <c r="BE38" s="3557"/>
      <c r="BF38" s="3557"/>
      <c r="BG38" s="3557"/>
      <c r="BH38" s="3557"/>
      <c r="BI38" s="3557"/>
      <c r="BJ38" s="3557"/>
      <c r="BK38" s="3557"/>
      <c r="BL38" s="3557"/>
      <c r="BM38" s="3557"/>
      <c r="BN38" s="3557"/>
      <c r="BO38" s="3557"/>
      <c r="BP38" s="3557"/>
      <c r="BQ38" s="3557"/>
      <c r="BR38" s="3557"/>
      <c r="BS38" s="3557"/>
      <c r="BT38" s="3557"/>
      <c r="BU38" s="3557"/>
      <c r="BV38" s="3557"/>
      <c r="BW38" s="3557"/>
      <c r="BX38" s="3557"/>
      <c r="BY38" s="3557"/>
      <c r="BZ38" s="3557"/>
      <c r="CA38" s="3557"/>
      <c r="CB38" s="3557"/>
      <c r="CC38" s="3557"/>
      <c r="CD38" s="3557"/>
      <c r="CE38" s="3557"/>
      <c r="CF38" s="3557"/>
      <c r="CG38" s="3557"/>
      <c r="CH38" s="3557"/>
      <c r="CI38" s="3557"/>
      <c r="CJ38" s="3557"/>
      <c r="CK38" s="3557"/>
      <c r="CL38" s="3557"/>
      <c r="CM38" s="3557"/>
      <c r="CN38" s="3557"/>
      <c r="CO38" s="3557"/>
      <c r="CP38" s="3557"/>
      <c r="CQ38" s="3557"/>
      <c r="CR38" s="3557"/>
      <c r="CS38" s="3557"/>
      <c r="CT38" s="3557"/>
      <c r="CU38" s="3557"/>
      <c r="CV38" s="3557"/>
      <c r="CW38" s="3557"/>
      <c r="CX38" s="3557"/>
      <c r="CY38" s="3557"/>
      <c r="CZ38" s="3557"/>
      <c r="DA38" s="3557"/>
      <c r="DB38" s="3557"/>
      <c r="DC38" s="3557"/>
      <c r="DD38" s="3557"/>
      <c r="DE38" s="3557"/>
      <c r="DF38" s="3557"/>
      <c r="DG38" s="3557"/>
      <c r="DH38" s="3557"/>
      <c r="DI38" s="3557"/>
      <c r="DJ38" s="3557"/>
      <c r="DK38" s="3557"/>
      <c r="DL38" s="3557"/>
      <c r="DM38" s="3557"/>
      <c r="DN38" s="3557"/>
      <c r="DO38" s="3557"/>
      <c r="DP38" s="3557"/>
      <c r="DQ38" s="3557"/>
      <c r="DR38" s="3557"/>
      <c r="DS38" s="3557"/>
      <c r="DT38" s="3557"/>
      <c r="DU38" s="3557"/>
      <c r="DV38" s="3557"/>
      <c r="DW38" s="3557"/>
      <c r="DX38" s="3557"/>
      <c r="DY38" s="3557"/>
      <c r="DZ38" s="3557"/>
      <c r="EA38" s="3557"/>
      <c r="EB38" s="3557"/>
      <c r="EC38" s="3557"/>
      <c r="ED38" s="3557"/>
      <c r="EE38" s="3557"/>
      <c r="EF38" s="3557"/>
    </row>
    <row r="39" spans="1:138" ht="12.75" customHeight="1">
      <c r="A39" s="3527"/>
      <c r="B39" s="3527"/>
      <c r="C39" s="3527"/>
      <c r="D39" s="3527"/>
      <c r="E39" s="3527"/>
      <c r="F39" s="3527"/>
      <c r="G39" s="3527"/>
      <c r="H39" s="3527"/>
      <c r="I39" s="3527"/>
      <c r="J39" s="3527"/>
      <c r="K39" s="3527"/>
      <c r="L39" s="3527"/>
      <c r="M39" s="3527"/>
      <c r="N39" s="3527"/>
      <c r="O39" s="3527"/>
      <c r="P39" s="3527"/>
      <c r="Q39" s="3527"/>
      <c r="R39" s="352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P39" s="7"/>
      <c r="AQ39" s="7"/>
      <c r="AR39" s="7"/>
      <c r="AS39" s="7"/>
      <c r="AT39" s="7"/>
      <c r="AU39" s="7"/>
      <c r="AV39" s="7"/>
      <c r="AW39" s="7"/>
      <c r="AX39" s="7"/>
      <c r="CU39" s="966"/>
      <c r="CV39" s="966"/>
      <c r="CW39" s="966"/>
      <c r="CX39" s="966"/>
      <c r="CY39" s="966"/>
      <c r="CZ39" s="992"/>
      <c r="DA39" s="992"/>
      <c r="DB39" s="1136"/>
      <c r="DC39" s="966"/>
      <c r="DD39" s="966"/>
      <c r="DE39" s="966"/>
      <c r="DF39" s="966"/>
      <c r="DG39" s="966"/>
      <c r="DH39" s="992"/>
      <c r="DI39" s="992"/>
      <c r="DJ39" s="1136"/>
      <c r="DK39" s="966"/>
      <c r="DL39" s="966"/>
      <c r="DM39" s="966"/>
      <c r="DN39" s="966"/>
      <c r="DO39" s="966"/>
      <c r="DP39" s="992"/>
      <c r="DQ39" s="992"/>
      <c r="DR39" s="1136"/>
      <c r="DS39" s="966"/>
      <c r="DT39" s="966"/>
      <c r="DU39" s="966"/>
      <c r="DV39" s="966"/>
      <c r="DW39" s="966"/>
      <c r="DX39" s="992"/>
      <c r="DY39" s="992"/>
      <c r="DZ39" s="1136"/>
      <c r="EA39" s="1690"/>
      <c r="EB39" s="1690"/>
      <c r="EC39" s="1691"/>
      <c r="ED39" s="1691"/>
      <c r="EE39" s="1691"/>
    </row>
    <row r="40" spans="1:138" ht="13.5" customHeight="1">
      <c r="CU40" s="966"/>
      <c r="CV40" s="966"/>
      <c r="CW40" s="966"/>
      <c r="CX40" s="966"/>
      <c r="CY40" s="966"/>
      <c r="CZ40" s="992"/>
      <c r="DA40" s="992"/>
      <c r="DB40" s="1136"/>
      <c r="DC40" s="966"/>
      <c r="DD40" s="966"/>
      <c r="DE40" s="966"/>
      <c r="DF40" s="966"/>
      <c r="DG40" s="966"/>
      <c r="DH40" s="992"/>
      <c r="DI40" s="992"/>
      <c r="DJ40" s="1136"/>
      <c r="DK40" s="966"/>
      <c r="DL40" s="966"/>
      <c r="DM40" s="966"/>
      <c r="DN40" s="966"/>
      <c r="DO40" s="966"/>
      <c r="DP40" s="992"/>
      <c r="DQ40" s="992"/>
      <c r="DR40" s="1136"/>
      <c r="DS40" s="966"/>
      <c r="DT40" s="966"/>
      <c r="DU40" s="966"/>
      <c r="DV40" s="966"/>
      <c r="DW40" s="966"/>
      <c r="DX40" s="992"/>
      <c r="DY40" s="992"/>
      <c r="DZ40" s="1136"/>
      <c r="EA40" s="1690"/>
      <c r="EB40" s="1690"/>
      <c r="EC40" s="1691"/>
      <c r="ED40" s="1691"/>
      <c r="EE40" s="1691"/>
    </row>
    <row r="41" spans="1:138" ht="13.5" customHeight="1">
      <c r="CU41" s="1001"/>
      <c r="CV41" s="1001"/>
      <c r="CW41" s="1001"/>
      <c r="CX41" s="1001"/>
      <c r="CY41" s="1001"/>
      <c r="CZ41" s="864"/>
      <c r="DA41" s="864"/>
      <c r="DB41" s="1423"/>
      <c r="DC41" s="1001"/>
      <c r="DD41" s="1001"/>
      <c r="DE41" s="1001"/>
      <c r="DF41" s="1001"/>
      <c r="DG41" s="1001"/>
      <c r="DH41" s="864"/>
      <c r="DI41" s="864"/>
      <c r="DJ41" s="1423"/>
      <c r="DK41" s="1001"/>
      <c r="DL41" s="1001"/>
      <c r="DM41" s="1001"/>
      <c r="DN41" s="1001"/>
      <c r="DO41" s="1001"/>
      <c r="DP41" s="864"/>
      <c r="DQ41" s="864"/>
      <c r="DR41" s="1423"/>
      <c r="DS41" s="1001"/>
      <c r="DT41" s="1001"/>
      <c r="DU41" s="1001"/>
      <c r="DV41" s="1001"/>
      <c r="DW41" s="1001"/>
      <c r="DX41" s="864"/>
      <c r="DY41" s="864"/>
      <c r="DZ41" s="1423"/>
      <c r="EA41" s="1171"/>
      <c r="EB41" s="1171"/>
      <c r="EC41" s="1676"/>
      <c r="ED41" s="1676"/>
      <c r="EE41" s="1676"/>
    </row>
    <row r="42" spans="1:138" ht="13.5" customHeight="1">
      <c r="CU42" s="966"/>
      <c r="CV42" s="966"/>
      <c r="CW42" s="966"/>
      <c r="CX42" s="966"/>
      <c r="CY42" s="966"/>
      <c r="CZ42" s="1043"/>
      <c r="DA42" s="992"/>
      <c r="DB42" s="1136"/>
      <c r="DC42" s="966"/>
      <c r="DD42" s="966"/>
      <c r="DE42" s="966"/>
      <c r="DF42" s="966"/>
      <c r="DG42" s="966"/>
      <c r="DH42" s="1043"/>
      <c r="DI42" s="992"/>
      <c r="DJ42" s="1136"/>
      <c r="DK42" s="966"/>
      <c r="DL42" s="966"/>
      <c r="DM42" s="966"/>
      <c r="DN42" s="966"/>
      <c r="DO42" s="966"/>
      <c r="DP42" s="1043"/>
      <c r="DQ42" s="992"/>
      <c r="DR42" s="1136"/>
      <c r="DS42" s="966"/>
      <c r="DT42" s="966"/>
      <c r="DU42" s="966"/>
      <c r="DV42" s="966"/>
      <c r="DW42" s="966"/>
      <c r="DX42" s="1043"/>
      <c r="DY42" s="992"/>
      <c r="DZ42" s="1136"/>
      <c r="EA42" s="1690"/>
      <c r="EB42" s="1690"/>
      <c r="EC42" s="1691"/>
      <c r="ED42" s="1691"/>
      <c r="EE42" s="1691"/>
    </row>
    <row r="43" spans="1:138" ht="13.5" customHeight="1">
      <c r="CU43" s="966"/>
      <c r="CV43" s="966"/>
      <c r="CW43" s="966"/>
      <c r="CX43" s="966"/>
      <c r="CY43" s="966"/>
      <c r="CZ43" s="1043"/>
      <c r="DA43" s="992"/>
      <c r="DB43" s="1136"/>
      <c r="DC43" s="966"/>
      <c r="DD43" s="966"/>
      <c r="DE43" s="966"/>
      <c r="DF43" s="966"/>
      <c r="DG43" s="966"/>
      <c r="DH43" s="1043"/>
      <c r="DI43" s="992"/>
      <c r="DJ43" s="1136"/>
      <c r="DK43" s="966"/>
      <c r="DL43" s="966"/>
      <c r="DM43" s="966"/>
      <c r="DN43" s="966"/>
      <c r="DO43" s="966"/>
      <c r="DP43" s="1043"/>
      <c r="DQ43" s="992"/>
      <c r="DR43" s="1136"/>
      <c r="DS43" s="966"/>
      <c r="DT43" s="966"/>
      <c r="DU43" s="966"/>
      <c r="DV43" s="966"/>
      <c r="DW43" s="966"/>
      <c r="DX43" s="1043"/>
      <c r="DY43" s="992"/>
      <c r="DZ43" s="1136"/>
      <c r="EA43" s="1690"/>
      <c r="EB43" s="1690"/>
      <c r="EC43" s="1691"/>
      <c r="ED43" s="1691"/>
      <c r="EE43" s="1691"/>
    </row>
    <row r="44" spans="1:138" ht="20.25">
      <c r="CU44" s="966"/>
      <c r="CV44" s="966"/>
      <c r="CW44" s="966"/>
      <c r="CX44" s="966"/>
      <c r="CY44" s="966"/>
      <c r="CZ44" s="1043"/>
      <c r="DA44" s="992"/>
      <c r="DB44" s="1136"/>
      <c r="DC44" s="966"/>
      <c r="DD44" s="966"/>
      <c r="DE44" s="966"/>
      <c r="DF44" s="966"/>
      <c r="DG44" s="966"/>
      <c r="DH44" s="1043"/>
      <c r="DI44" s="992"/>
      <c r="DJ44" s="1136"/>
      <c r="DK44" s="966"/>
      <c r="DL44" s="966"/>
      <c r="DM44" s="966"/>
      <c r="DN44" s="966"/>
      <c r="DO44" s="966"/>
      <c r="DP44" s="1043"/>
      <c r="DQ44" s="992"/>
      <c r="DR44" s="1136"/>
      <c r="DS44" s="966"/>
      <c r="DT44" s="966"/>
      <c r="DU44" s="966"/>
      <c r="DV44" s="966"/>
      <c r="DW44" s="966"/>
      <c r="DX44" s="1043"/>
      <c r="DY44" s="992"/>
      <c r="DZ44" s="1136"/>
      <c r="EA44" s="1690"/>
      <c r="EB44" s="1690"/>
      <c r="EC44" s="1691"/>
      <c r="ED44" s="1691"/>
      <c r="EE44" s="1691"/>
    </row>
    <row r="45" spans="1:138" ht="20.25">
      <c r="CU45" s="966"/>
      <c r="CV45" s="966"/>
      <c r="CW45" s="966"/>
      <c r="CX45" s="966"/>
      <c r="CY45" s="966"/>
      <c r="CZ45" s="1043"/>
      <c r="DA45" s="992"/>
      <c r="DB45" s="1136"/>
      <c r="DC45" s="966"/>
      <c r="DD45" s="966"/>
      <c r="DE45" s="966"/>
      <c r="DF45" s="966"/>
      <c r="DG45" s="966"/>
      <c r="DH45" s="1043"/>
      <c r="DI45" s="992"/>
      <c r="DJ45" s="1136"/>
      <c r="DK45" s="966"/>
      <c r="DL45" s="966"/>
      <c r="DM45" s="966"/>
      <c r="DN45" s="966"/>
      <c r="DO45" s="966"/>
      <c r="DP45" s="1043"/>
      <c r="DQ45" s="992"/>
      <c r="DR45" s="1136"/>
      <c r="DS45" s="966"/>
      <c r="DT45" s="966"/>
      <c r="DU45" s="966"/>
      <c r="DV45" s="966"/>
      <c r="DW45" s="966"/>
      <c r="DX45" s="1043"/>
      <c r="DY45" s="992"/>
      <c r="DZ45" s="1136"/>
      <c r="EA45" s="1690"/>
      <c r="EB45" s="1690"/>
      <c r="EC45" s="1691"/>
      <c r="ED45" s="1691"/>
      <c r="EE45" s="1691"/>
    </row>
    <row r="46" spans="1:138" ht="20.25">
      <c r="CU46" s="1757"/>
      <c r="CV46" s="966"/>
      <c r="CW46" s="966"/>
      <c r="CX46" s="966"/>
      <c r="CY46" s="966"/>
      <c r="CZ46" s="1043"/>
      <c r="DA46" s="992"/>
      <c r="DB46" s="1136"/>
      <c r="DC46" s="1757"/>
      <c r="DD46" s="966"/>
      <c r="DE46" s="966"/>
      <c r="DF46" s="966"/>
      <c r="DG46" s="966"/>
      <c r="DH46" s="1043"/>
      <c r="DI46" s="992"/>
      <c r="DJ46" s="1136"/>
      <c r="DK46" s="1757"/>
      <c r="DL46" s="966"/>
      <c r="DM46" s="966"/>
      <c r="DN46" s="966"/>
      <c r="DO46" s="966"/>
      <c r="DP46" s="1043"/>
      <c r="DQ46" s="992"/>
      <c r="DR46" s="1136"/>
      <c r="DS46" s="1757"/>
      <c r="DT46" s="966"/>
      <c r="DU46" s="966"/>
      <c r="DV46" s="966"/>
      <c r="DW46" s="966"/>
      <c r="DX46" s="1043"/>
      <c r="DY46" s="992"/>
      <c r="DZ46" s="1136"/>
      <c r="EA46" s="1690"/>
      <c r="EB46" s="1690"/>
      <c r="EC46" s="1691"/>
      <c r="ED46" s="1691"/>
      <c r="EE46" s="1691"/>
    </row>
    <row r="47" spans="1:138" ht="20.25">
      <c r="CU47" s="1758"/>
      <c r="CV47" s="1758"/>
      <c r="CW47" s="1758"/>
      <c r="CX47" s="1758"/>
      <c r="CY47" s="1758"/>
      <c r="CZ47" s="1758"/>
      <c r="DA47" s="1758"/>
      <c r="DB47" s="1759"/>
      <c r="DC47" s="1758"/>
      <c r="DD47" s="1758"/>
      <c r="DE47" s="1758"/>
      <c r="DF47" s="1758"/>
      <c r="DG47" s="1758"/>
      <c r="DH47" s="1758"/>
      <c r="DI47" s="1758"/>
      <c r="DJ47" s="1759"/>
      <c r="DK47" s="1758"/>
      <c r="DL47" s="1758"/>
      <c r="DM47" s="1758"/>
      <c r="DN47" s="1758"/>
      <c r="DO47" s="1758"/>
      <c r="DP47" s="1758"/>
      <c r="DQ47" s="1758"/>
      <c r="DR47" s="1759"/>
      <c r="DS47" s="1758"/>
      <c r="DT47" s="1758"/>
      <c r="DU47" s="1758"/>
      <c r="DV47" s="1758"/>
      <c r="DW47" s="1758"/>
      <c r="DX47" s="1758"/>
      <c r="DY47" s="1758"/>
      <c r="DZ47" s="1759"/>
      <c r="EA47" s="1690"/>
      <c r="EB47" s="1690"/>
      <c r="EC47" s="1691"/>
      <c r="ED47" s="1691"/>
      <c r="EE47" s="1691"/>
    </row>
    <row r="48" spans="1:138" ht="20.25">
      <c r="CU48" s="966"/>
      <c r="CV48" s="966"/>
      <c r="CW48" s="966"/>
      <c r="CX48" s="966"/>
      <c r="CY48" s="966"/>
      <c r="CZ48" s="1043"/>
      <c r="DA48" s="992"/>
      <c r="DB48" s="1136"/>
      <c r="DC48" s="966"/>
      <c r="DD48" s="966"/>
      <c r="DE48" s="966"/>
      <c r="DF48" s="966"/>
      <c r="DG48" s="966"/>
      <c r="DH48" s="1043"/>
      <c r="DI48" s="992"/>
      <c r="DJ48" s="1136"/>
      <c r="DK48" s="966"/>
      <c r="DL48" s="966"/>
      <c r="DM48" s="966"/>
      <c r="DN48" s="966"/>
      <c r="DO48" s="966"/>
      <c r="DP48" s="1043"/>
      <c r="DQ48" s="992"/>
      <c r="DR48" s="1136"/>
      <c r="DS48" s="966"/>
      <c r="DT48" s="966"/>
      <c r="DU48" s="966"/>
      <c r="DV48" s="966"/>
      <c r="DW48" s="966"/>
      <c r="DX48" s="1043"/>
      <c r="DY48" s="992"/>
      <c r="DZ48" s="1136"/>
      <c r="EA48" s="1249"/>
      <c r="EB48" s="1249"/>
      <c r="EC48" s="1691"/>
      <c r="ED48" s="1264"/>
      <c r="EE48" s="1264"/>
    </row>
    <row r="49" spans="99:135" ht="13.5" customHeight="1">
      <c r="CU49" s="630"/>
      <c r="CV49" s="630"/>
      <c r="CW49" s="630"/>
      <c r="CX49" s="630"/>
      <c r="CY49" s="630"/>
      <c r="CZ49" s="630"/>
      <c r="DA49" s="630"/>
      <c r="DC49" s="630"/>
      <c r="DD49" s="630"/>
      <c r="DE49" s="630"/>
      <c r="DF49" s="630"/>
      <c r="DG49" s="630"/>
      <c r="DH49" s="630"/>
      <c r="DI49" s="630"/>
      <c r="DK49" s="630"/>
      <c r="DL49" s="630"/>
      <c r="DM49" s="630"/>
      <c r="DN49" s="630"/>
      <c r="DO49" s="630"/>
      <c r="DP49" s="630"/>
      <c r="DQ49" s="630"/>
      <c r="DS49" s="630"/>
      <c r="DT49" s="630"/>
      <c r="DU49" s="630"/>
      <c r="DV49" s="630"/>
      <c r="DW49" s="630"/>
      <c r="DX49" s="630"/>
      <c r="DY49" s="630"/>
      <c r="EA49" s="849"/>
      <c r="EB49" s="849"/>
      <c r="EC49" s="849"/>
      <c r="ED49" s="1760"/>
      <c r="EE49" s="1760"/>
    </row>
    <row r="50" spans="99:135" ht="13.5" customHeight="1"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</row>
    <row r="51" spans="99:135" ht="13.5" customHeight="1"/>
    <row r="60" spans="99:135" ht="13.5" customHeight="1"/>
    <row r="61" spans="99:135" ht="13.5" customHeight="1"/>
    <row r="71" ht="13.5" customHeight="1"/>
    <row r="72" ht="13.5" customHeight="1"/>
    <row r="88" ht="13.5" customHeight="1"/>
    <row r="89" ht="13.5" customHeight="1"/>
    <row r="99" ht="13.5" customHeight="1"/>
    <row r="100" ht="13.5" customHeight="1"/>
    <row r="117" ht="13.5" customHeight="1"/>
    <row r="118" ht="13.5" customHeight="1"/>
    <row r="127" ht="13.5" customHeight="1"/>
    <row r="128" ht="13.5" customHeight="1"/>
  </sheetData>
  <mergeCells count="123">
    <mergeCell ref="DC4:DI4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  <mergeCell ref="CK5:CK6"/>
    <mergeCell ref="CM5:CM6"/>
    <mergeCell ref="DP5:DP6"/>
    <mergeCell ref="DQ5:DQ6"/>
    <mergeCell ref="DR5:DR6"/>
    <mergeCell ref="CF5:CF6"/>
    <mergeCell ref="CG5:CH5"/>
    <mergeCell ref="CI5:CI6"/>
    <mergeCell ref="CJ5:CJ6"/>
    <mergeCell ref="CN5:CN6"/>
    <mergeCell ref="CO5:CP5"/>
    <mergeCell ref="CQ5:CQ6"/>
    <mergeCell ref="CR5:CR6"/>
    <mergeCell ref="CS5:CS6"/>
    <mergeCell ref="CU5:CU6"/>
    <mergeCell ref="DJ5:DJ6"/>
    <mergeCell ref="DK5:DK6"/>
    <mergeCell ref="DL5:DL6"/>
    <mergeCell ref="DM5:DN5"/>
    <mergeCell ref="DO5:DO6"/>
    <mergeCell ref="CY5:CY6"/>
    <mergeCell ref="CZ5:CZ6"/>
    <mergeCell ref="DA5:DA6"/>
    <mergeCell ref="DB5:DB6"/>
    <mergeCell ref="AG5:AG6"/>
    <mergeCell ref="AI5:AI6"/>
    <mergeCell ref="AZ5:AZ6"/>
    <mergeCell ref="BA5:BB5"/>
    <mergeCell ref="BC5:BC6"/>
    <mergeCell ref="BD5:BD6"/>
    <mergeCell ref="A38:EF38"/>
    <mergeCell ref="A39:R39"/>
    <mergeCell ref="DC5:DC6"/>
    <mergeCell ref="DD5:DD6"/>
    <mergeCell ref="DE5:DF5"/>
    <mergeCell ref="DG5:DG6"/>
    <mergeCell ref="DH5:DH6"/>
    <mergeCell ref="DI5:DI6"/>
    <mergeCell ref="CV5:CV6"/>
    <mergeCell ref="CW5:CX5"/>
    <mergeCell ref="CC5:CC6"/>
    <mergeCell ref="CE5:CE6"/>
    <mergeCell ref="BP5:BP6"/>
    <mergeCell ref="BQ5:BR5"/>
    <mergeCell ref="BS5:BS6"/>
    <mergeCell ref="BT5:BT6"/>
    <mergeCell ref="BU5:BU6"/>
    <mergeCell ref="BW5:BW6"/>
    <mergeCell ref="AK5:AL5"/>
    <mergeCell ref="AM5:AM6"/>
    <mergeCell ref="AN5:AN6"/>
    <mergeCell ref="AO5:AO6"/>
    <mergeCell ref="AQ5:AQ6"/>
    <mergeCell ref="BX5:BX6"/>
    <mergeCell ref="BY5:BZ5"/>
    <mergeCell ref="CA5:CA6"/>
    <mergeCell ref="CB5:CB6"/>
    <mergeCell ref="BK5:BK6"/>
    <mergeCell ref="BL5:BL6"/>
    <mergeCell ref="BM5:BM6"/>
    <mergeCell ref="BO5:BO6"/>
    <mergeCell ref="AU5:AU6"/>
    <mergeCell ref="AV5:AV6"/>
    <mergeCell ref="AW5:AW6"/>
    <mergeCell ref="AY5:AY6"/>
    <mergeCell ref="BW4:CC4"/>
    <mergeCell ref="CE4:CK4"/>
    <mergeCell ref="CM4:CS4"/>
    <mergeCell ref="CU4:DA4"/>
    <mergeCell ref="L5:L6"/>
    <mergeCell ref="M5:N5"/>
    <mergeCell ref="O5:O6"/>
    <mergeCell ref="P5:P6"/>
    <mergeCell ref="Q5:Q6"/>
    <mergeCell ref="S5:S6"/>
    <mergeCell ref="T5:T6"/>
    <mergeCell ref="U5:V5"/>
    <mergeCell ref="W5:W6"/>
    <mergeCell ref="AB5:AB6"/>
    <mergeCell ref="AC5:AD5"/>
    <mergeCell ref="AE5:AE6"/>
    <mergeCell ref="AF5:AF6"/>
    <mergeCell ref="BH5:BH6"/>
    <mergeCell ref="BI5:BJ5"/>
    <mergeCell ref="BE5:BE6"/>
    <mergeCell ref="BG5:BG6"/>
    <mergeCell ref="AR5:AR6"/>
    <mergeCell ref="AS5:AT5"/>
    <mergeCell ref="AJ5:AJ6"/>
    <mergeCell ref="A1:EE1"/>
    <mergeCell ref="BO3:CS3"/>
    <mergeCell ref="A4:A6"/>
    <mergeCell ref="C4:I4"/>
    <mergeCell ref="K4:Q4"/>
    <mergeCell ref="S4:Y4"/>
    <mergeCell ref="AA4:AG4"/>
    <mergeCell ref="AI4:AO4"/>
    <mergeCell ref="AQ4:AW4"/>
    <mergeCell ref="AY4:BE4"/>
    <mergeCell ref="EA4:EB5"/>
    <mergeCell ref="ED4:EE5"/>
    <mergeCell ref="C5:C6"/>
    <mergeCell ref="D5:D6"/>
    <mergeCell ref="E5:F5"/>
    <mergeCell ref="G5:G6"/>
    <mergeCell ref="H5:H6"/>
    <mergeCell ref="I5:I6"/>
    <mergeCell ref="K5:K6"/>
    <mergeCell ref="X5:X6"/>
    <mergeCell ref="Y5:Y6"/>
    <mergeCell ref="AA5:AA6"/>
    <mergeCell ref="BG4:BM4"/>
    <mergeCell ref="BO4:BU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70C0"/>
  </sheetPr>
  <dimension ref="A1:EH68"/>
  <sheetViews>
    <sheetView showGridLines="0" view="pageBreakPreview" zoomScale="70" zoomScaleNormal="8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9.140625" style="2" customWidth="1"/>
    <col min="2" max="2" width="1.28515625" style="2" customWidth="1"/>
    <col min="3" max="3" width="11.85546875" style="2" hidden="1" customWidth="1"/>
    <col min="4" max="9" width="11.28515625" style="2" hidden="1" customWidth="1"/>
    <col min="10" max="10" width="1.7109375" style="2" hidden="1" customWidth="1"/>
    <col min="11" max="11" width="11.85546875" style="2" hidden="1" customWidth="1"/>
    <col min="12" max="17" width="11.28515625" style="2" hidden="1" customWidth="1"/>
    <col min="18" max="18" width="1.7109375" style="2" hidden="1" customWidth="1"/>
    <col min="19" max="19" width="11.85546875" style="2" hidden="1" customWidth="1"/>
    <col min="20" max="25" width="11.28515625" style="2" hidden="1" customWidth="1"/>
    <col min="26" max="26" width="1.7109375" style="2" hidden="1" customWidth="1"/>
    <col min="27" max="27" width="11.85546875" style="2" hidden="1" customWidth="1"/>
    <col min="28" max="33" width="11.28515625" style="2" hidden="1" customWidth="1"/>
    <col min="34" max="34" width="1.28515625" style="2" hidden="1" customWidth="1"/>
    <col min="35" max="38" width="11.28515625" style="2" hidden="1" customWidth="1"/>
    <col min="39" max="39" width="11.5703125" style="2" hidden="1" customWidth="1"/>
    <col min="40" max="41" width="11.28515625" style="2" hidden="1" customWidth="1"/>
    <col min="42" max="42" width="1.28515625" style="2" hidden="1" customWidth="1"/>
    <col min="43" max="46" width="11.28515625" style="2" hidden="1" customWidth="1"/>
    <col min="47" max="47" width="11.5703125" style="2" hidden="1" customWidth="1"/>
    <col min="48" max="48" width="11.28515625" style="2" hidden="1" customWidth="1"/>
    <col min="49" max="49" width="11.28515625" style="10" hidden="1" customWidth="1"/>
    <col min="50" max="50" width="1.28515625" style="10" hidden="1" customWidth="1"/>
    <col min="51" max="54" width="11.28515625" style="2" hidden="1" customWidth="1"/>
    <col min="55" max="55" width="11.5703125" style="2" hidden="1" customWidth="1"/>
    <col min="56" max="57" width="11.28515625" style="2" hidden="1" customWidth="1"/>
    <col min="58" max="58" width="1.28515625" style="2" hidden="1" customWidth="1"/>
    <col min="59" max="62" width="11.28515625" style="2" hidden="1" customWidth="1"/>
    <col min="63" max="63" width="11.5703125" style="2" hidden="1" customWidth="1"/>
    <col min="64" max="64" width="11.28515625" style="2" hidden="1" customWidth="1"/>
    <col min="65" max="65" width="11.28515625" style="10" hidden="1" customWidth="1"/>
    <col min="66" max="66" width="1.28515625" style="630" hidden="1" customWidth="1"/>
    <col min="67" max="70" width="11.28515625" style="2" hidden="1" customWidth="1"/>
    <col min="71" max="71" width="11.5703125" style="2" hidden="1" customWidth="1"/>
    <col min="72" max="72" width="11.28515625" style="2" hidden="1" customWidth="1"/>
    <col min="73" max="73" width="11.28515625" style="10" hidden="1" customWidth="1"/>
    <col min="74" max="74" width="1.28515625" style="10" hidden="1" customWidth="1"/>
    <col min="75" max="75" width="12.7109375" style="10" hidden="1" customWidth="1"/>
    <col min="76" max="76" width="9.85546875" style="10" hidden="1" customWidth="1"/>
    <col min="77" max="78" width="11.28515625" style="10" hidden="1" customWidth="1"/>
    <col min="79" max="79" width="11.5703125" style="10" hidden="1" customWidth="1"/>
    <col min="80" max="80" width="8.140625" style="10" hidden="1" customWidth="1"/>
    <col min="81" max="81" width="11.28515625" style="10" hidden="1" customWidth="1"/>
    <col min="82" max="82" width="1.28515625" style="10" customWidth="1"/>
    <col min="83" max="83" width="12.7109375" style="10" customWidth="1"/>
    <col min="84" max="84" width="9.85546875" style="10" hidden="1" customWidth="1"/>
    <col min="85" max="86" width="11.28515625" style="10" hidden="1" customWidth="1"/>
    <col min="87" max="87" width="11.5703125" style="10" hidden="1" customWidth="1"/>
    <col min="88" max="88" width="8.140625" style="10" hidden="1" customWidth="1"/>
    <col min="89" max="89" width="11.28515625" style="10" hidden="1" customWidth="1"/>
    <col min="90" max="90" width="1.28515625" style="10" customWidth="1"/>
    <col min="91" max="91" width="12.7109375" style="10" customWidth="1"/>
    <col min="92" max="92" width="9.85546875" style="10" hidden="1" customWidth="1"/>
    <col min="93" max="94" width="11.28515625" style="10" hidden="1" customWidth="1"/>
    <col min="95" max="95" width="11.5703125" style="10" hidden="1" customWidth="1"/>
    <col min="96" max="96" width="8.140625" style="10" hidden="1" customWidth="1"/>
    <col min="97" max="97" width="11.28515625" style="10" hidden="1" customWidth="1"/>
    <col min="98" max="98" width="1.28515625" style="10" customWidth="1"/>
    <col min="99" max="99" width="12.7109375" style="10" customWidth="1"/>
    <col min="100" max="100" width="9.85546875" style="10" hidden="1" customWidth="1"/>
    <col min="101" max="102" width="11.28515625" style="10" hidden="1" customWidth="1"/>
    <col min="103" max="103" width="13.85546875" style="10" hidden="1" customWidth="1"/>
    <col min="104" max="104" width="8.140625" style="10" hidden="1" customWidth="1"/>
    <col min="105" max="105" width="1.28515625" style="10" hidden="1" customWidth="1"/>
    <col min="106" max="106" width="6.85546875" style="10" hidden="1" customWidth="1"/>
    <col min="107" max="107" width="12.7109375" style="10" customWidth="1"/>
    <col min="108" max="108" width="1.28515625" style="10" hidden="1" customWidth="1"/>
    <col min="109" max="110" width="11.28515625" style="10" hidden="1" customWidth="1"/>
    <col min="111" max="111" width="13.85546875" style="10" hidden="1" customWidth="1"/>
    <col min="112" max="112" width="8.140625" style="10" hidden="1" customWidth="1"/>
    <col min="113" max="113" width="11.28515625" style="10" hidden="1" customWidth="1"/>
    <col min="114" max="114" width="1.28515625" style="10" customWidth="1"/>
    <col min="115" max="115" width="12.7109375" style="10" customWidth="1"/>
    <col min="116" max="116" width="9.85546875" style="10" hidden="1" customWidth="1"/>
    <col min="117" max="118" width="11.28515625" style="10" hidden="1" customWidth="1"/>
    <col min="119" max="119" width="13.85546875" style="10" hidden="1" customWidth="1"/>
    <col min="120" max="120" width="9" style="10" hidden="1" customWidth="1"/>
    <col min="121" max="121" width="11.28515625" style="10" hidden="1" customWidth="1"/>
    <col min="122" max="122" width="1.28515625" style="10" customWidth="1"/>
    <col min="123" max="123" width="12.7109375" style="10" customWidth="1"/>
    <col min="124" max="124" width="9.85546875" style="10" hidden="1" customWidth="1"/>
    <col min="125" max="125" width="11.28515625" style="10" customWidth="1"/>
    <col min="126" max="126" width="12.42578125" style="10" customWidth="1"/>
    <col min="127" max="127" width="15.7109375" style="10" customWidth="1"/>
    <col min="128" max="128" width="10.42578125" style="10" hidden="1" customWidth="1"/>
    <col min="129" max="129" width="14.7109375" style="10" customWidth="1"/>
    <col min="130" max="130" width="1.28515625" style="10" customWidth="1"/>
    <col min="131" max="131" width="8.7109375" style="630" customWidth="1"/>
    <col min="132" max="132" width="9.7109375" style="630" customWidth="1"/>
    <col min="133" max="133" width="1.28515625" style="630" customWidth="1"/>
    <col min="134" max="135" width="8.7109375" style="630" customWidth="1"/>
    <col min="136" max="136" width="1.28515625" style="2" customWidth="1"/>
    <col min="137" max="16384" width="11.42578125" style="2"/>
  </cols>
  <sheetData>
    <row r="1" spans="1:138" ht="63" customHeight="1">
      <c r="A1" s="3436" t="s">
        <v>449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</row>
    <row r="2" spans="1:138" ht="11.2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 t="s">
        <v>346</v>
      </c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</row>
    <row r="3" spans="1:138" ht="4.5" customHeight="1" thickBot="1"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</row>
    <row r="4" spans="1:138" s="951" customFormat="1" ht="21.9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959"/>
      <c r="K4" s="3440">
        <v>2010</v>
      </c>
      <c r="L4" s="3440"/>
      <c r="M4" s="3440"/>
      <c r="N4" s="3440"/>
      <c r="O4" s="3440"/>
      <c r="P4" s="3440"/>
      <c r="Q4" s="3440"/>
      <c r="R4" s="2393"/>
      <c r="S4" s="3440">
        <v>2011</v>
      </c>
      <c r="T4" s="3440"/>
      <c r="U4" s="3440"/>
      <c r="V4" s="3440"/>
      <c r="W4" s="3440"/>
      <c r="X4" s="3440"/>
      <c r="Y4" s="3440"/>
      <c r="Z4" s="1010"/>
      <c r="AA4" s="3520">
        <v>2012</v>
      </c>
      <c r="AB4" s="3520"/>
      <c r="AC4" s="3520"/>
      <c r="AD4" s="3520"/>
      <c r="AE4" s="3520"/>
      <c r="AF4" s="3520"/>
      <c r="AG4" s="352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3">
        <v>2019</v>
      </c>
      <c r="CF4" s="3523"/>
      <c r="CG4" s="3523"/>
      <c r="CH4" s="3523"/>
      <c r="CI4" s="3523"/>
      <c r="CJ4" s="3523"/>
      <c r="CK4" s="3523"/>
      <c r="CL4" s="1010"/>
      <c r="CM4" s="3523">
        <v>2020</v>
      </c>
      <c r="CN4" s="3523"/>
      <c r="CO4" s="3523"/>
      <c r="CP4" s="3523"/>
      <c r="CQ4" s="3523"/>
      <c r="CR4" s="3523"/>
      <c r="CS4" s="3523"/>
      <c r="CT4" s="1467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1467"/>
      <c r="DK4" s="3523">
        <v>2023</v>
      </c>
      <c r="DL4" s="3523"/>
      <c r="DM4" s="3523"/>
      <c r="DN4" s="3523"/>
      <c r="DO4" s="3523"/>
      <c r="DP4" s="3523"/>
      <c r="DQ4" s="3523"/>
      <c r="DR4" s="1467"/>
      <c r="DS4" s="3523">
        <v>2024</v>
      </c>
      <c r="DT4" s="3523"/>
      <c r="DU4" s="3523"/>
      <c r="DV4" s="3523"/>
      <c r="DW4" s="3523"/>
      <c r="DX4" s="3523"/>
      <c r="DY4" s="3523"/>
      <c r="DZ4" s="1467"/>
      <c r="EA4" s="3441" t="s">
        <v>227</v>
      </c>
      <c r="EB4" s="3441"/>
      <c r="EC4" s="1656"/>
      <c r="ED4" s="3441" t="s">
        <v>208</v>
      </c>
      <c r="EE4" s="3441"/>
    </row>
    <row r="5" spans="1:138" s="11" customFormat="1" ht="35.25" customHeight="1">
      <c r="A5" s="3438"/>
      <c r="B5" s="1025"/>
      <c r="C5" s="3391" t="s">
        <v>0</v>
      </c>
      <c r="D5" s="3390" t="s">
        <v>47</v>
      </c>
      <c r="E5" s="3391" t="s">
        <v>1</v>
      </c>
      <c r="F5" s="3391"/>
      <c r="G5" s="3391" t="s">
        <v>2</v>
      </c>
      <c r="H5" s="3390" t="s">
        <v>48</v>
      </c>
      <c r="I5" s="3391" t="s">
        <v>40</v>
      </c>
      <c r="J5" s="119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2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2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2391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153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153"/>
      <c r="EA5" s="3442"/>
      <c r="EB5" s="3442"/>
      <c r="EC5" s="441"/>
      <c r="ED5" s="3442"/>
      <c r="EE5" s="3442"/>
    </row>
    <row r="6" spans="1:138" s="11" customFormat="1" ht="42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4"/>
      <c r="K6" s="3375"/>
      <c r="L6" s="3377"/>
      <c r="M6" s="143" t="s">
        <v>3</v>
      </c>
      <c r="N6" s="143" t="s">
        <v>4</v>
      </c>
      <c r="O6" s="3375"/>
      <c r="P6" s="3377"/>
      <c r="Q6" s="3375"/>
      <c r="R6" s="143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57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57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11" customFormat="1" ht="8.1" customHeight="1" thickTop="1">
      <c r="A7" s="4"/>
      <c r="B7" s="4"/>
      <c r="C7" s="4"/>
      <c r="D7" s="4"/>
      <c r="E7" s="4"/>
      <c r="I7" s="13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660"/>
      <c r="EB7" s="660"/>
      <c r="EC7" s="660"/>
      <c r="ED7" s="660"/>
      <c r="EE7" s="660"/>
    </row>
    <row r="8" spans="1:138" s="15" customFormat="1" ht="24" customHeight="1">
      <c r="A8" s="1099" t="s">
        <v>5</v>
      </c>
      <c r="B8" s="1099"/>
      <c r="C8" s="1101">
        <v>72.410817799529752</v>
      </c>
      <c r="D8" s="1101"/>
      <c r="E8" s="1101">
        <v>71.039757378559017</v>
      </c>
      <c r="F8" s="1101">
        <v>73.781878220500502</v>
      </c>
      <c r="G8" s="1101">
        <v>0.96497845775401281</v>
      </c>
      <c r="H8" s="1101"/>
      <c r="I8" s="1889">
        <v>8446</v>
      </c>
      <c r="J8" s="1103"/>
      <c r="K8" s="1101">
        <v>73.042036950128121</v>
      </c>
      <c r="L8" s="1101">
        <v>0.75284377266306934</v>
      </c>
      <c r="M8" s="1101">
        <v>71.564828628366527</v>
      </c>
      <c r="N8" s="1101">
        <v>74.519245271889716</v>
      </c>
      <c r="O8" s="1101">
        <v>1.0306993124754975</v>
      </c>
      <c r="P8" s="1100">
        <v>7051.3141199999791</v>
      </c>
      <c r="Q8" s="1104">
        <v>7665</v>
      </c>
      <c r="R8" s="1104"/>
      <c r="S8" s="1101">
        <v>74.907115469187829</v>
      </c>
      <c r="T8" s="1101">
        <v>0.67316367544935529</v>
      </c>
      <c r="U8" s="1101">
        <v>73.586248975724772</v>
      </c>
      <c r="V8" s="1101">
        <v>76.227981962650873</v>
      </c>
      <c r="W8" s="1101">
        <v>0.89866452770598726</v>
      </c>
      <c r="X8" s="1100">
        <v>7052.9093409999978</v>
      </c>
      <c r="Y8" s="960">
        <v>7561</v>
      </c>
      <c r="Z8" s="1104"/>
      <c r="AA8" s="1763">
        <v>74.951203791439212</v>
      </c>
      <c r="AB8" s="1763">
        <v>0.69860974128075992</v>
      </c>
      <c r="AC8" s="1763">
        <v>73.580727879872526</v>
      </c>
      <c r="AD8" s="1763">
        <v>76.321679703005898</v>
      </c>
      <c r="AE8" s="1763">
        <v>0.93208608526785774</v>
      </c>
      <c r="AF8" s="1104">
        <v>7404.0983029999552</v>
      </c>
      <c r="AG8" s="1104">
        <v>8000</v>
      </c>
      <c r="AH8" s="1104"/>
      <c r="AI8" s="2671">
        <v>77.410251992417471</v>
      </c>
      <c r="AJ8" s="1762">
        <v>0.70264495725871912</v>
      </c>
      <c r="AK8" s="1762">
        <v>76.031844417403065</v>
      </c>
      <c r="AL8" s="1762">
        <v>78.788659567431893</v>
      </c>
      <c r="AM8" s="1762">
        <v>0.90768979453463716</v>
      </c>
      <c r="AN8" s="1108">
        <v>6943.1268090000276</v>
      </c>
      <c r="AO8" s="1108">
        <v>7539</v>
      </c>
      <c r="AP8" s="1108"/>
      <c r="AQ8" s="974">
        <v>77.326868254629716</v>
      </c>
      <c r="AR8" s="961">
        <v>0.63148375191767214</v>
      </c>
      <c r="AS8" s="961">
        <v>76.088165706545723</v>
      </c>
      <c r="AT8" s="961">
        <v>78.565570802713708</v>
      </c>
      <c r="AU8" s="961">
        <v>0.81664208854063325</v>
      </c>
      <c r="AV8" s="1038">
        <v>7702.5073139999267</v>
      </c>
      <c r="AW8" s="991">
        <v>8135</v>
      </c>
      <c r="AX8" s="991"/>
      <c r="AY8" s="974">
        <v>79.84371562454038</v>
      </c>
      <c r="AZ8" s="961">
        <v>0.40985749163784896</v>
      </c>
      <c r="BA8" s="961">
        <v>79.040101995965941</v>
      </c>
      <c r="BB8" s="961">
        <v>80.647329253114819</v>
      </c>
      <c r="BC8" s="961">
        <v>0.51332467237017854</v>
      </c>
      <c r="BD8" s="1038">
        <v>11138.346458999931</v>
      </c>
      <c r="BE8" s="991">
        <v>20215</v>
      </c>
      <c r="BF8" s="1479"/>
      <c r="BG8" s="974">
        <v>80.251312675298763</v>
      </c>
      <c r="BH8" s="961">
        <v>0.41828425006340769</v>
      </c>
      <c r="BI8" s="961">
        <v>79.431175580209228</v>
      </c>
      <c r="BJ8" s="961">
        <v>81.071449770388313</v>
      </c>
      <c r="BK8" s="961">
        <v>0.52121795409853144</v>
      </c>
      <c r="BL8" s="1038">
        <v>10445.694380000115</v>
      </c>
      <c r="BM8" s="991">
        <v>18087</v>
      </c>
      <c r="BN8" s="961"/>
      <c r="BO8" s="974">
        <v>81.494419263181157</v>
      </c>
      <c r="BP8" s="961">
        <v>0.44927562481664757</v>
      </c>
      <c r="BQ8" s="961">
        <v>80.613516310690301</v>
      </c>
      <c r="BR8" s="961">
        <v>82.375322215672014</v>
      </c>
      <c r="BS8" s="961">
        <v>0.55129618552865545</v>
      </c>
      <c r="BT8" s="1038">
        <v>9747.052181999863</v>
      </c>
      <c r="BU8" s="991">
        <v>18513</v>
      </c>
      <c r="BV8" s="991"/>
      <c r="BW8" s="974">
        <v>81.514493445792311</v>
      </c>
      <c r="BX8" s="961">
        <v>0.37494047455476115</v>
      </c>
      <c r="BY8" s="961">
        <v>80.779326320893489</v>
      </c>
      <c r="BZ8" s="961">
        <v>82.249660570691134</v>
      </c>
      <c r="CA8" s="961">
        <v>0.45996786424747776</v>
      </c>
      <c r="CB8" s="1038">
        <v>9175.7202110000762</v>
      </c>
      <c r="CC8" s="991">
        <v>19813</v>
      </c>
      <c r="CD8" s="991"/>
      <c r="CE8" s="974">
        <v>81.12133962866281</v>
      </c>
      <c r="CF8" s="961">
        <v>0.40629369216354255</v>
      </c>
      <c r="CG8" s="961">
        <v>80.324695276951303</v>
      </c>
      <c r="CH8" s="961">
        <v>81.917983980374316</v>
      </c>
      <c r="CI8" s="961">
        <v>0.50084687213422907</v>
      </c>
      <c r="CJ8" s="1038">
        <v>8480.5836670000353</v>
      </c>
      <c r="CK8" s="991">
        <v>18386</v>
      </c>
      <c r="CL8" s="991"/>
      <c r="CM8" s="974">
        <v>81.781759626115061</v>
      </c>
      <c r="CN8" s="961">
        <v>0.43732839697044246</v>
      </c>
      <c r="CO8" s="961">
        <v>80.924245229380432</v>
      </c>
      <c r="CP8" s="961">
        <v>82.63927402284969</v>
      </c>
      <c r="CQ8" s="961">
        <v>0.53475053480115153</v>
      </c>
      <c r="CR8" s="1038">
        <v>8340.8231739999337</v>
      </c>
      <c r="CS8" s="991">
        <v>15112</v>
      </c>
      <c r="CT8" s="991"/>
      <c r="CU8" s="974">
        <v>78.886201859435829</v>
      </c>
      <c r="CV8" s="961">
        <v>0.42375271151693483</v>
      </c>
      <c r="CW8" s="961">
        <v>78.055327368787559</v>
      </c>
      <c r="CX8" s="961">
        <v>79.717076350084099</v>
      </c>
      <c r="CY8" s="961">
        <v>0.53716962095855858</v>
      </c>
      <c r="CZ8" s="1038">
        <v>8338.479085000019</v>
      </c>
      <c r="DA8" s="991">
        <v>19168</v>
      </c>
      <c r="DB8" s="991"/>
      <c r="DC8" s="974">
        <v>78.957087336121461</v>
      </c>
      <c r="DD8" s="961">
        <v>0.41568284335295003</v>
      </c>
      <c r="DE8" s="961">
        <v>78.142034770312819</v>
      </c>
      <c r="DF8" s="961">
        <v>79.772139901930117</v>
      </c>
      <c r="DG8" s="961">
        <v>0.52646679022414045</v>
      </c>
      <c r="DH8" s="1038">
        <v>8188.7047839999996</v>
      </c>
      <c r="DI8" s="991">
        <v>18889</v>
      </c>
      <c r="DJ8" s="991"/>
      <c r="DK8" s="974">
        <v>80.728762222751641</v>
      </c>
      <c r="DL8" s="961">
        <v>0.43068018579496825</v>
      </c>
      <c r="DM8" s="961">
        <v>79.884303643854054</v>
      </c>
      <c r="DN8" s="961">
        <v>81.573220801649228</v>
      </c>
      <c r="DO8" s="961">
        <v>0.53349038674296734</v>
      </c>
      <c r="DP8" s="1038">
        <v>7775.0028790000097</v>
      </c>
      <c r="DQ8" s="991">
        <v>18417</v>
      </c>
      <c r="DR8" s="991"/>
      <c r="DS8" s="974">
        <v>80.889387601544698</v>
      </c>
      <c r="DT8" s="961">
        <v>0.40766482033180201</v>
      </c>
      <c r="DU8" s="961">
        <v>80.090055448539204</v>
      </c>
      <c r="DV8" s="961">
        <v>81.688719754550178</v>
      </c>
      <c r="DW8" s="961">
        <v>0.50397812669806519</v>
      </c>
      <c r="DX8" s="1038">
        <v>6987.4438200000332</v>
      </c>
      <c r="DY8" s="991">
        <v>17594</v>
      </c>
      <c r="DZ8" s="991"/>
      <c r="EA8" s="974">
        <v>-0.2</v>
      </c>
      <c r="EB8" s="961">
        <v>0.2</v>
      </c>
      <c r="EC8" s="961"/>
      <c r="ED8" s="961" t="s">
        <v>229</v>
      </c>
      <c r="EE8" s="961" t="s">
        <v>229</v>
      </c>
      <c r="EG8" s="2335"/>
      <c r="EH8" s="2335"/>
    </row>
    <row r="9" spans="1:138" s="11" customFormat="1" ht="5.25" customHeight="1">
      <c r="A9" s="199"/>
      <c r="B9" s="199"/>
      <c r="C9" s="1110"/>
      <c r="D9" s="1110"/>
      <c r="E9" s="1111"/>
      <c r="F9" s="1111"/>
      <c r="G9" s="1111"/>
      <c r="H9" s="1111"/>
      <c r="I9" s="972"/>
      <c r="J9" s="850"/>
      <c r="K9" s="1110"/>
      <c r="L9" s="1110"/>
      <c r="M9" s="1111"/>
      <c r="N9" s="1111"/>
      <c r="O9" s="1111"/>
      <c r="P9" s="1112"/>
      <c r="Q9" s="849"/>
      <c r="R9" s="849"/>
      <c r="S9" s="1110"/>
      <c r="T9" s="1110"/>
      <c r="U9" s="1111"/>
      <c r="V9" s="1111"/>
      <c r="W9" s="1111"/>
      <c r="X9" s="1112"/>
      <c r="Y9" s="962"/>
      <c r="Z9" s="849"/>
      <c r="AA9" s="848"/>
      <c r="AB9" s="848"/>
      <c r="AC9" s="848"/>
      <c r="AD9" s="848"/>
      <c r="AE9" s="848"/>
      <c r="AF9" s="848"/>
      <c r="AG9" s="848"/>
      <c r="AH9" s="849"/>
      <c r="AI9" s="995"/>
      <c r="AJ9" s="995"/>
      <c r="AK9" s="995"/>
      <c r="AL9" s="995"/>
      <c r="AM9" s="995"/>
      <c r="AN9" s="995"/>
      <c r="AO9" s="995"/>
      <c r="AP9" s="992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954"/>
      <c r="CV9" s="963"/>
      <c r="CW9" s="963"/>
      <c r="CX9" s="963"/>
      <c r="CY9" s="963"/>
      <c r="CZ9" s="1041"/>
      <c r="DA9" s="1041"/>
      <c r="DB9" s="1041"/>
      <c r="DC9" s="954"/>
      <c r="DD9" s="963"/>
      <c r="DE9" s="963"/>
      <c r="DF9" s="963"/>
      <c r="DG9" s="963"/>
      <c r="DH9" s="1041"/>
      <c r="DI9" s="1041"/>
      <c r="DJ9" s="1041"/>
      <c r="DK9" s="954"/>
      <c r="DL9" s="963"/>
      <c r="DM9" s="963"/>
      <c r="DN9" s="963"/>
      <c r="DO9" s="963"/>
      <c r="DP9" s="1041"/>
      <c r="DQ9" s="1041"/>
      <c r="DR9" s="1041"/>
      <c r="DS9" s="954"/>
      <c r="DT9" s="963"/>
      <c r="DU9" s="963"/>
      <c r="DV9" s="963"/>
      <c r="DW9" s="963"/>
      <c r="DX9" s="1041"/>
      <c r="DY9" s="1041"/>
      <c r="DZ9" s="1041"/>
      <c r="EA9" s="954"/>
      <c r="EB9" s="963"/>
      <c r="EC9" s="963"/>
      <c r="ED9" s="963"/>
      <c r="EE9" s="963"/>
      <c r="EG9" s="2335"/>
      <c r="EH9" s="2335"/>
    </row>
    <row r="10" spans="1:138" s="11" customFormat="1" ht="21" customHeight="1">
      <c r="A10" s="1012" t="s">
        <v>18</v>
      </c>
      <c r="B10" s="1012"/>
      <c r="C10" s="852">
        <v>67.928546232964308</v>
      </c>
      <c r="D10" s="852"/>
      <c r="E10" s="852">
        <v>62.693537360887262</v>
      </c>
      <c r="F10" s="852">
        <v>73.16355510504134</v>
      </c>
      <c r="G10" s="852">
        <v>3.9276210453200053</v>
      </c>
      <c r="H10" s="852"/>
      <c r="I10" s="854">
        <v>389</v>
      </c>
      <c r="J10" s="852"/>
      <c r="K10" s="852">
        <v>68.01267736605466</v>
      </c>
      <c r="L10" s="852">
        <v>2.8937358098472368</v>
      </c>
      <c r="M10" s="852">
        <v>62.334672480439501</v>
      </c>
      <c r="N10" s="852">
        <v>73.690682251669827</v>
      </c>
      <c r="O10" s="852">
        <v>4.2547006262857536</v>
      </c>
      <c r="P10" s="853">
        <v>119.782926</v>
      </c>
      <c r="Q10" s="849">
        <v>363</v>
      </c>
      <c r="R10" s="849"/>
      <c r="S10" s="852">
        <v>68.5588158697594</v>
      </c>
      <c r="T10" s="852">
        <v>3.0309957886686623</v>
      </c>
      <c r="U10" s="852">
        <v>62.611464690408326</v>
      </c>
      <c r="V10" s="852">
        <v>74.506167049110459</v>
      </c>
      <c r="W10" s="852">
        <v>4.4210153722996317</v>
      </c>
      <c r="X10" s="853">
        <v>115.94751600000032</v>
      </c>
      <c r="Y10" s="962">
        <v>366</v>
      </c>
      <c r="Z10" s="849"/>
      <c r="AA10" s="848">
        <v>68.150246530183594</v>
      </c>
      <c r="AB10" s="848">
        <v>3.3706462337543321</v>
      </c>
      <c r="AC10" s="848">
        <v>61.537986212564</v>
      </c>
      <c r="AD10" s="848">
        <v>74.762506847803195</v>
      </c>
      <c r="AE10" s="848">
        <v>4.9459046817409238</v>
      </c>
      <c r="AF10" s="849">
        <v>130.41547100000011</v>
      </c>
      <c r="AG10" s="849">
        <v>346</v>
      </c>
      <c r="AH10" s="849"/>
      <c r="AI10" s="1180">
        <v>69.896564283038117</v>
      </c>
      <c r="AJ10" s="995">
        <v>3.4817220286758941</v>
      </c>
      <c r="AK10" s="995">
        <v>63.066326666098526</v>
      </c>
      <c r="AL10" s="995">
        <v>76.726801899977715</v>
      </c>
      <c r="AM10" s="995">
        <v>4.9812491706703348</v>
      </c>
      <c r="AN10" s="992">
        <v>110.45333599999991</v>
      </c>
      <c r="AO10" s="992">
        <v>302</v>
      </c>
      <c r="AP10" s="992"/>
      <c r="AQ10" s="956">
        <v>76.596496159834999</v>
      </c>
      <c r="AR10" s="966">
        <v>3.4712197695593492</v>
      </c>
      <c r="AS10" s="966">
        <v>69.787439298981241</v>
      </c>
      <c r="AT10" s="966">
        <v>83.405553020688757</v>
      </c>
      <c r="AU10" s="966">
        <v>4.5318257930700971</v>
      </c>
      <c r="AV10" s="992">
        <v>120.65002399999993</v>
      </c>
      <c r="AW10" s="992">
        <v>314</v>
      </c>
      <c r="AX10" s="992"/>
      <c r="AY10" s="956">
        <v>77.404728371681713</v>
      </c>
      <c r="AZ10" s="966">
        <v>1.7133882805583651</v>
      </c>
      <c r="BA10" s="966">
        <v>74.045262700347678</v>
      </c>
      <c r="BB10" s="966">
        <v>80.764194043015735</v>
      </c>
      <c r="BC10" s="966">
        <v>2.2135447234321712</v>
      </c>
      <c r="BD10" s="992">
        <v>174.36442299999953</v>
      </c>
      <c r="BE10" s="992">
        <v>815</v>
      </c>
      <c r="BF10" s="1247"/>
      <c r="BG10" s="1027">
        <v>79.477888221333387</v>
      </c>
      <c r="BH10" s="1029">
        <v>1.9189622659784256</v>
      </c>
      <c r="BI10" s="1029">
        <v>75.71534603102279</v>
      </c>
      <c r="BJ10" s="1029">
        <v>83.24043041164397</v>
      </c>
      <c r="BK10" s="1029">
        <v>2.4144605611996361</v>
      </c>
      <c r="BL10" s="1061">
        <v>168.01111099999983</v>
      </c>
      <c r="BM10" s="1061">
        <v>697</v>
      </c>
      <c r="BN10" s="966"/>
      <c r="BO10" s="1027">
        <v>80.499498770006966</v>
      </c>
      <c r="BP10" s="1029">
        <v>1.8177425737462487</v>
      </c>
      <c r="BQ10" s="1029">
        <v>76.935417587692882</v>
      </c>
      <c r="BR10" s="1029">
        <v>84.063579952321035</v>
      </c>
      <c r="BS10" s="1029">
        <v>2.2580793688413814</v>
      </c>
      <c r="BT10" s="1061">
        <v>136.2967120000001</v>
      </c>
      <c r="BU10" s="1061">
        <v>704</v>
      </c>
      <c r="BV10" s="992"/>
      <c r="BW10" s="1027">
        <v>79.567560296685841</v>
      </c>
      <c r="BX10" s="1029">
        <v>1.9688446696573425</v>
      </c>
      <c r="BY10" s="1029">
        <v>75.70713451341139</v>
      </c>
      <c r="BZ10" s="1029">
        <v>83.427986079960306</v>
      </c>
      <c r="CA10" s="1029">
        <v>2.4744313666474818</v>
      </c>
      <c r="CB10" s="1061">
        <v>152.00209300000049</v>
      </c>
      <c r="CC10" s="1061">
        <v>803</v>
      </c>
      <c r="CD10" s="992"/>
      <c r="CE10" s="1027">
        <v>83.130288385701306</v>
      </c>
      <c r="CF10" s="1029">
        <v>1.87888311052705</v>
      </c>
      <c r="CG10" s="1029">
        <v>79.446249852991286</v>
      </c>
      <c r="CH10" s="1029">
        <v>86.814326918411339</v>
      </c>
      <c r="CI10" s="1029">
        <v>2.260166717826789</v>
      </c>
      <c r="CJ10" s="1061">
        <v>141.71361400000052</v>
      </c>
      <c r="CK10" s="1061">
        <v>718</v>
      </c>
      <c r="CL10" s="992"/>
      <c r="CM10" s="1027">
        <v>80.587349195877508</v>
      </c>
      <c r="CN10" s="1029">
        <v>2.0147916648622655</v>
      </c>
      <c r="CO10" s="1029">
        <v>76.636741663851453</v>
      </c>
      <c r="CP10" s="1029">
        <v>84.537956727903577</v>
      </c>
      <c r="CQ10" s="1029">
        <v>2.5001339353712519</v>
      </c>
      <c r="CR10" s="1061">
        <v>120.42948299999991</v>
      </c>
      <c r="CS10" s="1061">
        <v>600</v>
      </c>
      <c r="CT10" s="992"/>
      <c r="CU10" s="1027">
        <v>79.167947207362516</v>
      </c>
      <c r="CV10" s="1029">
        <v>2.0693116015993125</v>
      </c>
      <c r="CW10" s="1029">
        <v>75.110537835711384</v>
      </c>
      <c r="CX10" s="1029">
        <v>83.225356579013649</v>
      </c>
      <c r="CY10" s="1029">
        <v>2.6138250069554276</v>
      </c>
      <c r="CZ10" s="1061">
        <v>129.48957200000021</v>
      </c>
      <c r="DA10" s="1061">
        <v>769</v>
      </c>
      <c r="DB10" s="992"/>
      <c r="DC10" s="1027">
        <v>81.455866462654484</v>
      </c>
      <c r="DD10" s="1029">
        <v>1.556226624130536</v>
      </c>
      <c r="DE10" s="1029">
        <v>78.40448600935936</v>
      </c>
      <c r="DF10" s="1029">
        <v>84.507246915949608</v>
      </c>
      <c r="DG10" s="1029">
        <v>1.9105150945070699</v>
      </c>
      <c r="DH10" s="1061">
        <v>132.48752199999987</v>
      </c>
      <c r="DI10" s="1061">
        <v>757</v>
      </c>
      <c r="DJ10" s="992"/>
      <c r="DK10" s="1027">
        <v>76.755040135382345</v>
      </c>
      <c r="DL10" s="1029">
        <v>2.5288321851778064</v>
      </c>
      <c r="DM10" s="1029">
        <v>71.796618309163563</v>
      </c>
      <c r="DN10" s="1029">
        <v>81.713461961601126</v>
      </c>
      <c r="DO10" s="1029">
        <v>3.2946789953042726</v>
      </c>
      <c r="DP10" s="1061">
        <v>147.05378800000011</v>
      </c>
      <c r="DQ10" s="1061">
        <v>736</v>
      </c>
      <c r="DR10" s="992"/>
      <c r="DS10" s="1027">
        <v>82.99145987157732</v>
      </c>
      <c r="DT10" s="1029">
        <v>1.550593724237642</v>
      </c>
      <c r="DU10" s="1029">
        <v>79.951120459844731</v>
      </c>
      <c r="DV10" s="1029">
        <v>86.031799283309923</v>
      </c>
      <c r="DW10" s="1029">
        <v>1.8683774530982615</v>
      </c>
      <c r="DX10" s="1061">
        <v>135.97945400000006</v>
      </c>
      <c r="DY10" s="1061">
        <v>717</v>
      </c>
      <c r="DZ10" s="992"/>
      <c r="EA10" s="956">
        <v>-0.1</v>
      </c>
      <c r="EB10" s="966">
        <v>6.2</v>
      </c>
      <c r="EC10" s="966"/>
      <c r="ED10" s="966" t="s">
        <v>229</v>
      </c>
      <c r="EE10" s="966" t="s">
        <v>230</v>
      </c>
      <c r="EG10" s="2335"/>
      <c r="EH10" s="2335"/>
    </row>
    <row r="11" spans="1:138" s="11" customFormat="1" ht="21" customHeight="1">
      <c r="A11" s="1013" t="s">
        <v>19</v>
      </c>
      <c r="B11" s="1013"/>
      <c r="C11" s="914">
        <v>71.657088444210288</v>
      </c>
      <c r="D11" s="914"/>
      <c r="E11" s="914">
        <v>66.387295074253984</v>
      </c>
      <c r="F11" s="914">
        <v>76.926881814166606</v>
      </c>
      <c r="G11" s="914">
        <v>3.7479941580261253</v>
      </c>
      <c r="H11" s="914"/>
      <c r="I11" s="916">
        <v>347</v>
      </c>
      <c r="J11" s="914"/>
      <c r="K11" s="914">
        <v>72.434044109120165</v>
      </c>
      <c r="L11" s="914">
        <v>3.0723993050439944</v>
      </c>
      <c r="M11" s="914">
        <v>66.405470869906125</v>
      </c>
      <c r="N11" s="914">
        <v>78.462617348334206</v>
      </c>
      <c r="O11" s="914">
        <v>4.2416509292446767</v>
      </c>
      <c r="P11" s="915">
        <v>284.36459200000036</v>
      </c>
      <c r="Q11" s="911">
        <v>322</v>
      </c>
      <c r="R11" s="911"/>
      <c r="S11" s="914">
        <v>74.885748466265156</v>
      </c>
      <c r="T11" s="914">
        <v>2.9512325444045144</v>
      </c>
      <c r="U11" s="914">
        <v>69.094906915405403</v>
      </c>
      <c r="V11" s="914">
        <v>80.676590017124923</v>
      </c>
      <c r="W11" s="914">
        <v>3.9409802330199022</v>
      </c>
      <c r="X11" s="915">
        <v>291.03351099999963</v>
      </c>
      <c r="Y11" s="967">
        <v>319</v>
      </c>
      <c r="Z11" s="911"/>
      <c r="AA11" s="910">
        <v>76.99537503149304</v>
      </c>
      <c r="AB11" s="910">
        <v>2.648737579769544</v>
      </c>
      <c r="AC11" s="910">
        <v>71.799296542119762</v>
      </c>
      <c r="AD11" s="910">
        <v>82.191453520866318</v>
      </c>
      <c r="AE11" s="910">
        <v>3.4401255642772619</v>
      </c>
      <c r="AF11" s="911">
        <v>347.79609800000065</v>
      </c>
      <c r="AG11" s="911">
        <v>345</v>
      </c>
      <c r="AH11" s="911"/>
      <c r="AI11" s="1156">
        <v>75.376930207782763</v>
      </c>
      <c r="AJ11" s="997">
        <v>2.411084591513891</v>
      </c>
      <c r="AK11" s="997">
        <v>70.647006181985532</v>
      </c>
      <c r="AL11" s="997">
        <v>80.106854233580009</v>
      </c>
      <c r="AM11" s="997">
        <v>3.1987036151081449</v>
      </c>
      <c r="AN11" s="973">
        <v>317.75756499999994</v>
      </c>
      <c r="AO11" s="973">
        <v>377</v>
      </c>
      <c r="AP11" s="973"/>
      <c r="AQ11" s="955">
        <v>77.42564631500413</v>
      </c>
      <c r="AR11" s="975">
        <v>2.902943544005788</v>
      </c>
      <c r="AS11" s="975">
        <v>71.731305717983119</v>
      </c>
      <c r="AT11" s="975">
        <v>83.119986912025141</v>
      </c>
      <c r="AU11" s="975">
        <v>3.7493307220132737</v>
      </c>
      <c r="AV11" s="973">
        <v>316.85265500000031</v>
      </c>
      <c r="AW11" s="973">
        <v>363</v>
      </c>
      <c r="AX11" s="992"/>
      <c r="AY11" s="955">
        <v>77.863931125508927</v>
      </c>
      <c r="AZ11" s="975">
        <v>1.8115859881613154</v>
      </c>
      <c r="BA11" s="975">
        <v>74.311927760624016</v>
      </c>
      <c r="BB11" s="975">
        <v>81.415934490393823</v>
      </c>
      <c r="BC11" s="968">
        <v>2.3266048374069617</v>
      </c>
      <c r="BD11" s="973">
        <v>397.50438300000189</v>
      </c>
      <c r="BE11" s="973">
        <v>693</v>
      </c>
      <c r="BF11" s="1054"/>
      <c r="BG11" s="1003">
        <v>78.658661053463064</v>
      </c>
      <c r="BH11" s="968">
        <v>2.0655795555623779</v>
      </c>
      <c r="BI11" s="968">
        <v>74.608643831637295</v>
      </c>
      <c r="BJ11" s="968">
        <v>82.708678275288833</v>
      </c>
      <c r="BK11" s="968">
        <v>2.6260039617994968</v>
      </c>
      <c r="BL11" s="986">
        <v>372.25230899999991</v>
      </c>
      <c r="BM11" s="986">
        <v>611</v>
      </c>
      <c r="BN11" s="968"/>
      <c r="BO11" s="1003">
        <v>81.846236973298986</v>
      </c>
      <c r="BP11" s="968">
        <v>1.9615129484285467</v>
      </c>
      <c r="BQ11" s="968">
        <v>78.000262582133345</v>
      </c>
      <c r="BR11" s="968">
        <v>85.692211364464612</v>
      </c>
      <c r="BS11" s="968">
        <v>2.3965829352282366</v>
      </c>
      <c r="BT11" s="986">
        <v>301.46590499999922</v>
      </c>
      <c r="BU11" s="986">
        <v>598</v>
      </c>
      <c r="BV11" s="986"/>
      <c r="BW11" s="1003">
        <v>81.621443867954952</v>
      </c>
      <c r="BX11" s="968">
        <v>1.7051984892251792</v>
      </c>
      <c r="BY11" s="968">
        <v>78.277964153757267</v>
      </c>
      <c r="BZ11" s="968">
        <v>84.964923582152622</v>
      </c>
      <c r="CA11" s="968">
        <v>2.0891550166446518</v>
      </c>
      <c r="CB11" s="986">
        <v>311.36013400000019</v>
      </c>
      <c r="CC11" s="986">
        <v>685</v>
      </c>
      <c r="CD11" s="986"/>
      <c r="CE11" s="1003">
        <v>78.1063405991043</v>
      </c>
      <c r="CF11" s="968">
        <v>2.049813636835113</v>
      </c>
      <c r="CG11" s="968">
        <v>74.087148356295359</v>
      </c>
      <c r="CH11" s="968">
        <v>82.125532841913227</v>
      </c>
      <c r="CI11" s="968">
        <v>2.6243882649120289</v>
      </c>
      <c r="CJ11" s="986">
        <v>277.9974370000001</v>
      </c>
      <c r="CK11" s="986">
        <v>614</v>
      </c>
      <c r="CL11" s="986"/>
      <c r="CM11" s="1003">
        <v>81.596125044297224</v>
      </c>
      <c r="CN11" s="968">
        <v>1.9682487655995933</v>
      </c>
      <c r="CO11" s="968">
        <v>77.736778922369368</v>
      </c>
      <c r="CP11" s="968">
        <v>85.455471166225067</v>
      </c>
      <c r="CQ11" s="968">
        <v>2.4121841135606168</v>
      </c>
      <c r="CR11" s="986">
        <v>268.77540799999923</v>
      </c>
      <c r="CS11" s="986">
        <v>519</v>
      </c>
      <c r="CT11" s="986"/>
      <c r="CU11" s="1003">
        <v>80.259009788616851</v>
      </c>
      <c r="CV11" s="968">
        <v>1.6039988881259803</v>
      </c>
      <c r="CW11" s="968">
        <v>77.113963814984629</v>
      </c>
      <c r="CX11" s="968">
        <v>83.404055762249072</v>
      </c>
      <c r="CY11" s="968">
        <v>1.998528130798688</v>
      </c>
      <c r="CZ11" s="986">
        <v>292.42006800000013</v>
      </c>
      <c r="DA11" s="986">
        <v>664</v>
      </c>
      <c r="DB11" s="986"/>
      <c r="DC11" s="1003">
        <v>77.677965391783388</v>
      </c>
      <c r="DD11" s="968">
        <v>1.788246199496929</v>
      </c>
      <c r="DE11" s="968">
        <v>74.171651199354741</v>
      </c>
      <c r="DF11" s="968">
        <v>81.184279584212035</v>
      </c>
      <c r="DG11" s="968">
        <v>2.3021280107911863</v>
      </c>
      <c r="DH11" s="986">
        <v>316.46328499999902</v>
      </c>
      <c r="DI11" s="986">
        <v>633</v>
      </c>
      <c r="DJ11" s="986"/>
      <c r="DK11" s="1003">
        <v>82.779277300525933</v>
      </c>
      <c r="DL11" s="968">
        <v>1.6590792795205846</v>
      </c>
      <c r="DM11" s="968">
        <v>79.526228340132462</v>
      </c>
      <c r="DN11" s="968">
        <v>86.032326260919405</v>
      </c>
      <c r="DO11" s="968">
        <v>2.0042205412078946</v>
      </c>
      <c r="DP11" s="986">
        <v>292.53789100000012</v>
      </c>
      <c r="DQ11" s="986">
        <v>593</v>
      </c>
      <c r="DR11" s="986"/>
      <c r="DS11" s="1003">
        <v>81.931450231869832</v>
      </c>
      <c r="DT11" s="968">
        <v>2.1098939215019237</v>
      </c>
      <c r="DU11" s="968">
        <v>77.794458353309764</v>
      </c>
      <c r="DV11" s="968">
        <v>86.068442110429899</v>
      </c>
      <c r="DW11" s="968">
        <v>2.575194159911518</v>
      </c>
      <c r="DX11" s="986">
        <v>282.71261200000043</v>
      </c>
      <c r="DY11" s="986">
        <v>573</v>
      </c>
      <c r="DZ11" s="986"/>
      <c r="EA11" s="1003">
        <v>3.8</v>
      </c>
      <c r="EB11" s="968">
        <v>-0.9</v>
      </c>
      <c r="EC11" s="968"/>
      <c r="ED11" s="968" t="s">
        <v>229</v>
      </c>
      <c r="EE11" s="968" t="s">
        <v>229</v>
      </c>
      <c r="EG11" s="2335"/>
      <c r="EH11" s="2335"/>
    </row>
    <row r="12" spans="1:138" s="11" customFormat="1" ht="21" customHeight="1">
      <c r="A12" s="1013" t="s">
        <v>41</v>
      </c>
      <c r="B12" s="1013"/>
      <c r="C12" s="914">
        <v>73.169304880564312</v>
      </c>
      <c r="D12" s="914"/>
      <c r="E12" s="914">
        <v>67.779163446965356</v>
      </c>
      <c r="F12" s="914">
        <v>78.559446314163267</v>
      </c>
      <c r="G12" s="914">
        <v>3.7543582206553463</v>
      </c>
      <c r="H12" s="914"/>
      <c r="I12" s="916">
        <v>315</v>
      </c>
      <c r="J12" s="914"/>
      <c r="K12" s="914">
        <v>76.362553345190292</v>
      </c>
      <c r="L12" s="914">
        <v>2.7726167756559299</v>
      </c>
      <c r="M12" s="914">
        <v>70.922204732666458</v>
      </c>
      <c r="N12" s="914">
        <v>81.802901957714113</v>
      </c>
      <c r="O12" s="914">
        <v>3.6308591766471672</v>
      </c>
      <c r="P12" s="915">
        <v>131.90575299999981</v>
      </c>
      <c r="Q12" s="911">
        <v>276</v>
      </c>
      <c r="R12" s="911"/>
      <c r="S12" s="914">
        <v>70.935782848702416</v>
      </c>
      <c r="T12" s="914">
        <v>3.5154267469740526</v>
      </c>
      <c r="U12" s="914">
        <v>64.037892232126595</v>
      </c>
      <c r="V12" s="914">
        <v>77.833673465278252</v>
      </c>
      <c r="W12" s="914">
        <v>4.9557876233945839</v>
      </c>
      <c r="X12" s="915">
        <v>128.21453200000002</v>
      </c>
      <c r="Y12" s="967">
        <v>263</v>
      </c>
      <c r="Z12" s="911"/>
      <c r="AA12" s="910">
        <v>78.947406029199527</v>
      </c>
      <c r="AB12" s="910">
        <v>2.8425784789851547</v>
      </c>
      <c r="AC12" s="910">
        <v>73.371066190242999</v>
      </c>
      <c r="AD12" s="910">
        <v>84.523745868156055</v>
      </c>
      <c r="AE12" s="910">
        <v>3.6005976914983084</v>
      </c>
      <c r="AF12" s="911">
        <v>130.01102399999988</v>
      </c>
      <c r="AG12" s="911">
        <v>275</v>
      </c>
      <c r="AH12" s="911"/>
      <c r="AI12" s="1156">
        <v>76.454997445596788</v>
      </c>
      <c r="AJ12" s="997">
        <v>3.2809334161818957</v>
      </c>
      <c r="AK12" s="997">
        <v>70.018655126103198</v>
      </c>
      <c r="AL12" s="997">
        <v>82.891339765090365</v>
      </c>
      <c r="AM12" s="997">
        <v>4.2913263041000231</v>
      </c>
      <c r="AN12" s="973">
        <v>92.626330999999951</v>
      </c>
      <c r="AO12" s="973">
        <v>240</v>
      </c>
      <c r="AP12" s="973"/>
      <c r="AQ12" s="955">
        <v>75.974861013992268</v>
      </c>
      <c r="AR12" s="975">
        <v>2.6009660737727076</v>
      </c>
      <c r="AS12" s="975">
        <v>70.872871781049497</v>
      </c>
      <c r="AT12" s="975">
        <v>81.076850246935038</v>
      </c>
      <c r="AU12" s="975">
        <v>3.4234561788717039</v>
      </c>
      <c r="AV12" s="973">
        <v>105.87252799999976</v>
      </c>
      <c r="AW12" s="973">
        <v>248</v>
      </c>
      <c r="AX12" s="992"/>
      <c r="AY12" s="955">
        <v>80.987433703378514</v>
      </c>
      <c r="AZ12" s="975">
        <v>1.4868753571112165</v>
      </c>
      <c r="BA12" s="975">
        <v>78.072095261738298</v>
      </c>
      <c r="BB12" s="975">
        <v>83.902772145018744</v>
      </c>
      <c r="BC12" s="968">
        <v>1.8359334147529474</v>
      </c>
      <c r="BD12" s="973">
        <v>167.14916600000015</v>
      </c>
      <c r="BE12" s="973">
        <v>665</v>
      </c>
      <c r="BF12" s="1054"/>
      <c r="BG12" s="1003">
        <v>85.025899419232161</v>
      </c>
      <c r="BH12" s="968">
        <v>1.4883654408257645</v>
      </c>
      <c r="BI12" s="968">
        <v>82.107635800926019</v>
      </c>
      <c r="BJ12" s="968">
        <v>87.944163037538317</v>
      </c>
      <c r="BK12" s="968">
        <v>1.7504847946237758</v>
      </c>
      <c r="BL12" s="986">
        <v>166.1369299999995</v>
      </c>
      <c r="BM12" s="986">
        <v>629</v>
      </c>
      <c r="BN12" s="968"/>
      <c r="BO12" s="1003">
        <v>77.470370321889575</v>
      </c>
      <c r="BP12" s="968">
        <v>1.9218644985199544</v>
      </c>
      <c r="BQ12" s="968">
        <v>73.702135373188511</v>
      </c>
      <c r="BR12" s="968">
        <v>81.238605270590654</v>
      </c>
      <c r="BS12" s="968">
        <v>2.480773604843507</v>
      </c>
      <c r="BT12" s="986">
        <v>159.20625199999907</v>
      </c>
      <c r="BU12" s="986">
        <v>636</v>
      </c>
      <c r="BV12" s="986"/>
      <c r="BW12" s="1003">
        <v>79.793814991364812</v>
      </c>
      <c r="BX12" s="968">
        <v>1.5923611433794034</v>
      </c>
      <c r="BY12" s="968">
        <v>76.671581882312026</v>
      </c>
      <c r="BZ12" s="968">
        <v>82.916048100417598</v>
      </c>
      <c r="CA12" s="968">
        <v>1.9955947006064649</v>
      </c>
      <c r="CB12" s="986">
        <v>139.21099399999997</v>
      </c>
      <c r="CC12" s="986">
        <v>664</v>
      </c>
      <c r="CD12" s="986"/>
      <c r="CE12" s="1003">
        <v>80.686203321260507</v>
      </c>
      <c r="CF12" s="968">
        <v>1.6269428771984971</v>
      </c>
      <c r="CG12" s="968">
        <v>77.496159078201615</v>
      </c>
      <c r="CH12" s="968">
        <v>83.876247564319399</v>
      </c>
      <c r="CI12" s="968">
        <v>2.0163829877093793</v>
      </c>
      <c r="CJ12" s="986">
        <v>121.23150300000003</v>
      </c>
      <c r="CK12" s="986">
        <v>595</v>
      </c>
      <c r="CL12" s="986"/>
      <c r="CM12" s="1003">
        <v>80.603512092217116</v>
      </c>
      <c r="CN12" s="968">
        <v>2.125170837398318</v>
      </c>
      <c r="CO12" s="968">
        <v>76.436472857596357</v>
      </c>
      <c r="CP12" s="968">
        <v>84.770551326837889</v>
      </c>
      <c r="CQ12" s="968">
        <v>2.636573496905378</v>
      </c>
      <c r="CR12" s="986">
        <v>122.84711600000051</v>
      </c>
      <c r="CS12" s="986">
        <v>585</v>
      </c>
      <c r="CT12" s="986"/>
      <c r="CU12" s="1003">
        <v>77.259948470619378</v>
      </c>
      <c r="CV12" s="968">
        <v>1.8064928494356096</v>
      </c>
      <c r="CW12" s="968">
        <v>73.717861811724745</v>
      </c>
      <c r="CX12" s="968">
        <v>80.80203512951401</v>
      </c>
      <c r="CY12" s="968">
        <v>2.3382009504220513</v>
      </c>
      <c r="CZ12" s="986">
        <v>112.40383500000036</v>
      </c>
      <c r="DA12" s="986">
        <v>661</v>
      </c>
      <c r="DB12" s="986"/>
      <c r="DC12" s="1003">
        <v>77.930051255749035</v>
      </c>
      <c r="DD12" s="968">
        <v>1.7807509489160482</v>
      </c>
      <c r="DE12" s="968">
        <v>74.4384334197253</v>
      </c>
      <c r="DF12" s="968">
        <v>81.42166909177277</v>
      </c>
      <c r="DG12" s="968">
        <v>2.2850632332731582</v>
      </c>
      <c r="DH12" s="986">
        <v>119.73661700000014</v>
      </c>
      <c r="DI12" s="986">
        <v>650</v>
      </c>
      <c r="DJ12" s="986"/>
      <c r="DK12" s="1003">
        <v>79.607334995225145</v>
      </c>
      <c r="DL12" s="968">
        <v>1.6152490592592228</v>
      </c>
      <c r="DM12" s="968">
        <v>76.440226383924724</v>
      </c>
      <c r="DN12" s="968">
        <v>82.774443606525566</v>
      </c>
      <c r="DO12" s="968">
        <v>2.0290203903397916</v>
      </c>
      <c r="DP12" s="986">
        <v>117.00681099999989</v>
      </c>
      <c r="DQ12" s="986">
        <v>638</v>
      </c>
      <c r="DR12" s="986"/>
      <c r="DS12" s="1003">
        <v>81.464247069387014</v>
      </c>
      <c r="DT12" s="968">
        <v>1.5610066348522831</v>
      </c>
      <c r="DU12" s="968">
        <v>78.403490457431246</v>
      </c>
      <c r="DV12" s="968">
        <v>84.525003681342767</v>
      </c>
      <c r="DW12" s="968">
        <v>1.9161861687897255</v>
      </c>
      <c r="DX12" s="986">
        <v>104.16455199999994</v>
      </c>
      <c r="DY12" s="986">
        <v>563</v>
      </c>
      <c r="DZ12" s="986"/>
      <c r="EA12" s="1003">
        <v>0.8</v>
      </c>
      <c r="EB12" s="968">
        <v>1.9</v>
      </c>
      <c r="EC12" s="968"/>
      <c r="ED12" s="968" t="s">
        <v>229</v>
      </c>
      <c r="EE12" s="968" t="s">
        <v>229</v>
      </c>
      <c r="EG12" s="2335"/>
      <c r="EH12" s="2335"/>
    </row>
    <row r="13" spans="1:138" s="11" customFormat="1" ht="21" customHeight="1">
      <c r="A13" s="1013" t="s">
        <v>20</v>
      </c>
      <c r="B13" s="1013"/>
      <c r="C13" s="914">
        <v>74.564898912952088</v>
      </c>
      <c r="D13" s="914"/>
      <c r="E13" s="914">
        <v>68.185422800969661</v>
      </c>
      <c r="F13" s="914">
        <v>80.944375024934516</v>
      </c>
      <c r="G13" s="914">
        <v>4.3602868256669511</v>
      </c>
      <c r="H13" s="914"/>
      <c r="I13" s="916">
        <v>226</v>
      </c>
      <c r="J13" s="914"/>
      <c r="K13" s="914">
        <v>74.500064571925776</v>
      </c>
      <c r="L13" s="914">
        <v>2.8226601845042594</v>
      </c>
      <c r="M13" s="914">
        <v>68.961522226937944</v>
      </c>
      <c r="N13" s="914">
        <v>80.038606916913608</v>
      </c>
      <c r="O13" s="914">
        <v>3.7888023328880931</v>
      </c>
      <c r="P13" s="915">
        <v>291.55085200000059</v>
      </c>
      <c r="Q13" s="911">
        <v>247</v>
      </c>
      <c r="R13" s="911"/>
      <c r="S13" s="914">
        <v>76.891399592344868</v>
      </c>
      <c r="T13" s="914">
        <v>3.6651560821963578</v>
      </c>
      <c r="U13" s="914">
        <v>69.699713470758141</v>
      </c>
      <c r="V13" s="914">
        <v>84.083085713931595</v>
      </c>
      <c r="W13" s="914">
        <v>4.7666658451113078</v>
      </c>
      <c r="X13" s="915">
        <v>270.38141599999983</v>
      </c>
      <c r="Y13" s="967">
        <v>232</v>
      </c>
      <c r="Z13" s="911"/>
      <c r="AA13" s="910">
        <v>83.289525461086029</v>
      </c>
      <c r="AB13" s="910">
        <v>2.7521729794008412</v>
      </c>
      <c r="AC13" s="910">
        <v>77.890535796529193</v>
      </c>
      <c r="AD13" s="910">
        <v>88.68851512564288</v>
      </c>
      <c r="AE13" s="910">
        <v>3.3043446509809846</v>
      </c>
      <c r="AF13" s="911">
        <v>265.72012599999999</v>
      </c>
      <c r="AG13" s="911">
        <v>264</v>
      </c>
      <c r="AH13" s="911"/>
      <c r="AI13" s="1156">
        <v>80.226173316502695</v>
      </c>
      <c r="AJ13" s="997">
        <v>2.9566950175477471</v>
      </c>
      <c r="AK13" s="997">
        <v>74.42590282840959</v>
      </c>
      <c r="AL13" s="997">
        <v>86.026443804595814</v>
      </c>
      <c r="AM13" s="997">
        <v>3.6854493930343657</v>
      </c>
      <c r="AN13" s="973">
        <v>245.47219299999986</v>
      </c>
      <c r="AO13" s="973">
        <v>226</v>
      </c>
      <c r="AP13" s="973"/>
      <c r="AQ13" s="955">
        <v>83.041795549139323</v>
      </c>
      <c r="AR13" s="975">
        <v>2.6057496957646111</v>
      </c>
      <c r="AS13" s="975">
        <v>77.930422884346655</v>
      </c>
      <c r="AT13" s="975">
        <v>88.153168213932005</v>
      </c>
      <c r="AU13" s="975">
        <v>3.1378773526430788</v>
      </c>
      <c r="AV13" s="973">
        <v>300.10901300000006</v>
      </c>
      <c r="AW13" s="973">
        <v>256</v>
      </c>
      <c r="AX13" s="992"/>
      <c r="AY13" s="955">
        <v>82.469608380996135</v>
      </c>
      <c r="AZ13" s="975">
        <v>1.5249316707029856</v>
      </c>
      <c r="BA13" s="975">
        <v>79.479652364028851</v>
      </c>
      <c r="BB13" s="975">
        <v>85.459564397963433</v>
      </c>
      <c r="BC13" s="968">
        <v>1.8490831963916332</v>
      </c>
      <c r="BD13" s="973">
        <v>406.80730100000017</v>
      </c>
      <c r="BE13" s="973">
        <v>691</v>
      </c>
      <c r="BF13" s="1054"/>
      <c r="BG13" s="1003">
        <v>83.361231805134352</v>
      </c>
      <c r="BH13" s="968">
        <v>1.4792986754703303</v>
      </c>
      <c r="BI13" s="968">
        <v>80.460745548991213</v>
      </c>
      <c r="BJ13" s="968">
        <v>86.261718061277477</v>
      </c>
      <c r="BK13" s="968">
        <v>1.7745643189730529</v>
      </c>
      <c r="BL13" s="986">
        <v>391.09549600000059</v>
      </c>
      <c r="BM13" s="986">
        <v>633</v>
      </c>
      <c r="BN13" s="968"/>
      <c r="BO13" s="1003">
        <v>85.180252093855501</v>
      </c>
      <c r="BP13" s="968">
        <v>1.3411209995569253</v>
      </c>
      <c r="BQ13" s="968">
        <v>82.550691568199724</v>
      </c>
      <c r="BR13" s="968">
        <v>87.809812619511277</v>
      </c>
      <c r="BS13" s="968">
        <v>1.5744506110162912</v>
      </c>
      <c r="BT13" s="986">
        <v>406.52970199999987</v>
      </c>
      <c r="BU13" s="986">
        <v>664</v>
      </c>
      <c r="BV13" s="986"/>
      <c r="BW13" s="1003">
        <v>87.850542837213766</v>
      </c>
      <c r="BX13" s="968">
        <v>1.2854243690219498</v>
      </c>
      <c r="BY13" s="968">
        <v>85.330138128250482</v>
      </c>
      <c r="BZ13" s="968">
        <v>90.37094754617705</v>
      </c>
      <c r="CA13" s="968">
        <v>1.4631945660299779</v>
      </c>
      <c r="CB13" s="986">
        <v>386.99428599999965</v>
      </c>
      <c r="CC13" s="986">
        <v>717</v>
      </c>
      <c r="CD13" s="986"/>
      <c r="CE13" s="1003">
        <v>83.896941636441383</v>
      </c>
      <c r="CF13" s="968">
        <v>1.4974375697951559</v>
      </c>
      <c r="CG13" s="968">
        <v>80.96082619820875</v>
      </c>
      <c r="CH13" s="968">
        <v>86.833057074674016</v>
      </c>
      <c r="CI13" s="968">
        <v>1.7848535841558384</v>
      </c>
      <c r="CJ13" s="986">
        <v>324.50435700000082</v>
      </c>
      <c r="CK13" s="986">
        <v>684</v>
      </c>
      <c r="CL13" s="986"/>
      <c r="CM13" s="1003">
        <v>85.598573817659457</v>
      </c>
      <c r="CN13" s="968">
        <v>1.6522374873287549</v>
      </c>
      <c r="CO13" s="968">
        <v>82.358863243125683</v>
      </c>
      <c r="CP13" s="968">
        <v>88.838284392193245</v>
      </c>
      <c r="CQ13" s="968">
        <v>1.9302161398720514</v>
      </c>
      <c r="CR13" s="986">
        <v>318.33965899999947</v>
      </c>
      <c r="CS13" s="986">
        <v>465</v>
      </c>
      <c r="CT13" s="986"/>
      <c r="CU13" s="1003">
        <v>79.8197904327602</v>
      </c>
      <c r="CV13" s="968">
        <v>1.5105213709571348</v>
      </c>
      <c r="CW13" s="968">
        <v>76.858030801265343</v>
      </c>
      <c r="CX13" s="968">
        <v>82.781550064255043</v>
      </c>
      <c r="CY13" s="968">
        <v>1.8924146039065222</v>
      </c>
      <c r="CZ13" s="986">
        <v>356.27620100000036</v>
      </c>
      <c r="DA13" s="986">
        <v>649</v>
      </c>
      <c r="DB13" s="986"/>
      <c r="DC13" s="1003">
        <v>82.41239467886777</v>
      </c>
      <c r="DD13" s="968">
        <v>1.5386135280258073</v>
      </c>
      <c r="DE13" s="968">
        <v>79.39554920675252</v>
      </c>
      <c r="DF13" s="968">
        <v>85.42924015098302</v>
      </c>
      <c r="DG13" s="968">
        <v>1.8669685961938676</v>
      </c>
      <c r="DH13" s="986">
        <v>337.77171999999962</v>
      </c>
      <c r="DI13" s="986">
        <v>670</v>
      </c>
      <c r="DJ13" s="986"/>
      <c r="DK13" s="1003">
        <v>81.20456872480392</v>
      </c>
      <c r="DL13" s="968">
        <v>1.6706415107660455</v>
      </c>
      <c r="DM13" s="968">
        <v>77.928849054940954</v>
      </c>
      <c r="DN13" s="968">
        <v>84.480288394666886</v>
      </c>
      <c r="DO13" s="968">
        <v>2.0573245286576451</v>
      </c>
      <c r="DP13" s="986">
        <v>326.40083700000042</v>
      </c>
      <c r="DQ13" s="986">
        <v>676</v>
      </c>
      <c r="DR13" s="986"/>
      <c r="DS13" s="1003">
        <v>83.438293755938304</v>
      </c>
      <c r="DT13" s="968">
        <v>1.3508069143466563</v>
      </c>
      <c r="DU13" s="968">
        <v>80.78968797665965</v>
      </c>
      <c r="DV13" s="968">
        <v>86.086899535216972</v>
      </c>
      <c r="DW13" s="968">
        <v>1.6189292152807468</v>
      </c>
      <c r="DX13" s="986">
        <v>288.7710679999995</v>
      </c>
      <c r="DY13" s="986">
        <v>620</v>
      </c>
      <c r="DZ13" s="986"/>
      <c r="EA13" s="1003">
        <v>-0.5</v>
      </c>
      <c r="EB13" s="968">
        <v>2.2000000000000002</v>
      </c>
      <c r="EC13" s="968"/>
      <c r="ED13" s="968" t="s">
        <v>229</v>
      </c>
      <c r="EE13" s="968" t="s">
        <v>229</v>
      </c>
      <c r="EG13" s="2335"/>
      <c r="EH13" s="2335"/>
    </row>
    <row r="14" spans="1:138" s="11" customFormat="1" ht="21" customHeight="1">
      <c r="A14" s="1013" t="s">
        <v>21</v>
      </c>
      <c r="B14" s="1013"/>
      <c r="C14" s="914">
        <v>64.762689770756808</v>
      </c>
      <c r="D14" s="914"/>
      <c r="E14" s="914">
        <v>58.491989143923774</v>
      </c>
      <c r="F14" s="914">
        <v>71.033390397589841</v>
      </c>
      <c r="G14" s="914">
        <v>4.9346421731035042</v>
      </c>
      <c r="H14" s="914"/>
      <c r="I14" s="916">
        <v>339</v>
      </c>
      <c r="J14" s="914"/>
      <c r="K14" s="914">
        <v>66.469182216089607</v>
      </c>
      <c r="L14" s="914">
        <v>2.4768194172571865</v>
      </c>
      <c r="M14" s="914">
        <v>61.609238642762762</v>
      </c>
      <c r="N14" s="914">
        <v>71.329125789416452</v>
      </c>
      <c r="O14" s="914">
        <v>3.7262673237126793</v>
      </c>
      <c r="P14" s="915">
        <v>224.46476100000018</v>
      </c>
      <c r="Q14" s="911">
        <v>368</v>
      </c>
      <c r="R14" s="911"/>
      <c r="S14" s="914">
        <v>66.61614138099236</v>
      </c>
      <c r="T14" s="914">
        <v>2.7777331443187672</v>
      </c>
      <c r="U14" s="914">
        <v>61.165736417202197</v>
      </c>
      <c r="V14" s="914">
        <v>72.066546344782537</v>
      </c>
      <c r="W14" s="914">
        <v>4.169759891123535</v>
      </c>
      <c r="X14" s="915">
        <v>226.58819600000015</v>
      </c>
      <c r="Y14" s="967">
        <v>346</v>
      </c>
      <c r="Z14" s="911"/>
      <c r="AA14" s="910">
        <v>68.647427033157129</v>
      </c>
      <c r="AB14" s="910">
        <v>2.6254545081759715</v>
      </c>
      <c r="AC14" s="910">
        <v>63.497023384658199</v>
      </c>
      <c r="AD14" s="910">
        <v>73.797830681656052</v>
      </c>
      <c r="AE14" s="910">
        <v>3.8245490350393769</v>
      </c>
      <c r="AF14" s="911">
        <v>262.41813100000047</v>
      </c>
      <c r="AG14" s="911">
        <v>357</v>
      </c>
      <c r="AH14" s="911"/>
      <c r="AI14" s="1156">
        <v>69.616961760703703</v>
      </c>
      <c r="AJ14" s="997">
        <v>2.6133465196651624</v>
      </c>
      <c r="AK14" s="997">
        <v>64.490252173406901</v>
      </c>
      <c r="AL14" s="997">
        <v>74.74367134800049</v>
      </c>
      <c r="AM14" s="997">
        <v>3.7538933811103252</v>
      </c>
      <c r="AN14" s="973">
        <v>188.13641200000004</v>
      </c>
      <c r="AO14" s="973">
        <v>330</v>
      </c>
      <c r="AP14" s="973"/>
      <c r="AQ14" s="955">
        <v>67.958409975267529</v>
      </c>
      <c r="AR14" s="975">
        <v>3.263899968957825</v>
      </c>
      <c r="AS14" s="975">
        <v>61.556026389052285</v>
      </c>
      <c r="AT14" s="975">
        <v>74.36079356148278</v>
      </c>
      <c r="AU14" s="975">
        <v>4.8027903686176199</v>
      </c>
      <c r="AV14" s="973">
        <v>161.60865600000025</v>
      </c>
      <c r="AW14" s="973">
        <v>292</v>
      </c>
      <c r="AX14" s="992"/>
      <c r="AY14" s="955">
        <v>72.582300991032724</v>
      </c>
      <c r="AZ14" s="975">
        <v>1.5262662954652733</v>
      </c>
      <c r="BA14" s="975">
        <v>69.589728155610516</v>
      </c>
      <c r="BB14" s="975">
        <v>75.574873826454933</v>
      </c>
      <c r="BC14" s="968">
        <v>2.1028078121329301</v>
      </c>
      <c r="BD14" s="973">
        <v>200.88944000000004</v>
      </c>
      <c r="BE14" s="973">
        <v>840</v>
      </c>
      <c r="BF14" s="1054"/>
      <c r="BG14" s="1003">
        <v>75.056140525897817</v>
      </c>
      <c r="BH14" s="968">
        <v>1.9423352749525575</v>
      </c>
      <c r="BI14" s="968">
        <v>71.247770476468361</v>
      </c>
      <c r="BJ14" s="968">
        <v>78.864510575327273</v>
      </c>
      <c r="BK14" s="968">
        <v>2.5878432615148426</v>
      </c>
      <c r="BL14" s="986">
        <v>195.18520400000006</v>
      </c>
      <c r="BM14" s="986">
        <v>730</v>
      </c>
      <c r="BN14" s="968"/>
      <c r="BO14" s="1003">
        <v>75.911458023682982</v>
      </c>
      <c r="BP14" s="968">
        <v>1.4922752617751838</v>
      </c>
      <c r="BQ14" s="968">
        <v>72.985526565542301</v>
      </c>
      <c r="BR14" s="968">
        <v>78.837389481823649</v>
      </c>
      <c r="BS14" s="968">
        <v>1.9658103014035393</v>
      </c>
      <c r="BT14" s="986">
        <v>178.712975</v>
      </c>
      <c r="BU14" s="986">
        <v>707</v>
      </c>
      <c r="BV14" s="986"/>
      <c r="BW14" s="1003">
        <v>76.833358940772229</v>
      </c>
      <c r="BX14" s="968">
        <v>1.8715292895897511</v>
      </c>
      <c r="BY14" s="968">
        <v>73.163744961045211</v>
      </c>
      <c r="BZ14" s="968">
        <v>80.502972920499232</v>
      </c>
      <c r="CA14" s="968">
        <v>2.4358290661643967</v>
      </c>
      <c r="CB14" s="986">
        <v>192.68489499999998</v>
      </c>
      <c r="CC14" s="986">
        <v>788</v>
      </c>
      <c r="CD14" s="986"/>
      <c r="CE14" s="1003">
        <v>79.688599813743167</v>
      </c>
      <c r="CF14" s="968">
        <v>1.6385208223526113</v>
      </c>
      <c r="CG14" s="968">
        <v>76.475854000885519</v>
      </c>
      <c r="CH14" s="968">
        <v>82.901345626600815</v>
      </c>
      <c r="CI14" s="968">
        <v>2.0561546145651191</v>
      </c>
      <c r="CJ14" s="986">
        <v>158.68738100000013</v>
      </c>
      <c r="CK14" s="986">
        <v>683</v>
      </c>
      <c r="CL14" s="986"/>
      <c r="CM14" s="1003">
        <v>80.687703642065273</v>
      </c>
      <c r="CN14" s="968">
        <v>1.7838978156862806</v>
      </c>
      <c r="CO14" s="968">
        <v>77.189833231976564</v>
      </c>
      <c r="CP14" s="968">
        <v>84.185574052153967</v>
      </c>
      <c r="CQ14" s="968">
        <v>2.2108670034776816</v>
      </c>
      <c r="CR14" s="986">
        <v>156.05966500000017</v>
      </c>
      <c r="CS14" s="986">
        <v>631</v>
      </c>
      <c r="CT14" s="986"/>
      <c r="CU14" s="1003">
        <v>75.846934602069467</v>
      </c>
      <c r="CV14" s="968">
        <v>1.5655908187628298</v>
      </c>
      <c r="CW14" s="968">
        <v>72.777197373848338</v>
      </c>
      <c r="CX14" s="968">
        <v>78.916671830290582</v>
      </c>
      <c r="CY14" s="968">
        <v>2.0641451457157678</v>
      </c>
      <c r="CZ14" s="986">
        <v>148.07681099999982</v>
      </c>
      <c r="DA14" s="986">
        <v>789</v>
      </c>
      <c r="DB14" s="986"/>
      <c r="DC14" s="1003">
        <v>76.517302735777207</v>
      </c>
      <c r="DD14" s="968">
        <v>1.7571201647749466</v>
      </c>
      <c r="DE14" s="968">
        <v>73.072019097939091</v>
      </c>
      <c r="DF14" s="968">
        <v>79.962586373615324</v>
      </c>
      <c r="DG14" s="968">
        <v>2.2963697124067206</v>
      </c>
      <c r="DH14" s="986">
        <v>164.91025099999999</v>
      </c>
      <c r="DI14" s="986">
        <v>795</v>
      </c>
      <c r="DJ14" s="986"/>
      <c r="DK14" s="1003">
        <v>77.494521711170023</v>
      </c>
      <c r="DL14" s="968">
        <v>1.7481490267725026</v>
      </c>
      <c r="DM14" s="968">
        <v>74.066828746552659</v>
      </c>
      <c r="DN14" s="968">
        <v>80.922214675787373</v>
      </c>
      <c r="DO14" s="968">
        <v>2.2558356231786711</v>
      </c>
      <c r="DP14" s="986">
        <v>152.47644400000021</v>
      </c>
      <c r="DQ14" s="986">
        <v>732</v>
      </c>
      <c r="DR14" s="986"/>
      <c r="DS14" s="1003">
        <v>76.629006890020563</v>
      </c>
      <c r="DT14" s="968">
        <v>2.0131879150069776</v>
      </c>
      <c r="DU14" s="968">
        <v>72.681632109931869</v>
      </c>
      <c r="DV14" s="968">
        <v>80.576381670109271</v>
      </c>
      <c r="DW14" s="968">
        <v>2.6271877931242722</v>
      </c>
      <c r="DX14" s="986">
        <v>132.93458200000018</v>
      </c>
      <c r="DY14" s="986">
        <v>681</v>
      </c>
      <c r="DZ14" s="986"/>
      <c r="EA14" s="1003">
        <v>-3.1</v>
      </c>
      <c r="EB14" s="968">
        <v>-0.9</v>
      </c>
      <c r="EC14" s="968"/>
      <c r="ED14" s="968" t="s">
        <v>229</v>
      </c>
      <c r="EE14" s="968" t="s">
        <v>229</v>
      </c>
      <c r="EG14" s="2335"/>
      <c r="EH14" s="2335"/>
    </row>
    <row r="15" spans="1:138" s="11" customFormat="1" ht="21" customHeight="1">
      <c r="A15" s="1013" t="s">
        <v>22</v>
      </c>
      <c r="B15" s="1013"/>
      <c r="C15" s="914">
        <v>70.146400356712419</v>
      </c>
      <c r="D15" s="914"/>
      <c r="E15" s="914">
        <v>64.29609433843352</v>
      </c>
      <c r="F15" s="914">
        <v>75.996706374991334</v>
      </c>
      <c r="G15" s="914">
        <v>4.2504770025263943</v>
      </c>
      <c r="H15" s="914"/>
      <c r="I15" s="916">
        <v>353</v>
      </c>
      <c r="J15" s="914"/>
      <c r="K15" s="914">
        <v>68.329058617442598</v>
      </c>
      <c r="L15" s="914">
        <v>3.1704954252892548</v>
      </c>
      <c r="M15" s="914">
        <v>62.108004002383154</v>
      </c>
      <c r="N15" s="914">
        <v>74.550113232502042</v>
      </c>
      <c r="O15" s="914">
        <v>4.6400396689790071</v>
      </c>
      <c r="P15" s="915">
        <v>414.77727300000055</v>
      </c>
      <c r="Q15" s="911">
        <v>332</v>
      </c>
      <c r="R15" s="911"/>
      <c r="S15" s="914">
        <v>71.109411501064088</v>
      </c>
      <c r="T15" s="914">
        <v>3.1219516626418207</v>
      </c>
      <c r="U15" s="914">
        <v>64.983588769107939</v>
      </c>
      <c r="V15" s="914">
        <v>77.23523423302025</v>
      </c>
      <c r="W15" s="914">
        <v>4.3903494583063782</v>
      </c>
      <c r="X15" s="915">
        <v>364.51890900000035</v>
      </c>
      <c r="Y15" s="967">
        <v>300</v>
      </c>
      <c r="Z15" s="911"/>
      <c r="AA15" s="910">
        <v>70.527077825995292</v>
      </c>
      <c r="AB15" s="910">
        <v>3.2068677604145628</v>
      </c>
      <c r="AC15" s="910">
        <v>64.23610482986912</v>
      </c>
      <c r="AD15" s="910">
        <v>76.81805082212145</v>
      </c>
      <c r="AE15" s="910">
        <v>4.5470021717425482</v>
      </c>
      <c r="AF15" s="911">
        <v>414.37024899999949</v>
      </c>
      <c r="AG15" s="911">
        <v>329</v>
      </c>
      <c r="AH15" s="911"/>
      <c r="AI15" s="1156">
        <v>75.009048713901961</v>
      </c>
      <c r="AJ15" s="997">
        <v>3.2034337602128553</v>
      </c>
      <c r="AK15" s="997">
        <v>68.724740663985301</v>
      </c>
      <c r="AL15" s="997">
        <v>81.293356763818622</v>
      </c>
      <c r="AM15" s="997">
        <v>4.2707297521280791</v>
      </c>
      <c r="AN15" s="973">
        <v>353.67733300000077</v>
      </c>
      <c r="AO15" s="973">
        <v>297</v>
      </c>
      <c r="AP15" s="973"/>
      <c r="AQ15" s="955">
        <v>73.565592175194737</v>
      </c>
      <c r="AR15" s="975">
        <v>3.5631754377137921</v>
      </c>
      <c r="AS15" s="975">
        <v>66.576157402624702</v>
      </c>
      <c r="AT15" s="975">
        <v>80.555026947764773</v>
      </c>
      <c r="AU15" s="975">
        <v>4.8435353163856449</v>
      </c>
      <c r="AV15" s="973">
        <v>386.27199700000034</v>
      </c>
      <c r="AW15" s="973">
        <v>303</v>
      </c>
      <c r="AX15" s="992"/>
      <c r="AY15" s="955">
        <v>77.467853030075517</v>
      </c>
      <c r="AZ15" s="975">
        <v>1.7914846082508478</v>
      </c>
      <c r="BA15" s="975">
        <v>73.955262737243174</v>
      </c>
      <c r="BB15" s="975">
        <v>80.98044332290786</v>
      </c>
      <c r="BC15" s="968">
        <v>2.312552288696236</v>
      </c>
      <c r="BD15" s="973">
        <v>598.3697699999999</v>
      </c>
      <c r="BE15" s="973">
        <v>651</v>
      </c>
      <c r="BF15" s="1054"/>
      <c r="BG15" s="1003">
        <v>78.842765870591194</v>
      </c>
      <c r="BH15" s="968">
        <v>1.9217161784274044</v>
      </c>
      <c r="BI15" s="968">
        <v>75.074824036962227</v>
      </c>
      <c r="BJ15" s="968">
        <v>82.610707704220161</v>
      </c>
      <c r="BK15" s="968">
        <v>2.4374033016315271</v>
      </c>
      <c r="BL15" s="986">
        <v>552.45040199999937</v>
      </c>
      <c r="BM15" s="986">
        <v>567</v>
      </c>
      <c r="BN15" s="968"/>
      <c r="BO15" s="1003">
        <v>77.19690923780604</v>
      </c>
      <c r="BP15" s="968">
        <v>2.1268652952712763</v>
      </c>
      <c r="BQ15" s="968">
        <v>73.026725469391195</v>
      </c>
      <c r="BR15" s="968">
        <v>81.36709300622087</v>
      </c>
      <c r="BS15" s="968">
        <v>2.7551171624234874</v>
      </c>
      <c r="BT15" s="986">
        <v>489.00274600000074</v>
      </c>
      <c r="BU15" s="986">
        <v>597</v>
      </c>
      <c r="BV15" s="986"/>
      <c r="BW15" s="1003">
        <v>72.900691947491453</v>
      </c>
      <c r="BX15" s="968">
        <v>1.9834579638299814</v>
      </c>
      <c r="BY15" s="968">
        <v>69.011613046745595</v>
      </c>
      <c r="BZ15" s="968">
        <v>76.78977084823731</v>
      </c>
      <c r="CA15" s="968">
        <v>2.7207669925254159</v>
      </c>
      <c r="CB15" s="986">
        <v>446.53171499999951</v>
      </c>
      <c r="CC15" s="986">
        <v>708</v>
      </c>
      <c r="CD15" s="986"/>
      <c r="CE15" s="1003">
        <v>76.182673291166068</v>
      </c>
      <c r="CF15" s="968">
        <v>2.2785549926609079</v>
      </c>
      <c r="CG15" s="968">
        <v>71.71497418586786</v>
      </c>
      <c r="CH15" s="968">
        <v>80.650372396464277</v>
      </c>
      <c r="CI15" s="968">
        <v>2.9909097360660919</v>
      </c>
      <c r="CJ15" s="986">
        <v>430.27352000000155</v>
      </c>
      <c r="CK15" s="986">
        <v>635</v>
      </c>
      <c r="CL15" s="986"/>
      <c r="CM15" s="1003">
        <v>79.136686864713695</v>
      </c>
      <c r="CN15" s="968">
        <v>1.9092853443735915</v>
      </c>
      <c r="CO15" s="968">
        <v>75.392956337227645</v>
      </c>
      <c r="CP15" s="968">
        <v>82.880417392199732</v>
      </c>
      <c r="CQ15" s="968">
        <v>2.4126425050338116</v>
      </c>
      <c r="CR15" s="986">
        <v>399.00738900000033</v>
      </c>
      <c r="CS15" s="986">
        <v>552</v>
      </c>
      <c r="CT15" s="986"/>
      <c r="CU15" s="1003">
        <v>77.345738338903828</v>
      </c>
      <c r="CV15" s="968">
        <v>1.7653137788559627</v>
      </c>
      <c r="CW15" s="968">
        <v>73.884393674958915</v>
      </c>
      <c r="CX15" s="968">
        <v>80.807083002848728</v>
      </c>
      <c r="CY15" s="968">
        <v>2.2823672212177133</v>
      </c>
      <c r="CZ15" s="986">
        <v>395.95865599999951</v>
      </c>
      <c r="DA15" s="986">
        <v>636</v>
      </c>
      <c r="DB15" s="986"/>
      <c r="DC15" s="1003">
        <v>78.678161229709957</v>
      </c>
      <c r="DD15" s="968">
        <v>1.6149975383289956</v>
      </c>
      <c r="DE15" s="968">
        <v>75.511545362737436</v>
      </c>
      <c r="DF15" s="968">
        <v>81.844777096682478</v>
      </c>
      <c r="DG15" s="968">
        <v>2.052663042815432</v>
      </c>
      <c r="DH15" s="986">
        <v>401.89365899999916</v>
      </c>
      <c r="DI15" s="986">
        <v>672</v>
      </c>
      <c r="DJ15" s="986"/>
      <c r="DK15" s="1003">
        <v>81.724942603567968</v>
      </c>
      <c r="DL15" s="968">
        <v>1.586180920341046</v>
      </c>
      <c r="DM15" s="968">
        <v>78.614829507946396</v>
      </c>
      <c r="DN15" s="968">
        <v>84.835055699189553</v>
      </c>
      <c r="DO15" s="968">
        <v>1.9408773745309378</v>
      </c>
      <c r="DP15" s="986">
        <v>388.93097000000068</v>
      </c>
      <c r="DQ15" s="986">
        <v>592</v>
      </c>
      <c r="DR15" s="986"/>
      <c r="DS15" s="1003">
        <v>78.437999477153312</v>
      </c>
      <c r="DT15" s="968">
        <v>2.12198667582037</v>
      </c>
      <c r="DU15" s="968">
        <v>74.277296630996716</v>
      </c>
      <c r="DV15" s="968">
        <v>82.598702323309908</v>
      </c>
      <c r="DW15" s="968">
        <v>2.7053044314808696</v>
      </c>
      <c r="DX15" s="986">
        <v>365.26195199999984</v>
      </c>
      <c r="DY15" s="986">
        <v>599</v>
      </c>
      <c r="DZ15" s="986"/>
      <c r="EA15" s="1175">
        <v>2.2000000000000002</v>
      </c>
      <c r="EB15" s="968">
        <v>-3.3</v>
      </c>
      <c r="EC15" s="968"/>
      <c r="ED15" s="968" t="s">
        <v>229</v>
      </c>
      <c r="EE15" s="968" t="s">
        <v>229</v>
      </c>
      <c r="EG15" s="2335"/>
      <c r="EH15" s="2335"/>
    </row>
    <row r="16" spans="1:138" s="11" customFormat="1" ht="21" customHeight="1">
      <c r="A16" s="1018" t="s">
        <v>97</v>
      </c>
      <c r="B16" s="1018"/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91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5" t="s">
        <v>66</v>
      </c>
      <c r="Q16" s="911" t="s">
        <v>66</v>
      </c>
      <c r="R16" s="911"/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5" t="s">
        <v>66</v>
      </c>
      <c r="Y16" s="967" t="s">
        <v>66</v>
      </c>
      <c r="Z16" s="911" t="s">
        <v>66</v>
      </c>
      <c r="AA16" s="910" t="s">
        <v>66</v>
      </c>
      <c r="AB16" s="910" t="s">
        <v>66</v>
      </c>
      <c r="AC16" s="910" t="s">
        <v>66</v>
      </c>
      <c r="AD16" s="910" t="s">
        <v>66</v>
      </c>
      <c r="AE16" s="910" t="s">
        <v>66</v>
      </c>
      <c r="AF16" s="911" t="s">
        <v>66</v>
      </c>
      <c r="AG16" s="911" t="s">
        <v>66</v>
      </c>
      <c r="AH16" s="911" t="s">
        <v>66</v>
      </c>
      <c r="AI16" s="1156" t="s">
        <v>66</v>
      </c>
      <c r="AJ16" s="997" t="s">
        <v>66</v>
      </c>
      <c r="AK16" s="997" t="s">
        <v>66</v>
      </c>
      <c r="AL16" s="997" t="s">
        <v>66</v>
      </c>
      <c r="AM16" s="997" t="s">
        <v>66</v>
      </c>
      <c r="AN16" s="973" t="s">
        <v>66</v>
      </c>
      <c r="AO16" s="973" t="s">
        <v>66</v>
      </c>
      <c r="AP16" s="973"/>
      <c r="AQ16" s="955">
        <v>81.070261545412933</v>
      </c>
      <c r="AR16" s="975">
        <v>2.2284924607653211</v>
      </c>
      <c r="AS16" s="975">
        <v>76.698907126311667</v>
      </c>
      <c r="AT16" s="975">
        <v>85.441615964514199</v>
      </c>
      <c r="AU16" s="975">
        <v>2.7488408428496212</v>
      </c>
      <c r="AV16" s="973">
        <v>238.02015600000013</v>
      </c>
      <c r="AW16" s="973">
        <v>264</v>
      </c>
      <c r="AX16" s="992"/>
      <c r="AY16" s="955">
        <v>86.29633297771521</v>
      </c>
      <c r="AZ16" s="975">
        <v>1.4470779266505993</v>
      </c>
      <c r="BA16" s="975">
        <v>83.459025944925386</v>
      </c>
      <c r="BB16" s="975">
        <v>89.133640010505019</v>
      </c>
      <c r="BC16" s="968">
        <v>1.6768707043719768</v>
      </c>
      <c r="BD16" s="973">
        <v>377.27245499999992</v>
      </c>
      <c r="BE16" s="973">
        <v>809</v>
      </c>
      <c r="BF16" s="1054"/>
      <c r="BG16" s="1003">
        <v>84.450022195464797</v>
      </c>
      <c r="BH16" s="968">
        <v>1.4061115942615019</v>
      </c>
      <c r="BI16" s="968">
        <v>81.693035103279172</v>
      </c>
      <c r="BJ16" s="968">
        <v>87.207009287650422</v>
      </c>
      <c r="BK16" s="968">
        <v>1.6650221725305998</v>
      </c>
      <c r="BL16" s="986">
        <v>356.55031599999955</v>
      </c>
      <c r="BM16" s="986">
        <v>716</v>
      </c>
      <c r="BN16" s="968"/>
      <c r="BO16" s="1003">
        <v>87.676941869787044</v>
      </c>
      <c r="BP16" s="968">
        <v>1.2833566651221922</v>
      </c>
      <c r="BQ16" s="968">
        <v>85.160640933437932</v>
      </c>
      <c r="BR16" s="968">
        <v>90.193242806136169</v>
      </c>
      <c r="BS16" s="968">
        <v>1.4637333804686785</v>
      </c>
      <c r="BT16" s="986">
        <v>328.60099799999972</v>
      </c>
      <c r="BU16" s="986">
        <v>706</v>
      </c>
      <c r="BV16" s="986"/>
      <c r="BW16" s="1003">
        <v>85.704028267839732</v>
      </c>
      <c r="BX16" s="968">
        <v>1.492415379693798</v>
      </c>
      <c r="BY16" s="968">
        <v>82.777764505179377</v>
      </c>
      <c r="BZ16" s="968">
        <v>88.630292030500073</v>
      </c>
      <c r="CA16" s="968">
        <v>1.7413596651837004</v>
      </c>
      <c r="CB16" s="986">
        <v>297.17644099999978</v>
      </c>
      <c r="CC16" s="986">
        <v>727</v>
      </c>
      <c r="CD16" s="986"/>
      <c r="CE16" s="1003">
        <v>85.348385868328862</v>
      </c>
      <c r="CF16" s="968">
        <v>1.427504989968037</v>
      </c>
      <c r="CG16" s="968">
        <v>82.549391423590407</v>
      </c>
      <c r="CH16" s="968">
        <v>88.147380313067302</v>
      </c>
      <c r="CI16" s="968">
        <v>1.6725623753099665</v>
      </c>
      <c r="CJ16" s="986">
        <v>272.30328099999934</v>
      </c>
      <c r="CK16" s="986">
        <v>693</v>
      </c>
      <c r="CL16" s="986"/>
      <c r="CM16" s="1003">
        <v>83.978904597667082</v>
      </c>
      <c r="CN16" s="968">
        <v>1.8714401031901633</v>
      </c>
      <c r="CO16" s="968">
        <v>80.309381094896324</v>
      </c>
      <c r="CP16" s="968">
        <v>87.64842810043784</v>
      </c>
      <c r="CQ16" s="968">
        <v>2.2284645318440504</v>
      </c>
      <c r="CR16" s="986">
        <v>266.98519000000027</v>
      </c>
      <c r="CS16" s="986">
        <v>556</v>
      </c>
      <c r="CT16" s="992"/>
      <c r="CU16" s="1003">
        <v>82.520881877304959</v>
      </c>
      <c r="CV16" s="968">
        <v>1.524716749494806</v>
      </c>
      <c r="CW16" s="968">
        <v>79.531288611731824</v>
      </c>
      <c r="CX16" s="968">
        <v>85.510475142878107</v>
      </c>
      <c r="CY16" s="968">
        <v>1.8476738430423103</v>
      </c>
      <c r="CZ16" s="986">
        <v>276.88985600000029</v>
      </c>
      <c r="DA16" s="986">
        <v>725</v>
      </c>
      <c r="DB16" s="992"/>
      <c r="DC16" s="1003">
        <v>79.306389165215933</v>
      </c>
      <c r="DD16" s="968">
        <v>1.7173959733064674</v>
      </c>
      <c r="DE16" s="968">
        <v>75.938994968086732</v>
      </c>
      <c r="DF16" s="968">
        <v>82.673783362345119</v>
      </c>
      <c r="DG16" s="968">
        <v>2.1655203211038683</v>
      </c>
      <c r="DH16" s="986">
        <v>246.60589400000029</v>
      </c>
      <c r="DI16" s="986">
        <v>682</v>
      </c>
      <c r="DJ16" s="992"/>
      <c r="DK16" s="1003">
        <v>85.821859376080511</v>
      </c>
      <c r="DL16" s="968">
        <v>1.2467206437682719</v>
      </c>
      <c r="DM16" s="968">
        <v>83.377344913044496</v>
      </c>
      <c r="DN16" s="968">
        <v>88.266373839116525</v>
      </c>
      <c r="DO16" s="968">
        <v>1.4526842611332964</v>
      </c>
      <c r="DP16" s="986">
        <v>214.11560800000015</v>
      </c>
      <c r="DQ16" s="986">
        <v>644</v>
      </c>
      <c r="DR16" s="992"/>
      <c r="DS16" s="1003">
        <v>84.368987422950497</v>
      </c>
      <c r="DT16" s="968">
        <v>1.5277701623569004</v>
      </c>
      <c r="DU16" s="968">
        <v>81.373399498095139</v>
      </c>
      <c r="DV16" s="968">
        <v>87.364575347805854</v>
      </c>
      <c r="DW16" s="968">
        <v>1.8108196021104652</v>
      </c>
      <c r="DX16" s="986">
        <v>205.52491300000025</v>
      </c>
      <c r="DY16" s="986">
        <v>625</v>
      </c>
      <c r="DZ16" s="992"/>
      <c r="EA16" s="2670">
        <v>-0.9</v>
      </c>
      <c r="EB16" s="968">
        <v>-1.4</v>
      </c>
      <c r="EC16" s="968"/>
      <c r="ED16" s="997" t="s">
        <v>229</v>
      </c>
      <c r="EE16" s="968" t="s">
        <v>229</v>
      </c>
      <c r="EG16" s="2335"/>
      <c r="EH16" s="2335"/>
    </row>
    <row r="17" spans="1:138" s="11" customFormat="1" ht="21" customHeight="1">
      <c r="A17" s="1013" t="s">
        <v>23</v>
      </c>
      <c r="B17" s="1013"/>
      <c r="C17" s="914">
        <v>74.934359486778106</v>
      </c>
      <c r="D17" s="914"/>
      <c r="E17" s="914">
        <v>67.533927089452135</v>
      </c>
      <c r="F17" s="914">
        <v>82.334791884104092</v>
      </c>
      <c r="G17" s="914">
        <v>5.0331581033671098</v>
      </c>
      <c r="H17" s="914"/>
      <c r="I17" s="916">
        <v>276</v>
      </c>
      <c r="J17" s="914"/>
      <c r="K17" s="914">
        <v>78.566171619862885</v>
      </c>
      <c r="L17" s="914">
        <v>2.4341959272832017</v>
      </c>
      <c r="M17" s="914">
        <v>73.789862628342277</v>
      </c>
      <c r="N17" s="914">
        <v>83.342480611383507</v>
      </c>
      <c r="O17" s="914">
        <v>3.0982748390247323</v>
      </c>
      <c r="P17" s="915">
        <v>338.14681499999938</v>
      </c>
      <c r="Q17" s="911">
        <v>309</v>
      </c>
      <c r="R17" s="911"/>
      <c r="S17" s="914">
        <v>70.564924894150721</v>
      </c>
      <c r="T17" s="914">
        <v>3.1448267834651404</v>
      </c>
      <c r="U17" s="914">
        <v>64.394217119029889</v>
      </c>
      <c r="V17" s="914">
        <v>76.735632669271553</v>
      </c>
      <c r="W17" s="914">
        <v>4.4566429967614427</v>
      </c>
      <c r="X17" s="915">
        <v>317.84954399999936</v>
      </c>
      <c r="Y17" s="967">
        <v>266</v>
      </c>
      <c r="Z17" s="911"/>
      <c r="AA17" s="910">
        <v>73.942353459673953</v>
      </c>
      <c r="AB17" s="910">
        <v>3.1279875353635038</v>
      </c>
      <c r="AC17" s="910">
        <v>67.806121289424695</v>
      </c>
      <c r="AD17" s="910">
        <v>80.078585629923211</v>
      </c>
      <c r="AE17" s="910">
        <v>4.230305621891544</v>
      </c>
      <c r="AF17" s="911">
        <v>278.80337500000019</v>
      </c>
      <c r="AG17" s="911">
        <v>234</v>
      </c>
      <c r="AH17" s="911"/>
      <c r="AI17" s="1156">
        <v>75.818134371516535</v>
      </c>
      <c r="AJ17" s="997">
        <v>2.6008811206996501</v>
      </c>
      <c r="AK17" s="997">
        <v>70.715878671182324</v>
      </c>
      <c r="AL17" s="997">
        <v>80.920390071850747</v>
      </c>
      <c r="AM17" s="997">
        <v>3.4304208910695024</v>
      </c>
      <c r="AN17" s="973">
        <v>278.64013900000003</v>
      </c>
      <c r="AO17" s="973">
        <v>244</v>
      </c>
      <c r="AP17" s="973"/>
      <c r="AQ17" s="955">
        <v>72.505018531345044</v>
      </c>
      <c r="AR17" s="975">
        <v>2.7787052904338525</v>
      </c>
      <c r="AS17" s="975">
        <v>67.054380548685401</v>
      </c>
      <c r="AT17" s="975">
        <v>77.955656514004687</v>
      </c>
      <c r="AU17" s="975">
        <v>3.8324316671025676</v>
      </c>
      <c r="AV17" s="973">
        <v>313.09060200000016</v>
      </c>
      <c r="AW17" s="973">
        <v>258</v>
      </c>
      <c r="AX17" s="992"/>
      <c r="AY17" s="955">
        <v>74.319273435375308</v>
      </c>
      <c r="AZ17" s="975">
        <v>1.5638992591817797</v>
      </c>
      <c r="BA17" s="975">
        <v>71.252913092970175</v>
      </c>
      <c r="BB17" s="975">
        <v>77.385633777780455</v>
      </c>
      <c r="BC17" s="968">
        <v>2.1042983695766027</v>
      </c>
      <c r="BD17" s="973">
        <v>423.47429200000079</v>
      </c>
      <c r="BE17" s="973">
        <v>663</v>
      </c>
      <c r="BF17" s="1054"/>
      <c r="BG17" s="1003">
        <v>75.258058465958229</v>
      </c>
      <c r="BH17" s="968">
        <v>2.1986029013987491</v>
      </c>
      <c r="BI17" s="968">
        <v>70.947220091012781</v>
      </c>
      <c r="BJ17" s="968">
        <v>79.568896840903676</v>
      </c>
      <c r="BK17" s="968">
        <v>2.9214185779098352</v>
      </c>
      <c r="BL17" s="986">
        <v>386.90989900000091</v>
      </c>
      <c r="BM17" s="986">
        <v>554</v>
      </c>
      <c r="BN17" s="968"/>
      <c r="BO17" s="1003">
        <v>78.237363878006562</v>
      </c>
      <c r="BP17" s="968">
        <v>2.391276100251905</v>
      </c>
      <c r="BQ17" s="968">
        <v>73.54874499779821</v>
      </c>
      <c r="BR17" s="968">
        <v>82.925982758214914</v>
      </c>
      <c r="BS17" s="968">
        <v>3.0564374637935887</v>
      </c>
      <c r="BT17" s="986">
        <v>346.18671000000069</v>
      </c>
      <c r="BU17" s="986">
        <v>548</v>
      </c>
      <c r="BV17" s="986"/>
      <c r="BW17" s="1003">
        <v>77.909442988571058</v>
      </c>
      <c r="BX17" s="968">
        <v>1.8538072096646572</v>
      </c>
      <c r="BY17" s="968">
        <v>74.27457769944948</v>
      </c>
      <c r="BZ17" s="968">
        <v>81.54430827769265</v>
      </c>
      <c r="CA17" s="968">
        <v>2.3794384076608037</v>
      </c>
      <c r="CB17" s="986">
        <v>329.19039100000066</v>
      </c>
      <c r="CC17" s="986">
        <v>631</v>
      </c>
      <c r="CD17" s="986"/>
      <c r="CE17" s="1003">
        <v>72.028457458210838</v>
      </c>
      <c r="CF17" s="968">
        <v>2.021627038309521</v>
      </c>
      <c r="CG17" s="968">
        <v>68.064532365600073</v>
      </c>
      <c r="CH17" s="968">
        <v>75.992382550821603</v>
      </c>
      <c r="CI17" s="968">
        <v>2.80670600155837</v>
      </c>
      <c r="CJ17" s="986">
        <v>315.07339599999972</v>
      </c>
      <c r="CK17" s="986">
        <v>579</v>
      </c>
      <c r="CL17" s="986"/>
      <c r="CM17" s="1003">
        <v>73.518382319571103</v>
      </c>
      <c r="CN17" s="968">
        <v>2.5342731103383755</v>
      </c>
      <c r="CO17" s="968">
        <v>68.549174528750541</v>
      </c>
      <c r="CP17" s="968">
        <v>78.487590110391665</v>
      </c>
      <c r="CQ17" s="968">
        <v>3.4471285008997468</v>
      </c>
      <c r="CR17" s="986">
        <v>304.51641199999938</v>
      </c>
      <c r="CS17" s="986">
        <v>434</v>
      </c>
      <c r="CT17" s="986"/>
      <c r="CU17" s="1003">
        <v>75.882248164548557</v>
      </c>
      <c r="CV17" s="968">
        <v>1.8857167490381725</v>
      </c>
      <c r="CW17" s="968">
        <v>72.184822989957325</v>
      </c>
      <c r="CX17" s="968">
        <v>79.579673339139788</v>
      </c>
      <c r="CY17" s="968">
        <v>2.4850565114373628</v>
      </c>
      <c r="CZ17" s="986">
        <v>283.21875299999982</v>
      </c>
      <c r="DA17" s="986">
        <v>642</v>
      </c>
      <c r="DB17" s="986"/>
      <c r="DC17" s="1003">
        <v>74.840861559651131</v>
      </c>
      <c r="DD17" s="968">
        <v>1.9643035707769676</v>
      </c>
      <c r="DE17" s="968">
        <v>70.989341846990115</v>
      </c>
      <c r="DF17" s="968">
        <v>78.692381272312133</v>
      </c>
      <c r="DG17" s="968">
        <v>2.6246405103331689</v>
      </c>
      <c r="DH17" s="986">
        <v>308.53859000000045</v>
      </c>
      <c r="DI17" s="986">
        <v>578</v>
      </c>
      <c r="DJ17" s="986"/>
      <c r="DK17" s="1003">
        <v>74.924800670682487</v>
      </c>
      <c r="DL17" s="968">
        <v>1.8703910771539385</v>
      </c>
      <c r="DM17" s="968">
        <v>71.257420923270402</v>
      </c>
      <c r="DN17" s="968">
        <v>78.592180418094586</v>
      </c>
      <c r="DO17" s="968">
        <v>2.4963577619310349</v>
      </c>
      <c r="DP17" s="986">
        <v>276.61849100000018</v>
      </c>
      <c r="DQ17" s="986">
        <v>535</v>
      </c>
      <c r="DR17" s="986"/>
      <c r="DS17" s="1003">
        <v>75.797888196437398</v>
      </c>
      <c r="DT17" s="968">
        <v>1.8546789034117845</v>
      </c>
      <c r="DU17" s="968">
        <v>72.161311265930223</v>
      </c>
      <c r="DV17" s="968">
        <v>79.434465126944588</v>
      </c>
      <c r="DW17" s="968">
        <v>2.4468741115916166</v>
      </c>
      <c r="DX17" s="986">
        <v>263.60898799999944</v>
      </c>
      <c r="DY17" s="986">
        <v>501</v>
      </c>
      <c r="DZ17" s="986"/>
      <c r="EA17" s="1175">
        <v>3.8</v>
      </c>
      <c r="EB17" s="968">
        <v>0.9</v>
      </c>
      <c r="EC17" s="968"/>
      <c r="ED17" s="968" t="s">
        <v>229</v>
      </c>
      <c r="EE17" s="968" t="s">
        <v>229</v>
      </c>
      <c r="EG17" s="2335"/>
      <c r="EH17" s="2335"/>
    </row>
    <row r="18" spans="1:138" s="11" customFormat="1" ht="21" customHeight="1">
      <c r="A18" s="1013" t="s">
        <v>24</v>
      </c>
      <c r="B18" s="1013"/>
      <c r="C18" s="914">
        <v>64.74814053092372</v>
      </c>
      <c r="D18" s="914"/>
      <c r="E18" s="914">
        <v>58.228275202910474</v>
      </c>
      <c r="F18" s="914">
        <v>71.268005858936959</v>
      </c>
      <c r="G18" s="914">
        <v>5.1318718289218452</v>
      </c>
      <c r="H18" s="914"/>
      <c r="I18" s="916">
        <v>295</v>
      </c>
      <c r="J18" s="914"/>
      <c r="K18" s="914">
        <v>72.64501597665334</v>
      </c>
      <c r="L18" s="914">
        <v>2.9862228389700092</v>
      </c>
      <c r="M18" s="914">
        <v>66.785535711900906</v>
      </c>
      <c r="N18" s="914">
        <v>78.504496241405775</v>
      </c>
      <c r="O18" s="914">
        <v>4.110705736412422</v>
      </c>
      <c r="P18" s="915">
        <v>152.18424900000002</v>
      </c>
      <c r="Q18" s="911">
        <v>264</v>
      </c>
      <c r="R18" s="911"/>
      <c r="S18" s="914">
        <v>64.889159918197933</v>
      </c>
      <c r="T18" s="914">
        <v>3.3832902209627487</v>
      </c>
      <c r="U18" s="914">
        <v>58.250544595486467</v>
      </c>
      <c r="V18" s="914">
        <v>71.527775240909406</v>
      </c>
      <c r="W18" s="914">
        <v>5.2139528778425692</v>
      </c>
      <c r="X18" s="915">
        <v>157.77875399999976</v>
      </c>
      <c r="Y18" s="967">
        <v>292</v>
      </c>
      <c r="Z18" s="911"/>
      <c r="AA18" s="910">
        <v>72.398370711532792</v>
      </c>
      <c r="AB18" s="910">
        <v>2.8485464122163933</v>
      </c>
      <c r="AC18" s="910">
        <v>66.810323465347366</v>
      </c>
      <c r="AD18" s="910">
        <v>77.986417957718217</v>
      </c>
      <c r="AE18" s="910">
        <v>3.9345449134018025</v>
      </c>
      <c r="AF18" s="911">
        <v>136.18018200000012</v>
      </c>
      <c r="AG18" s="911">
        <v>293</v>
      </c>
      <c r="AH18" s="911"/>
      <c r="AI18" s="1156">
        <v>75.883847725535915</v>
      </c>
      <c r="AJ18" s="997">
        <v>3.5166690862885992</v>
      </c>
      <c r="AK18" s="997">
        <v>68.98505302519284</v>
      </c>
      <c r="AL18" s="997">
        <v>82.782642425878976</v>
      </c>
      <c r="AM18" s="997">
        <v>4.6342788244054658</v>
      </c>
      <c r="AN18" s="973">
        <v>93.003774999999891</v>
      </c>
      <c r="AO18" s="973">
        <v>221</v>
      </c>
      <c r="AP18" s="973"/>
      <c r="AQ18" s="955">
        <v>65.89874672081551</v>
      </c>
      <c r="AR18" s="975">
        <v>3.7153634128357016</v>
      </c>
      <c r="AS18" s="975">
        <v>58.610783867358549</v>
      </c>
      <c r="AT18" s="975">
        <v>73.186709574272456</v>
      </c>
      <c r="AU18" s="975">
        <v>5.6379879705088936</v>
      </c>
      <c r="AV18" s="973">
        <v>104.32471999999991</v>
      </c>
      <c r="AW18" s="973">
        <v>241</v>
      </c>
      <c r="AX18" s="992"/>
      <c r="AY18" s="955">
        <v>71.87579639051495</v>
      </c>
      <c r="AZ18" s="975">
        <v>1.8895487856041824</v>
      </c>
      <c r="BA18" s="975">
        <v>68.170930218861514</v>
      </c>
      <c r="BB18" s="975">
        <v>75.580662562168399</v>
      </c>
      <c r="BC18" s="968">
        <v>2.628908311969028</v>
      </c>
      <c r="BD18" s="973">
        <v>148.34509300000036</v>
      </c>
      <c r="BE18" s="973">
        <v>622</v>
      </c>
      <c r="BF18" s="1054"/>
      <c r="BG18" s="1003">
        <v>78.164165846493376</v>
      </c>
      <c r="BH18" s="968">
        <v>1.756649582270188</v>
      </c>
      <c r="BI18" s="968">
        <v>74.719872915848867</v>
      </c>
      <c r="BJ18" s="968">
        <v>81.608458777137884</v>
      </c>
      <c r="BK18" s="968">
        <v>2.247384799986317</v>
      </c>
      <c r="BL18" s="986">
        <v>138.02778399999994</v>
      </c>
      <c r="BM18" s="986">
        <v>565</v>
      </c>
      <c r="BN18" s="968"/>
      <c r="BO18" s="1003">
        <v>77.365453667058517</v>
      </c>
      <c r="BP18" s="968">
        <v>2.0079859762827121</v>
      </c>
      <c r="BQ18" s="968">
        <v>73.428358758360616</v>
      </c>
      <c r="BR18" s="968">
        <v>81.302548575756404</v>
      </c>
      <c r="BS18" s="968">
        <v>2.595455569774153</v>
      </c>
      <c r="BT18" s="986">
        <v>117.014932</v>
      </c>
      <c r="BU18" s="986">
        <v>517</v>
      </c>
      <c r="BV18" s="986"/>
      <c r="BW18" s="1003">
        <v>72.113813027844841</v>
      </c>
      <c r="BX18" s="968">
        <v>1.704628143568472</v>
      </c>
      <c r="BY18" s="968">
        <v>68.771451622832487</v>
      </c>
      <c r="BZ18" s="968">
        <v>75.45617443285721</v>
      </c>
      <c r="CA18" s="968">
        <v>2.3638025393419082</v>
      </c>
      <c r="CB18" s="986">
        <v>115.25949400000002</v>
      </c>
      <c r="CC18" s="986">
        <v>661</v>
      </c>
      <c r="CD18" s="986"/>
      <c r="CE18" s="1003">
        <v>74.967537670491993</v>
      </c>
      <c r="CF18" s="968">
        <v>1.9781388237674298</v>
      </c>
      <c r="CG18" s="968">
        <v>71.088882522133844</v>
      </c>
      <c r="CH18" s="968">
        <v>78.846192818850142</v>
      </c>
      <c r="CI18" s="968">
        <v>2.6386605259226035</v>
      </c>
      <c r="CJ18" s="986">
        <v>105.92123399999993</v>
      </c>
      <c r="CK18" s="986">
        <v>548</v>
      </c>
      <c r="CL18" s="986"/>
      <c r="CM18" s="1003">
        <v>73.721630610240595</v>
      </c>
      <c r="CN18" s="968">
        <v>2.2370080125700014</v>
      </c>
      <c r="CO18" s="968">
        <v>69.335300818536865</v>
      </c>
      <c r="CP18" s="968">
        <v>78.107960401944325</v>
      </c>
      <c r="CQ18" s="968">
        <v>3.0343984445987835</v>
      </c>
      <c r="CR18" s="986">
        <v>100.23395899999998</v>
      </c>
      <c r="CS18" s="986">
        <v>493</v>
      </c>
      <c r="CT18" s="986"/>
      <c r="CU18" s="1003">
        <v>75.774546133458969</v>
      </c>
      <c r="CV18" s="968">
        <v>2.0134862223042505</v>
      </c>
      <c r="CW18" s="968">
        <v>71.826596553630722</v>
      </c>
      <c r="CX18" s="968">
        <v>79.722495713287216</v>
      </c>
      <c r="CY18" s="968">
        <v>2.6572065753557537</v>
      </c>
      <c r="CZ18" s="986">
        <v>99.785114999999848</v>
      </c>
      <c r="DA18" s="986">
        <v>649</v>
      </c>
      <c r="DB18" s="986"/>
      <c r="DC18" s="1003">
        <v>74.967232299059276</v>
      </c>
      <c r="DD18" s="968">
        <v>1.7931672389803452</v>
      </c>
      <c r="DE18" s="968">
        <v>71.451269149687761</v>
      </c>
      <c r="DF18" s="968">
        <v>78.483195448430806</v>
      </c>
      <c r="DG18" s="968">
        <v>2.3919346946503808</v>
      </c>
      <c r="DH18" s="986">
        <v>100.23818899999996</v>
      </c>
      <c r="DI18" s="986">
        <v>629</v>
      </c>
      <c r="DJ18" s="986"/>
      <c r="DK18" s="1003">
        <v>78.391312544260344</v>
      </c>
      <c r="DL18" s="968">
        <v>1.7102939297393176</v>
      </c>
      <c r="DM18" s="968">
        <v>75.037844172505714</v>
      </c>
      <c r="DN18" s="968">
        <v>81.744780916014975</v>
      </c>
      <c r="DO18" s="968">
        <v>2.1817391165298736</v>
      </c>
      <c r="DP18" s="986">
        <v>97.438976999999994</v>
      </c>
      <c r="DQ18" s="986">
        <v>580</v>
      </c>
      <c r="DR18" s="986"/>
      <c r="DS18" s="1003">
        <v>81.035686481882124</v>
      </c>
      <c r="DT18" s="968">
        <v>1.6549298233735532</v>
      </c>
      <c r="DU18" s="968">
        <v>77.790769204709449</v>
      </c>
      <c r="DV18" s="968">
        <v>84.280603759054813</v>
      </c>
      <c r="DW18" s="968">
        <v>2.0422234884670973</v>
      </c>
      <c r="DX18" s="986">
        <v>87.021663000000004</v>
      </c>
      <c r="DY18" s="986">
        <v>570</v>
      </c>
      <c r="DZ18" s="986"/>
      <c r="EA18" s="1175">
        <v>6</v>
      </c>
      <c r="EB18" s="968">
        <v>2.6</v>
      </c>
      <c r="EC18" s="968"/>
      <c r="ED18" s="968" t="s">
        <v>230</v>
      </c>
      <c r="EE18" s="968" t="s">
        <v>229</v>
      </c>
      <c r="EG18" s="2335"/>
      <c r="EH18" s="2335"/>
    </row>
    <row r="19" spans="1:138" s="11" customFormat="1" ht="21" customHeight="1">
      <c r="A19" s="1013" t="s">
        <v>25</v>
      </c>
      <c r="B19" s="1013"/>
      <c r="C19" s="914">
        <v>67.05315913589088</v>
      </c>
      <c r="D19" s="914"/>
      <c r="E19" s="914">
        <v>62.492516391688866</v>
      </c>
      <c r="F19" s="914">
        <v>71.613801880092893</v>
      </c>
      <c r="G19" s="914">
        <v>3.4663410149762326</v>
      </c>
      <c r="H19" s="914"/>
      <c r="I19" s="916">
        <v>339</v>
      </c>
      <c r="J19" s="914"/>
      <c r="K19" s="914">
        <v>73.801245195429559</v>
      </c>
      <c r="L19" s="914">
        <v>2.5079040387897642</v>
      </c>
      <c r="M19" s="914">
        <v>68.88030827491157</v>
      </c>
      <c r="N19" s="914">
        <v>78.722182115947533</v>
      </c>
      <c r="O19" s="914">
        <v>3.398186618868968</v>
      </c>
      <c r="P19" s="915">
        <v>247.40999900000011</v>
      </c>
      <c r="Q19" s="911">
        <v>323</v>
      </c>
      <c r="R19" s="911"/>
      <c r="S19" s="914">
        <v>66.55747548455318</v>
      </c>
      <c r="T19" s="914">
        <v>3.5596413477177187</v>
      </c>
      <c r="U19" s="914">
        <v>59.572827981392287</v>
      </c>
      <c r="V19" s="914">
        <v>73.54212298771408</v>
      </c>
      <c r="W19" s="914">
        <v>5.3482217013231654</v>
      </c>
      <c r="X19" s="915">
        <v>207.5356840000004</v>
      </c>
      <c r="Y19" s="967">
        <v>276</v>
      </c>
      <c r="Z19" s="911"/>
      <c r="AA19" s="910">
        <v>70.719647142416207</v>
      </c>
      <c r="AB19" s="910">
        <v>2.3434670638069144</v>
      </c>
      <c r="AC19" s="910">
        <v>66.12242358436886</v>
      </c>
      <c r="AD19" s="910">
        <v>75.316870700463554</v>
      </c>
      <c r="AE19" s="910">
        <v>3.3137425856885394</v>
      </c>
      <c r="AF19" s="911">
        <v>241.08355300000042</v>
      </c>
      <c r="AG19" s="911">
        <v>320</v>
      </c>
      <c r="AH19" s="911"/>
      <c r="AI19" s="1156">
        <v>73.987565534848613</v>
      </c>
      <c r="AJ19" s="997">
        <v>2.3842149490017741</v>
      </c>
      <c r="AK19" s="997">
        <v>69.310352794308614</v>
      </c>
      <c r="AL19" s="997">
        <v>78.664778275388599</v>
      </c>
      <c r="AM19" s="997">
        <v>3.2224535727950041</v>
      </c>
      <c r="AN19" s="973">
        <v>166.58102899999975</v>
      </c>
      <c r="AO19" s="973">
        <v>281</v>
      </c>
      <c r="AP19" s="973"/>
      <c r="AQ19" s="955">
        <v>70.079437571896648</v>
      </c>
      <c r="AR19" s="975">
        <v>2.9924287389970488</v>
      </c>
      <c r="AS19" s="975">
        <v>64.209565080800999</v>
      </c>
      <c r="AT19" s="975">
        <v>75.949310062992311</v>
      </c>
      <c r="AU19" s="975">
        <v>4.2700524471632981</v>
      </c>
      <c r="AV19" s="973">
        <v>202.56711799999985</v>
      </c>
      <c r="AW19" s="973">
        <v>296</v>
      </c>
      <c r="AX19" s="992"/>
      <c r="AY19" s="955">
        <v>73.370042884544915</v>
      </c>
      <c r="AZ19" s="975">
        <v>1.8586468871891952</v>
      </c>
      <c r="BA19" s="975">
        <v>69.725766520865633</v>
      </c>
      <c r="BB19" s="975">
        <v>77.014319248224211</v>
      </c>
      <c r="BC19" s="968">
        <v>2.5332503759251739</v>
      </c>
      <c r="BD19" s="973">
        <v>266.6583039999993</v>
      </c>
      <c r="BE19" s="973">
        <v>792</v>
      </c>
      <c r="BF19" s="1054"/>
      <c r="BG19" s="1003">
        <v>74.501131923006312</v>
      </c>
      <c r="BH19" s="968">
        <v>2.0085410363252678</v>
      </c>
      <c r="BI19" s="968">
        <v>70.562951103025071</v>
      </c>
      <c r="BJ19" s="968">
        <v>78.439312742987553</v>
      </c>
      <c r="BK19" s="968">
        <v>2.695987274932961</v>
      </c>
      <c r="BL19" s="986">
        <v>258.81000599999942</v>
      </c>
      <c r="BM19" s="986">
        <v>710</v>
      </c>
      <c r="BN19" s="968"/>
      <c r="BO19" s="1003">
        <v>73.641722129057456</v>
      </c>
      <c r="BP19" s="968">
        <v>1.8443532041212678</v>
      </c>
      <c r="BQ19" s="968">
        <v>70.025464996012559</v>
      </c>
      <c r="BR19" s="968">
        <v>77.257979262102353</v>
      </c>
      <c r="BS19" s="968">
        <v>2.5044949395521066</v>
      </c>
      <c r="BT19" s="986">
        <v>243.64348199999995</v>
      </c>
      <c r="BU19" s="986">
        <v>731</v>
      </c>
      <c r="BV19" s="986"/>
      <c r="BW19" s="1003">
        <v>74.978496233652365</v>
      </c>
      <c r="BX19" s="968">
        <v>1.9073008615010656</v>
      </c>
      <c r="BY19" s="968">
        <v>71.238742897254454</v>
      </c>
      <c r="BZ19" s="968">
        <v>78.718249570050276</v>
      </c>
      <c r="CA19" s="968">
        <v>2.5437971649330278</v>
      </c>
      <c r="CB19" s="986">
        <v>233.96831600000039</v>
      </c>
      <c r="CC19" s="986">
        <v>788</v>
      </c>
      <c r="CD19" s="986"/>
      <c r="CE19" s="1003">
        <v>73.995444291687591</v>
      </c>
      <c r="CF19" s="968">
        <v>2.1119519978059165</v>
      </c>
      <c r="CG19" s="968">
        <v>69.854413646642087</v>
      </c>
      <c r="CH19" s="968">
        <v>78.136474936733109</v>
      </c>
      <c r="CI19" s="968">
        <v>2.8541648989641466</v>
      </c>
      <c r="CJ19" s="986">
        <v>236.54499499999986</v>
      </c>
      <c r="CK19" s="986">
        <v>719</v>
      </c>
      <c r="CL19" s="986"/>
      <c r="CM19" s="1003">
        <v>78.864388986820927</v>
      </c>
      <c r="CN19" s="968">
        <v>1.6377116254621082</v>
      </c>
      <c r="CO19" s="968">
        <v>75.653160751330105</v>
      </c>
      <c r="CP19" s="968">
        <v>82.075617222311735</v>
      </c>
      <c r="CQ19" s="968">
        <v>2.0766174017220718</v>
      </c>
      <c r="CR19" s="986">
        <v>225.17817900000037</v>
      </c>
      <c r="CS19" s="986">
        <v>621</v>
      </c>
      <c r="CT19" s="986"/>
      <c r="CU19" s="1003">
        <v>76.693226666356409</v>
      </c>
      <c r="CV19" s="968">
        <v>1.7375510310278957</v>
      </c>
      <c r="CW19" s="968">
        <v>73.286317899418663</v>
      </c>
      <c r="CX19" s="968">
        <v>80.100135433294156</v>
      </c>
      <c r="CY19" s="968">
        <v>2.2655860322409933</v>
      </c>
      <c r="CZ19" s="986">
        <v>224.83584600000046</v>
      </c>
      <c r="DA19" s="986">
        <v>742</v>
      </c>
      <c r="DB19" s="986"/>
      <c r="DC19" s="1003">
        <v>72.137615642538762</v>
      </c>
      <c r="DD19" s="968">
        <v>2.0555048859467893</v>
      </c>
      <c r="DE19" s="968">
        <v>68.107272417859065</v>
      </c>
      <c r="DF19" s="968">
        <v>76.167958867218459</v>
      </c>
      <c r="DG19" s="968">
        <v>2.849421716587317</v>
      </c>
      <c r="DH19" s="986">
        <v>222.16035500000035</v>
      </c>
      <c r="DI19" s="986">
        <v>759</v>
      </c>
      <c r="DJ19" s="986"/>
      <c r="DK19" s="1003">
        <v>77.11762409321274</v>
      </c>
      <c r="DL19" s="968">
        <v>1.5751088351088178</v>
      </c>
      <c r="DM19" s="968">
        <v>74.0292206505286</v>
      </c>
      <c r="DN19" s="968">
        <v>80.206027535896879</v>
      </c>
      <c r="DO19" s="968">
        <v>2.0424758330274417</v>
      </c>
      <c r="DP19" s="986">
        <v>207.58659499999936</v>
      </c>
      <c r="DQ19" s="986">
        <v>742</v>
      </c>
      <c r="DR19" s="986"/>
      <c r="DS19" s="1003">
        <v>80.443468995353598</v>
      </c>
      <c r="DT19" s="968">
        <v>1.8492502781834799</v>
      </c>
      <c r="DU19" s="968">
        <v>76.817536286459813</v>
      </c>
      <c r="DV19" s="968">
        <v>84.069401704247383</v>
      </c>
      <c r="DW19" s="968">
        <v>2.2988196571809856</v>
      </c>
      <c r="DX19" s="986">
        <v>189.30220799999967</v>
      </c>
      <c r="DY19" s="986">
        <v>696</v>
      </c>
      <c r="DZ19" s="986"/>
      <c r="EA19" s="1175">
        <v>6.4</v>
      </c>
      <c r="EB19" s="968">
        <v>3.3</v>
      </c>
      <c r="EC19" s="968"/>
      <c r="ED19" s="968" t="s">
        <v>230</v>
      </c>
      <c r="EE19" s="968" t="s">
        <v>229</v>
      </c>
      <c r="EG19" s="2335"/>
      <c r="EH19" s="2335"/>
    </row>
    <row r="20" spans="1:138" s="11" customFormat="1" ht="21" customHeight="1">
      <c r="A20" s="1013" t="s">
        <v>26</v>
      </c>
      <c r="B20" s="1013"/>
      <c r="C20" s="914">
        <v>79.104973439138732</v>
      </c>
      <c r="D20" s="914"/>
      <c r="E20" s="914">
        <v>74.626023289422164</v>
      </c>
      <c r="F20" s="914">
        <v>83.583923588855313</v>
      </c>
      <c r="G20" s="914">
        <v>2.8856052292624605</v>
      </c>
      <c r="H20" s="914"/>
      <c r="I20" s="916">
        <v>311</v>
      </c>
      <c r="J20" s="914"/>
      <c r="K20" s="914">
        <v>77.906874266136228</v>
      </c>
      <c r="L20" s="914">
        <v>2.7315501198637899</v>
      </c>
      <c r="M20" s="914">
        <v>72.547105460321134</v>
      </c>
      <c r="N20" s="914">
        <v>83.266643071951322</v>
      </c>
      <c r="O20" s="914">
        <v>3.506173422556516</v>
      </c>
      <c r="P20" s="915">
        <v>191.87319400000027</v>
      </c>
      <c r="Q20" s="911">
        <v>296</v>
      </c>
      <c r="R20" s="911"/>
      <c r="S20" s="914">
        <v>78.429343721397601</v>
      </c>
      <c r="T20" s="914">
        <v>2.4867847286657305</v>
      </c>
      <c r="U20" s="914">
        <v>73.549831138729644</v>
      </c>
      <c r="V20" s="914">
        <v>83.308856304065571</v>
      </c>
      <c r="W20" s="914">
        <v>3.1707325481384454</v>
      </c>
      <c r="X20" s="915">
        <v>192.83618200000001</v>
      </c>
      <c r="Y20" s="967">
        <v>282</v>
      </c>
      <c r="Z20" s="911"/>
      <c r="AA20" s="910">
        <v>81.306312838317282</v>
      </c>
      <c r="AB20" s="910">
        <v>2.5807526463314758</v>
      </c>
      <c r="AC20" s="910">
        <v>76.243601675679997</v>
      </c>
      <c r="AD20" s="910">
        <v>86.369024000954582</v>
      </c>
      <c r="AE20" s="910">
        <v>3.1741110330060898</v>
      </c>
      <c r="AF20" s="911">
        <v>196.29593499999956</v>
      </c>
      <c r="AG20" s="911">
        <v>315</v>
      </c>
      <c r="AH20" s="911"/>
      <c r="AI20" s="1156">
        <v>83.595051341172891</v>
      </c>
      <c r="AJ20" s="997">
        <v>2.3393184749084623</v>
      </c>
      <c r="AK20" s="997">
        <v>79.005913864451898</v>
      </c>
      <c r="AL20" s="997">
        <v>88.184188817893869</v>
      </c>
      <c r="AM20" s="997">
        <v>2.7983934902570997</v>
      </c>
      <c r="AN20" s="973">
        <v>210.62345099999996</v>
      </c>
      <c r="AO20" s="973">
        <v>316</v>
      </c>
      <c r="AP20" s="973"/>
      <c r="AQ20" s="955">
        <v>77.565684970934328</v>
      </c>
      <c r="AR20" s="975">
        <v>2.0288760620565971</v>
      </c>
      <c r="AS20" s="975">
        <v>73.585893028253011</v>
      </c>
      <c r="AT20" s="975">
        <v>81.545476913615659</v>
      </c>
      <c r="AU20" s="975">
        <v>2.6156876753126901</v>
      </c>
      <c r="AV20" s="973">
        <v>222.09878900000012</v>
      </c>
      <c r="AW20" s="973">
        <v>314</v>
      </c>
      <c r="AX20" s="992"/>
      <c r="AY20" s="955">
        <v>82.627742671301434</v>
      </c>
      <c r="AZ20" s="975">
        <v>1.2983368985249033</v>
      </c>
      <c r="BA20" s="975">
        <v>80.082074366041809</v>
      </c>
      <c r="BB20" s="975">
        <v>85.173410976561044</v>
      </c>
      <c r="BC20" s="968">
        <v>1.5713086870710875</v>
      </c>
      <c r="BD20" s="973">
        <v>360.95366200000058</v>
      </c>
      <c r="BE20" s="973">
        <v>810</v>
      </c>
      <c r="BF20" s="1054"/>
      <c r="BG20" s="1003">
        <v>86.626429874418491</v>
      </c>
      <c r="BH20" s="968">
        <v>1.1897153105081475</v>
      </c>
      <c r="BI20" s="968">
        <v>84.293734683060464</v>
      </c>
      <c r="BJ20" s="968">
        <v>88.959125065776519</v>
      </c>
      <c r="BK20" s="968">
        <v>1.3733860580805033</v>
      </c>
      <c r="BL20" s="986">
        <v>346.83911299999932</v>
      </c>
      <c r="BM20" s="986">
        <v>757</v>
      </c>
      <c r="BN20" s="968"/>
      <c r="BO20" s="1003">
        <v>86.06345026094661</v>
      </c>
      <c r="BP20" s="968">
        <v>1.4594347167538597</v>
      </c>
      <c r="BQ20" s="968">
        <v>83.201909861373835</v>
      </c>
      <c r="BR20" s="968">
        <v>88.924990660519398</v>
      </c>
      <c r="BS20" s="968">
        <v>1.6957659869884554</v>
      </c>
      <c r="BT20" s="986">
        <v>297.91001199999982</v>
      </c>
      <c r="BU20" s="986">
        <v>772</v>
      </c>
      <c r="BV20" s="986"/>
      <c r="BW20" s="1003">
        <v>85.49387108380968</v>
      </c>
      <c r="BX20" s="968">
        <v>1.4974302880620167</v>
      </c>
      <c r="BY20" s="968">
        <v>82.557774304932366</v>
      </c>
      <c r="BZ20" s="968">
        <v>88.429967862686993</v>
      </c>
      <c r="CA20" s="968">
        <v>1.7515060074822033</v>
      </c>
      <c r="CB20" s="986">
        <v>263.45016800000025</v>
      </c>
      <c r="CC20" s="986">
        <v>740</v>
      </c>
      <c r="CD20" s="986"/>
      <c r="CE20" s="1003">
        <v>86.154123399545355</v>
      </c>
      <c r="CF20" s="968">
        <v>1.4617514011482442</v>
      </c>
      <c r="CG20" s="968">
        <v>83.287979967364294</v>
      </c>
      <c r="CH20" s="968">
        <v>89.020266831726417</v>
      </c>
      <c r="CI20" s="968">
        <v>1.6966702735390586</v>
      </c>
      <c r="CJ20" s="986">
        <v>252.59460999999951</v>
      </c>
      <c r="CK20" s="986">
        <v>708</v>
      </c>
      <c r="CL20" s="986"/>
      <c r="CM20" s="1003">
        <v>84.688775764953235</v>
      </c>
      <c r="CN20" s="968">
        <v>1.6820997168339453</v>
      </c>
      <c r="CO20" s="968">
        <v>81.390511270992576</v>
      </c>
      <c r="CP20" s="968">
        <v>87.987040258913879</v>
      </c>
      <c r="CQ20" s="968">
        <v>1.9862132869915081</v>
      </c>
      <c r="CR20" s="986">
        <v>242.83592499999972</v>
      </c>
      <c r="CS20" s="986">
        <v>599</v>
      </c>
      <c r="CT20" s="986"/>
      <c r="CU20" s="1003">
        <v>85.77291779485617</v>
      </c>
      <c r="CV20" s="968">
        <v>1.5009850574399131</v>
      </c>
      <c r="CW20" s="968">
        <v>82.829856520730928</v>
      </c>
      <c r="CX20" s="968">
        <v>88.715979068981426</v>
      </c>
      <c r="CY20" s="968">
        <v>1.7499521947356762</v>
      </c>
      <c r="CZ20" s="986">
        <v>258.35271400000062</v>
      </c>
      <c r="DA20" s="986">
        <v>703</v>
      </c>
      <c r="DB20" s="986"/>
      <c r="DC20" s="1003">
        <v>82.572146058513752</v>
      </c>
      <c r="DD20" s="968">
        <v>1.8104305904710922</v>
      </c>
      <c r="DE20" s="968">
        <v>79.022333691759343</v>
      </c>
      <c r="DF20" s="968">
        <v>86.121958425268161</v>
      </c>
      <c r="DG20" s="968">
        <v>2.1925439471903183</v>
      </c>
      <c r="DH20" s="986">
        <v>249.56228200000089</v>
      </c>
      <c r="DI20" s="986">
        <v>673</v>
      </c>
      <c r="DJ20" s="986"/>
      <c r="DK20" s="1003">
        <v>84.355070434211726</v>
      </c>
      <c r="DL20" s="968">
        <v>1.5128905912203137</v>
      </c>
      <c r="DM20" s="968">
        <v>81.388661760612706</v>
      </c>
      <c r="DN20" s="968">
        <v>87.32147910781076</v>
      </c>
      <c r="DO20" s="968">
        <v>1.7934791393484906</v>
      </c>
      <c r="DP20" s="986">
        <v>247.39469000000003</v>
      </c>
      <c r="DQ20" s="986">
        <v>692</v>
      </c>
      <c r="DR20" s="986"/>
      <c r="DS20" s="1003">
        <v>83.116328415550811</v>
      </c>
      <c r="DT20" s="968">
        <v>1.4259091948734459</v>
      </c>
      <c r="DU20" s="968">
        <v>80.320465221368806</v>
      </c>
      <c r="DV20" s="968">
        <v>85.912191609732815</v>
      </c>
      <c r="DW20" s="968">
        <v>1.7155584492910092</v>
      </c>
      <c r="DX20" s="986">
        <v>255.98191000000031</v>
      </c>
      <c r="DY20" s="986">
        <v>727</v>
      </c>
      <c r="DZ20" s="986"/>
      <c r="EA20" s="1175">
        <v>-3.1</v>
      </c>
      <c r="EB20" s="968">
        <v>-1.3</v>
      </c>
      <c r="EC20" s="968"/>
      <c r="ED20" s="968" t="s">
        <v>229</v>
      </c>
      <c r="EE20" s="968" t="s">
        <v>229</v>
      </c>
      <c r="EG20" s="2335"/>
      <c r="EH20" s="2335"/>
    </row>
    <row r="21" spans="1:138" s="11" customFormat="1" ht="21" customHeight="1">
      <c r="A21" s="1013" t="s">
        <v>27</v>
      </c>
      <c r="B21" s="1013"/>
      <c r="C21" s="914">
        <v>63.865013179205519</v>
      </c>
      <c r="D21" s="914"/>
      <c r="E21" s="914">
        <v>56.335183011399479</v>
      </c>
      <c r="F21" s="914">
        <v>71.394843347011559</v>
      </c>
      <c r="G21" s="914">
        <v>6.0087848144882674</v>
      </c>
      <c r="H21" s="914"/>
      <c r="I21" s="916">
        <v>334</v>
      </c>
      <c r="J21" s="914"/>
      <c r="K21" s="914">
        <v>66.796139426934857</v>
      </c>
      <c r="L21" s="914">
        <v>3.4740005979867079</v>
      </c>
      <c r="M21" s="914">
        <v>59.979555721928335</v>
      </c>
      <c r="N21" s="914">
        <v>73.612723131941365</v>
      </c>
      <c r="O21" s="914">
        <v>5.2009002732661722</v>
      </c>
      <c r="P21" s="915">
        <v>325.95865399999968</v>
      </c>
      <c r="Q21" s="911">
        <v>299</v>
      </c>
      <c r="R21" s="911"/>
      <c r="S21" s="914">
        <v>68.809844878843535</v>
      </c>
      <c r="T21" s="914">
        <v>2.7159587719388223</v>
      </c>
      <c r="U21" s="914">
        <v>63.480652187205322</v>
      </c>
      <c r="V21" s="914">
        <v>74.139037570481733</v>
      </c>
      <c r="W21" s="914">
        <v>3.9470496943001807</v>
      </c>
      <c r="X21" s="915">
        <v>321.99173300000024</v>
      </c>
      <c r="Y21" s="967">
        <v>286</v>
      </c>
      <c r="Z21" s="911"/>
      <c r="AA21" s="910">
        <v>73.147616306473893</v>
      </c>
      <c r="AB21" s="910">
        <v>2.8646734461183252</v>
      </c>
      <c r="AC21" s="910">
        <v>67.527932353581392</v>
      </c>
      <c r="AD21" s="910">
        <v>78.767300259366408</v>
      </c>
      <c r="AE21" s="910">
        <v>3.9162909070282153</v>
      </c>
      <c r="AF21" s="911">
        <v>297.24802800000037</v>
      </c>
      <c r="AG21" s="911">
        <v>270</v>
      </c>
      <c r="AH21" s="911"/>
      <c r="AI21" s="1156">
        <v>70.623571047713028</v>
      </c>
      <c r="AJ21" s="997">
        <v>4.2001575018849628</v>
      </c>
      <c r="AK21" s="997">
        <v>62.383948949749104</v>
      </c>
      <c r="AL21" s="997">
        <v>78.863193145676959</v>
      </c>
      <c r="AM21" s="997">
        <v>5.9472459967329483</v>
      </c>
      <c r="AN21" s="973">
        <v>291.3887529999995</v>
      </c>
      <c r="AO21" s="973">
        <v>261</v>
      </c>
      <c r="AP21" s="973"/>
      <c r="AQ21" s="955">
        <v>70.945980569230088</v>
      </c>
      <c r="AR21" s="975">
        <v>3.4740528525195025</v>
      </c>
      <c r="AS21" s="975">
        <v>64.13136640453277</v>
      </c>
      <c r="AT21" s="975">
        <v>77.760594733927391</v>
      </c>
      <c r="AU21" s="975">
        <v>4.8967578214377809</v>
      </c>
      <c r="AV21" s="973">
        <v>307.26471500000002</v>
      </c>
      <c r="AW21" s="973">
        <v>269</v>
      </c>
      <c r="AX21" s="992"/>
      <c r="AY21" s="955">
        <v>76.064988811224026</v>
      </c>
      <c r="AZ21" s="975">
        <v>1.67923867226458</v>
      </c>
      <c r="BA21" s="975">
        <v>72.77248078052186</v>
      </c>
      <c r="BB21" s="975">
        <v>79.357496841926178</v>
      </c>
      <c r="BC21" s="968">
        <v>2.2076367833722661</v>
      </c>
      <c r="BD21" s="973">
        <v>409.25253900000115</v>
      </c>
      <c r="BE21" s="973">
        <v>757</v>
      </c>
      <c r="BF21" s="1054"/>
      <c r="BG21" s="1003">
        <v>74.7185235934612</v>
      </c>
      <c r="BH21" s="968">
        <v>2.3411046029779743</v>
      </c>
      <c r="BI21" s="968">
        <v>70.128279690909139</v>
      </c>
      <c r="BJ21" s="968">
        <v>79.30876749601326</v>
      </c>
      <c r="BK21" s="968">
        <v>3.1332318819838805</v>
      </c>
      <c r="BL21" s="986">
        <v>408.82929199999904</v>
      </c>
      <c r="BM21" s="986">
        <v>700</v>
      </c>
      <c r="BN21" s="968"/>
      <c r="BO21" s="1003">
        <v>77.75311671243368</v>
      </c>
      <c r="BP21" s="968">
        <v>2.0255563037813689</v>
      </c>
      <c r="BQ21" s="968">
        <v>73.781571340557164</v>
      </c>
      <c r="BR21" s="968">
        <v>81.724662084310197</v>
      </c>
      <c r="BS21" s="968">
        <v>2.6051126815569279</v>
      </c>
      <c r="BT21" s="986">
        <v>388.13678700000003</v>
      </c>
      <c r="BU21" s="986">
        <v>681</v>
      </c>
      <c r="BV21" s="986"/>
      <c r="BW21" s="1003">
        <v>73.729983743959025</v>
      </c>
      <c r="BX21" s="968">
        <v>2.0157996483762908</v>
      </c>
      <c r="BY21" s="968">
        <v>69.777490661880705</v>
      </c>
      <c r="BZ21" s="968">
        <v>77.682476826037345</v>
      </c>
      <c r="CA21" s="968">
        <v>2.7340296932337962</v>
      </c>
      <c r="CB21" s="986">
        <v>398.79698200000024</v>
      </c>
      <c r="CC21" s="986">
        <v>747</v>
      </c>
      <c r="CD21" s="986"/>
      <c r="CE21" s="1003">
        <v>75.859363935174599</v>
      </c>
      <c r="CF21" s="968">
        <v>1.6452918518055126</v>
      </c>
      <c r="CG21" s="968">
        <v>72.633341759742365</v>
      </c>
      <c r="CH21" s="968">
        <v>79.085386110606819</v>
      </c>
      <c r="CI21" s="968">
        <v>2.1688711405641263</v>
      </c>
      <c r="CJ21" s="986">
        <v>391.07598800000005</v>
      </c>
      <c r="CK21" s="986">
        <v>722</v>
      </c>
      <c r="CL21" s="986"/>
      <c r="CM21" s="1003">
        <v>76.020093803181695</v>
      </c>
      <c r="CN21" s="968">
        <v>1.8982484646459556</v>
      </c>
      <c r="CO21" s="968">
        <v>72.298004411572123</v>
      </c>
      <c r="CP21" s="968">
        <v>79.742183194791266</v>
      </c>
      <c r="CQ21" s="968">
        <v>2.4970351517331428</v>
      </c>
      <c r="CR21" s="986">
        <v>379.02232499999923</v>
      </c>
      <c r="CS21" s="986">
        <v>567</v>
      </c>
      <c r="CT21" s="986"/>
      <c r="CU21" s="1003">
        <v>75.829559827435617</v>
      </c>
      <c r="CV21" s="968">
        <v>1.7879366627852369</v>
      </c>
      <c r="CW21" s="968">
        <v>72.323857271137769</v>
      </c>
      <c r="CX21" s="968">
        <v>79.335262383733451</v>
      </c>
      <c r="CY21" s="968">
        <v>2.357836003339624</v>
      </c>
      <c r="CZ21" s="986">
        <v>370.70499900000101</v>
      </c>
      <c r="DA21" s="986">
        <v>704</v>
      </c>
      <c r="DB21" s="986"/>
      <c r="DC21" s="1003">
        <v>77.149627524069643</v>
      </c>
      <c r="DD21" s="968">
        <v>1.7845366462912509</v>
      </c>
      <c r="DE21" s="968">
        <v>73.650586859780631</v>
      </c>
      <c r="DF21" s="968">
        <v>80.648668188358656</v>
      </c>
      <c r="DG21" s="968">
        <v>2.3130852391147312</v>
      </c>
      <c r="DH21" s="986">
        <v>375.98093899999964</v>
      </c>
      <c r="DI21" s="986">
        <v>682</v>
      </c>
      <c r="DJ21" s="986"/>
      <c r="DK21" s="1003">
        <v>77.748553411424297</v>
      </c>
      <c r="DL21" s="968">
        <v>1.5461550937587059</v>
      </c>
      <c r="DM21" s="968">
        <v>74.716921178748692</v>
      </c>
      <c r="DN21" s="968">
        <v>80.780185644099888</v>
      </c>
      <c r="DO21" s="968">
        <v>1.9886609151129435</v>
      </c>
      <c r="DP21" s="986">
        <v>344.55114500000082</v>
      </c>
      <c r="DQ21" s="986">
        <v>677</v>
      </c>
      <c r="DR21" s="986"/>
      <c r="DS21" s="1003">
        <v>80.803644634199955</v>
      </c>
      <c r="DT21" s="968">
        <v>1.549471086574149</v>
      </c>
      <c r="DU21" s="968">
        <v>77.765506443509381</v>
      </c>
      <c r="DV21" s="968">
        <v>83.841782824890529</v>
      </c>
      <c r="DW21" s="968">
        <v>1.9175757400407394</v>
      </c>
      <c r="DX21" s="986">
        <v>322.78816899999919</v>
      </c>
      <c r="DY21" s="986">
        <v>665</v>
      </c>
      <c r="DZ21" s="986"/>
      <c r="EA21" s="1175">
        <v>4.9000000000000004</v>
      </c>
      <c r="EB21" s="968">
        <v>3.1</v>
      </c>
      <c r="EC21" s="968"/>
      <c r="ED21" s="968" t="s">
        <v>230</v>
      </c>
      <c r="EE21" s="968" t="s">
        <v>229</v>
      </c>
      <c r="EG21" s="2335"/>
      <c r="EH21" s="2335"/>
    </row>
    <row r="22" spans="1:138" s="11" customFormat="1" ht="21" customHeight="1">
      <c r="A22" s="1013" t="s">
        <v>28</v>
      </c>
      <c r="B22" s="1013"/>
      <c r="C22" s="914">
        <v>68.666841894512714</v>
      </c>
      <c r="D22" s="914"/>
      <c r="E22" s="914">
        <v>63.789935862248612</v>
      </c>
      <c r="F22" s="914">
        <v>73.543747926776803</v>
      </c>
      <c r="G22" s="914">
        <v>3.6196100917749137</v>
      </c>
      <c r="H22" s="914"/>
      <c r="I22" s="916">
        <v>339</v>
      </c>
      <c r="J22" s="914"/>
      <c r="K22" s="914">
        <v>71.835185816771499</v>
      </c>
      <c r="L22" s="914">
        <v>2.8955673971196703</v>
      </c>
      <c r="M22" s="914">
        <v>66.153587043474559</v>
      </c>
      <c r="N22" s="914">
        <v>77.516784590068426</v>
      </c>
      <c r="O22" s="914">
        <v>4.0308483429072393</v>
      </c>
      <c r="P22" s="915">
        <v>421.06791200000009</v>
      </c>
      <c r="Q22" s="911">
        <v>337</v>
      </c>
      <c r="R22" s="911"/>
      <c r="S22" s="914">
        <v>70.863749081615438</v>
      </c>
      <c r="T22" s="914">
        <v>3.2835600969955006</v>
      </c>
      <c r="U22" s="914">
        <v>64.420821945806381</v>
      </c>
      <c r="V22" s="914">
        <v>77.306676217424481</v>
      </c>
      <c r="W22" s="914">
        <v>4.6336245817501798</v>
      </c>
      <c r="X22" s="915">
        <v>377.2589250000002</v>
      </c>
      <c r="Y22" s="967">
        <v>291</v>
      </c>
      <c r="Z22" s="911"/>
      <c r="AA22" s="910">
        <v>78.604513191427671</v>
      </c>
      <c r="AB22" s="910">
        <v>2.5683955564811187</v>
      </c>
      <c r="AC22" s="910">
        <v>73.56604316511627</v>
      </c>
      <c r="AD22" s="910">
        <v>83.642983217739072</v>
      </c>
      <c r="AE22" s="910">
        <v>3.2674912065497259</v>
      </c>
      <c r="AF22" s="911">
        <v>477.87806800000016</v>
      </c>
      <c r="AG22" s="911">
        <v>342</v>
      </c>
      <c r="AH22" s="911"/>
      <c r="AI22" s="1156">
        <v>79.812599138764597</v>
      </c>
      <c r="AJ22" s="997">
        <v>2.390827701227209</v>
      </c>
      <c r="AK22" s="997">
        <v>75.122413889612588</v>
      </c>
      <c r="AL22" s="997">
        <v>84.502784387916606</v>
      </c>
      <c r="AM22" s="997">
        <v>2.9955517387304278</v>
      </c>
      <c r="AN22" s="973">
        <v>443.24236000000036</v>
      </c>
      <c r="AO22" s="973">
        <v>324</v>
      </c>
      <c r="AP22" s="973"/>
      <c r="AQ22" s="955">
        <v>77.879769678393004</v>
      </c>
      <c r="AR22" s="975">
        <v>2.900455688924092</v>
      </c>
      <c r="AS22" s="975">
        <v>72.190309194945158</v>
      </c>
      <c r="AT22" s="975">
        <v>83.569230161840864</v>
      </c>
      <c r="AU22" s="975">
        <v>3.7242735833729563</v>
      </c>
      <c r="AV22" s="973">
        <v>486.86600199999975</v>
      </c>
      <c r="AW22" s="973">
        <v>327</v>
      </c>
      <c r="AX22" s="992"/>
      <c r="AY22" s="955">
        <v>79.89548785430064</v>
      </c>
      <c r="AZ22" s="975">
        <v>1.6772430241555307</v>
      </c>
      <c r="BA22" s="975">
        <v>76.606892720278395</v>
      </c>
      <c r="BB22" s="975">
        <v>83.184082988322885</v>
      </c>
      <c r="BC22" s="968">
        <v>2.0992963047102133</v>
      </c>
      <c r="BD22" s="973">
        <v>718.85271800000021</v>
      </c>
      <c r="BE22" s="973">
        <v>769</v>
      </c>
      <c r="BF22" s="1054"/>
      <c r="BG22" s="1003">
        <v>81.635747353177308</v>
      </c>
      <c r="BH22" s="968">
        <v>1.5347344795829665</v>
      </c>
      <c r="BI22" s="968">
        <v>78.626567166191691</v>
      </c>
      <c r="BJ22" s="968">
        <v>84.644927540162911</v>
      </c>
      <c r="BK22" s="968">
        <v>1.8799784767613008</v>
      </c>
      <c r="BL22" s="986">
        <v>668.46719200000132</v>
      </c>
      <c r="BM22" s="986">
        <v>660</v>
      </c>
      <c r="BN22" s="968"/>
      <c r="BO22" s="1003">
        <v>81.781552996049456</v>
      </c>
      <c r="BP22" s="968">
        <v>1.7742083188192153</v>
      </c>
      <c r="BQ22" s="968">
        <v>78.302830225323731</v>
      </c>
      <c r="BR22" s="968">
        <v>85.26027576677518</v>
      </c>
      <c r="BS22" s="968">
        <v>2.1694480647792544</v>
      </c>
      <c r="BT22" s="986">
        <v>613.38805100000059</v>
      </c>
      <c r="BU22" s="986">
        <v>701</v>
      </c>
      <c r="BV22" s="986"/>
      <c r="BW22" s="1003">
        <v>82.964444520263015</v>
      </c>
      <c r="BX22" s="968">
        <v>1.3391468100967683</v>
      </c>
      <c r="BY22" s="968">
        <v>80.338703163944118</v>
      </c>
      <c r="BZ22" s="968">
        <v>85.590185876581913</v>
      </c>
      <c r="CA22" s="968">
        <v>1.6141213478138801</v>
      </c>
      <c r="CB22" s="986">
        <v>621.7186820000004</v>
      </c>
      <c r="CC22" s="986">
        <v>710</v>
      </c>
      <c r="CD22" s="986"/>
      <c r="CE22" s="1003">
        <v>83.830345220110729</v>
      </c>
      <c r="CF22" s="968">
        <v>1.4601831314666447</v>
      </c>
      <c r="CG22" s="968">
        <v>80.967276788127563</v>
      </c>
      <c r="CH22" s="968">
        <v>86.693413652093881</v>
      </c>
      <c r="CI22" s="968">
        <v>1.7418312278598964</v>
      </c>
      <c r="CJ22" s="986">
        <v>555.26666600000158</v>
      </c>
      <c r="CK22" s="986">
        <v>684</v>
      </c>
      <c r="CL22" s="986"/>
      <c r="CM22" s="1003">
        <v>79.403095117920941</v>
      </c>
      <c r="CN22" s="968">
        <v>1.860746990175707</v>
      </c>
      <c r="CO22" s="968">
        <v>75.754538692566911</v>
      </c>
      <c r="CP22" s="968">
        <v>83.051651543274971</v>
      </c>
      <c r="CQ22" s="968">
        <v>2.3434187136059692</v>
      </c>
      <c r="CR22" s="986">
        <v>537.19698000000153</v>
      </c>
      <c r="CS22" s="986">
        <v>587</v>
      </c>
      <c r="CT22" s="986"/>
      <c r="CU22" s="1003">
        <v>79.895744511534843</v>
      </c>
      <c r="CV22" s="968">
        <v>1.6086448207390494</v>
      </c>
      <c r="CW22" s="968">
        <v>76.741589010603903</v>
      </c>
      <c r="CX22" s="968">
        <v>83.049900012465798</v>
      </c>
      <c r="CY22" s="968">
        <v>2.0134299149146839</v>
      </c>
      <c r="CZ22" s="986">
        <v>602.62515600000313</v>
      </c>
      <c r="DA22" s="986">
        <v>734</v>
      </c>
      <c r="DB22" s="986"/>
      <c r="DC22" s="1003">
        <v>79.572237180698778</v>
      </c>
      <c r="DD22" s="968">
        <v>1.7599736900040894</v>
      </c>
      <c r="DE22" s="968">
        <v>76.121358476581634</v>
      </c>
      <c r="DF22" s="968">
        <v>83.023115884815923</v>
      </c>
      <c r="DG22" s="968">
        <v>2.2117936511039717</v>
      </c>
      <c r="DH22" s="986">
        <v>519.24442699999963</v>
      </c>
      <c r="DI22" s="986">
        <v>679</v>
      </c>
      <c r="DJ22" s="986"/>
      <c r="DK22" s="1003">
        <v>80.785441200028714</v>
      </c>
      <c r="DL22" s="968">
        <v>1.6253779306751586</v>
      </c>
      <c r="DM22" s="968">
        <v>77.598472347547371</v>
      </c>
      <c r="DN22" s="968">
        <v>83.972410052510071</v>
      </c>
      <c r="DO22" s="968">
        <v>2.0119688727708289</v>
      </c>
      <c r="DP22" s="986">
        <v>501.96620700000102</v>
      </c>
      <c r="DQ22" s="986">
        <v>719</v>
      </c>
      <c r="DR22" s="986"/>
      <c r="DS22" s="1003">
        <v>76.902823748818122</v>
      </c>
      <c r="DT22" s="968">
        <v>1.7380463589294779</v>
      </c>
      <c r="DU22" s="968">
        <v>73.494935040207721</v>
      </c>
      <c r="DV22" s="968">
        <v>80.310712457428536</v>
      </c>
      <c r="DW22" s="968">
        <v>2.2600553194331683</v>
      </c>
      <c r="DX22" s="986">
        <v>456.37366599999888</v>
      </c>
      <c r="DY22" s="986">
        <v>673</v>
      </c>
      <c r="DZ22" s="986"/>
      <c r="EA22" s="1175">
        <v>-6.9</v>
      </c>
      <c r="EB22" s="968">
        <v>-3.9</v>
      </c>
      <c r="EC22" s="968"/>
      <c r="ED22" s="968" t="s">
        <v>232</v>
      </c>
      <c r="EE22" s="968" t="s">
        <v>231</v>
      </c>
      <c r="EG22" s="2335"/>
      <c r="EH22" s="2335"/>
    </row>
    <row r="23" spans="1:138" s="11" customFormat="1" ht="21" customHeight="1">
      <c r="A23" s="1013" t="s">
        <v>29</v>
      </c>
      <c r="B23" s="1013"/>
      <c r="C23" s="914">
        <v>76.167524605992483</v>
      </c>
      <c r="D23" s="914"/>
      <c r="E23" s="914">
        <v>67.086969024064416</v>
      </c>
      <c r="F23" s="914">
        <v>85.248080187920564</v>
      </c>
      <c r="G23" s="914">
        <v>6.0758501762954022</v>
      </c>
      <c r="H23" s="914"/>
      <c r="I23" s="916">
        <v>237</v>
      </c>
      <c r="J23" s="914"/>
      <c r="K23" s="914">
        <v>77.881433698868705</v>
      </c>
      <c r="L23" s="914">
        <v>3.9660535747910011</v>
      </c>
      <c r="M23" s="914">
        <v>70.099357844658783</v>
      </c>
      <c r="N23" s="914">
        <v>85.663509553078626</v>
      </c>
      <c r="O23" s="914">
        <v>5.0924249675807021</v>
      </c>
      <c r="P23" s="915">
        <v>252.19184300000023</v>
      </c>
      <c r="Q23" s="911">
        <v>236</v>
      </c>
      <c r="R23" s="911"/>
      <c r="S23" s="914">
        <v>81.174844683372143</v>
      </c>
      <c r="T23" s="914">
        <v>2.7724410016558747</v>
      </c>
      <c r="U23" s="914">
        <v>75.734823841864539</v>
      </c>
      <c r="V23" s="914">
        <v>86.614865524879761</v>
      </c>
      <c r="W23" s="914">
        <v>3.4153942794346746</v>
      </c>
      <c r="X23" s="915">
        <v>288.81872199999992</v>
      </c>
      <c r="Y23" s="967">
        <v>256</v>
      </c>
      <c r="Z23" s="911"/>
      <c r="AA23" s="910">
        <v>74.792736495710159</v>
      </c>
      <c r="AB23" s="910">
        <v>2.9357684296124353</v>
      </c>
      <c r="AC23" s="910">
        <v>69.033584172203064</v>
      </c>
      <c r="AD23" s="910">
        <v>80.551888819217268</v>
      </c>
      <c r="AE23" s="910">
        <v>3.9252052634560579</v>
      </c>
      <c r="AF23" s="911">
        <v>284.84730200000052</v>
      </c>
      <c r="AG23" s="911">
        <v>281</v>
      </c>
      <c r="AH23" s="911"/>
      <c r="AI23" s="1156">
        <v>79.231262362653837</v>
      </c>
      <c r="AJ23" s="997">
        <v>2.6606428943769846</v>
      </c>
      <c r="AK23" s="997">
        <v>74.011769527573065</v>
      </c>
      <c r="AL23" s="997">
        <v>84.450755197734622</v>
      </c>
      <c r="AM23" s="997">
        <v>3.3580720728628646</v>
      </c>
      <c r="AN23" s="973">
        <v>269.40210800000017</v>
      </c>
      <c r="AO23" s="973">
        <v>270</v>
      </c>
      <c r="AP23" s="973"/>
      <c r="AQ23" s="955">
        <v>78.581332681547011</v>
      </c>
      <c r="AR23" s="975">
        <v>3.591068554952622</v>
      </c>
      <c r="AS23" s="975">
        <v>71.537183476035793</v>
      </c>
      <c r="AT23" s="975">
        <v>85.625481887058228</v>
      </c>
      <c r="AU23" s="975">
        <v>4.5698748448381821</v>
      </c>
      <c r="AV23" s="973">
        <v>288.02905000000072</v>
      </c>
      <c r="AW23" s="973">
        <v>284</v>
      </c>
      <c r="AX23" s="992"/>
      <c r="AY23" s="955">
        <v>79.072909459427592</v>
      </c>
      <c r="AZ23" s="975">
        <v>1.5431160031812889</v>
      </c>
      <c r="BA23" s="975">
        <v>76.047299153581264</v>
      </c>
      <c r="BB23" s="975">
        <v>82.09851976527392</v>
      </c>
      <c r="BC23" s="968">
        <v>1.9515103386616419</v>
      </c>
      <c r="BD23" s="973">
        <v>444.13101199999983</v>
      </c>
      <c r="BE23" s="973">
        <v>823</v>
      </c>
      <c r="BF23" s="1054"/>
      <c r="BG23" s="1003">
        <v>79.951756746179242</v>
      </c>
      <c r="BH23" s="968">
        <v>1.7197386679842026</v>
      </c>
      <c r="BI23" s="968">
        <v>76.579835677528138</v>
      </c>
      <c r="BJ23" s="968">
        <v>83.323677814830333</v>
      </c>
      <c r="BK23" s="968">
        <v>2.1509704576521216</v>
      </c>
      <c r="BL23" s="986">
        <v>400.5434640000002</v>
      </c>
      <c r="BM23" s="986">
        <v>755</v>
      </c>
      <c r="BN23" s="968"/>
      <c r="BO23" s="1003">
        <v>81.90004257799535</v>
      </c>
      <c r="BP23" s="968">
        <v>1.8037292523384028</v>
      </c>
      <c r="BQ23" s="968">
        <v>78.363437571820171</v>
      </c>
      <c r="BR23" s="968">
        <v>85.436647584170515</v>
      </c>
      <c r="BS23" s="968">
        <v>2.202354474505515</v>
      </c>
      <c r="BT23" s="986">
        <v>391.88317599999954</v>
      </c>
      <c r="BU23" s="986">
        <v>751</v>
      </c>
      <c r="BV23" s="986"/>
      <c r="BW23" s="1003">
        <v>78.652044072738676</v>
      </c>
      <c r="BX23" s="968">
        <v>1.7749950845002118</v>
      </c>
      <c r="BY23" s="968">
        <v>75.17171020232594</v>
      </c>
      <c r="BZ23" s="968">
        <v>82.132377943151425</v>
      </c>
      <c r="CA23" s="968">
        <v>2.2567691729138883</v>
      </c>
      <c r="CB23" s="986">
        <v>373.63959000000011</v>
      </c>
      <c r="CC23" s="986">
        <v>794</v>
      </c>
      <c r="CD23" s="986"/>
      <c r="CE23" s="1003">
        <v>79.573007307390711</v>
      </c>
      <c r="CF23" s="968">
        <v>1.9260829516793108</v>
      </c>
      <c r="CG23" s="968">
        <v>75.796421222058342</v>
      </c>
      <c r="CH23" s="968">
        <v>83.349593392723079</v>
      </c>
      <c r="CI23" s="968">
        <v>2.42052301006904</v>
      </c>
      <c r="CJ23" s="986">
        <v>358.21198500000008</v>
      </c>
      <c r="CK23" s="986">
        <v>735</v>
      </c>
      <c r="CL23" s="986"/>
      <c r="CM23" s="1003">
        <v>80.072394593673835</v>
      </c>
      <c r="CN23" s="968">
        <v>1.6214303424755847</v>
      </c>
      <c r="CO23" s="968">
        <v>76.893090730473887</v>
      </c>
      <c r="CP23" s="968">
        <v>83.251698456873783</v>
      </c>
      <c r="CQ23" s="968">
        <v>2.024955480229496</v>
      </c>
      <c r="CR23" s="986">
        <v>344.17293799999902</v>
      </c>
      <c r="CS23" s="986">
        <v>582</v>
      </c>
      <c r="CT23" s="986"/>
      <c r="CU23" s="1003">
        <v>79.046300594146842</v>
      </c>
      <c r="CV23" s="968">
        <v>1.6653269732041085</v>
      </c>
      <c r="CW23" s="968">
        <v>75.781005380647088</v>
      </c>
      <c r="CX23" s="968">
        <v>82.311595807646611</v>
      </c>
      <c r="CY23" s="968">
        <v>2.1067740813760754</v>
      </c>
      <c r="CZ23" s="986">
        <v>390.40617800000007</v>
      </c>
      <c r="DA23" s="986">
        <v>710</v>
      </c>
      <c r="DB23" s="986"/>
      <c r="DC23" s="1003">
        <v>80.347285398803663</v>
      </c>
      <c r="DD23" s="968">
        <v>1.890039636488559</v>
      </c>
      <c r="DE23" s="968">
        <v>76.641379129556825</v>
      </c>
      <c r="DF23" s="968">
        <v>84.053191668050516</v>
      </c>
      <c r="DG23" s="968">
        <v>2.3523378880908661</v>
      </c>
      <c r="DH23" s="986">
        <v>361.06579899999974</v>
      </c>
      <c r="DI23" s="986">
        <v>734</v>
      </c>
      <c r="DJ23" s="986"/>
      <c r="DK23" s="1003">
        <v>80.890037065261637</v>
      </c>
      <c r="DL23" s="968">
        <v>2.1774004207649891</v>
      </c>
      <c r="DM23" s="968">
        <v>76.620687033250732</v>
      </c>
      <c r="DN23" s="968">
        <v>85.159387097272557</v>
      </c>
      <c r="DO23" s="968">
        <v>2.6918029707518545</v>
      </c>
      <c r="DP23" s="986">
        <v>325.45406399999962</v>
      </c>
      <c r="DQ23" s="986">
        <v>736</v>
      </c>
      <c r="DR23" s="986"/>
      <c r="DS23" s="1003">
        <v>79.820038709610188</v>
      </c>
      <c r="DT23" s="968">
        <v>2.1015219533242266</v>
      </c>
      <c r="DU23" s="968">
        <v>75.699462236585788</v>
      </c>
      <c r="DV23" s="968">
        <v>83.940615182634588</v>
      </c>
      <c r="DW23" s="968">
        <v>2.6328250240139353</v>
      </c>
      <c r="DX23" s="986">
        <v>320.74308800000034</v>
      </c>
      <c r="DY23" s="986">
        <v>691</v>
      </c>
      <c r="DZ23" s="986"/>
      <c r="EA23" s="1175">
        <v>0.2</v>
      </c>
      <c r="EB23" s="968">
        <v>-1.1000000000000001</v>
      </c>
      <c r="EC23" s="968"/>
      <c r="ED23" s="968" t="s">
        <v>229</v>
      </c>
      <c r="EE23" s="968" t="s">
        <v>229</v>
      </c>
      <c r="EG23" s="2335"/>
      <c r="EH23" s="2335"/>
    </row>
    <row r="24" spans="1:138" s="11" customFormat="1" ht="21" customHeight="1">
      <c r="A24" s="1013" t="s">
        <v>240</v>
      </c>
      <c r="B24" s="101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91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5" t="s">
        <v>66</v>
      </c>
      <c r="Q24" s="911" t="s">
        <v>66</v>
      </c>
      <c r="R24" s="911"/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5" t="s">
        <v>66</v>
      </c>
      <c r="Y24" s="967" t="s">
        <v>66</v>
      </c>
      <c r="Z24" s="911" t="s">
        <v>66</v>
      </c>
      <c r="AA24" s="910" t="s">
        <v>66</v>
      </c>
      <c r="AB24" s="910" t="s">
        <v>66</v>
      </c>
      <c r="AC24" s="910" t="s">
        <v>66</v>
      </c>
      <c r="AD24" s="910" t="s">
        <v>66</v>
      </c>
      <c r="AE24" s="910" t="s">
        <v>66</v>
      </c>
      <c r="AF24" s="911" t="s">
        <v>66</v>
      </c>
      <c r="AG24" s="911" t="s">
        <v>66</v>
      </c>
      <c r="AH24" s="911" t="s">
        <v>66</v>
      </c>
      <c r="AI24" s="1156" t="s">
        <v>66</v>
      </c>
      <c r="AJ24" s="997" t="s">
        <v>66</v>
      </c>
      <c r="AK24" s="997" t="s">
        <v>66</v>
      </c>
      <c r="AL24" s="997" t="s">
        <v>66</v>
      </c>
      <c r="AM24" s="997" t="s">
        <v>66</v>
      </c>
      <c r="AN24" s="973" t="s">
        <v>66</v>
      </c>
      <c r="AO24" s="973" t="s">
        <v>66</v>
      </c>
      <c r="AP24" s="973"/>
      <c r="AQ24" s="955">
        <v>84.44073086535235</v>
      </c>
      <c r="AR24" s="975">
        <v>1.4093957675213142</v>
      </c>
      <c r="AS24" s="975">
        <v>81.664652590426485</v>
      </c>
      <c r="AT24" s="975">
        <v>87.216809140278215</v>
      </c>
      <c r="AU24" s="975">
        <v>1.6690947047446936</v>
      </c>
      <c r="AV24" s="973">
        <v>1919.2242670000039</v>
      </c>
      <c r="AW24" s="973">
        <v>650</v>
      </c>
      <c r="AX24" s="992"/>
      <c r="AY24" s="955">
        <v>86.791862171811204</v>
      </c>
      <c r="AZ24" s="975">
        <v>0.95993103943837599</v>
      </c>
      <c r="BA24" s="975">
        <v>84.90460500757311</v>
      </c>
      <c r="BB24" s="975">
        <v>88.679119336049311</v>
      </c>
      <c r="BC24" s="968">
        <v>1.1060150288492696</v>
      </c>
      <c r="BD24" s="973">
        <v>2878.722412999994</v>
      </c>
      <c r="BE24" s="973">
        <v>1540</v>
      </c>
      <c r="BF24" s="1054"/>
      <c r="BG24" s="978">
        <v>84.959861403498522</v>
      </c>
      <c r="BH24" s="977">
        <v>1.0241705680009929</v>
      </c>
      <c r="BI24" s="977">
        <v>82.946226566785441</v>
      </c>
      <c r="BJ24" s="977">
        <v>86.973496240211588</v>
      </c>
      <c r="BK24" s="1002">
        <v>1.2054757989033387</v>
      </c>
      <c r="BL24" s="993">
        <v>2688.7835999999979</v>
      </c>
      <c r="BM24" s="986">
        <v>1385</v>
      </c>
      <c r="BN24" s="968"/>
      <c r="BO24" s="978">
        <v>87.168811565240972</v>
      </c>
      <c r="BP24" s="977">
        <v>1.0562524708077883</v>
      </c>
      <c r="BQ24" s="977">
        <v>85.092116879860896</v>
      </c>
      <c r="BR24" s="977">
        <v>89.245506250621062</v>
      </c>
      <c r="BS24" s="1002">
        <v>1.2117320998660654</v>
      </c>
      <c r="BT24" s="993">
        <v>2644.071721999997</v>
      </c>
      <c r="BU24" s="986">
        <v>1396</v>
      </c>
      <c r="BV24" s="986"/>
      <c r="BW24" s="978">
        <v>88.000301747130834</v>
      </c>
      <c r="BX24" s="977">
        <v>0.85599619596894538</v>
      </c>
      <c r="BY24" s="977">
        <v>86.319003743826599</v>
      </c>
      <c r="BZ24" s="977">
        <v>89.681599750435083</v>
      </c>
      <c r="CA24" s="1002">
        <v>0.97271961456297429</v>
      </c>
      <c r="CB24" s="993">
        <v>2382.6970559999963</v>
      </c>
      <c r="CC24" s="986">
        <v>1811</v>
      </c>
      <c r="CD24" s="986"/>
      <c r="CE24" s="978">
        <v>85.759568941158349</v>
      </c>
      <c r="CF24" s="977">
        <v>1.0063899855179417</v>
      </c>
      <c r="CG24" s="977">
        <v>83.782846362805657</v>
      </c>
      <c r="CH24" s="977">
        <v>87.736291519511028</v>
      </c>
      <c r="CI24" s="1002">
        <v>1.1735016837694805</v>
      </c>
      <c r="CJ24" s="993">
        <v>2281.6259540000065</v>
      </c>
      <c r="CK24" s="986">
        <v>1639</v>
      </c>
      <c r="CL24" s="986"/>
      <c r="CM24" s="978">
        <v>85.702496928315185</v>
      </c>
      <c r="CN24" s="977">
        <v>1.0543569794342493</v>
      </c>
      <c r="CO24" s="977">
        <v>83.631079405616489</v>
      </c>
      <c r="CP24" s="977">
        <v>87.77391445101388</v>
      </c>
      <c r="CQ24" s="1002">
        <v>1.2302523464586492</v>
      </c>
      <c r="CR24" s="993">
        <v>2361.4378770000053</v>
      </c>
      <c r="CS24" s="986">
        <v>1314</v>
      </c>
      <c r="CT24" s="992"/>
      <c r="CU24" s="978">
        <v>80.75002856003708</v>
      </c>
      <c r="CV24" s="977">
        <v>1.18277580274132</v>
      </c>
      <c r="CW24" s="977">
        <v>78.426889035737489</v>
      </c>
      <c r="CX24" s="977">
        <v>83.073168084336672</v>
      </c>
      <c r="CY24" s="1002">
        <v>1.4647373181570267</v>
      </c>
      <c r="CZ24" s="993">
        <v>2115.8410820000104</v>
      </c>
      <c r="DA24" s="986">
        <v>1690</v>
      </c>
      <c r="DB24" s="992"/>
      <c r="DC24" s="978">
        <v>80.847699572087805</v>
      </c>
      <c r="DD24" s="977">
        <v>1.0887091293222597</v>
      </c>
      <c r="DE24" s="977">
        <v>78.709328339964458</v>
      </c>
      <c r="DF24" s="977">
        <v>82.986070804211153</v>
      </c>
      <c r="DG24" s="1002">
        <v>1.3466173250254483</v>
      </c>
      <c r="DH24" s="993">
        <v>2031.3766299999966</v>
      </c>
      <c r="DI24" s="986">
        <v>1606</v>
      </c>
      <c r="DJ24" s="992"/>
      <c r="DK24" s="978">
        <v>82.975373982156043</v>
      </c>
      <c r="DL24" s="977">
        <v>1.2461057062741068</v>
      </c>
      <c r="DM24" s="977">
        <v>80.527799289005372</v>
      </c>
      <c r="DN24" s="977">
        <v>85.422948675306714</v>
      </c>
      <c r="DO24" s="1002">
        <v>1.5017777522064359</v>
      </c>
      <c r="DP24" s="993">
        <v>1935.4694820000022</v>
      </c>
      <c r="DQ24" s="986">
        <v>1517</v>
      </c>
      <c r="DR24" s="992"/>
      <c r="DS24" s="978">
        <v>85.150192343092712</v>
      </c>
      <c r="DT24" s="977">
        <v>1.0341354627314023</v>
      </c>
      <c r="DU24" s="977">
        <v>83.11894179731793</v>
      </c>
      <c r="DV24" s="977">
        <v>87.181442888867494</v>
      </c>
      <c r="DW24" s="1002">
        <v>1.2144840008870399</v>
      </c>
      <c r="DX24" s="993">
        <v>1612.5432229999906</v>
      </c>
      <c r="DY24" s="986">
        <v>1405</v>
      </c>
      <c r="DZ24" s="992"/>
      <c r="EA24" s="2670">
        <v>-0.6</v>
      </c>
      <c r="EB24" s="968">
        <v>2.2000000000000002</v>
      </c>
      <c r="EC24" s="968"/>
      <c r="ED24" s="997" t="s">
        <v>229</v>
      </c>
      <c r="EE24" s="968" t="s">
        <v>229</v>
      </c>
      <c r="EG24" s="2335"/>
      <c r="EH24" s="2335"/>
    </row>
    <row r="25" spans="1:138" s="11" customFormat="1" ht="21" customHeight="1">
      <c r="A25" s="1013" t="s">
        <v>241</v>
      </c>
      <c r="B25" s="1023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84" t="s">
        <v>66</v>
      </c>
      <c r="J25" s="882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3" t="s">
        <v>66</v>
      </c>
      <c r="Q25" s="879" t="s">
        <v>66</v>
      </c>
      <c r="R25" s="879"/>
      <c r="S25" s="882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3" t="s">
        <v>66</v>
      </c>
      <c r="Y25" s="1769" t="s">
        <v>66</v>
      </c>
      <c r="Z25" s="879" t="s">
        <v>66</v>
      </c>
      <c r="AA25" s="878" t="s">
        <v>66</v>
      </c>
      <c r="AB25" s="878" t="s">
        <v>66</v>
      </c>
      <c r="AC25" s="878" t="s">
        <v>66</v>
      </c>
      <c r="AD25" s="878" t="s">
        <v>66</v>
      </c>
      <c r="AE25" s="878" t="s">
        <v>66</v>
      </c>
      <c r="AF25" s="879" t="s">
        <v>66</v>
      </c>
      <c r="AG25" s="879" t="s">
        <v>66</v>
      </c>
      <c r="AH25" s="879" t="s">
        <v>66</v>
      </c>
      <c r="AI25" s="1156" t="s">
        <v>66</v>
      </c>
      <c r="AJ25" s="999" t="s">
        <v>66</v>
      </c>
      <c r="AK25" s="999" t="s">
        <v>66</v>
      </c>
      <c r="AL25" s="999" t="s">
        <v>66</v>
      </c>
      <c r="AM25" s="999" t="s">
        <v>66</v>
      </c>
      <c r="AN25" s="993" t="s">
        <v>66</v>
      </c>
      <c r="AO25" s="993" t="s">
        <v>66</v>
      </c>
      <c r="AP25" s="993"/>
      <c r="AQ25" s="976">
        <v>78.120896930104848</v>
      </c>
      <c r="AR25" s="977">
        <v>2.6067874094134633</v>
      </c>
      <c r="AS25" s="977">
        <v>72.986323617634923</v>
      </c>
      <c r="AT25" s="977">
        <v>83.255470242574773</v>
      </c>
      <c r="AU25" s="977">
        <v>3.336863133747388</v>
      </c>
      <c r="AV25" s="993">
        <v>306.65301400000021</v>
      </c>
      <c r="AW25" s="993">
        <v>277</v>
      </c>
      <c r="AX25" s="1489"/>
      <c r="AY25" s="976">
        <v>79.675130819819046</v>
      </c>
      <c r="AZ25" s="977">
        <v>1.6313610798158646</v>
      </c>
      <c r="BA25" s="977">
        <v>76.467819295500618</v>
      </c>
      <c r="BB25" s="977">
        <v>82.882442344137488</v>
      </c>
      <c r="BC25" s="1002">
        <v>2.0475160354679534</v>
      </c>
      <c r="BD25" s="993">
        <v>395.76705899999831</v>
      </c>
      <c r="BE25" s="993">
        <v>771</v>
      </c>
      <c r="BF25" s="1064"/>
      <c r="BG25" s="978">
        <v>83.76526880085629</v>
      </c>
      <c r="BH25" s="977">
        <v>1.5939664018516104</v>
      </c>
      <c r="BI25" s="977">
        <v>80.631351096519879</v>
      </c>
      <c r="BJ25" s="977">
        <v>86.899186505192688</v>
      </c>
      <c r="BK25" s="1002">
        <v>1.9028965401413671</v>
      </c>
      <c r="BL25" s="993">
        <v>339.34532899999925</v>
      </c>
      <c r="BM25" s="993">
        <v>677</v>
      </c>
      <c r="BN25" s="1002"/>
      <c r="BO25" s="978">
        <v>84.870110453533414</v>
      </c>
      <c r="BP25" s="977">
        <v>1.9311133139597463</v>
      </c>
      <c r="BQ25" s="977">
        <v>81.07335459562762</v>
      </c>
      <c r="BR25" s="977">
        <v>88.666866311439193</v>
      </c>
      <c r="BS25" s="1002">
        <v>2.2753750450425483</v>
      </c>
      <c r="BT25" s="993">
        <v>335.8353400000002</v>
      </c>
      <c r="BU25" s="993">
        <v>679</v>
      </c>
      <c r="BV25" s="992"/>
      <c r="BW25" s="978">
        <v>83.01172645618567</v>
      </c>
      <c r="BX25" s="977">
        <v>1.3385910274526605</v>
      </c>
      <c r="BY25" s="977">
        <v>80.382543718814276</v>
      </c>
      <c r="BZ25" s="977">
        <v>85.640909193557064</v>
      </c>
      <c r="CA25" s="1002">
        <v>1.6125324512545596</v>
      </c>
      <c r="CB25" s="993">
        <v>304.18695499999944</v>
      </c>
      <c r="CC25" s="993">
        <v>732</v>
      </c>
      <c r="CD25" s="992"/>
      <c r="CE25" s="978">
        <v>85.441209208358657</v>
      </c>
      <c r="CF25" s="977">
        <v>1.4202324783283444</v>
      </c>
      <c r="CG25" s="977">
        <v>82.65162897920267</v>
      </c>
      <c r="CH25" s="977">
        <v>88.230789437514645</v>
      </c>
      <c r="CI25" s="1002">
        <v>1.6622335890225253</v>
      </c>
      <c r="CJ25" s="993">
        <v>265.31685599999952</v>
      </c>
      <c r="CK25" s="993">
        <v>668</v>
      </c>
      <c r="CL25" s="992"/>
      <c r="CM25" s="978">
        <v>88.45842560775732</v>
      </c>
      <c r="CN25" s="977">
        <v>1.5316379047119002</v>
      </c>
      <c r="CO25" s="977">
        <v>85.449329394487933</v>
      </c>
      <c r="CP25" s="977">
        <v>91.467521821026693</v>
      </c>
      <c r="CQ25" s="1002">
        <v>1.7314776904390032</v>
      </c>
      <c r="CR25" s="993">
        <v>260.93543199999999</v>
      </c>
      <c r="CS25" s="993">
        <v>493</v>
      </c>
      <c r="CT25" s="993"/>
      <c r="CU25" s="978">
        <v>81.54234108750903</v>
      </c>
      <c r="CV25" s="977">
        <v>1.4324753718044596</v>
      </c>
      <c r="CW25" s="977">
        <v>78.728756174703278</v>
      </c>
      <c r="CX25" s="977">
        <v>84.355926000314781</v>
      </c>
      <c r="CY25" s="1002">
        <v>1.7567258343333139</v>
      </c>
      <c r="CZ25" s="993">
        <v>253.25068700000057</v>
      </c>
      <c r="DA25" s="993">
        <v>712</v>
      </c>
      <c r="DB25" s="993"/>
      <c r="DC25" s="978">
        <v>82.493460304804131</v>
      </c>
      <c r="DD25" s="977">
        <v>1.7078516492151146</v>
      </c>
      <c r="DE25" s="977">
        <v>79.139009848703452</v>
      </c>
      <c r="DF25" s="977">
        <v>85.84791076090481</v>
      </c>
      <c r="DG25" s="1002">
        <v>2.0702873208431227</v>
      </c>
      <c r="DH25" s="993">
        <v>230.12655100000035</v>
      </c>
      <c r="DI25" s="993">
        <v>699</v>
      </c>
      <c r="DJ25" s="993"/>
      <c r="DK25" s="978">
        <v>81.076586016698698</v>
      </c>
      <c r="DL25" s="977">
        <v>1.6133128583244365</v>
      </c>
      <c r="DM25" s="977">
        <v>77.907750737084896</v>
      </c>
      <c r="DN25" s="977">
        <v>84.2454212963125</v>
      </c>
      <c r="DO25" s="1002">
        <v>1.9898628415263508</v>
      </c>
      <c r="DP25" s="993">
        <v>228.37781299999955</v>
      </c>
      <c r="DQ25" s="993">
        <v>690</v>
      </c>
      <c r="DR25" s="993"/>
      <c r="DS25" s="978">
        <v>81.524213613465207</v>
      </c>
      <c r="DT25" s="977">
        <v>2.2162462401964338</v>
      </c>
      <c r="DU25" s="977">
        <v>77.171059169771652</v>
      </c>
      <c r="DV25" s="977">
        <v>85.877368057158748</v>
      </c>
      <c r="DW25" s="1002">
        <v>2.7185128711629551</v>
      </c>
      <c r="DX25" s="993">
        <v>206.22533300000018</v>
      </c>
      <c r="DY25" s="993">
        <v>624</v>
      </c>
      <c r="DZ25" s="993"/>
      <c r="EA25" s="2669">
        <v>-3.9</v>
      </c>
      <c r="EB25" s="968">
        <v>0.4</v>
      </c>
      <c r="EC25" s="968"/>
      <c r="ED25" s="997" t="s">
        <v>229</v>
      </c>
      <c r="EE25" s="968" t="s">
        <v>229</v>
      </c>
      <c r="EG25" s="2335"/>
      <c r="EH25" s="2335"/>
    </row>
    <row r="26" spans="1:138" s="11" customFormat="1" ht="21" customHeight="1">
      <c r="A26" s="1013" t="s">
        <v>30</v>
      </c>
      <c r="B26" s="1013"/>
      <c r="C26" s="914">
        <v>61.621189172258376</v>
      </c>
      <c r="D26" s="914"/>
      <c r="E26" s="914">
        <v>55.498366141489107</v>
      </c>
      <c r="F26" s="914">
        <v>67.744012203027637</v>
      </c>
      <c r="G26" s="914">
        <v>5.0639115172498084</v>
      </c>
      <c r="H26" s="914"/>
      <c r="I26" s="916">
        <v>472</v>
      </c>
      <c r="J26" s="914"/>
      <c r="K26" s="914">
        <v>57.355984304083222</v>
      </c>
      <c r="L26" s="914">
        <v>4.2683517578642372</v>
      </c>
      <c r="M26" s="914">
        <v>48.980747680130101</v>
      </c>
      <c r="N26" s="914">
        <v>65.731220928036336</v>
      </c>
      <c r="O26" s="914">
        <v>7.4418594845043389</v>
      </c>
      <c r="P26" s="915">
        <v>309.72488600000042</v>
      </c>
      <c r="Q26" s="911">
        <v>388</v>
      </c>
      <c r="R26" s="911"/>
      <c r="S26" s="914">
        <v>66.06113847797964</v>
      </c>
      <c r="T26" s="914">
        <v>3.0146360225677609</v>
      </c>
      <c r="U26" s="914">
        <v>60.145888060555677</v>
      </c>
      <c r="V26" s="914">
        <v>71.976388895403602</v>
      </c>
      <c r="W26" s="914">
        <v>4.5634030717963459</v>
      </c>
      <c r="X26" s="915">
        <v>307.30163100000073</v>
      </c>
      <c r="Y26" s="967">
        <v>411</v>
      </c>
      <c r="Z26" s="911"/>
      <c r="AA26" s="910">
        <v>68.704666925354715</v>
      </c>
      <c r="AB26" s="910">
        <v>2.2512421354114305</v>
      </c>
      <c r="AC26" s="910">
        <v>64.288362749536788</v>
      </c>
      <c r="AD26" s="910">
        <v>73.120971101172643</v>
      </c>
      <c r="AE26" s="910">
        <v>3.2766946353983908</v>
      </c>
      <c r="AF26" s="911">
        <v>348.51003099999934</v>
      </c>
      <c r="AG26" s="911">
        <v>461</v>
      </c>
      <c r="AH26" s="911"/>
      <c r="AI26" s="1156">
        <v>67.695033079152452</v>
      </c>
      <c r="AJ26" s="997">
        <v>2.620072303050188</v>
      </c>
      <c r="AK26" s="997">
        <v>62.555129245358835</v>
      </c>
      <c r="AL26" s="997">
        <v>72.834936912946077</v>
      </c>
      <c r="AM26" s="997">
        <v>3.8704055288468022</v>
      </c>
      <c r="AN26" s="973">
        <v>344.76291300000008</v>
      </c>
      <c r="AO26" s="973">
        <v>421</v>
      </c>
      <c r="AP26" s="973"/>
      <c r="AQ26" s="955">
        <v>74.056163977668263</v>
      </c>
      <c r="AR26" s="975">
        <v>2.397354828892361</v>
      </c>
      <c r="AS26" s="975">
        <v>69.35357341030624</v>
      </c>
      <c r="AT26" s="975">
        <v>78.7587545450303</v>
      </c>
      <c r="AU26" s="975">
        <v>3.2372117324565806</v>
      </c>
      <c r="AV26" s="973">
        <v>354.9384289999997</v>
      </c>
      <c r="AW26" s="973">
        <v>406</v>
      </c>
      <c r="AX26" s="992"/>
      <c r="AY26" s="955">
        <v>71.739423181472588</v>
      </c>
      <c r="AZ26" s="975">
        <v>2.5270458355117285</v>
      </c>
      <c r="BA26" s="975">
        <v>66.78460714203834</v>
      </c>
      <c r="BB26" s="975">
        <v>76.694239220906852</v>
      </c>
      <c r="BC26" s="968">
        <v>3.5225343659640167</v>
      </c>
      <c r="BD26" s="973">
        <v>562.23856300000034</v>
      </c>
      <c r="BE26" s="973">
        <v>836</v>
      </c>
      <c r="BF26" s="1054"/>
      <c r="BG26" s="1003">
        <v>73.131376010690559</v>
      </c>
      <c r="BH26" s="968">
        <v>1.7886435919738239</v>
      </c>
      <c r="BI26" s="968">
        <v>69.62435187710301</v>
      </c>
      <c r="BJ26" s="968">
        <v>76.638400144278123</v>
      </c>
      <c r="BK26" s="968">
        <v>2.4457950739397472</v>
      </c>
      <c r="BL26" s="986">
        <v>526.62317599999949</v>
      </c>
      <c r="BM26" s="986">
        <v>768</v>
      </c>
      <c r="BN26" s="968"/>
      <c r="BO26" s="1003">
        <v>72.406971490797901</v>
      </c>
      <c r="BP26" s="968">
        <v>2.9279848939409483</v>
      </c>
      <c r="BQ26" s="968">
        <v>66.6660178413008</v>
      </c>
      <c r="BR26" s="968">
        <v>78.147925140295001</v>
      </c>
      <c r="BS26" s="968">
        <v>4.0437886486014154</v>
      </c>
      <c r="BT26" s="986">
        <v>486.3527900000006</v>
      </c>
      <c r="BU26" s="986">
        <v>827</v>
      </c>
      <c r="BV26" s="986"/>
      <c r="BW26" s="1003">
        <v>77.670455660854969</v>
      </c>
      <c r="BX26" s="968">
        <v>1.8993027950916224</v>
      </c>
      <c r="BY26" s="968">
        <v>73.94638458840565</v>
      </c>
      <c r="BZ26" s="968">
        <v>81.394526733304289</v>
      </c>
      <c r="CA26" s="968">
        <v>2.4453349461278489</v>
      </c>
      <c r="CB26" s="986">
        <v>429.62553800000018</v>
      </c>
      <c r="CC26" s="986">
        <v>785</v>
      </c>
      <c r="CD26" s="986"/>
      <c r="CE26" s="1003">
        <v>73.88471627464952</v>
      </c>
      <c r="CF26" s="968">
        <v>1.7798595847859013</v>
      </c>
      <c r="CG26" s="968">
        <v>70.394839093665553</v>
      </c>
      <c r="CH26" s="968">
        <v>77.374593455633487</v>
      </c>
      <c r="CI26" s="968">
        <v>2.4089685587607601</v>
      </c>
      <c r="CJ26" s="986">
        <v>387.65931499999976</v>
      </c>
      <c r="CK26" s="986">
        <v>752</v>
      </c>
      <c r="CL26" s="986"/>
      <c r="CM26" s="1003">
        <v>77.572349319301821</v>
      </c>
      <c r="CN26" s="968">
        <v>1.8312079613476366</v>
      </c>
      <c r="CO26" s="968">
        <v>73.981713080839612</v>
      </c>
      <c r="CP26" s="968">
        <v>81.162985557764046</v>
      </c>
      <c r="CQ26" s="968">
        <v>2.3606452265742957</v>
      </c>
      <c r="CR26" s="986">
        <v>362.75883799999946</v>
      </c>
      <c r="CS26" s="986">
        <v>687</v>
      </c>
      <c r="CT26" s="986"/>
      <c r="CU26" s="1003">
        <v>73.642491175172182</v>
      </c>
      <c r="CV26" s="968">
        <v>1.861636050445084</v>
      </c>
      <c r="CW26" s="968">
        <v>69.992282307719989</v>
      </c>
      <c r="CX26" s="968">
        <v>77.292700042624361</v>
      </c>
      <c r="CY26" s="968">
        <v>2.5279373643360885</v>
      </c>
      <c r="CZ26" s="986">
        <v>370.79561900000061</v>
      </c>
      <c r="DA26" s="986">
        <v>760</v>
      </c>
      <c r="DB26" s="986"/>
      <c r="DC26" s="1003">
        <v>75.686752471495467</v>
      </c>
      <c r="DD26" s="968">
        <v>1.7900129014887738</v>
      </c>
      <c r="DE26" s="968">
        <v>72.176974207805529</v>
      </c>
      <c r="DF26" s="968">
        <v>79.196530735185405</v>
      </c>
      <c r="DG26" s="968">
        <v>2.3650280175026852</v>
      </c>
      <c r="DH26" s="986">
        <v>376.4868140000014</v>
      </c>
      <c r="DI26" s="986">
        <v>784</v>
      </c>
      <c r="DJ26" s="986"/>
      <c r="DK26" s="1003">
        <v>77.709621402699298</v>
      </c>
      <c r="DL26" s="968">
        <v>2.0276346183316911</v>
      </c>
      <c r="DM26" s="968">
        <v>73.733925503991117</v>
      </c>
      <c r="DN26" s="968">
        <v>81.685317301407466</v>
      </c>
      <c r="DO26" s="968">
        <v>2.6092452668431863</v>
      </c>
      <c r="DP26" s="986">
        <v>365.89175300000113</v>
      </c>
      <c r="DQ26" s="986">
        <v>756</v>
      </c>
      <c r="DR26" s="986"/>
      <c r="DS26" s="1003">
        <v>76.009608277516179</v>
      </c>
      <c r="DT26" s="968">
        <v>2.1511108957865464</v>
      </c>
      <c r="DU26" s="968">
        <v>71.791799877264367</v>
      </c>
      <c r="DV26" s="968">
        <v>80.227416677767977</v>
      </c>
      <c r="DW26" s="968">
        <v>2.8300512850068857</v>
      </c>
      <c r="DX26" s="986">
        <v>328.29443099999952</v>
      </c>
      <c r="DY26" s="986">
        <v>680</v>
      </c>
      <c r="DZ26" s="986"/>
      <c r="EA26" s="1003">
        <v>2.1</v>
      </c>
      <c r="EB26" s="968">
        <v>-1.7</v>
      </c>
      <c r="EC26" s="968"/>
      <c r="ED26" s="968" t="s">
        <v>229</v>
      </c>
      <c r="EE26" s="968" t="s">
        <v>229</v>
      </c>
      <c r="EG26" s="2335"/>
      <c r="EH26" s="2335"/>
    </row>
    <row r="27" spans="1:138" s="11" customFormat="1" ht="21" customHeight="1">
      <c r="A27" s="1013" t="s">
        <v>31</v>
      </c>
      <c r="B27" s="1013"/>
      <c r="C27" s="914">
        <v>73.36537479734362</v>
      </c>
      <c r="D27" s="914"/>
      <c r="E27" s="914">
        <v>68.427575395604862</v>
      </c>
      <c r="F27" s="914">
        <v>78.303174199082378</v>
      </c>
      <c r="G27" s="914">
        <v>3.4300999783179629</v>
      </c>
      <c r="H27" s="914"/>
      <c r="I27" s="916">
        <v>443</v>
      </c>
      <c r="J27" s="914"/>
      <c r="K27" s="914">
        <v>67.822968671319302</v>
      </c>
      <c r="L27" s="914">
        <v>2.9768941751398139</v>
      </c>
      <c r="M27" s="914">
        <v>61.981792841485849</v>
      </c>
      <c r="N27" s="914">
        <v>73.664144501152734</v>
      </c>
      <c r="O27" s="914">
        <v>4.3892124356371198</v>
      </c>
      <c r="P27" s="915">
        <v>33.716133999999975</v>
      </c>
      <c r="Q27" s="911">
        <v>331</v>
      </c>
      <c r="R27" s="911"/>
      <c r="S27" s="914">
        <v>69.806708573327342</v>
      </c>
      <c r="T27" s="914">
        <v>2.2230011054180321</v>
      </c>
      <c r="U27" s="914">
        <v>65.444786232348491</v>
      </c>
      <c r="V27" s="914">
        <v>74.168630914306192</v>
      </c>
      <c r="W27" s="914">
        <v>3.184509269740051</v>
      </c>
      <c r="X27" s="915">
        <v>46.546140999999963</v>
      </c>
      <c r="Y27" s="967">
        <v>403</v>
      </c>
      <c r="Z27" s="911"/>
      <c r="AA27" s="910">
        <v>75.68028027981066</v>
      </c>
      <c r="AB27" s="910">
        <v>2.5051523999647882</v>
      </c>
      <c r="AC27" s="910">
        <v>70.765875546975082</v>
      </c>
      <c r="AD27" s="910">
        <v>80.594685012646238</v>
      </c>
      <c r="AE27" s="910">
        <v>3.31017854413667</v>
      </c>
      <c r="AF27" s="911">
        <v>46.476983000000054</v>
      </c>
      <c r="AG27" s="911">
        <v>369</v>
      </c>
      <c r="AH27" s="911"/>
      <c r="AI27" s="1156">
        <v>70.710019388636482</v>
      </c>
      <c r="AJ27" s="997">
        <v>2.3944887910064812</v>
      </c>
      <c r="AK27" s="997">
        <v>66.012652028757813</v>
      </c>
      <c r="AL27" s="997">
        <v>75.407386748515151</v>
      </c>
      <c r="AM27" s="997">
        <v>3.3863500699185067</v>
      </c>
      <c r="AN27" s="973">
        <v>39.727394000000047</v>
      </c>
      <c r="AO27" s="973">
        <v>342</v>
      </c>
      <c r="AP27" s="973"/>
      <c r="AQ27" s="955">
        <v>68.960567645663829</v>
      </c>
      <c r="AR27" s="975">
        <v>2.2557136189002054</v>
      </c>
      <c r="AS27" s="975">
        <v>64.535816891595772</v>
      </c>
      <c r="AT27" s="975">
        <v>73.385318399731887</v>
      </c>
      <c r="AU27" s="975">
        <v>3.2710195056551892</v>
      </c>
      <c r="AV27" s="973">
        <v>41.749143000000117</v>
      </c>
      <c r="AW27" s="973">
        <v>313</v>
      </c>
      <c r="AX27" s="992"/>
      <c r="AY27" s="955">
        <v>74.456869831407531</v>
      </c>
      <c r="AZ27" s="975">
        <v>1.7064517004726869</v>
      </c>
      <c r="BA27" s="975">
        <v>71.11100481495059</v>
      </c>
      <c r="BB27" s="975">
        <v>77.802734847864485</v>
      </c>
      <c r="BC27" s="968">
        <v>2.2918660216802027</v>
      </c>
      <c r="BD27" s="973">
        <v>66.691148999999925</v>
      </c>
      <c r="BE27" s="973">
        <v>743</v>
      </c>
      <c r="BF27" s="1054"/>
      <c r="BG27" s="1003">
        <v>73.866446538686205</v>
      </c>
      <c r="BH27" s="968">
        <v>1.9495090005275792</v>
      </c>
      <c r="BI27" s="968">
        <v>70.044010842622484</v>
      </c>
      <c r="BJ27" s="968">
        <v>77.688882234749926</v>
      </c>
      <c r="BK27" s="968">
        <v>2.6392348513835162</v>
      </c>
      <c r="BL27" s="986">
        <v>62.540588000000014</v>
      </c>
      <c r="BM27" s="986">
        <v>659</v>
      </c>
      <c r="BN27" s="968"/>
      <c r="BO27" s="1003">
        <v>73.318429312273224</v>
      </c>
      <c r="BP27" s="968">
        <v>1.6744213926972875</v>
      </c>
      <c r="BQ27" s="968">
        <v>70.035360596620421</v>
      </c>
      <c r="BR27" s="968">
        <v>76.601498027926027</v>
      </c>
      <c r="BS27" s="968">
        <v>2.2837660440947221</v>
      </c>
      <c r="BT27" s="986">
        <v>46.556116000000038</v>
      </c>
      <c r="BU27" s="986">
        <v>688</v>
      </c>
      <c r="BV27" s="986"/>
      <c r="BW27" s="1003">
        <v>75.41304115212013</v>
      </c>
      <c r="BX27" s="968">
        <v>1.7339795831005704</v>
      </c>
      <c r="BY27" s="968">
        <v>72.013128709338176</v>
      </c>
      <c r="BZ27" s="968">
        <v>78.812953594902098</v>
      </c>
      <c r="CA27" s="968">
        <v>2.2993099822123031</v>
      </c>
      <c r="CB27" s="986">
        <v>49.830628000000019</v>
      </c>
      <c r="CC27" s="986">
        <v>648</v>
      </c>
      <c r="CD27" s="986"/>
      <c r="CE27" s="1003">
        <v>77.313477259904843</v>
      </c>
      <c r="CF27" s="968">
        <v>1.8242052637661401</v>
      </c>
      <c r="CG27" s="968">
        <v>73.736648852840304</v>
      </c>
      <c r="CH27" s="968">
        <v>80.890305666969368</v>
      </c>
      <c r="CI27" s="968">
        <v>2.3594919390751321</v>
      </c>
      <c r="CJ27" s="986">
        <v>46.760973999999834</v>
      </c>
      <c r="CK27" s="986">
        <v>675</v>
      </c>
      <c r="CL27" s="986"/>
      <c r="CM27" s="1003">
        <v>78.445352996567379</v>
      </c>
      <c r="CN27" s="968">
        <v>1.7223484091140939</v>
      </c>
      <c r="CO27" s="968">
        <v>75.06816878616695</v>
      </c>
      <c r="CP27" s="968">
        <v>81.822537206967809</v>
      </c>
      <c r="CQ27" s="968">
        <v>2.1956028538611596</v>
      </c>
      <c r="CR27" s="986">
        <v>45.205991999999895</v>
      </c>
      <c r="CS27" s="986">
        <v>490</v>
      </c>
      <c r="CT27" s="986"/>
      <c r="CU27" s="1003">
        <v>76.962793211413484</v>
      </c>
      <c r="CV27" s="968">
        <v>1.7602450951406641</v>
      </c>
      <c r="CW27" s="968">
        <v>73.511386985349318</v>
      </c>
      <c r="CX27" s="968">
        <v>80.414199437477649</v>
      </c>
      <c r="CY27" s="968">
        <v>2.2871377475936279</v>
      </c>
      <c r="CZ27" s="986">
        <v>40.460438999999987</v>
      </c>
      <c r="DA27" s="986">
        <v>679</v>
      </c>
      <c r="DB27" s="986"/>
      <c r="DC27" s="1003">
        <v>76.317354173434609</v>
      </c>
      <c r="DD27" s="968">
        <v>1.620753629275002</v>
      </c>
      <c r="DE27" s="968">
        <v>73.139452017480977</v>
      </c>
      <c r="DF27" s="968">
        <v>79.495256329388255</v>
      </c>
      <c r="DG27" s="968">
        <v>2.12370259271799</v>
      </c>
      <c r="DH27" s="986">
        <v>44.60247000000011</v>
      </c>
      <c r="DI27" s="986">
        <v>670</v>
      </c>
      <c r="DJ27" s="986"/>
      <c r="DK27" s="1003">
        <v>75.909186583376211</v>
      </c>
      <c r="DL27" s="968">
        <v>1.6989780573021311</v>
      </c>
      <c r="DM27" s="968">
        <v>72.577905871682276</v>
      </c>
      <c r="DN27" s="968">
        <v>79.240467295070147</v>
      </c>
      <c r="DO27" s="968">
        <v>2.2381718653196581</v>
      </c>
      <c r="DP27" s="986">
        <v>45.224462999999965</v>
      </c>
      <c r="DQ27" s="986">
        <v>679</v>
      </c>
      <c r="DR27" s="986"/>
      <c r="DS27" s="1003">
        <v>79.870847318381053</v>
      </c>
      <c r="DT27" s="968">
        <v>1.8726559773241021</v>
      </c>
      <c r="DU27" s="968">
        <v>76.199021692184658</v>
      </c>
      <c r="DV27" s="968">
        <v>83.542672944577461</v>
      </c>
      <c r="DW27" s="968">
        <v>2.3446051221409023</v>
      </c>
      <c r="DX27" s="986">
        <v>40.812934999999968</v>
      </c>
      <c r="DY27" s="986">
        <v>651</v>
      </c>
      <c r="DZ27" s="986"/>
      <c r="EA27" s="1003">
        <v>2.6</v>
      </c>
      <c r="EB27" s="968">
        <v>4</v>
      </c>
      <c r="EC27" s="968"/>
      <c r="ED27" s="968" t="s">
        <v>229</v>
      </c>
      <c r="EE27" s="968" t="s">
        <v>229</v>
      </c>
      <c r="EG27" s="2335"/>
      <c r="EH27" s="2335"/>
    </row>
    <row r="28" spans="1:138" s="11" customFormat="1" ht="21" customHeight="1">
      <c r="A28" s="1013" t="s">
        <v>32</v>
      </c>
      <c r="B28" s="1013"/>
      <c r="C28" s="914">
        <v>75.726747810248128</v>
      </c>
      <c r="D28" s="914"/>
      <c r="E28" s="914">
        <v>69.176110834016285</v>
      </c>
      <c r="F28" s="914">
        <v>82.277384786479985</v>
      </c>
      <c r="G28" s="914">
        <v>4.408579766069872</v>
      </c>
      <c r="H28" s="914"/>
      <c r="I28" s="916">
        <v>268</v>
      </c>
      <c r="J28" s="914"/>
      <c r="K28" s="914">
        <v>79.625704502850184</v>
      </c>
      <c r="L28" s="914">
        <v>3.2938824153844228</v>
      </c>
      <c r="M28" s="914">
        <v>73.162543497083746</v>
      </c>
      <c r="N28" s="914">
        <v>86.088865508616621</v>
      </c>
      <c r="O28" s="914">
        <v>4.1367074061699753</v>
      </c>
      <c r="P28" s="915">
        <v>45.710247999999979</v>
      </c>
      <c r="Q28" s="911">
        <v>248</v>
      </c>
      <c r="R28" s="911"/>
      <c r="S28" s="914">
        <v>79.237992750597087</v>
      </c>
      <c r="T28" s="914">
        <v>3.8001206611984015</v>
      </c>
      <c r="U28" s="914">
        <v>71.781482193721061</v>
      </c>
      <c r="V28" s="914">
        <v>86.694503307473113</v>
      </c>
      <c r="W28" s="914">
        <v>4.7958315566616445</v>
      </c>
      <c r="X28" s="915">
        <v>34.795416999999972</v>
      </c>
      <c r="Y28" s="967">
        <v>195</v>
      </c>
      <c r="Z28" s="911"/>
      <c r="AA28" s="910">
        <v>74.731355327424694</v>
      </c>
      <c r="AB28" s="910">
        <v>3.745430042889323</v>
      </c>
      <c r="AC28" s="910">
        <v>67.383874539613728</v>
      </c>
      <c r="AD28" s="910">
        <v>82.07883611523566</v>
      </c>
      <c r="AE28" s="910">
        <v>5.011858846235639</v>
      </c>
      <c r="AF28" s="911">
        <v>36.549301</v>
      </c>
      <c r="AG28" s="911">
        <v>197</v>
      </c>
      <c r="AH28" s="911"/>
      <c r="AI28" s="1156">
        <v>77.934740377893732</v>
      </c>
      <c r="AJ28" s="997">
        <v>3.0661546320052264</v>
      </c>
      <c r="AK28" s="997">
        <v>71.919738452297693</v>
      </c>
      <c r="AL28" s="997">
        <v>83.949742303489771</v>
      </c>
      <c r="AM28" s="997">
        <v>3.9342591213339619</v>
      </c>
      <c r="AN28" s="973">
        <v>33.156306000000036</v>
      </c>
      <c r="AO28" s="973">
        <v>191</v>
      </c>
      <c r="AP28" s="973"/>
      <c r="AQ28" s="955">
        <v>76.237591793678519</v>
      </c>
      <c r="AR28" s="975">
        <v>3.1769597842900752</v>
      </c>
      <c r="AS28" s="975">
        <v>70.005747873688733</v>
      </c>
      <c r="AT28" s="975">
        <v>82.469435713668304</v>
      </c>
      <c r="AU28" s="975">
        <v>4.1671827631804907</v>
      </c>
      <c r="AV28" s="973">
        <v>34.780308999999924</v>
      </c>
      <c r="AW28" s="973">
        <v>196</v>
      </c>
      <c r="AX28" s="992"/>
      <c r="AY28" s="955">
        <v>79.212397561088295</v>
      </c>
      <c r="AZ28" s="975">
        <v>1.8653698875043798</v>
      </c>
      <c r="BA28" s="975">
        <v>75.554939311537893</v>
      </c>
      <c r="BB28" s="975">
        <v>82.869855810638711</v>
      </c>
      <c r="BC28" s="968">
        <v>2.3548963860938734</v>
      </c>
      <c r="BD28" s="973">
        <v>60.202099000000018</v>
      </c>
      <c r="BE28" s="973">
        <v>676</v>
      </c>
      <c r="BF28" s="1054"/>
      <c r="BG28" s="1003">
        <v>81.219762338353434</v>
      </c>
      <c r="BH28" s="968">
        <v>1.6499273450511485</v>
      </c>
      <c r="BI28" s="968">
        <v>77.984721526575498</v>
      </c>
      <c r="BJ28" s="968">
        <v>84.454803150131383</v>
      </c>
      <c r="BK28" s="968">
        <v>2.0314358199888782</v>
      </c>
      <c r="BL28" s="986">
        <v>55.49991</v>
      </c>
      <c r="BM28" s="986">
        <v>600</v>
      </c>
      <c r="BN28" s="968"/>
      <c r="BO28" s="1003">
        <v>82.521634768778057</v>
      </c>
      <c r="BP28" s="968">
        <v>1.7273087831691383</v>
      </c>
      <c r="BQ28" s="968">
        <v>79.134868777237656</v>
      </c>
      <c r="BR28" s="968">
        <v>85.908400760318472</v>
      </c>
      <c r="BS28" s="968">
        <v>2.0931587068154673</v>
      </c>
      <c r="BT28" s="986">
        <v>48.925182000000049</v>
      </c>
      <c r="BU28" s="986">
        <v>582</v>
      </c>
      <c r="BV28" s="986"/>
      <c r="BW28" s="1003">
        <v>81.583809901639512</v>
      </c>
      <c r="BX28" s="968">
        <v>1.3489687636394871</v>
      </c>
      <c r="BY28" s="968">
        <v>78.938810082079314</v>
      </c>
      <c r="BZ28" s="968">
        <v>84.22880972119971</v>
      </c>
      <c r="CA28" s="968">
        <v>1.653476057646553</v>
      </c>
      <c r="CB28" s="986">
        <v>49.586455999999941</v>
      </c>
      <c r="CC28" s="986">
        <v>658</v>
      </c>
      <c r="CD28" s="986"/>
      <c r="CE28" s="1003">
        <v>82.379694770549918</v>
      </c>
      <c r="CF28" s="968">
        <v>1.6769820310330257</v>
      </c>
      <c r="CG28" s="968">
        <v>79.091535764609958</v>
      </c>
      <c r="CH28" s="968">
        <v>85.667853776489878</v>
      </c>
      <c r="CI28" s="968">
        <v>2.0356740040174723</v>
      </c>
      <c r="CJ28" s="986">
        <v>43.249823999999983</v>
      </c>
      <c r="CK28" s="986">
        <v>621</v>
      </c>
      <c r="CL28" s="986"/>
      <c r="CM28" s="1003">
        <v>80.711788457890989</v>
      </c>
      <c r="CN28" s="968">
        <v>2.090867049118196</v>
      </c>
      <c r="CO28" s="968">
        <v>76.612012160039299</v>
      </c>
      <c r="CP28" s="968">
        <v>84.81156475574268</v>
      </c>
      <c r="CQ28" s="968">
        <v>2.5905349008702054</v>
      </c>
      <c r="CR28" s="986">
        <v>42.135383999999966</v>
      </c>
      <c r="CS28" s="986">
        <v>432</v>
      </c>
      <c r="CT28" s="986"/>
      <c r="CU28" s="1003">
        <v>75.989156283329834</v>
      </c>
      <c r="CV28" s="968">
        <v>1.7705696776390671</v>
      </c>
      <c r="CW28" s="968">
        <v>72.517506098958464</v>
      </c>
      <c r="CX28" s="968">
        <v>79.460806467701218</v>
      </c>
      <c r="CY28" s="968">
        <v>2.3300293939801073</v>
      </c>
      <c r="CZ28" s="986">
        <v>42.705284000000169</v>
      </c>
      <c r="DA28" s="986">
        <v>655</v>
      </c>
      <c r="DB28" s="986"/>
      <c r="DC28" s="1003">
        <v>77.45495409691685</v>
      </c>
      <c r="DD28" s="968">
        <v>1.8744891386740763</v>
      </c>
      <c r="DE28" s="968">
        <v>73.779538557191245</v>
      </c>
      <c r="DF28" s="968">
        <v>81.130369636642456</v>
      </c>
      <c r="DG28" s="968">
        <v>2.420102316926803</v>
      </c>
      <c r="DH28" s="986">
        <v>38.034590999999971</v>
      </c>
      <c r="DI28" s="986">
        <v>604</v>
      </c>
      <c r="DJ28" s="986"/>
      <c r="DK28" s="1003">
        <v>79.637176265950544</v>
      </c>
      <c r="DL28" s="968">
        <v>1.7851960194316256</v>
      </c>
      <c r="DM28" s="968">
        <v>76.136843203633759</v>
      </c>
      <c r="DN28" s="968">
        <v>83.137509328267313</v>
      </c>
      <c r="DO28" s="968">
        <v>2.2416616248043688</v>
      </c>
      <c r="DP28" s="986">
        <v>36.573075999999979</v>
      </c>
      <c r="DQ28" s="986">
        <v>597</v>
      </c>
      <c r="DR28" s="986"/>
      <c r="DS28" s="1003">
        <v>82.437398737696512</v>
      </c>
      <c r="DT28" s="968">
        <v>1.8057378464989178</v>
      </c>
      <c r="DU28" s="968">
        <v>78.896783387491212</v>
      </c>
      <c r="DV28" s="968">
        <v>85.978014087901812</v>
      </c>
      <c r="DW28" s="968">
        <v>2.1904352565084033</v>
      </c>
      <c r="DX28" s="986">
        <v>36.314722999999951</v>
      </c>
      <c r="DY28" s="986">
        <v>576</v>
      </c>
      <c r="DZ28" s="986"/>
      <c r="EA28" s="1003">
        <v>0</v>
      </c>
      <c r="EB28" s="968">
        <v>2.8</v>
      </c>
      <c r="EC28" s="968"/>
      <c r="ED28" s="968" t="s">
        <v>229</v>
      </c>
      <c r="EE28" s="968" t="s">
        <v>229</v>
      </c>
      <c r="EG28" s="2335"/>
      <c r="EH28" s="2335"/>
    </row>
    <row r="29" spans="1:138" s="11" customFormat="1" ht="21" customHeight="1">
      <c r="A29" s="1013" t="s">
        <v>33</v>
      </c>
      <c r="B29" s="1013"/>
      <c r="C29" s="914">
        <v>69.911977223925575</v>
      </c>
      <c r="D29" s="914"/>
      <c r="E29" s="914">
        <v>63.928428704043284</v>
      </c>
      <c r="F29" s="914">
        <v>75.89552574380788</v>
      </c>
      <c r="G29" s="914">
        <v>4.3618598650226073</v>
      </c>
      <c r="H29" s="914"/>
      <c r="I29" s="916">
        <v>418</v>
      </c>
      <c r="J29" s="914"/>
      <c r="K29" s="914">
        <v>71.773498888674837</v>
      </c>
      <c r="L29" s="914">
        <v>2.5276767628693602</v>
      </c>
      <c r="M29" s="914">
        <v>66.813764499658234</v>
      </c>
      <c r="N29" s="914">
        <v>76.73323327769144</v>
      </c>
      <c r="O29" s="914">
        <v>3.5217410353505882</v>
      </c>
      <c r="P29" s="915">
        <v>74.647828000000175</v>
      </c>
      <c r="Q29" s="911">
        <v>327</v>
      </c>
      <c r="R29" s="911"/>
      <c r="S29" s="914">
        <v>70.793343431741263</v>
      </c>
      <c r="T29" s="914">
        <v>2.2913111065707898</v>
      </c>
      <c r="U29" s="914">
        <v>66.297384756091091</v>
      </c>
      <c r="V29" s="914">
        <v>75.289302107391435</v>
      </c>
      <c r="W29" s="914">
        <v>3.2366194270511683</v>
      </c>
      <c r="X29" s="915">
        <v>72.067464999999984</v>
      </c>
      <c r="Y29" s="967">
        <v>325</v>
      </c>
      <c r="Z29" s="911"/>
      <c r="AA29" s="910">
        <v>72.407736318906174</v>
      </c>
      <c r="AB29" s="910">
        <v>3.2271235837840293</v>
      </c>
      <c r="AC29" s="910">
        <v>66.07702709186816</v>
      </c>
      <c r="AD29" s="910">
        <v>78.738445545944202</v>
      </c>
      <c r="AE29" s="910">
        <v>4.4568767756676912</v>
      </c>
      <c r="AF29" s="911">
        <v>83.492007999999899</v>
      </c>
      <c r="AG29" s="911">
        <v>361</v>
      </c>
      <c r="AH29" s="911"/>
      <c r="AI29" s="1156">
        <v>71.899007647828441</v>
      </c>
      <c r="AJ29" s="997">
        <v>3.7565670278984533</v>
      </c>
      <c r="AK29" s="997">
        <v>64.529595267063257</v>
      </c>
      <c r="AL29" s="997">
        <v>79.268420028593624</v>
      </c>
      <c r="AM29" s="997">
        <v>5.2247828597282631</v>
      </c>
      <c r="AN29" s="973">
        <v>60.776206000000116</v>
      </c>
      <c r="AO29" s="973">
        <v>319</v>
      </c>
      <c r="AP29" s="973"/>
      <c r="AQ29" s="955">
        <v>75.096066037907391</v>
      </c>
      <c r="AR29" s="975">
        <v>2.7191705099768559</v>
      </c>
      <c r="AS29" s="975">
        <v>69.762209974066337</v>
      </c>
      <c r="AT29" s="975">
        <v>80.429922101748446</v>
      </c>
      <c r="AU29" s="975">
        <v>3.6209227106573842</v>
      </c>
      <c r="AV29" s="973">
        <v>69.998462999999788</v>
      </c>
      <c r="AW29" s="973">
        <v>331</v>
      </c>
      <c r="AX29" s="992"/>
      <c r="AY29" s="955">
        <v>77.344674777442435</v>
      </c>
      <c r="AZ29" s="975">
        <v>1.6527472646785537</v>
      </c>
      <c r="BA29" s="975">
        <v>74.10410884029865</v>
      </c>
      <c r="BB29" s="975">
        <v>80.58524071458622</v>
      </c>
      <c r="BC29" s="968">
        <v>2.1368598024806449</v>
      </c>
      <c r="BD29" s="973">
        <v>110.12953800000003</v>
      </c>
      <c r="BE29" s="973">
        <v>743</v>
      </c>
      <c r="BF29" s="1054"/>
      <c r="BG29" s="1003">
        <v>78.132450231648534</v>
      </c>
      <c r="BH29" s="968">
        <v>1.9728969272686789</v>
      </c>
      <c r="BI29" s="968">
        <v>74.264157426944692</v>
      </c>
      <c r="BJ29" s="968">
        <v>82.000743036352375</v>
      </c>
      <c r="BK29" s="968">
        <v>2.525067269002057</v>
      </c>
      <c r="BL29" s="986">
        <v>102.12308299999984</v>
      </c>
      <c r="BM29" s="986">
        <v>639</v>
      </c>
      <c r="BN29" s="968"/>
      <c r="BO29" s="1003">
        <v>80.216196779078018</v>
      </c>
      <c r="BP29" s="968">
        <v>1.4996760537437732</v>
      </c>
      <c r="BQ29" s="968">
        <v>77.275754452473123</v>
      </c>
      <c r="BR29" s="968">
        <v>83.156639105682913</v>
      </c>
      <c r="BS29" s="968">
        <v>1.8695427032947025</v>
      </c>
      <c r="BT29" s="986">
        <v>85.525880999999984</v>
      </c>
      <c r="BU29" s="986">
        <v>652</v>
      </c>
      <c r="BV29" s="986"/>
      <c r="BW29" s="1003">
        <v>79.248954645346501</v>
      </c>
      <c r="BX29" s="968">
        <v>1.6663154976763634</v>
      </c>
      <c r="BY29" s="968">
        <v>75.981715025362064</v>
      </c>
      <c r="BZ29" s="968">
        <v>82.516194265330938</v>
      </c>
      <c r="CA29" s="968">
        <v>2.1026340412102957</v>
      </c>
      <c r="CB29" s="986">
        <v>70.236211000000097</v>
      </c>
      <c r="CC29" s="986">
        <v>636</v>
      </c>
      <c r="CD29" s="986"/>
      <c r="CE29" s="1003">
        <v>79.745053326007351</v>
      </c>
      <c r="CF29" s="968">
        <v>1.8784799222444151</v>
      </c>
      <c r="CG29" s="968">
        <v>76.061805348686761</v>
      </c>
      <c r="CH29" s="968">
        <v>83.428301303327942</v>
      </c>
      <c r="CI29" s="968">
        <v>2.355606829385346</v>
      </c>
      <c r="CJ29" s="986">
        <v>67.780998000000054</v>
      </c>
      <c r="CK29" s="986">
        <v>594</v>
      </c>
      <c r="CL29" s="986"/>
      <c r="CM29" s="1003">
        <v>78.386263377159665</v>
      </c>
      <c r="CN29" s="968">
        <v>2.0256732923397389</v>
      </c>
      <c r="CO29" s="968">
        <v>74.41431912818021</v>
      </c>
      <c r="CP29" s="968">
        <v>82.358207626139119</v>
      </c>
      <c r="CQ29" s="968">
        <v>2.5842197408914673</v>
      </c>
      <c r="CR29" s="986">
        <v>66.022050000000078</v>
      </c>
      <c r="CS29" s="986">
        <v>490</v>
      </c>
      <c r="CT29" s="986"/>
      <c r="CU29" s="1003">
        <v>77.273217034944153</v>
      </c>
      <c r="CV29" s="968">
        <v>1.5906993263738622</v>
      </c>
      <c r="CW29" s="968">
        <v>74.154248219749647</v>
      </c>
      <c r="CX29" s="968">
        <v>80.392185850138659</v>
      </c>
      <c r="CY29" s="968">
        <v>2.0585390222003097</v>
      </c>
      <c r="CZ29" s="986">
        <v>72.827548999999578</v>
      </c>
      <c r="DA29" s="986">
        <v>633</v>
      </c>
      <c r="DB29" s="986"/>
      <c r="DC29" s="1003">
        <v>77.686924147034546</v>
      </c>
      <c r="DD29" s="968">
        <v>1.8876858763689699</v>
      </c>
      <c r="DE29" s="968">
        <v>73.985633026705784</v>
      </c>
      <c r="DF29" s="968">
        <v>81.388215267363307</v>
      </c>
      <c r="DG29" s="968">
        <v>2.4298630652389219</v>
      </c>
      <c r="DH29" s="986">
        <v>72.193775999999943</v>
      </c>
      <c r="DI29" s="986">
        <v>647</v>
      </c>
      <c r="DJ29" s="986"/>
      <c r="DK29" s="1003">
        <v>76.774671945495015</v>
      </c>
      <c r="DL29" s="968">
        <v>1.8251970914058686</v>
      </c>
      <c r="DM29" s="968">
        <v>73.1959065579683</v>
      </c>
      <c r="DN29" s="968">
        <v>80.353437333021731</v>
      </c>
      <c r="DO29" s="968">
        <v>2.3773427422804736</v>
      </c>
      <c r="DP29" s="986">
        <v>70.373442999999909</v>
      </c>
      <c r="DQ29" s="986">
        <v>650</v>
      </c>
      <c r="DR29" s="986"/>
      <c r="DS29" s="1003">
        <v>80.250912556146531</v>
      </c>
      <c r="DT29" s="968">
        <v>1.6058634928070761</v>
      </c>
      <c r="DU29" s="968">
        <v>77.102202490623498</v>
      </c>
      <c r="DV29" s="968">
        <v>83.399622621669579</v>
      </c>
      <c r="DW29" s="968">
        <v>2.0010532486886725</v>
      </c>
      <c r="DX29" s="986">
        <v>63.638823999999921</v>
      </c>
      <c r="DY29" s="986">
        <v>657</v>
      </c>
      <c r="DZ29" s="986"/>
      <c r="EA29" s="1003">
        <v>0.6</v>
      </c>
      <c r="EB29" s="968">
        <v>3.5</v>
      </c>
      <c r="EC29" s="968"/>
      <c r="ED29" s="968" t="s">
        <v>229</v>
      </c>
      <c r="EE29" s="968" t="s">
        <v>229</v>
      </c>
      <c r="EG29" s="2335"/>
      <c r="EH29" s="2335"/>
    </row>
    <row r="30" spans="1:138" s="11" customFormat="1" ht="21" customHeight="1">
      <c r="A30" s="1013" t="s">
        <v>34</v>
      </c>
      <c r="B30" s="1013"/>
      <c r="C30" s="914">
        <v>74.045326604577284</v>
      </c>
      <c r="D30" s="914"/>
      <c r="E30" s="914">
        <v>69.734992838136321</v>
      </c>
      <c r="F30" s="914">
        <v>78.355660371018232</v>
      </c>
      <c r="G30" s="914">
        <v>2.9667279563556952</v>
      </c>
      <c r="H30" s="914"/>
      <c r="I30" s="916">
        <v>384</v>
      </c>
      <c r="J30" s="914"/>
      <c r="K30" s="914">
        <v>77.364113451407249</v>
      </c>
      <c r="L30" s="914">
        <v>2.1228126243399825</v>
      </c>
      <c r="M30" s="914">
        <v>73.198791789619378</v>
      </c>
      <c r="N30" s="914">
        <v>81.52943511319512</v>
      </c>
      <c r="O30" s="914">
        <v>2.7439241912509358</v>
      </c>
      <c r="P30" s="915">
        <v>453.42295199999973</v>
      </c>
      <c r="Q30" s="911">
        <v>374</v>
      </c>
      <c r="R30" s="911"/>
      <c r="S30" s="914">
        <v>74.797267818051054</v>
      </c>
      <c r="T30" s="914">
        <v>2.3241025711529093</v>
      </c>
      <c r="U30" s="914">
        <v>70.236966474461781</v>
      </c>
      <c r="V30" s="914">
        <v>79.357569161640313</v>
      </c>
      <c r="W30" s="914">
        <v>3.1072024940889977</v>
      </c>
      <c r="X30" s="915">
        <v>427.10991500000034</v>
      </c>
      <c r="Y30" s="967">
        <v>364</v>
      </c>
      <c r="Z30" s="911"/>
      <c r="AA30" s="910">
        <v>72.164676962910164</v>
      </c>
      <c r="AB30" s="910">
        <v>3.0910298891993211</v>
      </c>
      <c r="AC30" s="910">
        <v>66.100945304496534</v>
      </c>
      <c r="AD30" s="910">
        <v>78.228408621323794</v>
      </c>
      <c r="AE30" s="910">
        <v>4.2833003891751504</v>
      </c>
      <c r="AF30" s="911">
        <v>485.37669500000004</v>
      </c>
      <c r="AG30" s="911">
        <v>398</v>
      </c>
      <c r="AH30" s="911"/>
      <c r="AI30" s="1156">
        <v>79.446123266191478</v>
      </c>
      <c r="AJ30" s="997">
        <v>2.169190744204665</v>
      </c>
      <c r="AK30" s="997">
        <v>75.19073237129615</v>
      </c>
      <c r="AL30" s="997">
        <v>83.701514161086806</v>
      </c>
      <c r="AM30" s="997">
        <v>2.7303921891022847</v>
      </c>
      <c r="AN30" s="973">
        <v>582.57756700000198</v>
      </c>
      <c r="AO30" s="973">
        <v>421</v>
      </c>
      <c r="AP30" s="973"/>
      <c r="AQ30" s="955">
        <v>79.8995397897543</v>
      </c>
      <c r="AR30" s="975">
        <v>2.5709904876302625</v>
      </c>
      <c r="AS30" s="975">
        <v>74.856349908057226</v>
      </c>
      <c r="AT30" s="975">
        <v>84.942729671451374</v>
      </c>
      <c r="AU30" s="975">
        <v>3.2177788437774533</v>
      </c>
      <c r="AV30" s="973">
        <v>567.62990899999943</v>
      </c>
      <c r="AW30" s="973">
        <v>392</v>
      </c>
      <c r="AX30" s="992"/>
      <c r="AY30" s="955">
        <v>81.476090426780374</v>
      </c>
      <c r="AZ30" s="975">
        <v>1.5631507818022823</v>
      </c>
      <c r="BA30" s="975">
        <v>78.411197635012002</v>
      </c>
      <c r="BB30" s="975">
        <v>84.540983218548732</v>
      </c>
      <c r="BC30" s="968">
        <v>1.918539259326673</v>
      </c>
      <c r="BD30" s="973">
        <v>785.38813000000027</v>
      </c>
      <c r="BE30" s="973">
        <v>820</v>
      </c>
      <c r="BF30" s="1054"/>
      <c r="BG30" s="1003">
        <v>82.379286051210514</v>
      </c>
      <c r="BH30" s="968">
        <v>1.4222359207339657</v>
      </c>
      <c r="BI30" s="968">
        <v>79.590683715870512</v>
      </c>
      <c r="BJ30" s="968">
        <v>85.167888386550501</v>
      </c>
      <c r="BK30" s="968">
        <v>1.726448466486882</v>
      </c>
      <c r="BL30" s="986">
        <v>723.64828899999884</v>
      </c>
      <c r="BM30" s="986">
        <v>729</v>
      </c>
      <c r="BN30" s="968"/>
      <c r="BO30" s="1003">
        <v>82.067871375294615</v>
      </c>
      <c r="BP30" s="968">
        <v>1.5088029402521008</v>
      </c>
      <c r="BQ30" s="968">
        <v>79.109533795023296</v>
      </c>
      <c r="BR30" s="968">
        <v>85.026208955565949</v>
      </c>
      <c r="BS30" s="968">
        <v>1.8384818747794458</v>
      </c>
      <c r="BT30" s="986">
        <v>685.43650099999979</v>
      </c>
      <c r="BU30" s="986">
        <v>767</v>
      </c>
      <c r="BV30" s="986"/>
      <c r="BW30" s="1003">
        <v>82.639799443823506</v>
      </c>
      <c r="BX30" s="968">
        <v>1.5098706535862971</v>
      </c>
      <c r="BY30" s="968">
        <v>79.679310132328737</v>
      </c>
      <c r="BZ30" s="968">
        <v>85.60028875531826</v>
      </c>
      <c r="CA30" s="968">
        <v>1.8270502394099708</v>
      </c>
      <c r="CB30" s="986">
        <v>676.14292599999851</v>
      </c>
      <c r="CC30" s="986">
        <v>790</v>
      </c>
      <c r="CD30" s="986"/>
      <c r="CE30" s="1003">
        <v>83.126579664289153</v>
      </c>
      <c r="CF30" s="968">
        <v>1.6126827012455331</v>
      </c>
      <c r="CG30" s="968">
        <v>79.964496201440383</v>
      </c>
      <c r="CH30" s="968">
        <v>86.288663127137937</v>
      </c>
      <c r="CI30" s="968">
        <v>1.9400325476621711</v>
      </c>
      <c r="CJ30" s="986">
        <v>586.39991199999974</v>
      </c>
      <c r="CK30" s="986">
        <v>743</v>
      </c>
      <c r="CL30" s="986"/>
      <c r="CM30" s="1003">
        <v>83.805844710320414</v>
      </c>
      <c r="CN30" s="968">
        <v>1.5793163825191894</v>
      </c>
      <c r="CO30" s="968">
        <v>80.70911798415591</v>
      </c>
      <c r="CP30" s="968">
        <v>86.902571436484934</v>
      </c>
      <c r="CQ30" s="968">
        <v>1.8844943189561356</v>
      </c>
      <c r="CR30" s="986">
        <v>602.47071400000129</v>
      </c>
      <c r="CS30" s="986">
        <v>727</v>
      </c>
      <c r="CT30" s="986"/>
      <c r="CU30" s="1003">
        <v>82.310916187274785</v>
      </c>
      <c r="CV30" s="968">
        <v>1.6783999693156686</v>
      </c>
      <c r="CW30" s="968">
        <v>79.019988054644998</v>
      </c>
      <c r="CX30" s="968">
        <v>85.601844319904572</v>
      </c>
      <c r="CY30" s="968">
        <v>2.0390976641505882</v>
      </c>
      <c r="CZ30" s="986">
        <v>637.89245500000038</v>
      </c>
      <c r="DA30" s="986">
        <v>762</v>
      </c>
      <c r="DB30" s="986"/>
      <c r="DC30" s="1003">
        <v>83.180507929009423</v>
      </c>
      <c r="DD30" s="968">
        <v>1.6483270980190079</v>
      </c>
      <c r="DE30" s="968">
        <v>79.948540932980194</v>
      </c>
      <c r="DF30" s="968">
        <v>86.412474925038666</v>
      </c>
      <c r="DG30" s="968">
        <v>1.9816266323184464</v>
      </c>
      <c r="DH30" s="986">
        <v>675.48171800000114</v>
      </c>
      <c r="DI30" s="986">
        <v>740</v>
      </c>
      <c r="DJ30" s="986"/>
      <c r="DK30" s="1003">
        <v>84.523655145608728</v>
      </c>
      <c r="DL30" s="968">
        <v>1.5408181760535069</v>
      </c>
      <c r="DM30" s="968">
        <v>81.50248730412099</v>
      </c>
      <c r="DN30" s="968">
        <v>87.544822987096452</v>
      </c>
      <c r="DO30" s="968">
        <v>1.8229431434302537</v>
      </c>
      <c r="DP30" s="986">
        <v>613.27434799999958</v>
      </c>
      <c r="DQ30" s="986">
        <v>745</v>
      </c>
      <c r="DR30" s="986"/>
      <c r="DS30" s="1003">
        <v>81.61383501084012</v>
      </c>
      <c r="DT30" s="968">
        <v>1.5623183928171782</v>
      </c>
      <c r="DU30" s="968">
        <v>78.550506358654232</v>
      </c>
      <c r="DV30" s="968">
        <v>84.677163663025993</v>
      </c>
      <c r="DW30" s="968">
        <v>1.9142813134680754</v>
      </c>
      <c r="DX30" s="986">
        <v>507.95877800000045</v>
      </c>
      <c r="DY30" s="986">
        <v>735</v>
      </c>
      <c r="DZ30" s="986"/>
      <c r="EA30" s="1003">
        <v>-1.5</v>
      </c>
      <c r="EB30" s="968">
        <v>-2.9</v>
      </c>
      <c r="EC30" s="968"/>
      <c r="ED30" s="968" t="s">
        <v>229</v>
      </c>
      <c r="EE30" s="968" t="s">
        <v>229</v>
      </c>
      <c r="EG30" s="2335"/>
      <c r="EH30" s="2335"/>
    </row>
    <row r="31" spans="1:138" s="11" customFormat="1" ht="21" customHeight="1">
      <c r="A31" s="1013" t="s">
        <v>35</v>
      </c>
      <c r="B31" s="1013"/>
      <c r="C31" s="914">
        <v>48.856232139727432</v>
      </c>
      <c r="D31" s="914"/>
      <c r="E31" s="914">
        <v>42.798187741471253</v>
      </c>
      <c r="F31" s="914">
        <v>54.914276537983611</v>
      </c>
      <c r="G31" s="914">
        <v>6.3194161816558889</v>
      </c>
      <c r="H31" s="914"/>
      <c r="I31" s="916">
        <v>334</v>
      </c>
      <c r="J31" s="914"/>
      <c r="K31" s="914">
        <v>53.977313994860928</v>
      </c>
      <c r="L31" s="914">
        <v>3.2320290666188458</v>
      </c>
      <c r="M31" s="914">
        <v>47.63551984479966</v>
      </c>
      <c r="N31" s="914">
        <v>60.319108144922204</v>
      </c>
      <c r="O31" s="914">
        <v>5.9877545350377401</v>
      </c>
      <c r="P31" s="915">
        <v>324.48974399999918</v>
      </c>
      <c r="Q31" s="911">
        <v>278</v>
      </c>
      <c r="R31" s="911"/>
      <c r="S31" s="914">
        <v>53.592836420418642</v>
      </c>
      <c r="T31" s="914">
        <v>3.2303881137800028</v>
      </c>
      <c r="U31" s="914">
        <v>47.254242143885527</v>
      </c>
      <c r="V31" s="914">
        <v>59.931430696951757</v>
      </c>
      <c r="W31" s="914">
        <v>6.0276490843638921</v>
      </c>
      <c r="X31" s="915">
        <v>312.70623500000022</v>
      </c>
      <c r="Y31" s="967">
        <v>290</v>
      </c>
      <c r="Z31" s="911"/>
      <c r="AA31" s="910">
        <v>57.31086192673849</v>
      </c>
      <c r="AB31" s="910">
        <v>3.6735833806893137</v>
      </c>
      <c r="AC31" s="910">
        <v>50.104324091842919</v>
      </c>
      <c r="AD31" s="910">
        <v>64.517399761634053</v>
      </c>
      <c r="AE31" s="910">
        <v>6.4099251994941584</v>
      </c>
      <c r="AF31" s="911">
        <v>292.08751599999982</v>
      </c>
      <c r="AG31" s="911">
        <v>286</v>
      </c>
      <c r="AH31" s="911"/>
      <c r="AI31" s="1156">
        <v>58.08989590455127</v>
      </c>
      <c r="AJ31" s="997">
        <v>2.7844801176953728</v>
      </c>
      <c r="AK31" s="997">
        <v>52.627466484033704</v>
      </c>
      <c r="AL31" s="997">
        <v>63.552325325068836</v>
      </c>
      <c r="AM31" s="997">
        <v>4.7933983601392756</v>
      </c>
      <c r="AN31" s="973">
        <v>215.29423500000019</v>
      </c>
      <c r="AO31" s="973">
        <v>250</v>
      </c>
      <c r="AP31" s="973"/>
      <c r="AQ31" s="955">
        <v>56.781707089589361</v>
      </c>
      <c r="AR31" s="975">
        <v>3.4694178466921168</v>
      </c>
      <c r="AS31" s="975">
        <v>49.976184835034367</v>
      </c>
      <c r="AT31" s="975">
        <v>63.587229344144362</v>
      </c>
      <c r="AU31" s="975">
        <v>6.1100978193877111</v>
      </c>
      <c r="AV31" s="973">
        <v>289.63714799999951</v>
      </c>
      <c r="AW31" s="973">
        <v>321</v>
      </c>
      <c r="AX31" s="992"/>
      <c r="AY31" s="955">
        <v>60.508801429106143</v>
      </c>
      <c r="AZ31" s="975">
        <v>2.2199699465467075</v>
      </c>
      <c r="BA31" s="975">
        <v>56.156073614027072</v>
      </c>
      <c r="BB31" s="975">
        <v>64.861529244185206</v>
      </c>
      <c r="BC31" s="968">
        <v>3.6688380766353279</v>
      </c>
      <c r="BD31" s="973">
        <v>356.41189199999991</v>
      </c>
      <c r="BE31" s="973">
        <v>536</v>
      </c>
      <c r="BF31" s="1054"/>
      <c r="BG31" s="1003">
        <v>62.43313958166258</v>
      </c>
      <c r="BH31" s="968">
        <v>2.7867941734432575</v>
      </c>
      <c r="BI31" s="968">
        <v>56.9690245028047</v>
      </c>
      <c r="BJ31" s="968">
        <v>67.89725466052046</v>
      </c>
      <c r="BK31" s="968">
        <v>4.4636457370498395</v>
      </c>
      <c r="BL31" s="986">
        <v>362.79050599999994</v>
      </c>
      <c r="BM31" s="986">
        <v>434</v>
      </c>
      <c r="BN31" s="968"/>
      <c r="BO31" s="1003">
        <v>62.268550768715869</v>
      </c>
      <c r="BP31" s="968">
        <v>2.2648675188788419</v>
      </c>
      <c r="BQ31" s="968">
        <v>57.827783510987942</v>
      </c>
      <c r="BR31" s="968">
        <v>66.709318026443796</v>
      </c>
      <c r="BS31" s="968">
        <v>3.6372574773600257</v>
      </c>
      <c r="BT31" s="986">
        <v>319.04053900000025</v>
      </c>
      <c r="BU31" s="986">
        <v>490</v>
      </c>
      <c r="BV31" s="986"/>
      <c r="BW31" s="1003">
        <v>58.994112464761017</v>
      </c>
      <c r="BX31" s="968">
        <v>2.5585860530073798</v>
      </c>
      <c r="BY31" s="968">
        <v>53.977347191208402</v>
      </c>
      <c r="BZ31" s="968">
        <v>64.010877738313638</v>
      </c>
      <c r="CA31" s="968">
        <v>4.3370193161829524</v>
      </c>
      <c r="CB31" s="986">
        <v>260.04362399999974</v>
      </c>
      <c r="CC31" s="986">
        <v>522</v>
      </c>
      <c r="CD31" s="986"/>
      <c r="CE31" s="1003">
        <v>65.147227703372963</v>
      </c>
      <c r="CF31" s="968">
        <v>2.6601053277616296</v>
      </c>
      <c r="CG31" s="968">
        <v>59.931400027008294</v>
      </c>
      <c r="CH31" s="968">
        <v>70.363055379737617</v>
      </c>
      <c r="CI31" s="968">
        <v>4.0832210694729296</v>
      </c>
      <c r="CJ31" s="986">
        <v>234.60554100000007</v>
      </c>
      <c r="CK31" s="986">
        <v>472</v>
      </c>
      <c r="CL31" s="986"/>
      <c r="CM31" s="1003">
        <v>69.244404981935517</v>
      </c>
      <c r="CN31" s="968">
        <v>3.0198696026571219</v>
      </c>
      <c r="CO31" s="968">
        <v>63.323038616341897</v>
      </c>
      <c r="CP31" s="968">
        <v>75.16577134752913</v>
      </c>
      <c r="CQ31" s="968">
        <v>4.3611748897906564</v>
      </c>
      <c r="CR31" s="986">
        <v>219.88803000000027</v>
      </c>
      <c r="CS31" s="986">
        <v>368</v>
      </c>
      <c r="CT31" s="986"/>
      <c r="CU31" s="1003">
        <v>64.10934214175235</v>
      </c>
      <c r="CV31" s="968">
        <v>2.2431923959881215</v>
      </c>
      <c r="CW31" s="968">
        <v>59.710995443814518</v>
      </c>
      <c r="CX31" s="968">
        <v>68.507688839690175</v>
      </c>
      <c r="CY31" s="968">
        <v>3.499010161464756</v>
      </c>
      <c r="CZ31" s="986">
        <v>259.23048099999954</v>
      </c>
      <c r="DA31" s="986">
        <v>551</v>
      </c>
      <c r="DB31" s="986"/>
      <c r="DC31" s="1003">
        <v>62.90731554339353</v>
      </c>
      <c r="DD31" s="968">
        <v>2.5671761695368387</v>
      </c>
      <c r="DE31" s="968">
        <v>57.873709857418135</v>
      </c>
      <c r="DF31" s="968">
        <v>67.940921229368925</v>
      </c>
      <c r="DG31" s="968">
        <v>4.0808865349944847</v>
      </c>
      <c r="DH31" s="986">
        <v>267.66214000000059</v>
      </c>
      <c r="DI31" s="986">
        <v>554</v>
      </c>
      <c r="DJ31" s="986"/>
      <c r="DK31" s="1003">
        <v>70.358190965812568</v>
      </c>
      <c r="DL31" s="968">
        <v>2.2042105024696812</v>
      </c>
      <c r="DM31" s="968">
        <v>66.036272916411491</v>
      </c>
      <c r="DN31" s="968">
        <v>74.680109015213631</v>
      </c>
      <c r="DO31" s="968">
        <v>3.1328413539522635</v>
      </c>
      <c r="DP31" s="986">
        <v>236.13725100000002</v>
      </c>
      <c r="DQ31" s="986">
        <v>522</v>
      </c>
      <c r="DR31" s="986"/>
      <c r="DS31" s="1003">
        <v>67.855470690147342</v>
      </c>
      <c r="DT31" s="968">
        <v>2.2740743179549034</v>
      </c>
      <c r="DU31" s="968">
        <v>63.396560747450081</v>
      </c>
      <c r="DV31" s="968">
        <v>72.314380632844603</v>
      </c>
      <c r="DW31" s="968">
        <v>3.3513500014452045</v>
      </c>
      <c r="DX31" s="986">
        <v>221.3487909999993</v>
      </c>
      <c r="DY31" s="986">
        <v>490</v>
      </c>
      <c r="DZ31" s="986"/>
      <c r="EA31" s="1003">
        <v>2.8</v>
      </c>
      <c r="EB31" s="968">
        <v>-2.5</v>
      </c>
      <c r="EC31" s="968"/>
      <c r="ED31" s="968" t="s">
        <v>229</v>
      </c>
      <c r="EE31" s="968" t="s">
        <v>229</v>
      </c>
      <c r="EG31" s="2335"/>
      <c r="EH31" s="2335"/>
    </row>
    <row r="32" spans="1:138" s="11" customFormat="1" ht="21" customHeight="1">
      <c r="A32" s="1013" t="s">
        <v>36</v>
      </c>
      <c r="B32" s="1013"/>
      <c r="C32" s="914">
        <v>68.955555162584062</v>
      </c>
      <c r="D32" s="914"/>
      <c r="E32" s="914">
        <v>64.235866694563072</v>
      </c>
      <c r="F32" s="914">
        <v>73.675243630605053</v>
      </c>
      <c r="G32" s="914">
        <v>3.4882576101846219</v>
      </c>
      <c r="H32" s="914"/>
      <c r="I32" s="916">
        <v>336</v>
      </c>
      <c r="J32" s="914"/>
      <c r="K32" s="914">
        <v>73.24133426461124</v>
      </c>
      <c r="L32" s="914">
        <v>3.8389540151157941</v>
      </c>
      <c r="M32" s="914">
        <v>65.708649497984212</v>
      </c>
      <c r="N32" s="914">
        <v>80.774019031238282</v>
      </c>
      <c r="O32" s="914">
        <v>5.2415129430140661</v>
      </c>
      <c r="P32" s="915">
        <v>238.25900599999946</v>
      </c>
      <c r="Q32" s="911">
        <v>331</v>
      </c>
      <c r="R32" s="911"/>
      <c r="S32" s="914">
        <v>71.001124498257042</v>
      </c>
      <c r="T32" s="914">
        <v>2.7302771911903734</v>
      </c>
      <c r="U32" s="914">
        <v>65.643836529172219</v>
      </c>
      <c r="V32" s="914">
        <v>76.358412467341864</v>
      </c>
      <c r="W32" s="914">
        <v>3.8453999292044974</v>
      </c>
      <c r="X32" s="915">
        <v>198.78554600000024</v>
      </c>
      <c r="Y32" s="967">
        <v>295</v>
      </c>
      <c r="Z32" s="911"/>
      <c r="AA32" s="910">
        <v>74.650651777790642</v>
      </c>
      <c r="AB32" s="910">
        <v>3.1281961157641822</v>
      </c>
      <c r="AC32" s="910">
        <v>68.514010431433661</v>
      </c>
      <c r="AD32" s="910">
        <v>80.787293124147624</v>
      </c>
      <c r="AE32" s="910">
        <v>4.1904471578838285</v>
      </c>
      <c r="AF32" s="911">
        <v>252.69693500000008</v>
      </c>
      <c r="AG32" s="911">
        <v>355</v>
      </c>
      <c r="AH32" s="911"/>
      <c r="AI32" s="1156">
        <v>77.017405252638056</v>
      </c>
      <c r="AJ32" s="997">
        <v>2.9772533765281661</v>
      </c>
      <c r="AK32" s="997">
        <v>71.176804584336949</v>
      </c>
      <c r="AL32" s="997">
        <v>82.858005920939178</v>
      </c>
      <c r="AM32" s="997">
        <v>3.8656890176473286</v>
      </c>
      <c r="AN32" s="973">
        <v>210.79286100000013</v>
      </c>
      <c r="AO32" s="973">
        <v>321</v>
      </c>
      <c r="AP32" s="973"/>
      <c r="AQ32" s="955">
        <v>77.56751743657172</v>
      </c>
      <c r="AR32" s="975">
        <v>3.1621501772398872</v>
      </c>
      <c r="AS32" s="975">
        <v>71.3647236670149</v>
      </c>
      <c r="AT32" s="975">
        <v>83.77031120612854</v>
      </c>
      <c r="AU32" s="975">
        <v>4.0766422360050791</v>
      </c>
      <c r="AV32" s="973">
        <v>247.19022000000024</v>
      </c>
      <c r="AW32" s="973">
        <v>332</v>
      </c>
      <c r="AX32" s="992"/>
      <c r="AY32" s="955">
        <v>79.061803039213473</v>
      </c>
      <c r="AZ32" s="975">
        <v>1.5772990222666525</v>
      </c>
      <c r="BA32" s="975">
        <v>75.969169583703476</v>
      </c>
      <c r="BB32" s="975">
        <v>82.15443649472347</v>
      </c>
      <c r="BC32" s="968">
        <v>1.9950203026413851</v>
      </c>
      <c r="BD32" s="973">
        <v>369.07160699999883</v>
      </c>
      <c r="BE32" s="973">
        <v>796</v>
      </c>
      <c r="BF32" s="1054"/>
      <c r="BG32" s="1003">
        <v>79.672060160008201</v>
      </c>
      <c r="BH32" s="968">
        <v>1.7727520593009298</v>
      </c>
      <c r="BI32" s="968">
        <v>76.196194826784023</v>
      </c>
      <c r="BJ32" s="968">
        <v>83.147925493232393</v>
      </c>
      <c r="BK32" s="968">
        <v>2.2250611516015142</v>
      </c>
      <c r="BL32" s="986">
        <v>334.09237499999972</v>
      </c>
      <c r="BM32" s="986">
        <v>705</v>
      </c>
      <c r="BN32" s="968"/>
      <c r="BO32" s="1003">
        <v>81.732043087738631</v>
      </c>
      <c r="BP32" s="968">
        <v>1.4378487111645502</v>
      </c>
      <c r="BQ32" s="968">
        <v>78.912826764981432</v>
      </c>
      <c r="BR32" s="968">
        <v>84.551259410495845</v>
      </c>
      <c r="BS32" s="968">
        <v>1.759222768505899</v>
      </c>
      <c r="BT32" s="986">
        <v>296.33655399999941</v>
      </c>
      <c r="BU32" s="986">
        <v>805</v>
      </c>
      <c r="BV32" s="986"/>
      <c r="BW32" s="1003">
        <v>84.216927018733017</v>
      </c>
      <c r="BX32" s="968">
        <v>1.8656690678182071</v>
      </c>
      <c r="BY32" s="968">
        <v>80.558803509316448</v>
      </c>
      <c r="BZ32" s="968">
        <v>87.875050528149572</v>
      </c>
      <c r="CA32" s="968">
        <v>2.2153136357055776</v>
      </c>
      <c r="CB32" s="986">
        <v>306.71384500000033</v>
      </c>
      <c r="CC32" s="986">
        <v>741</v>
      </c>
      <c r="CD32" s="986"/>
      <c r="CE32" s="1003">
        <v>83.589524824702352</v>
      </c>
      <c r="CF32" s="968">
        <v>1.4571400784404003</v>
      </c>
      <c r="CG32" s="968">
        <v>80.732423088860614</v>
      </c>
      <c r="CH32" s="968">
        <v>86.44662656054409</v>
      </c>
      <c r="CI32" s="968">
        <v>1.7432089505188653</v>
      </c>
      <c r="CJ32" s="986">
        <v>272.07506499999926</v>
      </c>
      <c r="CK32" s="986">
        <v>733</v>
      </c>
      <c r="CL32" s="986"/>
      <c r="CM32" s="1003">
        <v>84.172434828842086</v>
      </c>
      <c r="CN32" s="968">
        <v>1.4189767895425853</v>
      </c>
      <c r="CO32" s="968">
        <v>81.390102297741251</v>
      </c>
      <c r="CP32" s="968">
        <v>86.954767359942934</v>
      </c>
      <c r="CQ32" s="968">
        <v>1.6857974851600301</v>
      </c>
      <c r="CR32" s="986">
        <v>257.48134699999997</v>
      </c>
      <c r="CS32" s="986">
        <v>631</v>
      </c>
      <c r="CT32" s="986"/>
      <c r="CU32" s="1003">
        <v>80.198943739521638</v>
      </c>
      <c r="CV32" s="968">
        <v>1.4908359024637838</v>
      </c>
      <c r="CW32" s="968">
        <v>77.275782453625652</v>
      </c>
      <c r="CX32" s="968">
        <v>83.122105025417639</v>
      </c>
      <c r="CY32" s="968">
        <v>1.8589221166127494</v>
      </c>
      <c r="CZ32" s="986">
        <v>256.01469099999997</v>
      </c>
      <c r="DA32" s="986">
        <v>720</v>
      </c>
      <c r="DB32" s="986"/>
      <c r="DC32" s="1003">
        <v>82.181344542692898</v>
      </c>
      <c r="DD32" s="968">
        <v>1.6985758591117703</v>
      </c>
      <c r="DE32" s="968">
        <v>78.850851994521534</v>
      </c>
      <c r="DF32" s="968">
        <v>85.511837090864276</v>
      </c>
      <c r="DG32" s="968">
        <v>2.0668630679671671</v>
      </c>
      <c r="DH32" s="986">
        <v>246.83848400000059</v>
      </c>
      <c r="DI32" s="986">
        <v>724</v>
      </c>
      <c r="DJ32" s="986"/>
      <c r="DK32" s="1003">
        <v>81.501537854994339</v>
      </c>
      <c r="DL32" s="968">
        <v>1.4929853351242666</v>
      </c>
      <c r="DM32" s="968">
        <v>78.574158523421886</v>
      </c>
      <c r="DN32" s="968">
        <v>84.428917186566792</v>
      </c>
      <c r="DO32" s="968">
        <v>1.8318492809062719</v>
      </c>
      <c r="DP32" s="986">
        <v>259.04132800000014</v>
      </c>
      <c r="DQ32" s="986">
        <v>764</v>
      </c>
      <c r="DR32" s="986"/>
      <c r="DS32" s="1003">
        <v>82.182246252334039</v>
      </c>
      <c r="DT32" s="968">
        <v>1.8347569042260969</v>
      </c>
      <c r="DU32" s="968">
        <v>78.584731545759496</v>
      </c>
      <c r="DV32" s="968">
        <v>85.779760958908568</v>
      </c>
      <c r="DW32" s="968">
        <v>2.232546550982097</v>
      </c>
      <c r="DX32" s="986">
        <v>245.25950700000018</v>
      </c>
      <c r="DY32" s="986">
        <v>751</v>
      </c>
      <c r="DZ32" s="986"/>
      <c r="EA32" s="1003">
        <v>-1.4</v>
      </c>
      <c r="EB32" s="968">
        <v>0.7</v>
      </c>
      <c r="EC32" s="968"/>
      <c r="ED32" s="968" t="s">
        <v>229</v>
      </c>
      <c r="EE32" s="968" t="s">
        <v>229</v>
      </c>
      <c r="EG32" s="2335"/>
      <c r="EH32" s="2335"/>
    </row>
    <row r="33" spans="1:138" s="11" customFormat="1" ht="21" customHeight="1">
      <c r="A33" s="1013" t="s">
        <v>37</v>
      </c>
      <c r="B33" s="1013"/>
      <c r="C33" s="914">
        <v>75.156218220820335</v>
      </c>
      <c r="D33" s="914"/>
      <c r="E33" s="914">
        <v>69.448582642861155</v>
      </c>
      <c r="F33" s="914">
        <v>80.863853798779516</v>
      </c>
      <c r="G33" s="914">
        <v>3.8703994940107518</v>
      </c>
      <c r="H33" s="914"/>
      <c r="I33" s="916">
        <v>234</v>
      </c>
      <c r="J33" s="914"/>
      <c r="K33" s="914">
        <v>74.842214453806122</v>
      </c>
      <c r="L33" s="914">
        <v>3.6313940908502271</v>
      </c>
      <c r="M33" s="914">
        <v>67.716797779873431</v>
      </c>
      <c r="N33" s="914">
        <v>81.967631127738812</v>
      </c>
      <c r="O33" s="914">
        <v>4.85206660085076</v>
      </c>
      <c r="P33" s="915">
        <v>62.258078999999924</v>
      </c>
      <c r="Q33" s="911">
        <v>170</v>
      </c>
      <c r="R33" s="911"/>
      <c r="S33" s="914">
        <v>71.465294987074941</v>
      </c>
      <c r="T33" s="914">
        <v>3.4364832309181117</v>
      </c>
      <c r="U33" s="914">
        <v>64.722305546895541</v>
      </c>
      <c r="V33" s="914">
        <v>78.208284427254327</v>
      </c>
      <c r="W33" s="914">
        <v>4.8086042764388317</v>
      </c>
      <c r="X33" s="915">
        <v>74.391716999999986</v>
      </c>
      <c r="Y33" s="967">
        <v>197</v>
      </c>
      <c r="Z33" s="911"/>
      <c r="AA33" s="910">
        <v>73.422629439073049</v>
      </c>
      <c r="AB33" s="910">
        <v>2.7750618864957941</v>
      </c>
      <c r="AC33" s="910">
        <v>67.978738173576289</v>
      </c>
      <c r="AD33" s="910">
        <v>78.866520704569808</v>
      </c>
      <c r="AE33" s="910">
        <v>3.7795730113405606</v>
      </c>
      <c r="AF33" s="911">
        <v>82.459586999999956</v>
      </c>
      <c r="AG33" s="911">
        <v>220</v>
      </c>
      <c r="AH33" s="911"/>
      <c r="AI33" s="1156">
        <v>80.471219461807408</v>
      </c>
      <c r="AJ33" s="997">
        <v>2.9481429354720712</v>
      </c>
      <c r="AK33" s="997">
        <v>74.687725945630874</v>
      </c>
      <c r="AL33" s="997">
        <v>86.254712977983957</v>
      </c>
      <c r="AM33" s="997">
        <v>3.6635991789229618</v>
      </c>
      <c r="AN33" s="973">
        <v>64.688627000000011</v>
      </c>
      <c r="AO33" s="973">
        <v>215</v>
      </c>
      <c r="AP33" s="973"/>
      <c r="AQ33" s="955">
        <v>72.88362428134046</v>
      </c>
      <c r="AR33" s="975">
        <v>3.9249078702227775</v>
      </c>
      <c r="AS33" s="975">
        <v>65.184624322789332</v>
      </c>
      <c r="AT33" s="975">
        <v>80.582624239891601</v>
      </c>
      <c r="AU33" s="975">
        <v>5.3851710983418055</v>
      </c>
      <c r="AV33" s="973">
        <v>68.022290999999953</v>
      </c>
      <c r="AW33" s="973">
        <v>219</v>
      </c>
      <c r="AX33" s="992"/>
      <c r="AY33" s="955">
        <v>77.677159725068478</v>
      </c>
      <c r="AZ33" s="975">
        <v>1.6910570914094554</v>
      </c>
      <c r="BA33" s="975">
        <v>74.361479145646825</v>
      </c>
      <c r="BB33" s="975">
        <v>80.99284030449013</v>
      </c>
      <c r="BC33" s="968">
        <v>2.177032601854656</v>
      </c>
      <c r="BD33" s="973">
        <v>110.95004800000011</v>
      </c>
      <c r="BE33" s="973">
        <v>680</v>
      </c>
      <c r="BF33" s="1054"/>
      <c r="BG33" s="1003">
        <v>77.232516232655271</v>
      </c>
      <c r="BH33" s="968">
        <v>1.8791130098719249</v>
      </c>
      <c r="BI33" s="968">
        <v>73.54810716148485</v>
      </c>
      <c r="BJ33" s="968">
        <v>80.916925303825678</v>
      </c>
      <c r="BK33" s="968">
        <v>2.4330594178898481</v>
      </c>
      <c r="BL33" s="986">
        <v>102.63508800000011</v>
      </c>
      <c r="BM33" s="986">
        <v>630</v>
      </c>
      <c r="BN33" s="968"/>
      <c r="BO33" s="1003">
        <v>80.114106814835679</v>
      </c>
      <c r="BP33" s="968">
        <v>1.6254686945735615</v>
      </c>
      <c r="BQ33" s="968">
        <v>76.927020551663318</v>
      </c>
      <c r="BR33" s="968">
        <v>83.301193078008055</v>
      </c>
      <c r="BS33" s="968">
        <v>2.028941916971549</v>
      </c>
      <c r="BT33" s="986">
        <v>98.457222000000044</v>
      </c>
      <c r="BU33" s="986">
        <v>663</v>
      </c>
      <c r="BV33" s="986"/>
      <c r="BW33" s="1003">
        <v>77.905827968946568</v>
      </c>
      <c r="BX33" s="968">
        <v>1.4681913602726657</v>
      </c>
      <c r="BY33" s="968">
        <v>75.027061619662234</v>
      </c>
      <c r="BZ33" s="968">
        <v>80.784594318230901</v>
      </c>
      <c r="CA33" s="968">
        <v>1.8845719229861599</v>
      </c>
      <c r="CB33" s="986">
        <v>96.441436999999837</v>
      </c>
      <c r="CC33" s="986">
        <v>707</v>
      </c>
      <c r="CD33" s="986"/>
      <c r="CE33" s="1003">
        <v>81.565184938674193</v>
      </c>
      <c r="CF33" s="968">
        <v>1.6176399048584422</v>
      </c>
      <c r="CG33" s="968">
        <v>78.393381590100702</v>
      </c>
      <c r="CH33" s="968">
        <v>84.736988287247698</v>
      </c>
      <c r="CI33" s="968">
        <v>1.9832480071916527</v>
      </c>
      <c r="CJ33" s="986">
        <v>84.125292000000286</v>
      </c>
      <c r="CK33" s="986">
        <v>621</v>
      </c>
      <c r="CL33" s="986"/>
      <c r="CM33" s="1003">
        <v>80.259561242018478</v>
      </c>
      <c r="CN33" s="968">
        <v>2.2016527805906696</v>
      </c>
      <c r="CO33" s="968">
        <v>75.942556059995241</v>
      </c>
      <c r="CP33" s="968">
        <v>84.576566424041715</v>
      </c>
      <c r="CQ33" s="968">
        <v>2.7431657319327991</v>
      </c>
      <c r="CR33" s="986">
        <v>80.753812999999951</v>
      </c>
      <c r="CS33" s="986">
        <v>419</v>
      </c>
      <c r="CT33" s="986"/>
      <c r="CU33" s="1003">
        <v>74.595764015311772</v>
      </c>
      <c r="CV33" s="968">
        <v>1.7504269758977546</v>
      </c>
      <c r="CW33" s="968">
        <v>71.16360869809931</v>
      </c>
      <c r="CX33" s="968">
        <v>78.027919332524235</v>
      </c>
      <c r="CY33" s="968">
        <v>2.3465501010733751</v>
      </c>
      <c r="CZ33" s="986">
        <v>79.99386799999985</v>
      </c>
      <c r="DA33" s="986">
        <v>683</v>
      </c>
      <c r="DB33" s="986"/>
      <c r="DC33" s="1003">
        <v>76.799389343033013</v>
      </c>
      <c r="DD33" s="968">
        <v>1.694511149808017</v>
      </c>
      <c r="DE33" s="968">
        <v>73.476866697397369</v>
      </c>
      <c r="DF33" s="968">
        <v>80.121911988668671</v>
      </c>
      <c r="DG33" s="968">
        <v>2.206412270075865</v>
      </c>
      <c r="DH33" s="986">
        <v>80.338394000000235</v>
      </c>
      <c r="DI33" s="986">
        <v>702</v>
      </c>
      <c r="DJ33" s="986"/>
      <c r="DK33" s="1003">
        <v>78.526341402199535</v>
      </c>
      <c r="DL33" s="968">
        <v>1.776153632161201</v>
      </c>
      <c r="DM33" s="968">
        <v>75.043738251209263</v>
      </c>
      <c r="DN33" s="968">
        <v>82.008944553189821</v>
      </c>
      <c r="DO33" s="968">
        <v>2.2618571048204346</v>
      </c>
      <c r="DP33" s="986">
        <v>77.017634999999871</v>
      </c>
      <c r="DQ33" s="986">
        <v>665</v>
      </c>
      <c r="DR33" s="986"/>
      <c r="DS33" s="1003">
        <v>76.254277755630369</v>
      </c>
      <c r="DT33" s="968">
        <v>1.9665761922249174</v>
      </c>
      <c r="DU33" s="968">
        <v>72.398297294767815</v>
      </c>
      <c r="DV33" s="968">
        <v>80.110258216492909</v>
      </c>
      <c r="DW33" s="968">
        <v>2.5789716329451586</v>
      </c>
      <c r="DX33" s="986">
        <v>69.376040999999944</v>
      </c>
      <c r="DY33" s="986">
        <v>603</v>
      </c>
      <c r="DZ33" s="986"/>
      <c r="EA33" s="1003">
        <v>-5.3</v>
      </c>
      <c r="EB33" s="968">
        <v>-2.2000000000000002</v>
      </c>
      <c r="EC33" s="968"/>
      <c r="ED33" s="968" t="s">
        <v>230</v>
      </c>
      <c r="EE33" s="968" t="s">
        <v>229</v>
      </c>
      <c r="EG33" s="2335"/>
      <c r="EH33" s="2335"/>
    </row>
    <row r="34" spans="1:138" s="16" customFormat="1" ht="21" customHeight="1">
      <c r="A34" s="1013" t="s">
        <v>38</v>
      </c>
      <c r="B34" s="1013"/>
      <c r="C34" s="914">
        <v>79.825918188292263</v>
      </c>
      <c r="D34" s="914"/>
      <c r="E34" s="914">
        <v>75.637309081161277</v>
      </c>
      <c r="F34" s="914">
        <v>84.014527295423264</v>
      </c>
      <c r="G34" s="914">
        <v>2.6741784615070636</v>
      </c>
      <c r="H34" s="914"/>
      <c r="I34" s="916">
        <v>337</v>
      </c>
      <c r="J34" s="914"/>
      <c r="K34" s="914">
        <v>78.436418571721148</v>
      </c>
      <c r="L34" s="914">
        <v>3.040844269205111</v>
      </c>
      <c r="M34" s="914">
        <v>72.469761713072742</v>
      </c>
      <c r="N34" s="914">
        <v>84.40307543036954</v>
      </c>
      <c r="O34" s="914">
        <v>3.8768270206327768</v>
      </c>
      <c r="P34" s="915">
        <v>60.244691000000145</v>
      </c>
      <c r="Q34" s="911">
        <v>293</v>
      </c>
      <c r="R34" s="911"/>
      <c r="S34" s="914">
        <v>79.276417597646926</v>
      </c>
      <c r="T34" s="914">
        <v>2.6436399348507136</v>
      </c>
      <c r="U34" s="914">
        <v>74.089127287613195</v>
      </c>
      <c r="V34" s="914">
        <v>84.463707907680643</v>
      </c>
      <c r="W34" s="914">
        <v>3.3347116519164985</v>
      </c>
      <c r="X34" s="915">
        <v>63.228430999999929</v>
      </c>
      <c r="Y34" s="967">
        <v>303</v>
      </c>
      <c r="Z34" s="911"/>
      <c r="AA34" s="910">
        <v>77.96563249988121</v>
      </c>
      <c r="AB34" s="910">
        <v>3.0788627903688819</v>
      </c>
      <c r="AC34" s="910">
        <v>71.925769268824752</v>
      </c>
      <c r="AD34" s="910">
        <v>84.005495730937668</v>
      </c>
      <c r="AE34" s="910">
        <v>3.9489999524772315</v>
      </c>
      <c r="AF34" s="911">
        <v>68.606503000000004</v>
      </c>
      <c r="AG34" s="911">
        <v>315</v>
      </c>
      <c r="AH34" s="911"/>
      <c r="AI34" s="1156">
        <v>81.683900934386628</v>
      </c>
      <c r="AJ34" s="997">
        <v>2.0758524549136599</v>
      </c>
      <c r="AK34" s="997">
        <v>77.611615608909375</v>
      </c>
      <c r="AL34" s="997">
        <v>85.756186259863867</v>
      </c>
      <c r="AM34" s="997">
        <v>2.5413238486015848</v>
      </c>
      <c r="AN34" s="973">
        <v>70.342511000000002</v>
      </c>
      <c r="AO34" s="973">
        <v>304</v>
      </c>
      <c r="AP34" s="973"/>
      <c r="AQ34" s="955">
        <v>81.97711605642904</v>
      </c>
      <c r="AR34" s="975">
        <v>3.1573099481589963</v>
      </c>
      <c r="AS34" s="975">
        <v>75.783816757755446</v>
      </c>
      <c r="AT34" s="975">
        <v>88.170415355102634</v>
      </c>
      <c r="AU34" s="975">
        <v>3.8514528200597571</v>
      </c>
      <c r="AV34" s="973">
        <v>69.965301000000068</v>
      </c>
      <c r="AW34" s="973">
        <v>276</v>
      </c>
      <c r="AX34" s="992"/>
      <c r="AY34" s="955">
        <v>83.152647408215842</v>
      </c>
      <c r="AZ34" s="975">
        <v>1.4015466457351744</v>
      </c>
      <c r="BA34" s="975">
        <v>80.404614229427978</v>
      </c>
      <c r="BB34" s="975">
        <v>85.900680587003691</v>
      </c>
      <c r="BC34" s="968">
        <v>1.685510551281252</v>
      </c>
      <c r="BD34" s="973">
        <v>103.933386</v>
      </c>
      <c r="BE34" s="973">
        <v>815</v>
      </c>
      <c r="BF34" s="1054"/>
      <c r="BG34" s="1003">
        <v>86.2351058545146</v>
      </c>
      <c r="BH34" s="968">
        <v>1.3505357171198547</v>
      </c>
      <c r="BI34" s="968">
        <v>83.587087336759154</v>
      </c>
      <c r="BJ34" s="968">
        <v>88.883124372270046</v>
      </c>
      <c r="BK34" s="968">
        <v>1.5661089572943927</v>
      </c>
      <c r="BL34" s="986">
        <v>100.93882199999983</v>
      </c>
      <c r="BM34" s="986">
        <v>785</v>
      </c>
      <c r="BN34" s="968"/>
      <c r="BO34" s="1003">
        <v>83.196493148081686</v>
      </c>
      <c r="BP34" s="968">
        <v>1.4546405956441593</v>
      </c>
      <c r="BQ34" s="968">
        <v>80.344352669641637</v>
      </c>
      <c r="BR34" s="968">
        <v>86.048633626521735</v>
      </c>
      <c r="BS34" s="968">
        <v>1.7484397966811414</v>
      </c>
      <c r="BT34" s="986">
        <v>88.908458999999951</v>
      </c>
      <c r="BU34" s="986">
        <v>792</v>
      </c>
      <c r="BV34" s="986"/>
      <c r="BW34" s="1003">
        <v>83.528271797868342</v>
      </c>
      <c r="BX34" s="968">
        <v>1.3047019730495812</v>
      </c>
      <c r="BY34" s="968">
        <v>80.970068393672804</v>
      </c>
      <c r="BZ34" s="968">
        <v>86.086475202063895</v>
      </c>
      <c r="CA34" s="968">
        <v>1.5619884680564857</v>
      </c>
      <c r="CB34" s="986">
        <v>86.676411999999758</v>
      </c>
      <c r="CC34" s="986">
        <v>787</v>
      </c>
      <c r="CD34" s="986"/>
      <c r="CE34" s="1003">
        <v>83.207859932029251</v>
      </c>
      <c r="CF34" s="968">
        <v>1.7195789900115908</v>
      </c>
      <c r="CG34" s="968">
        <v>79.83617851994596</v>
      </c>
      <c r="CH34" s="968">
        <v>86.579541344112542</v>
      </c>
      <c r="CI34" s="968">
        <v>2.0666064376806217</v>
      </c>
      <c r="CJ34" s="986">
        <v>82.093229000000122</v>
      </c>
      <c r="CK34" s="986">
        <v>765</v>
      </c>
      <c r="CL34" s="986"/>
      <c r="CM34" s="1003">
        <v>85.055004074433811</v>
      </c>
      <c r="CN34" s="968">
        <v>1.412981967026697</v>
      </c>
      <c r="CO34" s="968">
        <v>82.284426203329573</v>
      </c>
      <c r="CP34" s="968">
        <v>87.825581945538062</v>
      </c>
      <c r="CQ34" s="968">
        <v>1.6612567154663356</v>
      </c>
      <c r="CR34" s="986">
        <v>73.348839000000055</v>
      </c>
      <c r="CS34" s="986">
        <v>613</v>
      </c>
      <c r="CT34" s="986"/>
      <c r="CU34" s="1003">
        <v>81.653551045146756</v>
      </c>
      <c r="CV34" s="968">
        <v>1.5496360378005134</v>
      </c>
      <c r="CW34" s="968">
        <v>78.615097204961103</v>
      </c>
      <c r="CX34" s="968">
        <v>84.692004885332409</v>
      </c>
      <c r="CY34" s="968">
        <v>1.8978183042446126</v>
      </c>
      <c r="CZ34" s="986">
        <v>77.162311000000074</v>
      </c>
      <c r="DA34" s="986">
        <v>760</v>
      </c>
      <c r="DB34" s="986"/>
      <c r="DC34" s="1003">
        <v>82.369748148970174</v>
      </c>
      <c r="DD34" s="968">
        <v>1.6410995748493271</v>
      </c>
      <c r="DE34" s="968">
        <v>79.151952561258824</v>
      </c>
      <c r="DF34" s="968">
        <v>85.587543736681539</v>
      </c>
      <c r="DG34" s="968">
        <v>1.9923571599142309</v>
      </c>
      <c r="DH34" s="986">
        <v>81.20439300000001</v>
      </c>
      <c r="DI34" s="986">
        <v>765</v>
      </c>
      <c r="DJ34" s="986"/>
      <c r="DK34" s="1003">
        <v>83.183073925381791</v>
      </c>
      <c r="DL34" s="968">
        <v>1.3927014865311063</v>
      </c>
      <c r="DM34" s="968">
        <v>80.452326709849316</v>
      </c>
      <c r="DN34" s="968">
        <v>85.913821140914266</v>
      </c>
      <c r="DO34" s="968">
        <v>1.6742606648323788</v>
      </c>
      <c r="DP34" s="986">
        <v>75.835184999999782</v>
      </c>
      <c r="DQ34" s="986">
        <v>758</v>
      </c>
      <c r="DR34" s="986"/>
      <c r="DS34" s="1003">
        <v>81.764121170717559</v>
      </c>
      <c r="DT34" s="968">
        <v>1.5683783666972744</v>
      </c>
      <c r="DU34" s="968">
        <v>78.688910374851019</v>
      </c>
      <c r="DV34" s="968">
        <v>84.839331966584112</v>
      </c>
      <c r="DW34" s="968">
        <v>1.9181743095148223</v>
      </c>
      <c r="DX34" s="986">
        <v>68.727693999999971</v>
      </c>
      <c r="DY34" s="986">
        <v>746</v>
      </c>
      <c r="DZ34" s="986"/>
      <c r="EA34" s="1003">
        <v>-1.4</v>
      </c>
      <c r="EB34" s="968">
        <v>-1.4</v>
      </c>
      <c r="EC34" s="968"/>
      <c r="ED34" s="968" t="s">
        <v>229</v>
      </c>
      <c r="EE34" s="968" t="s">
        <v>229</v>
      </c>
      <c r="EG34" s="2335"/>
      <c r="EH34" s="2335"/>
    </row>
    <row r="35" spans="1:138" s="16" customFormat="1" ht="21" customHeight="1">
      <c r="A35" s="1012" t="s">
        <v>39</v>
      </c>
      <c r="B35" s="1012"/>
      <c r="C35" s="852">
        <v>56.362522688039796</v>
      </c>
      <c r="D35" s="852"/>
      <c r="E35" s="852">
        <v>50.445904796853256</v>
      </c>
      <c r="F35" s="852">
        <v>62.279140579226336</v>
      </c>
      <c r="G35" s="852">
        <v>5.3499235481453997</v>
      </c>
      <c r="H35" s="852"/>
      <c r="I35" s="854">
        <v>406</v>
      </c>
      <c r="J35" s="852"/>
      <c r="K35" s="852">
        <v>63.639793161958593</v>
      </c>
      <c r="L35" s="852">
        <v>3.3851040879697756</v>
      </c>
      <c r="M35" s="852">
        <v>56.997639623131249</v>
      </c>
      <c r="N35" s="852">
        <v>70.281946700785937</v>
      </c>
      <c r="O35" s="852">
        <v>5.3191626178842775</v>
      </c>
      <c r="P35" s="853">
        <v>130.6117569999999</v>
      </c>
      <c r="Q35" s="849">
        <v>349</v>
      </c>
      <c r="R35" s="849"/>
      <c r="S35" s="852">
        <v>66.928074318616609</v>
      </c>
      <c r="T35" s="852">
        <v>2.6123228727870358</v>
      </c>
      <c r="U35" s="852">
        <v>61.80223363734666</v>
      </c>
      <c r="V35" s="852">
        <v>72.053914999886572</v>
      </c>
      <c r="W35" s="852">
        <v>3.9031794943790818</v>
      </c>
      <c r="X35" s="853">
        <v>127.82627600000005</v>
      </c>
      <c r="Y35" s="962">
        <v>341</v>
      </c>
      <c r="Z35" s="849"/>
      <c r="AA35" s="848">
        <v>67.563629177073707</v>
      </c>
      <c r="AB35" s="848">
        <v>2.8741120426684397</v>
      </c>
      <c r="AC35" s="848">
        <v>61.925429351231564</v>
      </c>
      <c r="AD35" s="848" t="s">
        <v>372</v>
      </c>
      <c r="AE35" s="848">
        <v>4.2539337772040655</v>
      </c>
      <c r="AF35" s="849">
        <v>131.15386500000014</v>
      </c>
      <c r="AG35" s="849">
        <v>378</v>
      </c>
      <c r="AH35" s="849"/>
      <c r="AI35" s="2668">
        <v>67.370979992337084</v>
      </c>
      <c r="AJ35" s="995">
        <v>3.4668701695826227</v>
      </c>
      <c r="AK35" s="995">
        <v>60.569877879560316</v>
      </c>
      <c r="AL35" s="995">
        <v>74.17208210511383</v>
      </c>
      <c r="AM35" s="995">
        <v>5.1459399432470061</v>
      </c>
      <c r="AN35" s="992">
        <v>159.05600900000002</v>
      </c>
      <c r="AO35" s="992">
        <v>399</v>
      </c>
      <c r="AP35" s="992"/>
      <c r="AQ35" s="976">
        <v>67.405625670200649</v>
      </c>
      <c r="AR35" s="977">
        <v>2.4741000485255746</v>
      </c>
      <c r="AS35" s="977">
        <v>62.552493622041624</v>
      </c>
      <c r="AT35" s="977">
        <v>72.258757718359675</v>
      </c>
      <c r="AU35" s="977">
        <v>3.670465222933684</v>
      </c>
      <c r="AV35" s="993">
        <v>179.09279500000005</v>
      </c>
      <c r="AW35" s="993">
        <v>393</v>
      </c>
      <c r="AX35" s="992"/>
      <c r="AY35" s="955">
        <v>69.964388400290019</v>
      </c>
      <c r="AZ35" s="975">
        <v>1.9195841480483415</v>
      </c>
      <c r="BA35" s="975">
        <v>66.200631450520405</v>
      </c>
      <c r="BB35" s="975">
        <v>73.728145350059648</v>
      </c>
      <c r="BC35" s="1028">
        <v>2.7436588698035189</v>
      </c>
      <c r="BD35" s="973">
        <v>244.81601699999999</v>
      </c>
      <c r="BE35" s="973">
        <v>859</v>
      </c>
      <c r="BF35" s="1082"/>
      <c r="BG35" s="1003">
        <v>68.603331913343411</v>
      </c>
      <c r="BH35" s="968">
        <v>2.2761146977751543</v>
      </c>
      <c r="BI35" s="968">
        <v>64.140514831320957</v>
      </c>
      <c r="BJ35" s="968">
        <v>73.066148995365879</v>
      </c>
      <c r="BK35" s="968">
        <v>3.3177903088588145</v>
      </c>
      <c r="BL35" s="986">
        <v>236.56509600000038</v>
      </c>
      <c r="BM35" s="986">
        <v>792</v>
      </c>
      <c r="BN35" s="1028"/>
      <c r="BO35" s="1003">
        <v>71.647687144454352</v>
      </c>
      <c r="BP35" s="968">
        <v>2.4626706998987395</v>
      </c>
      <c r="BQ35" s="968">
        <v>66.819083564104602</v>
      </c>
      <c r="BR35" s="968">
        <v>76.476290724804102</v>
      </c>
      <c r="BS35" s="968">
        <v>3.4371949717421608</v>
      </c>
      <c r="BT35" s="986">
        <v>213.62743600000138</v>
      </c>
      <c r="BU35" s="986">
        <v>859</v>
      </c>
      <c r="BV35" s="988"/>
      <c r="BW35" s="1003">
        <v>72.678932377654078</v>
      </c>
      <c r="BX35" s="968">
        <v>1.7892666904506929</v>
      </c>
      <c r="BY35" s="968">
        <v>69.170615357311306</v>
      </c>
      <c r="BZ35" s="968">
        <v>76.187249397996865</v>
      </c>
      <c r="CA35" s="968">
        <v>2.461878060004115</v>
      </c>
      <c r="CB35" s="986">
        <v>201.55494200000015</v>
      </c>
      <c r="CC35" s="986">
        <v>833</v>
      </c>
      <c r="CD35" s="988"/>
      <c r="CE35" s="1003">
        <v>75.420570637248559</v>
      </c>
      <c r="CF35" s="968">
        <v>1.8732556442197481</v>
      </c>
      <c r="CG35" s="968">
        <v>71.747566214431515</v>
      </c>
      <c r="CH35" s="968">
        <v>79.093575060065618</v>
      </c>
      <c r="CI35" s="968">
        <v>2.4837463153515151</v>
      </c>
      <c r="CJ35" s="986">
        <v>187.49074000000022</v>
      </c>
      <c r="CK35" s="986">
        <v>786</v>
      </c>
      <c r="CL35" s="988"/>
      <c r="CM35" s="1003">
        <v>75.430604708075833</v>
      </c>
      <c r="CN35" s="968">
        <v>1.9467397013929755</v>
      </c>
      <c r="CO35" s="968">
        <v>71.613433602326296</v>
      </c>
      <c r="CP35" s="968">
        <v>79.247775813825371</v>
      </c>
      <c r="CQ35" s="968">
        <v>2.5808353372308992</v>
      </c>
      <c r="CR35" s="986">
        <v>182.78422999999955</v>
      </c>
      <c r="CS35" s="986">
        <v>657</v>
      </c>
      <c r="CT35" s="986"/>
      <c r="CU35" s="1003">
        <v>73.070214988396273</v>
      </c>
      <c r="CV35" s="968">
        <v>1.7931948802302331</v>
      </c>
      <c r="CW35" s="968">
        <v>69.554202365348218</v>
      </c>
      <c r="CX35" s="968">
        <v>76.586227611444329</v>
      </c>
      <c r="CY35" s="968">
        <v>2.4540708967600504</v>
      </c>
      <c r="CZ35" s="986">
        <v>190.86085900000066</v>
      </c>
      <c r="DA35" s="986">
        <v>786</v>
      </c>
      <c r="DB35" s="986"/>
      <c r="DC35" s="1003">
        <v>73.553621890554467</v>
      </c>
      <c r="DD35" s="968">
        <v>2.0834059673401129</v>
      </c>
      <c r="DE35" s="968">
        <v>69.468571457381316</v>
      </c>
      <c r="DF35" s="968">
        <v>77.638672323727619</v>
      </c>
      <c r="DG35" s="968">
        <v>2.8324994932814556</v>
      </c>
      <c r="DH35" s="986">
        <v>187.69929399999933</v>
      </c>
      <c r="DI35" s="986">
        <v>801</v>
      </c>
      <c r="DJ35" s="986"/>
      <c r="DK35" s="1003">
        <v>74.098290420997188</v>
      </c>
      <c r="DL35" s="968">
        <v>2.2136839569816886</v>
      </c>
      <c r="DM35" s="968">
        <v>69.75779724276893</v>
      </c>
      <c r="DN35" s="968">
        <v>78.438783599225459</v>
      </c>
      <c r="DO35" s="968">
        <v>2.9874966674729087</v>
      </c>
      <c r="DP35" s="986">
        <v>192.25458400000025</v>
      </c>
      <c r="DQ35" s="986">
        <v>782</v>
      </c>
      <c r="DR35" s="986"/>
      <c r="DS35" s="1003">
        <v>77.998211517509858</v>
      </c>
      <c r="DT35" s="968">
        <v>1.6049789488948922</v>
      </c>
      <c r="DU35" s="968">
        <v>74.851235828745601</v>
      </c>
      <c r="DV35" s="968">
        <v>81.14518720627413</v>
      </c>
      <c r="DW35" s="968">
        <v>2.0577125009264985</v>
      </c>
      <c r="DX35" s="986">
        <v>175.77471500000013</v>
      </c>
      <c r="DY35" s="986">
        <v>775</v>
      </c>
      <c r="DZ35" s="986"/>
      <c r="EA35" s="1003">
        <v>2.6</v>
      </c>
      <c r="EB35" s="968">
        <v>3.9</v>
      </c>
      <c r="EC35" s="968"/>
      <c r="ED35" s="968" t="s">
        <v>229</v>
      </c>
      <c r="EE35" s="968" t="s">
        <v>229</v>
      </c>
      <c r="EG35" s="2335"/>
      <c r="EH35" s="2335"/>
    </row>
    <row r="36" spans="1:138" ht="5.25" customHeight="1" thickBot="1">
      <c r="A36" s="112"/>
      <c r="B36" s="112"/>
      <c r="C36" s="113"/>
      <c r="D36" s="113"/>
      <c r="E36" s="113"/>
      <c r="F36" s="113"/>
      <c r="G36" s="113"/>
      <c r="H36" s="113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117"/>
      <c r="AR36" s="117"/>
      <c r="AS36" s="117"/>
      <c r="AT36" s="117"/>
      <c r="AU36" s="117"/>
      <c r="AV36" s="117"/>
      <c r="AW36" s="118"/>
      <c r="AX36" s="742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8"/>
      <c r="BN36" s="687"/>
      <c r="BO36" s="117"/>
      <c r="BP36" s="117"/>
      <c r="BQ36" s="117"/>
      <c r="BR36" s="117"/>
      <c r="BS36" s="117"/>
      <c r="BT36" s="117"/>
      <c r="BU36" s="118"/>
      <c r="BV36" s="118"/>
      <c r="BW36" s="118"/>
      <c r="BX36" s="118"/>
      <c r="BY36" s="118"/>
      <c r="BZ36" s="118"/>
      <c r="CA36" s="118"/>
      <c r="CB36" s="118"/>
      <c r="CC36" s="118"/>
      <c r="CD36" s="118"/>
      <c r="CE36" s="118"/>
      <c r="CF36" s="118"/>
      <c r="CG36" s="118"/>
      <c r="CH36" s="118"/>
      <c r="CI36" s="118"/>
      <c r="CJ36" s="118"/>
      <c r="CK36" s="118"/>
      <c r="CL36" s="118"/>
      <c r="CM36" s="118"/>
      <c r="CN36" s="118"/>
      <c r="CO36" s="118"/>
      <c r="CP36" s="118"/>
      <c r="CQ36" s="118"/>
      <c r="CR36" s="118"/>
      <c r="CS36" s="118"/>
      <c r="CT36" s="118"/>
      <c r="CU36" s="118"/>
      <c r="CV36" s="118"/>
      <c r="CW36" s="118"/>
      <c r="CX36" s="118"/>
      <c r="CY36" s="118"/>
      <c r="CZ36" s="118"/>
      <c r="DA36" s="118"/>
      <c r="DB36" s="118"/>
      <c r="DC36" s="118"/>
      <c r="DD36" s="118"/>
      <c r="DE36" s="118"/>
      <c r="DF36" s="118"/>
      <c r="DG36" s="118"/>
      <c r="DH36" s="118"/>
      <c r="DI36" s="118"/>
      <c r="DJ36" s="118"/>
      <c r="DK36" s="118"/>
      <c r="DL36" s="118"/>
      <c r="DM36" s="118"/>
      <c r="DN36" s="118"/>
      <c r="DO36" s="118"/>
      <c r="DP36" s="118"/>
      <c r="DQ36" s="118"/>
      <c r="DR36" s="118"/>
      <c r="DS36" s="118"/>
      <c r="DT36" s="118"/>
      <c r="DU36" s="118"/>
      <c r="DV36" s="118"/>
      <c r="DW36" s="118"/>
      <c r="DX36" s="118"/>
      <c r="DY36" s="118"/>
      <c r="DZ36" s="118"/>
      <c r="EA36" s="687"/>
      <c r="EB36" s="687"/>
      <c r="EC36" s="687"/>
      <c r="ED36" s="687"/>
      <c r="EE36" s="687"/>
      <c r="EG36" s="2335"/>
    </row>
    <row r="37" spans="1:138" ht="83.25" customHeight="1" thickTop="1">
      <c r="A37" s="3486" t="s">
        <v>402</v>
      </c>
      <c r="B37" s="3487"/>
      <c r="C37" s="3487"/>
      <c r="D37" s="3487"/>
      <c r="E37" s="3487"/>
      <c r="F37" s="3487"/>
      <c r="G37" s="3487"/>
      <c r="H37" s="3487"/>
      <c r="I37" s="3487"/>
      <c r="J37" s="3487"/>
      <c r="K37" s="3487"/>
      <c r="L37" s="3487"/>
      <c r="M37" s="3487"/>
      <c r="N37" s="3487"/>
      <c r="O37" s="3487"/>
      <c r="P37" s="3487"/>
      <c r="Q37" s="3487"/>
      <c r="R37" s="3487"/>
      <c r="S37" s="3487"/>
      <c r="T37" s="3487"/>
      <c r="U37" s="3487"/>
      <c r="V37" s="3487"/>
      <c r="W37" s="3487"/>
      <c r="X37" s="3487"/>
      <c r="Y37" s="3487"/>
      <c r="Z37" s="3487"/>
      <c r="AA37" s="3487"/>
      <c r="AB37" s="3487"/>
      <c r="AC37" s="3487"/>
      <c r="AD37" s="3487"/>
      <c r="AE37" s="3487"/>
      <c r="AF37" s="3487"/>
      <c r="AG37" s="3487"/>
      <c r="AH37" s="3487"/>
      <c r="AI37" s="3487"/>
      <c r="AJ37" s="3487"/>
      <c r="AK37" s="3487"/>
      <c r="AL37" s="3487"/>
      <c r="AM37" s="3487"/>
      <c r="AN37" s="3487"/>
      <c r="AO37" s="3487"/>
      <c r="AP37" s="3487"/>
      <c r="AQ37" s="3487"/>
      <c r="AR37" s="3487"/>
      <c r="AS37" s="3487"/>
      <c r="AT37" s="3487"/>
      <c r="AU37" s="3487"/>
      <c r="AV37" s="3487"/>
      <c r="AW37" s="3487"/>
      <c r="AX37" s="3487"/>
      <c r="AY37" s="3487"/>
      <c r="AZ37" s="3487"/>
      <c r="BA37" s="3487"/>
      <c r="BB37" s="3487"/>
      <c r="BC37" s="3487"/>
      <c r="BD37" s="3487"/>
      <c r="BE37" s="3487"/>
      <c r="BF37" s="3487"/>
      <c r="BG37" s="3487"/>
      <c r="BH37" s="3487"/>
      <c r="BI37" s="3487"/>
      <c r="BJ37" s="3487"/>
      <c r="BK37" s="3487"/>
      <c r="BL37" s="3487"/>
      <c r="BM37" s="3487"/>
      <c r="BN37" s="3487"/>
      <c r="BO37" s="3487"/>
      <c r="BP37" s="3487"/>
      <c r="BQ37" s="3487"/>
      <c r="BR37" s="3487"/>
      <c r="BS37" s="3487"/>
      <c r="BT37" s="3487"/>
      <c r="BU37" s="3487"/>
      <c r="BV37" s="3487"/>
      <c r="BW37" s="3487"/>
      <c r="BX37" s="3487"/>
      <c r="BY37" s="3487"/>
      <c r="BZ37" s="3487"/>
      <c r="CA37" s="3487"/>
      <c r="CB37" s="3487"/>
      <c r="CC37" s="3487"/>
      <c r="CD37" s="3487"/>
      <c r="CE37" s="3487"/>
      <c r="CF37" s="3487"/>
      <c r="CG37" s="3487"/>
      <c r="CH37" s="3487"/>
      <c r="CI37" s="3487"/>
      <c r="CJ37" s="3487"/>
      <c r="CK37" s="3487"/>
      <c r="CL37" s="3487"/>
      <c r="CM37" s="3487"/>
      <c r="CN37" s="3487"/>
      <c r="CO37" s="3487"/>
      <c r="CP37" s="3487"/>
      <c r="CQ37" s="3487"/>
      <c r="CR37" s="3487"/>
      <c r="CS37" s="3487"/>
      <c r="CT37" s="3487"/>
      <c r="CU37" s="3487"/>
      <c r="CV37" s="3487"/>
      <c r="CW37" s="3487"/>
      <c r="CX37" s="3487"/>
      <c r="CY37" s="3487"/>
      <c r="CZ37" s="3487"/>
      <c r="DA37" s="3487"/>
      <c r="DB37" s="3487"/>
      <c r="DC37" s="3487"/>
      <c r="DD37" s="3487"/>
      <c r="DE37" s="3487"/>
      <c r="DF37" s="3487"/>
      <c r="DG37" s="3487"/>
      <c r="DH37" s="3487"/>
      <c r="DI37" s="3487"/>
      <c r="DJ37" s="3487"/>
      <c r="DK37" s="3487"/>
      <c r="DL37" s="3487"/>
      <c r="DM37" s="3487"/>
      <c r="DN37" s="3487"/>
      <c r="DO37" s="3487"/>
      <c r="DP37" s="3487"/>
      <c r="DQ37" s="3487"/>
      <c r="DR37" s="3487"/>
      <c r="DS37" s="3487"/>
      <c r="DT37" s="3487"/>
      <c r="DU37" s="3487"/>
      <c r="DV37" s="3487"/>
      <c r="DW37" s="3487"/>
      <c r="DX37" s="3487"/>
      <c r="DY37" s="3487"/>
      <c r="DZ37" s="3487"/>
      <c r="EA37" s="3487"/>
      <c r="EB37" s="3487"/>
      <c r="EC37" s="3487"/>
      <c r="ED37" s="3487"/>
      <c r="EE37" s="3487"/>
    </row>
    <row r="38" spans="1:138" ht="20.25" customHeight="1">
      <c r="A38" s="3579"/>
      <c r="B38" s="3579"/>
      <c r="C38" s="3579"/>
      <c r="D38" s="3579"/>
      <c r="E38" s="3579"/>
      <c r="F38" s="3579"/>
      <c r="G38" s="3579"/>
      <c r="H38" s="3579"/>
      <c r="I38" s="3579"/>
      <c r="J38" s="3448"/>
      <c r="K38" s="3448"/>
      <c r="L38" s="3448"/>
      <c r="M38" s="3448"/>
      <c r="N38" s="3448"/>
      <c r="O38" s="3448"/>
      <c r="P38" s="3448"/>
      <c r="Q38" s="3448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7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7"/>
      <c r="BN38" s="689"/>
      <c r="BO38" s="16"/>
      <c r="BP38" s="16"/>
      <c r="BQ38" s="16"/>
      <c r="BR38" s="16"/>
      <c r="BS38" s="16"/>
      <c r="BT38" s="16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689"/>
      <c r="EB38" s="689"/>
      <c r="EC38" s="689"/>
      <c r="ED38" s="689"/>
      <c r="EE38" s="689"/>
    </row>
    <row r="39" spans="1:138" ht="20.25" customHeight="1">
      <c r="A39" s="16"/>
      <c r="B39" s="16"/>
      <c r="AE39" s="25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7"/>
      <c r="BN39" s="689"/>
      <c r="BO39" s="16"/>
      <c r="BP39" s="16"/>
      <c r="BQ39" s="16"/>
      <c r="BR39" s="16"/>
      <c r="BS39" s="16"/>
      <c r="BT39" s="16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689"/>
      <c r="EB39" s="689"/>
      <c r="EC39" s="689"/>
      <c r="ED39" s="689"/>
      <c r="EE39" s="689"/>
    </row>
    <row r="40" spans="1:138" ht="20.25" customHeight="1">
      <c r="A40" s="16"/>
      <c r="B40" s="16"/>
      <c r="AE40" s="105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7"/>
      <c r="BN40" s="689"/>
      <c r="BO40" s="16"/>
      <c r="BP40" s="16"/>
      <c r="BQ40" s="16"/>
      <c r="BR40" s="16"/>
      <c r="BS40" s="16"/>
      <c r="BT40" s="16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689"/>
      <c r="EB40" s="689"/>
      <c r="EC40" s="689"/>
      <c r="ED40" s="689"/>
      <c r="EE40" s="689"/>
    </row>
    <row r="41" spans="1:138" ht="20.25" customHeight="1">
      <c r="A41" s="16"/>
      <c r="B41" s="16"/>
      <c r="AE41" s="105"/>
    </row>
    <row r="42" spans="1:138" ht="20.25" customHeight="1">
      <c r="AE42" s="105"/>
    </row>
    <row r="43" spans="1:138" ht="18.75">
      <c r="AE43" s="105"/>
    </row>
    <row r="44" spans="1:138" ht="18.75">
      <c r="AE44" s="105"/>
    </row>
    <row r="45" spans="1:138" ht="18.75">
      <c r="AE45" s="105"/>
    </row>
    <row r="46" spans="1:138" ht="19.5" customHeight="1">
      <c r="AE46" s="105"/>
    </row>
    <row r="47" spans="1:138" ht="19.5" customHeight="1">
      <c r="AE47" s="105"/>
    </row>
    <row r="48" spans="1:138" ht="18.75">
      <c r="AE48" s="105"/>
    </row>
    <row r="49" spans="31:31" ht="18.75">
      <c r="AE49" s="105"/>
    </row>
    <row r="50" spans="31:31" ht="18.75">
      <c r="AE50" s="105"/>
    </row>
    <row r="51" spans="31:31" ht="18.75">
      <c r="AE51" s="105"/>
    </row>
    <row r="52" spans="31:31" ht="19.5" customHeight="1">
      <c r="AE52" s="105"/>
    </row>
    <row r="53" spans="31:31" ht="19.5" customHeight="1">
      <c r="AE53" s="105"/>
    </row>
    <row r="54" spans="31:31" ht="18.75">
      <c r="AE54" s="105"/>
    </row>
    <row r="55" spans="31:31" ht="18.75">
      <c r="AE55" s="105"/>
    </row>
    <row r="56" spans="31:31" ht="18.75">
      <c r="AE56" s="105"/>
    </row>
    <row r="57" spans="31:31" ht="18.75">
      <c r="AE57" s="105"/>
    </row>
    <row r="58" spans="31:31" ht="18.75">
      <c r="AE58" s="105"/>
    </row>
    <row r="59" spans="31:31" ht="18.75">
      <c r="AE59" s="105"/>
    </row>
    <row r="60" spans="31:31" ht="18.75">
      <c r="AE60" s="105"/>
    </row>
    <row r="61" spans="31:31" ht="18.75">
      <c r="AE61" s="105"/>
    </row>
    <row r="62" spans="31:31" ht="18.75">
      <c r="AE62" s="105"/>
    </row>
    <row r="63" spans="31:31" ht="18.75">
      <c r="AE63" s="105"/>
    </row>
    <row r="64" spans="31:31" ht="18.75">
      <c r="AE64" s="105"/>
    </row>
    <row r="65" spans="31:31" ht="18.75">
      <c r="AE65" s="105"/>
    </row>
    <row r="68" spans="31:31" ht="39.75" customHeight="1"/>
  </sheetData>
  <mergeCells count="119">
    <mergeCell ref="BE5:BE6"/>
    <mergeCell ref="AF5:AF6"/>
    <mergeCell ref="AG5:AG6"/>
    <mergeCell ref="AI5:AI6"/>
    <mergeCell ref="T5:T6"/>
    <mergeCell ref="U5:V5"/>
    <mergeCell ref="W5:W6"/>
    <mergeCell ref="DD5:DD6"/>
    <mergeCell ref="DE5:DF5"/>
    <mergeCell ref="CV5:CV6"/>
    <mergeCell ref="CW5:CX5"/>
    <mergeCell ref="CY5:CY6"/>
    <mergeCell ref="CA5:CA6"/>
    <mergeCell ref="CB5:CB6"/>
    <mergeCell ref="CC5:CC6"/>
    <mergeCell ref="CE5:CE6"/>
    <mergeCell ref="BP5:BP6"/>
    <mergeCell ref="BQ5:BR5"/>
    <mergeCell ref="BS5:BS6"/>
    <mergeCell ref="BT5:BT6"/>
    <mergeCell ref="BU5:BU6"/>
    <mergeCell ref="BW5:BW6"/>
    <mergeCell ref="AZ5:AZ6"/>
    <mergeCell ref="BA5:BB5"/>
    <mergeCell ref="AY5:AY6"/>
    <mergeCell ref="A38:Q38"/>
    <mergeCell ref="AK5:AL5"/>
    <mergeCell ref="AM5:AM6"/>
    <mergeCell ref="AN5:AN6"/>
    <mergeCell ref="AO5:AO6"/>
    <mergeCell ref="AQ5:AQ6"/>
    <mergeCell ref="AA5:AA6"/>
    <mergeCell ref="AR5:AR6"/>
    <mergeCell ref="AS5:AT5"/>
    <mergeCell ref="A37:EE37"/>
    <mergeCell ref="BC5:BC6"/>
    <mergeCell ref="BD5:BD6"/>
    <mergeCell ref="CF5:CF6"/>
    <mergeCell ref="CG5:CH5"/>
    <mergeCell ref="CI5:CI6"/>
    <mergeCell ref="CJ5:CJ6"/>
    <mergeCell ref="CK5:CK6"/>
    <mergeCell ref="CZ5:CZ6"/>
    <mergeCell ref="DA5:DA6"/>
    <mergeCell ref="DC5:DC6"/>
    <mergeCell ref="CN5:CN6"/>
    <mergeCell ref="CO5:CP5"/>
    <mergeCell ref="CQ5:CQ6"/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K5:K6"/>
    <mergeCell ref="BG4:BM4"/>
    <mergeCell ref="BO4:BU4"/>
    <mergeCell ref="L5:L6"/>
    <mergeCell ref="M5:N5"/>
    <mergeCell ref="O5:O6"/>
    <mergeCell ref="P5:P6"/>
    <mergeCell ref="Q5:Q6"/>
    <mergeCell ref="S5:S6"/>
    <mergeCell ref="AB5:AB6"/>
    <mergeCell ref="DC4:DI4"/>
    <mergeCell ref="BG5:BG6"/>
    <mergeCell ref="BH5:BH6"/>
    <mergeCell ref="BI5:BJ5"/>
    <mergeCell ref="EA4:EB5"/>
    <mergeCell ref="ED4:EE5"/>
    <mergeCell ref="BW4:CC4"/>
    <mergeCell ref="DK4:DQ4"/>
    <mergeCell ref="DK5:DK6"/>
    <mergeCell ref="DL5:DL6"/>
    <mergeCell ref="DM5:DN5"/>
    <mergeCell ref="DO5:DO6"/>
    <mergeCell ref="DP5:DP6"/>
    <mergeCell ref="DQ5:DQ6"/>
    <mergeCell ref="DG5:DG6"/>
    <mergeCell ref="DH5:DH6"/>
    <mergeCell ref="DI5:DI6"/>
    <mergeCell ref="CR5:CR6"/>
    <mergeCell ref="CS5:CS6"/>
    <mergeCell ref="CU5:CU6"/>
    <mergeCell ref="DS4:DY4"/>
    <mergeCell ref="DS5:DS6"/>
    <mergeCell ref="DT5:DT6"/>
    <mergeCell ref="DU5:DV5"/>
    <mergeCell ref="DW5:DW6"/>
    <mergeCell ref="DX5:DX6"/>
    <mergeCell ref="DY5:DY6"/>
    <mergeCell ref="C5:C6"/>
    <mergeCell ref="D5:D6"/>
    <mergeCell ref="E5:F5"/>
    <mergeCell ref="G5:G6"/>
    <mergeCell ref="H5:H6"/>
    <mergeCell ref="I5:I6"/>
    <mergeCell ref="CE4:CK4"/>
    <mergeCell ref="CM4:CS4"/>
    <mergeCell ref="CU4:DA4"/>
    <mergeCell ref="CM5:CM6"/>
    <mergeCell ref="BX5:BX6"/>
    <mergeCell ref="BY5:BZ5"/>
    <mergeCell ref="AU5:AU6"/>
    <mergeCell ref="AV5:AV6"/>
    <mergeCell ref="AW5:AW6"/>
    <mergeCell ref="AC5:AD5"/>
    <mergeCell ref="AE5:AE6"/>
    <mergeCell ref="X5:X6"/>
    <mergeCell ref="Y5:Y6"/>
    <mergeCell ref="AJ5:AJ6"/>
    <mergeCell ref="BK5:BK6"/>
    <mergeCell ref="BL5:BL6"/>
    <mergeCell ref="BM5:BM6"/>
    <mergeCell ref="BO5:BO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B0F0"/>
  </sheetPr>
  <dimension ref="A1:EH38"/>
  <sheetViews>
    <sheetView showGridLines="0" view="pageBreakPreview" zoomScale="70" zoomScaleNormal="80" zoomScaleSheetLayoutView="70" zoomScalePageLayoutView="55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2" style="1142" customWidth="1"/>
    <col min="2" max="2" width="1.28515625" style="1142" hidden="1" customWidth="1"/>
    <col min="3" max="3" width="11.85546875" style="2" hidden="1" customWidth="1"/>
    <col min="4" max="9" width="11" style="2" hidden="1" customWidth="1"/>
    <col min="10" max="10" width="1.7109375" style="1" hidden="1" customWidth="1"/>
    <col min="11" max="11" width="11.85546875" style="1" hidden="1" customWidth="1"/>
    <col min="12" max="17" width="11" style="1" hidden="1" customWidth="1"/>
    <col min="18" max="18" width="1.7109375" style="1" hidden="1" customWidth="1"/>
    <col min="19" max="19" width="11.85546875" style="1" hidden="1" customWidth="1"/>
    <col min="20" max="25" width="11" style="1" hidden="1" customWidth="1"/>
    <col min="26" max="26" width="1.7109375" style="1" hidden="1" customWidth="1"/>
    <col min="27" max="27" width="11.85546875" style="1" hidden="1" customWidth="1"/>
    <col min="28" max="33" width="11" style="1" hidden="1" customWidth="1"/>
    <col min="34" max="34" width="1.28515625" style="1" hidden="1" customWidth="1"/>
    <col min="35" max="35" width="9.7109375" style="2" hidden="1" customWidth="1"/>
    <col min="36" max="38" width="11" style="2" hidden="1" customWidth="1"/>
    <col min="39" max="39" width="11.5703125" style="2" hidden="1" customWidth="1"/>
    <col min="40" max="40" width="11" style="2" hidden="1" customWidth="1"/>
    <col min="41" max="41" width="11" style="10" hidden="1" customWidth="1"/>
    <col min="42" max="42" width="1.28515625" style="1" hidden="1" customWidth="1"/>
    <col min="43" max="43" width="10.7109375" style="1" hidden="1" customWidth="1"/>
    <col min="44" max="46" width="11" style="1" hidden="1" customWidth="1"/>
    <col min="47" max="47" width="11.5703125" style="1" hidden="1" customWidth="1"/>
    <col min="48" max="49" width="11" style="1" hidden="1" customWidth="1"/>
    <col min="50" max="50" width="1.28515625" style="1" hidden="1" customWidth="1"/>
    <col min="51" max="51" width="10.7109375" style="2" hidden="1" customWidth="1"/>
    <col min="52" max="54" width="11" style="2" hidden="1" customWidth="1"/>
    <col min="55" max="55" width="11.5703125" style="2" hidden="1" customWidth="1"/>
    <col min="56" max="57" width="11" style="2" hidden="1" customWidth="1"/>
    <col min="58" max="58" width="1.28515625" style="2" hidden="1" customWidth="1"/>
    <col min="59" max="59" width="10.7109375" style="2" hidden="1" customWidth="1"/>
    <col min="60" max="62" width="11" style="2" hidden="1" customWidth="1"/>
    <col min="63" max="63" width="11.5703125" style="2" hidden="1" customWidth="1"/>
    <col min="64" max="64" width="11" style="2" hidden="1" customWidth="1"/>
    <col min="65" max="65" width="12.42578125" style="2" hidden="1" customWidth="1"/>
    <col min="66" max="66" width="1.28515625" style="2" hidden="1" customWidth="1"/>
    <col min="67" max="67" width="10.7109375" style="2" hidden="1" customWidth="1"/>
    <col min="68" max="70" width="11" style="2" hidden="1" customWidth="1"/>
    <col min="71" max="71" width="11.5703125" style="2" hidden="1" customWidth="1"/>
    <col min="72" max="73" width="11" style="2" hidden="1" customWidth="1"/>
    <col min="74" max="74" width="1.28515625" style="2" hidden="1" customWidth="1"/>
    <col min="75" max="75" width="12.7109375" style="2" hidden="1" customWidth="1"/>
    <col min="76" max="76" width="7" style="2" hidden="1" customWidth="1"/>
    <col min="77" max="78" width="11" style="2" hidden="1" customWidth="1"/>
    <col min="79" max="79" width="11.5703125" style="2" hidden="1" customWidth="1"/>
    <col min="80" max="80" width="9.140625" style="2" hidden="1" customWidth="1"/>
    <col min="81" max="81" width="11" style="2" hidden="1" customWidth="1"/>
    <col min="82" max="82" width="1.28515625" style="2" customWidth="1"/>
    <col min="83" max="83" width="12.7109375" style="2" customWidth="1"/>
    <col min="84" max="89" width="11" style="2" hidden="1" customWidth="1"/>
    <col min="90" max="90" width="1.7109375" style="2" customWidth="1"/>
    <col min="91" max="91" width="12.7109375" style="2" customWidth="1"/>
    <col min="92" max="97" width="11" style="2" hidden="1" customWidth="1"/>
    <col min="98" max="98" width="1.28515625" style="2" customWidth="1"/>
    <col min="99" max="99" width="12.7109375" style="629" customWidth="1"/>
    <col min="100" max="100" width="11.42578125" style="629" hidden="1" customWidth="1"/>
    <col min="101" max="102" width="10.7109375" style="629" hidden="1" customWidth="1"/>
    <col min="103" max="103" width="13.85546875" style="629" hidden="1" customWidth="1"/>
    <col min="104" max="104" width="10.7109375" style="629" hidden="1" customWidth="1"/>
    <col min="105" max="105" width="1.28515625" style="629" hidden="1" customWidth="1"/>
    <col min="106" max="106" width="1.28515625" style="630" customWidth="1"/>
    <col min="107" max="107" width="12.7109375" style="629" customWidth="1"/>
    <col min="108" max="108" width="1.28515625" style="629" hidden="1" customWidth="1"/>
    <col min="109" max="110" width="10.7109375" style="629" hidden="1" customWidth="1"/>
    <col min="111" max="111" width="13.85546875" style="629" hidden="1" customWidth="1"/>
    <col min="112" max="113" width="10.7109375" style="629" hidden="1" customWidth="1"/>
    <col min="114" max="114" width="1.28515625" style="630" customWidth="1"/>
    <col min="115" max="115" width="12.7109375" style="629" customWidth="1"/>
    <col min="116" max="116" width="11.42578125" style="629" hidden="1" customWidth="1"/>
    <col min="117" max="118" width="10.7109375" style="629" hidden="1" customWidth="1"/>
    <col min="119" max="119" width="13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629" hidden="1" customWidth="1"/>
    <col min="125" max="125" width="10.7109375" style="629" customWidth="1"/>
    <col min="126" max="126" width="11.7109375" style="629" customWidth="1"/>
    <col min="127" max="127" width="16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1" width="8.28515625" style="2" customWidth="1"/>
    <col min="132" max="132" width="9.7109375" style="2" customWidth="1"/>
    <col min="133" max="133" width="1.28515625" style="2" customWidth="1"/>
    <col min="134" max="135" width="8.28515625" style="1172" customWidth="1"/>
    <col min="136" max="136" width="0.85546875" style="1" customWidth="1"/>
    <col min="137" max="16384" width="11.42578125" style="1"/>
  </cols>
  <sheetData>
    <row r="1" spans="1:138" ht="67.5" customHeight="1">
      <c r="A1" s="3482" t="s">
        <v>450</v>
      </c>
      <c r="B1" s="3482"/>
      <c r="C1" s="3482"/>
      <c r="D1" s="3482"/>
      <c r="E1" s="3482"/>
      <c r="F1" s="3482"/>
      <c r="G1" s="3482"/>
      <c r="H1" s="3482"/>
      <c r="I1" s="3482"/>
      <c r="J1" s="3482"/>
      <c r="K1" s="3482"/>
      <c r="L1" s="3482"/>
      <c r="M1" s="3482"/>
      <c r="N1" s="3482"/>
      <c r="O1" s="3482"/>
      <c r="P1" s="3482"/>
      <c r="Q1" s="3482"/>
      <c r="R1" s="3482"/>
      <c r="S1" s="3482"/>
      <c r="T1" s="3482"/>
      <c r="U1" s="3482"/>
      <c r="V1" s="3482"/>
      <c r="W1" s="3482"/>
      <c r="X1" s="3482"/>
      <c r="Y1" s="3482"/>
      <c r="Z1" s="3482"/>
      <c r="AA1" s="3482"/>
      <c r="AB1" s="3482"/>
      <c r="AC1" s="3482"/>
      <c r="AD1" s="3482"/>
      <c r="AE1" s="3482"/>
      <c r="AF1" s="3482"/>
      <c r="AG1" s="3482"/>
      <c r="AH1" s="3482"/>
      <c r="AI1" s="3482"/>
      <c r="AJ1" s="3482"/>
      <c r="AK1" s="3482"/>
      <c r="AL1" s="3482"/>
      <c r="AM1" s="3482"/>
      <c r="AN1" s="3482"/>
      <c r="AO1" s="3482"/>
      <c r="AP1" s="3482"/>
      <c r="AQ1" s="3482"/>
      <c r="AR1" s="3482"/>
      <c r="AS1" s="3482"/>
      <c r="AT1" s="3482"/>
      <c r="AU1" s="3482"/>
      <c r="AV1" s="3482"/>
      <c r="AW1" s="3482"/>
      <c r="AX1" s="3482"/>
      <c r="AY1" s="3482"/>
      <c r="AZ1" s="3482"/>
      <c r="BA1" s="3482"/>
      <c r="BB1" s="3482"/>
      <c r="BC1" s="3482"/>
      <c r="BD1" s="3482"/>
      <c r="BE1" s="3482"/>
      <c r="BF1" s="3482"/>
      <c r="BG1" s="3482"/>
      <c r="BH1" s="3482"/>
      <c r="BI1" s="3482"/>
      <c r="BJ1" s="3482"/>
      <c r="BK1" s="3482"/>
      <c r="BL1" s="3482"/>
      <c r="BM1" s="3482"/>
      <c r="BN1" s="3482"/>
      <c r="BO1" s="3482"/>
      <c r="BP1" s="3482"/>
      <c r="BQ1" s="3482"/>
      <c r="BR1" s="3482"/>
      <c r="BS1" s="3482"/>
      <c r="BT1" s="3482"/>
      <c r="BU1" s="3482"/>
      <c r="BV1" s="3482"/>
      <c r="BW1" s="3482"/>
      <c r="BX1" s="3482"/>
      <c r="BY1" s="3482"/>
      <c r="BZ1" s="3482"/>
      <c r="CA1" s="3482"/>
      <c r="CB1" s="3482"/>
      <c r="CC1" s="3482"/>
      <c r="CD1" s="3482"/>
      <c r="CE1" s="3482"/>
      <c r="CF1" s="3482"/>
      <c r="CG1" s="3482"/>
      <c r="CH1" s="3482"/>
      <c r="CI1" s="3482"/>
      <c r="CJ1" s="3482"/>
      <c r="CK1" s="3482"/>
      <c r="CL1" s="3482"/>
      <c r="CM1" s="3482"/>
      <c r="CN1" s="3482"/>
      <c r="CO1" s="3482"/>
      <c r="CP1" s="3482"/>
      <c r="CQ1" s="3482"/>
      <c r="CR1" s="3482"/>
      <c r="CS1" s="3482"/>
      <c r="CT1" s="3482"/>
      <c r="CU1" s="3482"/>
      <c r="CV1" s="3482"/>
      <c r="CW1" s="3482"/>
      <c r="CX1" s="3482"/>
      <c r="CY1" s="3482"/>
      <c r="CZ1" s="3482"/>
      <c r="DA1" s="3482"/>
      <c r="DB1" s="3482"/>
      <c r="DC1" s="3482"/>
      <c r="DD1" s="3482"/>
      <c r="DE1" s="3482"/>
      <c r="DF1" s="3482"/>
      <c r="DG1" s="3482"/>
      <c r="DH1" s="3482"/>
      <c r="DI1" s="3482"/>
      <c r="DJ1" s="3482"/>
      <c r="DK1" s="3482"/>
      <c r="DL1" s="3482"/>
      <c r="DM1" s="3482"/>
      <c r="DN1" s="3482"/>
      <c r="DO1" s="3482"/>
      <c r="DP1" s="3482"/>
      <c r="DQ1" s="3482"/>
      <c r="DR1" s="3482"/>
      <c r="DS1" s="3482"/>
      <c r="DT1" s="3482"/>
      <c r="DU1" s="3482"/>
      <c r="DV1" s="3482"/>
      <c r="DW1" s="3482"/>
      <c r="DX1" s="3482"/>
      <c r="DY1" s="3482"/>
      <c r="DZ1" s="3482"/>
      <c r="EA1" s="3482"/>
      <c r="EB1" s="3482"/>
      <c r="EC1" s="3482"/>
      <c r="ED1" s="3482"/>
      <c r="EE1" s="3482"/>
      <c r="EF1" s="1230"/>
    </row>
    <row r="2" spans="1:138" ht="8.25" customHeight="1">
      <c r="A2" s="1657"/>
      <c r="B2" s="1657"/>
      <c r="C2" s="1657"/>
      <c r="D2" s="1657"/>
      <c r="E2" s="1657"/>
      <c r="F2" s="1657"/>
      <c r="G2" s="1657"/>
      <c r="H2" s="1657"/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7"/>
      <c r="X2" s="1657"/>
      <c r="Y2" s="1657"/>
      <c r="Z2" s="1657"/>
      <c r="AA2" s="1657"/>
      <c r="AB2" s="1657"/>
      <c r="AC2" s="1657"/>
      <c r="AD2" s="1657"/>
      <c r="AE2" s="1657"/>
      <c r="AF2" s="1657"/>
      <c r="AG2" s="1657"/>
      <c r="AH2" s="1657"/>
      <c r="AI2" s="1657"/>
      <c r="AJ2" s="1657"/>
      <c r="AK2" s="1657"/>
      <c r="AL2" s="1657"/>
      <c r="AM2" s="1657"/>
      <c r="AN2" s="1657"/>
      <c r="AO2" s="1657"/>
      <c r="AP2" s="1657"/>
      <c r="AQ2" s="1657"/>
      <c r="AR2" s="1657"/>
      <c r="AS2" s="1657"/>
      <c r="AT2" s="1657"/>
      <c r="AU2" s="1657"/>
      <c r="AV2" s="1657"/>
      <c r="AW2" s="1657"/>
      <c r="AX2" s="1657"/>
      <c r="AY2" s="1657"/>
      <c r="AZ2" s="1657"/>
      <c r="BA2" s="1657"/>
      <c r="BB2" s="1657"/>
      <c r="BC2" s="1657"/>
      <c r="BD2" s="1657"/>
      <c r="BE2" s="1657"/>
      <c r="BF2" s="1657"/>
      <c r="BG2" s="1657"/>
      <c r="BH2" s="1657"/>
      <c r="BI2" s="1657"/>
      <c r="BJ2" s="1657"/>
      <c r="BK2" s="1657"/>
      <c r="BL2" s="1657"/>
      <c r="BM2" s="1657"/>
      <c r="BN2" s="1657"/>
      <c r="BO2" s="1657"/>
      <c r="BP2" s="1657"/>
      <c r="BQ2" s="1657"/>
      <c r="BR2" s="1657"/>
      <c r="BS2" s="1657"/>
      <c r="BT2" s="1657"/>
      <c r="BU2" s="1657"/>
      <c r="BV2" s="1657"/>
      <c r="BW2" s="1657"/>
      <c r="BX2" s="1657"/>
      <c r="BY2" s="1657"/>
      <c r="BZ2" s="1657"/>
      <c r="CA2" s="1657"/>
      <c r="CB2" s="1657"/>
      <c r="CC2" s="1657"/>
      <c r="CD2" s="1657"/>
      <c r="CE2" s="1657"/>
      <c r="CF2" s="1657"/>
      <c r="CG2" s="1657"/>
      <c r="CH2" s="1657"/>
      <c r="CI2" s="1657"/>
      <c r="CJ2" s="1657"/>
      <c r="CK2" s="1657"/>
      <c r="CL2" s="1657"/>
      <c r="CM2" s="1657"/>
      <c r="CN2" s="1657"/>
      <c r="CO2" s="1657"/>
      <c r="CP2" s="1657"/>
      <c r="CQ2" s="1657"/>
      <c r="CR2" s="1657"/>
      <c r="CS2" s="1657"/>
      <c r="CT2" s="1657"/>
      <c r="CU2" s="1657"/>
      <c r="CV2" s="1657"/>
      <c r="CW2" s="1657"/>
      <c r="CX2" s="1657"/>
      <c r="CY2" s="1657"/>
      <c r="CZ2" s="1657"/>
      <c r="DA2" s="1657"/>
      <c r="DB2" s="1657"/>
      <c r="DC2" s="1657"/>
      <c r="DD2" s="1657"/>
      <c r="DE2" s="1657"/>
      <c r="DF2" s="1657"/>
      <c r="DG2" s="1657"/>
      <c r="DH2" s="1657"/>
      <c r="DI2" s="1657"/>
      <c r="DJ2" s="1657"/>
      <c r="DK2" s="1657"/>
      <c r="DL2" s="1657"/>
      <c r="DM2" s="1657"/>
      <c r="DN2" s="1657"/>
      <c r="DO2" s="1657"/>
      <c r="DP2" s="1657"/>
      <c r="DQ2" s="1657"/>
      <c r="DR2" s="1657"/>
      <c r="DS2" s="1657"/>
      <c r="DT2" s="1657"/>
      <c r="DU2" s="1657"/>
      <c r="DV2" s="1657"/>
      <c r="DW2" s="1657"/>
      <c r="DX2" s="1657"/>
      <c r="DY2" s="1657"/>
      <c r="DZ2" s="1657"/>
      <c r="EA2" s="1657"/>
      <c r="EB2" s="1657"/>
      <c r="EC2" s="1657"/>
      <c r="ED2" s="1657"/>
      <c r="EE2" s="1657"/>
      <c r="EF2" s="1230"/>
    </row>
    <row r="3" spans="1:138" ht="12" customHeight="1" thickBot="1">
      <c r="A3" s="1"/>
      <c r="B3" s="1"/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1465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</row>
    <row r="4" spans="1:138" s="74" customFormat="1" ht="22.5" customHeight="1" thickTop="1">
      <c r="A4" s="3517" t="s">
        <v>57</v>
      </c>
      <c r="B4" s="113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520">
        <v>2011</v>
      </c>
      <c r="T4" s="3520"/>
      <c r="U4" s="3520"/>
      <c r="V4" s="3520"/>
      <c r="W4" s="3520"/>
      <c r="X4" s="3520"/>
      <c r="Y4" s="3520"/>
      <c r="Z4" s="957"/>
      <c r="AA4" s="3520">
        <v>2012</v>
      </c>
      <c r="AB4" s="3520"/>
      <c r="AC4" s="3520"/>
      <c r="AD4" s="3520"/>
      <c r="AE4" s="3520"/>
      <c r="AF4" s="3520"/>
      <c r="AG4" s="3520"/>
      <c r="AH4" s="1009"/>
      <c r="AI4" s="3520">
        <v>2013</v>
      </c>
      <c r="AJ4" s="3520"/>
      <c r="AK4" s="3520"/>
      <c r="AL4" s="3520"/>
      <c r="AM4" s="3520"/>
      <c r="AN4" s="3520"/>
      <c r="AO4" s="3520"/>
      <c r="AP4" s="1009"/>
      <c r="AQ4" s="3503">
        <v>2014</v>
      </c>
      <c r="AR4" s="3503"/>
      <c r="AS4" s="3503"/>
      <c r="AT4" s="3503"/>
      <c r="AU4" s="3503"/>
      <c r="AV4" s="3503"/>
      <c r="AW4" s="3503"/>
      <c r="AX4" s="1009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523">
        <v>2018</v>
      </c>
      <c r="BX4" s="3523"/>
      <c r="BY4" s="3523"/>
      <c r="BZ4" s="3523"/>
      <c r="CA4" s="3523"/>
      <c r="CB4" s="3523"/>
      <c r="CC4" s="3523"/>
      <c r="CD4" s="1010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503">
        <v>2021</v>
      </c>
      <c r="CV4" s="3503"/>
      <c r="CW4" s="3503"/>
      <c r="CX4" s="3503"/>
      <c r="CY4" s="3503"/>
      <c r="CZ4" s="3503"/>
      <c r="DA4" s="3503"/>
      <c r="DB4" s="1229"/>
      <c r="DC4" s="3503">
        <v>2022</v>
      </c>
      <c r="DD4" s="3503"/>
      <c r="DE4" s="3503"/>
      <c r="DF4" s="3503"/>
      <c r="DG4" s="3503"/>
      <c r="DH4" s="3503"/>
      <c r="DI4" s="3503"/>
      <c r="DJ4" s="1229"/>
      <c r="DK4" s="3503">
        <v>2023</v>
      </c>
      <c r="DL4" s="3503"/>
      <c r="DM4" s="3503"/>
      <c r="DN4" s="3503"/>
      <c r="DO4" s="3503"/>
      <c r="DP4" s="3503"/>
      <c r="DQ4" s="3503"/>
      <c r="DR4" s="1229"/>
      <c r="DS4" s="3503">
        <v>2024</v>
      </c>
      <c r="DT4" s="3503"/>
      <c r="DU4" s="3503"/>
      <c r="DV4" s="3503"/>
      <c r="DW4" s="3503"/>
      <c r="DX4" s="3503"/>
      <c r="DY4" s="3503"/>
      <c r="DZ4" s="1229"/>
      <c r="EA4" s="3521" t="s">
        <v>227</v>
      </c>
      <c r="EB4" s="3521"/>
      <c r="EC4" s="1132"/>
      <c r="ED4" s="3521" t="s">
        <v>208</v>
      </c>
      <c r="EE4" s="3521"/>
    </row>
    <row r="5" spans="1:138" s="3" customFormat="1" ht="40.5" customHeight="1">
      <c r="A5" s="3518"/>
      <c r="B5" s="1233"/>
      <c r="C5" s="3391" t="s">
        <v>0</v>
      </c>
      <c r="D5" s="3390" t="s">
        <v>43</v>
      </c>
      <c r="E5" s="3391" t="s">
        <v>1</v>
      </c>
      <c r="F5" s="3391"/>
      <c r="G5" s="3391" t="s">
        <v>2</v>
      </c>
      <c r="H5" s="3390" t="s">
        <v>44</v>
      </c>
      <c r="I5" s="3391" t="s">
        <v>40</v>
      </c>
      <c r="J5" s="146"/>
      <c r="K5" s="3391" t="s">
        <v>0</v>
      </c>
      <c r="L5" s="3390" t="s">
        <v>47</v>
      </c>
      <c r="M5" s="3391" t="s">
        <v>1</v>
      </c>
      <c r="N5" s="3391"/>
      <c r="O5" s="3391" t="s">
        <v>2</v>
      </c>
      <c r="P5" s="3390" t="s">
        <v>48</v>
      </c>
      <c r="Q5" s="3391" t="s">
        <v>40</v>
      </c>
      <c r="R5" s="146"/>
      <c r="S5" s="3391" t="s">
        <v>0</v>
      </c>
      <c r="T5" s="3390" t="s">
        <v>47</v>
      </c>
      <c r="U5" s="3391" t="s">
        <v>1</v>
      </c>
      <c r="V5" s="3391"/>
      <c r="W5" s="3391" t="s">
        <v>2</v>
      </c>
      <c r="X5" s="3390" t="s">
        <v>48</v>
      </c>
      <c r="Y5" s="3391" t="s">
        <v>40</v>
      </c>
      <c r="Z5" s="146"/>
      <c r="AA5" s="3391" t="s">
        <v>0</v>
      </c>
      <c r="AB5" s="3390" t="s">
        <v>47</v>
      </c>
      <c r="AC5" s="3391" t="s">
        <v>1</v>
      </c>
      <c r="AD5" s="3391"/>
      <c r="AE5" s="3391" t="s">
        <v>2</v>
      </c>
      <c r="AF5" s="3390" t="s">
        <v>48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42"/>
      <c r="AY5" s="3374" t="s">
        <v>0</v>
      </c>
      <c r="AZ5" s="3376" t="s">
        <v>47</v>
      </c>
      <c r="BA5" s="3378" t="s">
        <v>1</v>
      </c>
      <c r="BB5" s="3378"/>
      <c r="BC5" s="3374" t="s">
        <v>2</v>
      </c>
      <c r="BD5" s="3376" t="s">
        <v>48</v>
      </c>
      <c r="BE5" s="3379" t="s">
        <v>40</v>
      </c>
      <c r="BF5" s="146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3547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04" t="s">
        <v>0</v>
      </c>
      <c r="CV5" s="3551" t="s">
        <v>47</v>
      </c>
      <c r="CW5" s="3553" t="s">
        <v>1</v>
      </c>
      <c r="CX5" s="3553"/>
      <c r="CY5" s="3504" t="s">
        <v>2</v>
      </c>
      <c r="CZ5" s="3551" t="s">
        <v>48</v>
      </c>
      <c r="DA5" s="3547" t="s">
        <v>40</v>
      </c>
      <c r="DB5" s="3547"/>
      <c r="DC5" s="3504" t="s">
        <v>0</v>
      </c>
      <c r="DD5" s="3551" t="s">
        <v>47</v>
      </c>
      <c r="DE5" s="3553" t="s">
        <v>1</v>
      </c>
      <c r="DF5" s="3553"/>
      <c r="DG5" s="3504" t="s">
        <v>2</v>
      </c>
      <c r="DH5" s="3551" t="s">
        <v>48</v>
      </c>
      <c r="DI5" s="3547" t="s">
        <v>40</v>
      </c>
      <c r="DJ5" s="3547"/>
      <c r="DK5" s="3504" t="s">
        <v>0</v>
      </c>
      <c r="DL5" s="3551" t="s">
        <v>47</v>
      </c>
      <c r="DM5" s="3553" t="s">
        <v>1</v>
      </c>
      <c r="DN5" s="3553"/>
      <c r="DO5" s="3504" t="s">
        <v>2</v>
      </c>
      <c r="DP5" s="3551" t="s">
        <v>48</v>
      </c>
      <c r="DQ5" s="3547" t="s">
        <v>40</v>
      </c>
      <c r="DR5" s="3554"/>
      <c r="DS5" s="3504" t="s">
        <v>0</v>
      </c>
      <c r="DT5" s="3551" t="s">
        <v>47</v>
      </c>
      <c r="DU5" s="3553" t="s">
        <v>1</v>
      </c>
      <c r="DV5" s="3553"/>
      <c r="DW5" s="3504" t="s">
        <v>2</v>
      </c>
      <c r="DX5" s="3551" t="s">
        <v>48</v>
      </c>
      <c r="DY5" s="3547" t="s">
        <v>40</v>
      </c>
      <c r="DZ5" s="3554"/>
      <c r="EA5" s="3522"/>
      <c r="EB5" s="3522"/>
      <c r="EC5" s="1133"/>
      <c r="ED5" s="3522"/>
      <c r="EE5" s="3522"/>
    </row>
    <row r="6" spans="1:138" s="3" customFormat="1" ht="42" customHeight="1" thickBot="1">
      <c r="A6" s="3519"/>
      <c r="B6" s="1143"/>
      <c r="C6" s="3375"/>
      <c r="D6" s="3377"/>
      <c r="E6" s="143" t="s">
        <v>3</v>
      </c>
      <c r="F6" s="143" t="s">
        <v>4</v>
      </c>
      <c r="G6" s="3375"/>
      <c r="H6" s="3377"/>
      <c r="I6" s="3375"/>
      <c r="J6" s="145"/>
      <c r="K6" s="3375"/>
      <c r="L6" s="3377"/>
      <c r="M6" s="143" t="s">
        <v>3</v>
      </c>
      <c r="N6" s="143" t="s">
        <v>4</v>
      </c>
      <c r="O6" s="3375"/>
      <c r="P6" s="3377"/>
      <c r="Q6" s="3375"/>
      <c r="R6" s="145"/>
      <c r="S6" s="3375"/>
      <c r="T6" s="3377"/>
      <c r="U6" s="143" t="s">
        <v>3</v>
      </c>
      <c r="V6" s="143" t="s">
        <v>4</v>
      </c>
      <c r="W6" s="3375"/>
      <c r="X6" s="3377"/>
      <c r="Y6" s="3375"/>
      <c r="Z6" s="145"/>
      <c r="AA6" s="3375"/>
      <c r="AB6" s="3377"/>
      <c r="AC6" s="143" t="s">
        <v>3</v>
      </c>
      <c r="AD6" s="143" t="s">
        <v>4</v>
      </c>
      <c r="AE6" s="3375"/>
      <c r="AF6" s="3377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143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5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3548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505"/>
      <c r="CV6" s="3552"/>
      <c r="CW6" s="2826" t="s">
        <v>3</v>
      </c>
      <c r="CX6" s="2826" t="s">
        <v>4</v>
      </c>
      <c r="CY6" s="3505"/>
      <c r="CZ6" s="3552"/>
      <c r="DA6" s="3548"/>
      <c r="DB6" s="3548"/>
      <c r="DC6" s="3505"/>
      <c r="DD6" s="3552"/>
      <c r="DE6" s="2826" t="s">
        <v>3</v>
      </c>
      <c r="DF6" s="2826" t="s">
        <v>4</v>
      </c>
      <c r="DG6" s="3505"/>
      <c r="DH6" s="3552"/>
      <c r="DI6" s="3548"/>
      <c r="DJ6" s="3548"/>
      <c r="DK6" s="3505"/>
      <c r="DL6" s="3552"/>
      <c r="DM6" s="2826" t="s">
        <v>3</v>
      </c>
      <c r="DN6" s="2826" t="s">
        <v>4</v>
      </c>
      <c r="DO6" s="3505"/>
      <c r="DP6" s="3552"/>
      <c r="DQ6" s="3548"/>
      <c r="DR6" s="3555"/>
      <c r="DS6" s="3505"/>
      <c r="DT6" s="3552"/>
      <c r="DU6" s="2826" t="s">
        <v>3</v>
      </c>
      <c r="DV6" s="2826" t="s">
        <v>4</v>
      </c>
      <c r="DW6" s="3505"/>
      <c r="DX6" s="3552"/>
      <c r="DY6" s="3548"/>
      <c r="DZ6" s="3555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8" s="3" customFormat="1" ht="11.25" customHeight="1" thickTop="1">
      <c r="A7" s="1233"/>
      <c r="B7" s="1233"/>
      <c r="C7" s="4"/>
      <c r="D7" s="4"/>
      <c r="E7" s="4"/>
      <c r="F7" s="5"/>
      <c r="G7" s="5"/>
      <c r="H7" s="5"/>
      <c r="I7" s="5"/>
      <c r="AI7" s="2"/>
      <c r="AJ7" s="2"/>
      <c r="AK7" s="2"/>
      <c r="AL7" s="2"/>
      <c r="AM7" s="2"/>
      <c r="AN7" s="2"/>
      <c r="AO7" s="10"/>
      <c r="AQ7" s="2"/>
      <c r="AR7" s="2"/>
      <c r="AS7" s="2"/>
      <c r="AT7" s="2"/>
      <c r="AU7" s="2"/>
      <c r="AV7" s="2"/>
      <c r="AW7" s="10"/>
      <c r="AY7" s="2"/>
      <c r="AZ7" s="2"/>
      <c r="BA7" s="2"/>
      <c r="BB7" s="2"/>
      <c r="BC7" s="2"/>
      <c r="BD7" s="2"/>
      <c r="BE7" s="10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157"/>
      <c r="EE7" s="1157"/>
    </row>
    <row r="8" spans="1:138" s="3" customFormat="1" ht="23.1" customHeight="1">
      <c r="A8" s="1235" t="s">
        <v>5</v>
      </c>
      <c r="B8" s="1236"/>
      <c r="C8" s="1237">
        <v>80.789747397259831</v>
      </c>
      <c r="D8" s="1237">
        <v>0.63942781654215441</v>
      </c>
      <c r="E8" s="1237">
        <v>79.535084519411853</v>
      </c>
      <c r="F8" s="1237">
        <v>82.044410275107808</v>
      </c>
      <c r="G8" s="1237">
        <v>0.79147148882389262</v>
      </c>
      <c r="H8" s="1238">
        <v>7737.4048730000513</v>
      </c>
      <c r="I8" s="834">
        <v>8446</v>
      </c>
      <c r="J8" s="1237"/>
      <c r="K8" s="1237">
        <v>81.005438813155621</v>
      </c>
      <c r="L8" s="1237">
        <v>0.68828263488459351</v>
      </c>
      <c r="M8" s="1237">
        <v>79.654910492546733</v>
      </c>
      <c r="N8" s="1237">
        <v>82.355967133764509</v>
      </c>
      <c r="O8" s="1237">
        <v>0.84967459588999039</v>
      </c>
      <c r="P8" s="1238">
        <v>7051.3141199999791</v>
      </c>
      <c r="Q8" s="842">
        <v>7665</v>
      </c>
      <c r="R8" s="1237"/>
      <c r="S8" s="831">
        <v>83.513187100812075</v>
      </c>
      <c r="T8" s="832">
        <v>0.52849820446491991</v>
      </c>
      <c r="U8" s="832">
        <v>82.476179912824549</v>
      </c>
      <c r="V8" s="832">
        <v>84.550194288799617</v>
      </c>
      <c r="W8" s="832">
        <v>0.63283203864193172</v>
      </c>
      <c r="X8" s="833">
        <v>7052.9093409999978</v>
      </c>
      <c r="Y8" s="834">
        <v>7561</v>
      </c>
      <c r="Z8" s="1237"/>
      <c r="AA8" s="1774">
        <v>84.543983572769221</v>
      </c>
      <c r="AB8" s="832">
        <v>0.61103040355909022</v>
      </c>
      <c r="AC8" s="832">
        <v>83.345313700549298</v>
      </c>
      <c r="AD8" s="832">
        <v>85.742653444989145</v>
      </c>
      <c r="AE8" s="832">
        <v>0.72273670785001554</v>
      </c>
      <c r="AF8" s="833">
        <v>7404.0983029999552</v>
      </c>
      <c r="AG8" s="834">
        <v>8000</v>
      </c>
      <c r="AH8" s="1238"/>
      <c r="AI8" s="961">
        <v>87.263554658778204</v>
      </c>
      <c r="AJ8" s="961">
        <v>0.52772117864369694</v>
      </c>
      <c r="AK8" s="961">
        <v>86.228302270465434</v>
      </c>
      <c r="AL8" s="961">
        <v>88.298807047090975</v>
      </c>
      <c r="AM8" s="961">
        <v>0.60474407753295811</v>
      </c>
      <c r="AN8" s="1038">
        <v>6943.1268090000276</v>
      </c>
      <c r="AO8" s="1011">
        <v>7539</v>
      </c>
      <c r="AP8" s="1917"/>
      <c r="AQ8" s="961">
        <v>86.586693554680011</v>
      </c>
      <c r="AR8" s="961">
        <v>0.48972003183768875</v>
      </c>
      <c r="AS8" s="961">
        <v>85.626071132578147</v>
      </c>
      <c r="AT8" s="961">
        <v>87.54731597678186</v>
      </c>
      <c r="AU8" s="961">
        <v>0.56558347678263943</v>
      </c>
      <c r="AV8" s="1038">
        <v>7702.5073139999267</v>
      </c>
      <c r="AW8" s="1011">
        <v>8135</v>
      </c>
      <c r="AX8" s="2809"/>
      <c r="AY8" s="1239">
        <v>88.433424451804584</v>
      </c>
      <c r="AZ8" s="1239">
        <v>0.3523292656412268</v>
      </c>
      <c r="BA8" s="1239">
        <v>87.7426072643879</v>
      </c>
      <c r="BB8" s="1239">
        <v>89.124241639221268</v>
      </c>
      <c r="BC8" s="1239">
        <v>0.39841187630729258</v>
      </c>
      <c r="BD8" s="991">
        <v>11138.346458999931</v>
      </c>
      <c r="BE8" s="991">
        <v>20215</v>
      </c>
      <c r="BF8" s="1241"/>
      <c r="BG8" s="2508">
        <v>88.890012211902487</v>
      </c>
      <c r="BH8" s="961">
        <v>0.34941428374526917</v>
      </c>
      <c r="BI8" s="961">
        <v>88.204909639644029</v>
      </c>
      <c r="BJ8" s="961">
        <v>89.575114784160945</v>
      </c>
      <c r="BK8" s="961">
        <v>0.39308610163345459</v>
      </c>
      <c r="BL8" s="1038">
        <v>10445.694380000115</v>
      </c>
      <c r="BM8" s="1011">
        <v>18087</v>
      </c>
      <c r="BN8" s="1241"/>
      <c r="BO8" s="974">
        <v>88.882690409709568</v>
      </c>
      <c r="BP8" s="961">
        <v>0.38028901681931593</v>
      </c>
      <c r="BQ8" s="961">
        <v>88.1370507639961</v>
      </c>
      <c r="BR8" s="961">
        <v>89.628330055423049</v>
      </c>
      <c r="BS8" s="961">
        <v>0.42785497948627915</v>
      </c>
      <c r="BT8" s="1038">
        <v>9747.0521820001522</v>
      </c>
      <c r="BU8" s="1011">
        <v>18513</v>
      </c>
      <c r="BV8" s="1919"/>
      <c r="BW8" s="961">
        <v>89.452232067408545</v>
      </c>
      <c r="BX8" s="961">
        <v>0.29569806532648002</v>
      </c>
      <c r="BY8" s="961">
        <v>88.872440043668348</v>
      </c>
      <c r="BZ8" s="961">
        <v>90.032024091148728</v>
      </c>
      <c r="CA8" s="961">
        <v>0.33056532910621034</v>
      </c>
      <c r="CB8" s="1038">
        <v>9175.7202110000762</v>
      </c>
      <c r="CC8" s="1011">
        <v>19813</v>
      </c>
      <c r="CD8" s="1011"/>
      <c r="CE8" s="961">
        <v>89.707364749002537</v>
      </c>
      <c r="CF8" s="961">
        <v>0.32784256573744702</v>
      </c>
      <c r="CG8" s="961">
        <v>89.064544214786082</v>
      </c>
      <c r="CH8" s="961">
        <v>90.350185283218991</v>
      </c>
      <c r="CI8" s="961">
        <v>0.36545780455677951</v>
      </c>
      <c r="CJ8" s="1038">
        <v>8480.5836670000353</v>
      </c>
      <c r="CK8" s="1011">
        <v>18386</v>
      </c>
      <c r="CL8" s="1011"/>
      <c r="CM8" s="961">
        <v>88.352319132859876</v>
      </c>
      <c r="CN8" s="961">
        <v>0.40618661098575554</v>
      </c>
      <c r="CO8" s="961">
        <v>87.555867612460048</v>
      </c>
      <c r="CP8" s="961">
        <v>89.148770653259717</v>
      </c>
      <c r="CQ8" s="961">
        <v>0.45973508672132535</v>
      </c>
      <c r="CR8" s="1038">
        <v>8340.8231739999355</v>
      </c>
      <c r="CS8" s="1011">
        <v>15112</v>
      </c>
      <c r="CT8" s="1011"/>
      <c r="CU8" s="974">
        <v>84.486679035664395</v>
      </c>
      <c r="CV8" s="961">
        <v>0.40653479848899443</v>
      </c>
      <c r="CW8" s="961">
        <v>83.689564623307774</v>
      </c>
      <c r="CX8" s="961">
        <v>85.283793448021001</v>
      </c>
      <c r="CY8" s="961">
        <v>0.48118212614012651</v>
      </c>
      <c r="CZ8" s="991">
        <v>8338.479085000019</v>
      </c>
      <c r="DA8" s="991">
        <v>19168</v>
      </c>
      <c r="DB8" s="1158"/>
      <c r="DC8" s="974">
        <v>85.141593681856293</v>
      </c>
      <c r="DD8" s="961">
        <v>0.40527907395588331</v>
      </c>
      <c r="DE8" s="961">
        <v>84.346940367728962</v>
      </c>
      <c r="DF8" s="961">
        <v>85.936246995983637</v>
      </c>
      <c r="DG8" s="961">
        <v>0.47600597596313071</v>
      </c>
      <c r="DH8" s="991">
        <v>8188.7047840000932</v>
      </c>
      <c r="DI8" s="991">
        <v>18889</v>
      </c>
      <c r="DJ8" s="1158"/>
      <c r="DK8" s="974">
        <v>86.711425743769126</v>
      </c>
      <c r="DL8" s="961">
        <v>0.41896705948320107</v>
      </c>
      <c r="DM8" s="961">
        <v>85.889933742684775</v>
      </c>
      <c r="DN8" s="961">
        <v>87.532917744853464</v>
      </c>
      <c r="DO8" s="961">
        <v>0.48317399453359472</v>
      </c>
      <c r="DP8" s="991">
        <v>7775.0028790000097</v>
      </c>
      <c r="DQ8" s="991">
        <v>18417</v>
      </c>
      <c r="DR8" s="1158"/>
      <c r="DS8" s="974">
        <v>87.765134432236437</v>
      </c>
      <c r="DT8" s="961">
        <v>0.3796825667198126</v>
      </c>
      <c r="DU8" s="961">
        <v>87.020668713394713</v>
      </c>
      <c r="DV8" s="961">
        <v>88.50960015107816</v>
      </c>
      <c r="DW8" s="961">
        <v>0.43261207218108455</v>
      </c>
      <c r="DX8" s="991">
        <v>6987.4438200000332</v>
      </c>
      <c r="DY8" s="991">
        <v>17594</v>
      </c>
      <c r="DZ8" s="1158"/>
      <c r="EA8" s="1159">
        <v>-1.9</v>
      </c>
      <c r="EB8" s="1160">
        <v>1.1000000000000001</v>
      </c>
      <c r="EC8" s="1161"/>
      <c r="ED8" s="1161" t="s">
        <v>232</v>
      </c>
      <c r="EE8" s="1161" t="s">
        <v>231</v>
      </c>
      <c r="EF8" s="2796"/>
      <c r="EG8" s="1144"/>
      <c r="EH8" s="1144"/>
    </row>
    <row r="9" spans="1:138" s="3" customFormat="1" ht="6.75" customHeight="1">
      <c r="A9" s="1243"/>
      <c r="B9" s="1244"/>
      <c r="C9" s="1245"/>
      <c r="D9" s="1245"/>
      <c r="E9" s="1245"/>
      <c r="F9" s="1245"/>
      <c r="G9" s="1245"/>
      <c r="H9" s="1246"/>
      <c r="I9" s="854"/>
      <c r="J9" s="1245"/>
      <c r="K9" s="1245"/>
      <c r="L9" s="1245"/>
      <c r="M9" s="1245"/>
      <c r="N9" s="1245"/>
      <c r="O9" s="1245"/>
      <c r="P9" s="1246"/>
      <c r="Q9" s="861"/>
      <c r="R9" s="1245"/>
      <c r="S9" s="851"/>
      <c r="T9" s="852"/>
      <c r="U9" s="852"/>
      <c r="V9" s="852"/>
      <c r="W9" s="852"/>
      <c r="X9" s="853"/>
      <c r="Y9" s="854"/>
      <c r="Z9" s="1245"/>
      <c r="AA9" s="1779"/>
      <c r="AB9" s="852"/>
      <c r="AC9" s="852"/>
      <c r="AD9" s="852"/>
      <c r="AE9" s="852"/>
      <c r="AF9" s="853"/>
      <c r="AG9" s="854"/>
      <c r="AH9" s="861"/>
      <c r="AI9" s="966"/>
      <c r="AJ9" s="966"/>
      <c r="AK9" s="966"/>
      <c r="AL9" s="966"/>
      <c r="AM9" s="966"/>
      <c r="AN9" s="1043"/>
      <c r="AO9" s="1007"/>
      <c r="AP9" s="1056"/>
      <c r="AQ9" s="966"/>
      <c r="AR9" s="966"/>
      <c r="AS9" s="966"/>
      <c r="AT9" s="966"/>
      <c r="AU9" s="966"/>
      <c r="AV9" s="1043"/>
      <c r="AW9" s="1007"/>
      <c r="AX9" s="1782"/>
      <c r="AY9" s="995"/>
      <c r="AZ9" s="995"/>
      <c r="BA9" s="995"/>
      <c r="BB9" s="995"/>
      <c r="BC9" s="995"/>
      <c r="BD9" s="995"/>
      <c r="BE9" s="992"/>
      <c r="BF9" s="1247"/>
      <c r="BG9" s="2495"/>
      <c r="BH9" s="966"/>
      <c r="BI9" s="966"/>
      <c r="BJ9" s="966"/>
      <c r="BK9" s="966"/>
      <c r="BL9" s="1043"/>
      <c r="BM9" s="1007"/>
      <c r="BN9" s="1247"/>
      <c r="BO9" s="956"/>
      <c r="BP9" s="966"/>
      <c r="BQ9" s="966"/>
      <c r="BR9" s="966"/>
      <c r="BS9" s="966"/>
      <c r="BT9" s="1043"/>
      <c r="BU9" s="1007"/>
      <c r="BV9" s="1891"/>
      <c r="BW9" s="966"/>
      <c r="BX9" s="966"/>
      <c r="BY9" s="966"/>
      <c r="BZ9" s="966"/>
      <c r="CA9" s="966"/>
      <c r="CB9" s="1043"/>
      <c r="CC9" s="1007"/>
      <c r="CD9" s="1210"/>
      <c r="CE9" s="966"/>
      <c r="CF9" s="966"/>
      <c r="CG9" s="966"/>
      <c r="CH9" s="966"/>
      <c r="CI9" s="966"/>
      <c r="CJ9" s="1043"/>
      <c r="CK9" s="1007"/>
      <c r="CL9" s="1007"/>
      <c r="CM9" s="966"/>
      <c r="CN9" s="966"/>
      <c r="CO9" s="966"/>
      <c r="CP9" s="966"/>
      <c r="CQ9" s="966"/>
      <c r="CR9" s="1043"/>
      <c r="CS9" s="1007"/>
      <c r="CT9" s="1007"/>
      <c r="CU9" s="954"/>
      <c r="CV9" s="966"/>
      <c r="CW9" s="963"/>
      <c r="CX9" s="963"/>
      <c r="CY9" s="963"/>
      <c r="CZ9" s="1041"/>
      <c r="DA9" s="1041"/>
      <c r="DB9" s="1162"/>
      <c r="DC9" s="954"/>
      <c r="DD9" s="966"/>
      <c r="DE9" s="963"/>
      <c r="DF9" s="963"/>
      <c r="DG9" s="963"/>
      <c r="DH9" s="1041"/>
      <c r="DI9" s="1041"/>
      <c r="DJ9" s="1162"/>
      <c r="DK9" s="954"/>
      <c r="DL9" s="966"/>
      <c r="DM9" s="963"/>
      <c r="DN9" s="963"/>
      <c r="DO9" s="963"/>
      <c r="DP9" s="1041"/>
      <c r="DQ9" s="1041"/>
      <c r="DR9" s="1162"/>
      <c r="DS9" s="954"/>
      <c r="DT9" s="966"/>
      <c r="DU9" s="963"/>
      <c r="DV9" s="963"/>
      <c r="DW9" s="963"/>
      <c r="DX9" s="1041"/>
      <c r="DY9" s="1041"/>
      <c r="DZ9" s="1162"/>
      <c r="EA9" s="1670"/>
      <c r="EB9" s="1163"/>
      <c r="EC9" s="1163"/>
      <c r="ED9" s="1163"/>
      <c r="EE9" s="1163"/>
      <c r="EF9" s="2796"/>
      <c r="EG9" s="1144"/>
      <c r="EH9" s="1144"/>
    </row>
    <row r="10" spans="1:138" s="3" customFormat="1" ht="23.1" customHeight="1">
      <c r="A10" s="1250" t="s">
        <v>6</v>
      </c>
      <c r="B10" s="1251"/>
      <c r="C10" s="1252"/>
      <c r="D10" s="1252"/>
      <c r="E10" s="1252"/>
      <c r="F10" s="1252"/>
      <c r="G10" s="1252"/>
      <c r="H10" s="1253"/>
      <c r="I10" s="869"/>
      <c r="J10" s="1252"/>
      <c r="K10" s="1252"/>
      <c r="L10" s="1252"/>
      <c r="M10" s="1252"/>
      <c r="N10" s="1252"/>
      <c r="O10" s="1252"/>
      <c r="P10" s="1253"/>
      <c r="Q10" s="876"/>
      <c r="R10" s="1252"/>
      <c r="S10" s="866"/>
      <c r="T10" s="867"/>
      <c r="U10" s="867"/>
      <c r="V10" s="867"/>
      <c r="W10" s="867"/>
      <c r="X10" s="868"/>
      <c r="Y10" s="869"/>
      <c r="Z10" s="1252"/>
      <c r="AA10" s="1783"/>
      <c r="AB10" s="867"/>
      <c r="AC10" s="867"/>
      <c r="AD10" s="867"/>
      <c r="AE10" s="867"/>
      <c r="AF10" s="868"/>
      <c r="AG10" s="869"/>
      <c r="AH10" s="876"/>
      <c r="AI10" s="1001"/>
      <c r="AJ10" s="1001"/>
      <c r="AK10" s="1001"/>
      <c r="AL10" s="1001"/>
      <c r="AM10" s="1001"/>
      <c r="AN10" s="1254"/>
      <c r="AO10" s="1008"/>
      <c r="AP10" s="1058"/>
      <c r="AQ10" s="1001"/>
      <c r="AR10" s="1001"/>
      <c r="AS10" s="1001"/>
      <c r="AT10" s="1001"/>
      <c r="AU10" s="1001"/>
      <c r="AV10" s="1254"/>
      <c r="AW10" s="1008"/>
      <c r="AX10" s="1787"/>
      <c r="AY10" s="863"/>
      <c r="AZ10" s="863"/>
      <c r="BA10" s="863"/>
      <c r="BB10" s="863"/>
      <c r="BC10" s="863"/>
      <c r="BD10" s="863"/>
      <c r="BE10" s="864"/>
      <c r="BF10" s="1057"/>
      <c r="BG10" s="2800"/>
      <c r="BH10" s="1001"/>
      <c r="BI10" s="1001"/>
      <c r="BJ10" s="1001"/>
      <c r="BK10" s="1001"/>
      <c r="BL10" s="1254"/>
      <c r="BM10" s="1008"/>
      <c r="BN10" s="1057"/>
      <c r="BO10" s="1030"/>
      <c r="BP10" s="1001"/>
      <c r="BQ10" s="1001"/>
      <c r="BR10" s="1001"/>
      <c r="BS10" s="1001"/>
      <c r="BT10" s="1254"/>
      <c r="BU10" s="1008"/>
      <c r="BV10" s="1924"/>
      <c r="BW10" s="1001"/>
      <c r="BX10" s="1001"/>
      <c r="BY10" s="1001"/>
      <c r="BZ10" s="1001"/>
      <c r="CA10" s="1001"/>
      <c r="CB10" s="1254"/>
      <c r="CC10" s="1008"/>
      <c r="CD10" s="1211"/>
      <c r="CE10" s="1001"/>
      <c r="CF10" s="1001"/>
      <c r="CG10" s="1001"/>
      <c r="CH10" s="1001"/>
      <c r="CI10" s="1001"/>
      <c r="CJ10" s="1254"/>
      <c r="CK10" s="1008"/>
      <c r="CL10" s="1008"/>
      <c r="CM10" s="1001"/>
      <c r="CN10" s="1001"/>
      <c r="CO10" s="1001"/>
      <c r="CP10" s="1001"/>
      <c r="CQ10" s="1001"/>
      <c r="CR10" s="1254"/>
      <c r="CS10" s="1008"/>
      <c r="CT10" s="1008"/>
      <c r="CU10" s="1030"/>
      <c r="CV10" s="1001"/>
      <c r="CW10" s="1001"/>
      <c r="CX10" s="1001"/>
      <c r="CY10" s="1001"/>
      <c r="CZ10" s="864"/>
      <c r="DA10" s="864"/>
      <c r="DB10" s="1423"/>
      <c r="DC10" s="1030"/>
      <c r="DD10" s="1001"/>
      <c r="DE10" s="1001"/>
      <c r="DF10" s="1001"/>
      <c r="DG10" s="1001"/>
      <c r="DH10" s="864"/>
      <c r="DI10" s="864"/>
      <c r="DJ10" s="1423"/>
      <c r="DK10" s="1030"/>
      <c r="DL10" s="1001"/>
      <c r="DM10" s="1001"/>
      <c r="DN10" s="1001"/>
      <c r="DO10" s="1001"/>
      <c r="DP10" s="864"/>
      <c r="DQ10" s="864"/>
      <c r="DR10" s="1423"/>
      <c r="DS10" s="1030"/>
      <c r="DT10" s="1001"/>
      <c r="DU10" s="1001"/>
      <c r="DV10" s="1001"/>
      <c r="DW10" s="1001"/>
      <c r="DX10" s="864"/>
      <c r="DY10" s="864"/>
      <c r="DZ10" s="1423"/>
      <c r="EA10" s="1170"/>
      <c r="EB10" s="1171"/>
      <c r="EC10" s="1676"/>
      <c r="ED10" s="1676"/>
      <c r="EE10" s="1676"/>
      <c r="EF10" s="2796"/>
      <c r="EG10" s="1144"/>
      <c r="EH10" s="1144"/>
    </row>
    <row r="11" spans="1:138" s="3" customFormat="1" ht="23.1" customHeight="1">
      <c r="A11" s="1262" t="s">
        <v>7</v>
      </c>
      <c r="B11" s="1263"/>
      <c r="C11" s="1245">
        <v>84.192292553060483</v>
      </c>
      <c r="D11" s="1245">
        <v>0.71311767405705995</v>
      </c>
      <c r="E11" s="1245">
        <v>82.793038016379398</v>
      </c>
      <c r="F11" s="1245">
        <v>85.591547089741553</v>
      </c>
      <c r="G11" s="1245">
        <v>0.84701063771084761</v>
      </c>
      <c r="H11" s="1246">
        <v>5165.994668999987</v>
      </c>
      <c r="I11" s="854">
        <v>4849</v>
      </c>
      <c r="J11" s="1245"/>
      <c r="K11" s="1245">
        <v>84.234035795540649</v>
      </c>
      <c r="L11" s="1245">
        <v>0.78571719524772898</v>
      </c>
      <c r="M11" s="1245">
        <v>82.692324192792796</v>
      </c>
      <c r="N11" s="1245">
        <v>85.775747398288502</v>
      </c>
      <c r="O11" s="1245">
        <v>0.9327787607789354</v>
      </c>
      <c r="P11" s="1246">
        <v>4666.2856230000334</v>
      </c>
      <c r="Q11" s="861">
        <v>4318</v>
      </c>
      <c r="R11" s="1245"/>
      <c r="S11" s="851">
        <v>87.024912277453865</v>
      </c>
      <c r="T11" s="852">
        <v>0.59725640358999843</v>
      </c>
      <c r="U11" s="852">
        <v>85.852989310900952</v>
      </c>
      <c r="V11" s="852">
        <v>88.196835244006763</v>
      </c>
      <c r="W11" s="852">
        <v>0.68630509122010763</v>
      </c>
      <c r="X11" s="853">
        <v>4749.7694749999182</v>
      </c>
      <c r="Y11" s="854">
        <v>4273</v>
      </c>
      <c r="Z11" s="1245"/>
      <c r="AA11" s="1779">
        <v>86.65161869075223</v>
      </c>
      <c r="AB11" s="852">
        <v>0.78031314387089989</v>
      </c>
      <c r="AC11" s="852">
        <v>85.120863672659581</v>
      </c>
      <c r="AD11" s="852">
        <v>88.182373708844892</v>
      </c>
      <c r="AE11" s="852">
        <v>0.90051767717776943</v>
      </c>
      <c r="AF11" s="853">
        <v>4954.2366199999342</v>
      </c>
      <c r="AG11" s="854">
        <v>4748</v>
      </c>
      <c r="AH11" s="861"/>
      <c r="AI11" s="966">
        <v>89.4851457487255</v>
      </c>
      <c r="AJ11" s="966">
        <v>0.62268102673446768</v>
      </c>
      <c r="AK11" s="966">
        <v>88.263606712258024</v>
      </c>
      <c r="AL11" s="966">
        <v>90.706684785192977</v>
      </c>
      <c r="AM11" s="966">
        <v>0.69584848024157819</v>
      </c>
      <c r="AN11" s="1043">
        <v>4850.354297000009</v>
      </c>
      <c r="AO11" s="1007">
        <v>4436</v>
      </c>
      <c r="AP11" s="1056"/>
      <c r="AQ11" s="966">
        <v>89.055821882255557</v>
      </c>
      <c r="AR11" s="966">
        <v>0.53428312131107869</v>
      </c>
      <c r="AS11" s="966">
        <v>88.007785631510373</v>
      </c>
      <c r="AT11" s="966">
        <v>90.103858133000742</v>
      </c>
      <c r="AU11" s="966">
        <v>0.5999418230258734</v>
      </c>
      <c r="AV11" s="1043">
        <v>5524.8115709999784</v>
      </c>
      <c r="AW11" s="1007">
        <v>4971</v>
      </c>
      <c r="AX11" s="1782"/>
      <c r="AY11" s="995">
        <v>89.775098278686343</v>
      </c>
      <c r="AZ11" s="995">
        <v>0.35380722093528427</v>
      </c>
      <c r="BA11" s="995">
        <v>89.08138324252721</v>
      </c>
      <c r="BB11" s="995">
        <v>90.468813314845491</v>
      </c>
      <c r="BC11" s="995">
        <v>0.39410396392657832</v>
      </c>
      <c r="BD11" s="992">
        <v>8294.1928549999993</v>
      </c>
      <c r="BE11" s="992">
        <v>14086</v>
      </c>
      <c r="BF11" s="1247"/>
      <c r="BG11" s="2495">
        <v>90.458515403735689</v>
      </c>
      <c r="BH11" s="966">
        <v>0.37893566557659614</v>
      </c>
      <c r="BI11" s="966">
        <v>89.715529752364148</v>
      </c>
      <c r="BJ11" s="966">
        <v>91.201501055107215</v>
      </c>
      <c r="BK11" s="966">
        <v>0.4189054660971665</v>
      </c>
      <c r="BL11" s="1043">
        <v>7766.4192980000144</v>
      </c>
      <c r="BM11" s="1007">
        <v>12799</v>
      </c>
      <c r="BN11" s="1247"/>
      <c r="BO11" s="956">
        <v>90.52450868627686</v>
      </c>
      <c r="BP11" s="966">
        <v>0.40776409821853238</v>
      </c>
      <c r="BQ11" s="966">
        <v>89.724998144864614</v>
      </c>
      <c r="BR11" s="966">
        <v>91.324019227689107</v>
      </c>
      <c r="BS11" s="966">
        <v>0.45044607712999135</v>
      </c>
      <c r="BT11" s="1043">
        <v>7283.9914380000555</v>
      </c>
      <c r="BU11" s="1007">
        <v>13389</v>
      </c>
      <c r="BV11" s="1891"/>
      <c r="BW11" s="1029">
        <v>90.712178776678698</v>
      </c>
      <c r="BX11" s="1029">
        <v>0.32473213418868718</v>
      </c>
      <c r="BY11" s="1029">
        <v>90.075458001901723</v>
      </c>
      <c r="BZ11" s="1029">
        <v>91.348899551455673</v>
      </c>
      <c r="CA11" s="1029">
        <v>0.35798074587992695</v>
      </c>
      <c r="CB11" s="1059">
        <v>6890.7545979998795</v>
      </c>
      <c r="CC11" s="1060">
        <v>13916</v>
      </c>
      <c r="CD11" s="1210"/>
      <c r="CE11" s="1029">
        <v>90.545517234809751</v>
      </c>
      <c r="CF11" s="1029">
        <v>0.37029430988478151</v>
      </c>
      <c r="CG11" s="1029">
        <v>89.81945902585808</v>
      </c>
      <c r="CH11" s="1029">
        <v>91.271575443761407</v>
      </c>
      <c r="CI11" s="1029">
        <v>0.40895929604610376</v>
      </c>
      <c r="CJ11" s="1059">
        <v>6346.1375720000487</v>
      </c>
      <c r="CK11" s="1060">
        <v>13230</v>
      </c>
      <c r="CL11" s="1060"/>
      <c r="CM11" s="1029">
        <v>88.861269897363186</v>
      </c>
      <c r="CN11" s="1029">
        <v>0.48009326440158234</v>
      </c>
      <c r="CO11" s="1029">
        <v>87.919902062912897</v>
      </c>
      <c r="CP11" s="1029">
        <v>89.802637731813462</v>
      </c>
      <c r="CQ11" s="1029">
        <v>0.54027279258568006</v>
      </c>
      <c r="CR11" s="1059">
        <v>6345.2236339999627</v>
      </c>
      <c r="CS11" s="1060">
        <v>10529</v>
      </c>
      <c r="CT11" s="1007"/>
      <c r="CU11" s="955">
        <v>84.579536001124453</v>
      </c>
      <c r="CV11" s="975">
        <v>0.48767073252611143</v>
      </c>
      <c r="CW11" s="975">
        <v>83.623334045410218</v>
      </c>
      <c r="CX11" s="975">
        <v>85.535737956838688</v>
      </c>
      <c r="CY11" s="975">
        <v>0.57658241648385011</v>
      </c>
      <c r="CZ11" s="973">
        <v>6361.9671889999918</v>
      </c>
      <c r="DA11" s="973">
        <v>13239</v>
      </c>
      <c r="DB11" s="1713"/>
      <c r="DC11" s="955">
        <v>85.590339885509366</v>
      </c>
      <c r="DD11" s="975">
        <v>0.48189528867477183</v>
      </c>
      <c r="DE11" s="975">
        <v>84.645460880358854</v>
      </c>
      <c r="DF11" s="975">
        <v>86.535218890659891</v>
      </c>
      <c r="DG11" s="975">
        <v>0.56302532425900287</v>
      </c>
      <c r="DH11" s="973">
        <v>6197.5811220000805</v>
      </c>
      <c r="DI11" s="973">
        <v>13048</v>
      </c>
      <c r="DJ11" s="1713"/>
      <c r="DK11" s="955">
        <v>86.482413599831403</v>
      </c>
      <c r="DL11" s="975">
        <v>0.51233587490453814</v>
      </c>
      <c r="DM11" s="975">
        <v>85.477848172607167</v>
      </c>
      <c r="DN11" s="975">
        <v>87.486979027055654</v>
      </c>
      <c r="DO11" s="975">
        <v>0.59241625387006636</v>
      </c>
      <c r="DP11" s="973">
        <v>5843.5883419999827</v>
      </c>
      <c r="DQ11" s="973">
        <v>13029</v>
      </c>
      <c r="DR11" s="1713"/>
      <c r="DS11" s="955">
        <v>87.72909345872732</v>
      </c>
      <c r="DT11" s="975">
        <v>0.44592101923746719</v>
      </c>
      <c r="DU11" s="975">
        <v>86.85475014873218</v>
      </c>
      <c r="DV11" s="975">
        <v>88.60343676872246</v>
      </c>
      <c r="DW11" s="975">
        <v>0.50829320315187498</v>
      </c>
      <c r="DX11" s="973">
        <v>5199.9798209999935</v>
      </c>
      <c r="DY11" s="973">
        <v>12473</v>
      </c>
      <c r="DZ11" s="1713"/>
      <c r="EA11" s="1725">
        <v>-2.8</v>
      </c>
      <c r="EB11" s="1726">
        <v>1.2</v>
      </c>
      <c r="EC11" s="1727"/>
      <c r="ED11" s="1727" t="s">
        <v>232</v>
      </c>
      <c r="EE11" s="1727" t="s">
        <v>231</v>
      </c>
      <c r="EF11" s="2796"/>
      <c r="EG11" s="1144"/>
      <c r="EH11" s="1144"/>
    </row>
    <row r="12" spans="1:138" s="3" customFormat="1" ht="23.1" customHeight="1">
      <c r="A12" s="1145" t="s">
        <v>8</v>
      </c>
      <c r="B12" s="1146"/>
      <c r="C12" s="1147">
        <v>73.953992406261818</v>
      </c>
      <c r="D12" s="1147">
        <v>1.2936890165196293</v>
      </c>
      <c r="E12" s="1147">
        <v>71.415561104845565</v>
      </c>
      <c r="F12" s="1147">
        <v>76.492423707678057</v>
      </c>
      <c r="G12" s="1147">
        <v>1.7493159928578657</v>
      </c>
      <c r="H12" s="1148">
        <v>2571.4102039999752</v>
      </c>
      <c r="I12" s="884">
        <v>3597</v>
      </c>
      <c r="J12" s="1147"/>
      <c r="K12" s="1147">
        <v>74.688719453065815</v>
      </c>
      <c r="L12" s="1147">
        <v>1.3203552518639536</v>
      </c>
      <c r="M12" s="1147">
        <v>72.097956486619708</v>
      </c>
      <c r="N12" s="1147">
        <v>77.279482419511936</v>
      </c>
      <c r="O12" s="1147">
        <v>1.7678108040045608</v>
      </c>
      <c r="P12" s="1148">
        <v>2385.0284969999939</v>
      </c>
      <c r="Q12" s="891">
        <v>3347</v>
      </c>
      <c r="R12" s="1147"/>
      <c r="S12" s="881">
        <v>76.270949972779249</v>
      </c>
      <c r="T12" s="882">
        <v>1.0378960598740126</v>
      </c>
      <c r="U12" s="882">
        <v>74.234413868436178</v>
      </c>
      <c r="V12" s="882">
        <v>78.307486077122306</v>
      </c>
      <c r="W12" s="882">
        <v>1.3608012752488763</v>
      </c>
      <c r="X12" s="883">
        <v>2303.1398660000073</v>
      </c>
      <c r="Y12" s="884">
        <v>3288</v>
      </c>
      <c r="Z12" s="1147"/>
      <c r="AA12" s="1943">
        <v>80.281815159113194</v>
      </c>
      <c r="AB12" s="882">
        <v>0.96385600228494295</v>
      </c>
      <c r="AC12" s="882">
        <v>78.391000652391895</v>
      </c>
      <c r="AD12" s="882">
        <v>82.172629665834478</v>
      </c>
      <c r="AE12" s="882">
        <v>1.2005906946356966</v>
      </c>
      <c r="AF12" s="883">
        <v>2449.8616829999974</v>
      </c>
      <c r="AG12" s="884">
        <v>3252</v>
      </c>
      <c r="AH12" s="891"/>
      <c r="AI12" s="977">
        <v>82.114641517233395</v>
      </c>
      <c r="AJ12" s="977">
        <v>0.9538708718808514</v>
      </c>
      <c r="AK12" s="977">
        <v>80.243393710210356</v>
      </c>
      <c r="AL12" s="977">
        <v>83.985889324256419</v>
      </c>
      <c r="AM12" s="977">
        <v>1.1616331195705978</v>
      </c>
      <c r="AN12" s="1886">
        <v>2092.7725119999973</v>
      </c>
      <c r="AO12" s="1062">
        <v>3103</v>
      </c>
      <c r="AP12" s="1944"/>
      <c r="AQ12" s="977">
        <v>80.322517855057697</v>
      </c>
      <c r="AR12" s="977">
        <v>1.0425304550666306</v>
      </c>
      <c r="AS12" s="977">
        <v>78.277516495601404</v>
      </c>
      <c r="AT12" s="977">
        <v>82.36751921451399</v>
      </c>
      <c r="AU12" s="977">
        <v>1.2979304968351228</v>
      </c>
      <c r="AV12" s="1886">
        <v>2177.6957430000016</v>
      </c>
      <c r="AW12" s="1062">
        <v>3164</v>
      </c>
      <c r="AX12" s="2808"/>
      <c r="AY12" s="999">
        <v>84.520801219004866</v>
      </c>
      <c r="AZ12" s="999">
        <v>0.88941530086103571</v>
      </c>
      <c r="BA12" s="999">
        <v>82.776911521202024</v>
      </c>
      <c r="BB12" s="999">
        <v>86.264690916807723</v>
      </c>
      <c r="BC12" s="999">
        <v>1.0523034425057567</v>
      </c>
      <c r="BD12" s="993">
        <v>2844.1536039999764</v>
      </c>
      <c r="BE12" s="993">
        <v>6129</v>
      </c>
      <c r="BF12" s="1064"/>
      <c r="BG12" s="978">
        <v>84.343389306376451</v>
      </c>
      <c r="BH12" s="977">
        <v>0.77056528319171758</v>
      </c>
      <c r="BI12" s="977">
        <v>82.832528754400343</v>
      </c>
      <c r="BJ12" s="977">
        <v>85.854249858352546</v>
      </c>
      <c r="BK12" s="977">
        <v>0.91360483557596617</v>
      </c>
      <c r="BL12" s="1886">
        <v>2679.2750820000074</v>
      </c>
      <c r="BM12" s="1062">
        <v>5288</v>
      </c>
      <c r="BN12" s="1064"/>
      <c r="BO12" s="976">
        <v>84.02735328560766</v>
      </c>
      <c r="BP12" s="977">
        <v>0.85399260511467545</v>
      </c>
      <c r="BQ12" s="977">
        <v>82.352914331662859</v>
      </c>
      <c r="BR12" s="977">
        <v>85.701792239552447</v>
      </c>
      <c r="BS12" s="977">
        <v>1.0163269122757776</v>
      </c>
      <c r="BT12" s="1886">
        <v>2463.0607439999931</v>
      </c>
      <c r="BU12" s="1062">
        <v>5124</v>
      </c>
      <c r="BV12" s="1891"/>
      <c r="BW12" s="1002">
        <v>85.652619709687613</v>
      </c>
      <c r="BX12" s="1002">
        <v>0.66768159505013791</v>
      </c>
      <c r="BY12" s="1002">
        <v>84.34345841104745</v>
      </c>
      <c r="BZ12" s="1002">
        <v>86.961781008327776</v>
      </c>
      <c r="CA12" s="1002">
        <v>0.77952267813079013</v>
      </c>
      <c r="CB12" s="1065">
        <v>2284.965612999973</v>
      </c>
      <c r="CC12" s="1066">
        <v>5897</v>
      </c>
      <c r="CD12" s="1210"/>
      <c r="CE12" s="1002">
        <v>87.21536881914129</v>
      </c>
      <c r="CF12" s="1002">
        <v>0.69458180384558987</v>
      </c>
      <c r="CG12" s="1002">
        <v>85.853460717913748</v>
      </c>
      <c r="CH12" s="1002">
        <v>88.577276920368845</v>
      </c>
      <c r="CI12" s="1002">
        <v>0.79639840231134684</v>
      </c>
      <c r="CJ12" s="1065">
        <v>2134.4460949999866</v>
      </c>
      <c r="CK12" s="1066">
        <v>5156</v>
      </c>
      <c r="CL12" s="1066"/>
      <c r="CM12" s="1002">
        <v>86.734055370648107</v>
      </c>
      <c r="CN12" s="1002">
        <v>0.74052951476459383</v>
      </c>
      <c r="CO12" s="1002">
        <v>85.28202361484044</v>
      </c>
      <c r="CP12" s="1002">
        <v>88.186087126455774</v>
      </c>
      <c r="CQ12" s="1002">
        <v>0.85379325525599525</v>
      </c>
      <c r="CR12" s="1065">
        <v>1995.5995400000047</v>
      </c>
      <c r="CS12" s="1066">
        <v>4583</v>
      </c>
      <c r="CT12" s="1007"/>
      <c r="CU12" s="956">
        <v>84.187792411849969</v>
      </c>
      <c r="CV12" s="966">
        <v>0.69220939420167826</v>
      </c>
      <c r="CW12" s="966">
        <v>82.830540618061079</v>
      </c>
      <c r="CX12" s="966">
        <v>85.54504420563886</v>
      </c>
      <c r="CY12" s="966">
        <v>0.82222062649577843</v>
      </c>
      <c r="CZ12" s="992">
        <v>1976.5118959999754</v>
      </c>
      <c r="DA12" s="992">
        <v>5929</v>
      </c>
      <c r="DB12" s="1136"/>
      <c r="DC12" s="956">
        <v>83.744824082151709</v>
      </c>
      <c r="DD12" s="966">
        <v>0.73163992414963419</v>
      </c>
      <c r="DE12" s="966">
        <v>82.310256822612743</v>
      </c>
      <c r="DF12" s="966">
        <v>85.179391341690675</v>
      </c>
      <c r="DG12" s="966">
        <v>0.87365390299454526</v>
      </c>
      <c r="DH12" s="992">
        <v>1991.1236620000063</v>
      </c>
      <c r="DI12" s="992">
        <v>5841</v>
      </c>
      <c r="DJ12" s="1136"/>
      <c r="DK12" s="956">
        <v>87.404313090763424</v>
      </c>
      <c r="DL12" s="966">
        <v>0.66027789174696128</v>
      </c>
      <c r="DM12" s="966">
        <v>86.109669528016425</v>
      </c>
      <c r="DN12" s="966">
        <v>88.698956653510407</v>
      </c>
      <c r="DO12" s="966">
        <v>0.75542941577872447</v>
      </c>
      <c r="DP12" s="992">
        <v>1931.4145370000003</v>
      </c>
      <c r="DQ12" s="992">
        <v>5388</v>
      </c>
      <c r="DR12" s="1136"/>
      <c r="DS12" s="956">
        <v>87.869982605451057</v>
      </c>
      <c r="DT12" s="966">
        <v>0.72098793453417165</v>
      </c>
      <c r="DU12" s="966">
        <v>86.456299576503127</v>
      </c>
      <c r="DV12" s="966">
        <v>89.283665634398986</v>
      </c>
      <c r="DW12" s="966">
        <v>0.820516760281508</v>
      </c>
      <c r="DX12" s="992">
        <v>1787.4639989999914</v>
      </c>
      <c r="DY12" s="992">
        <v>5121</v>
      </c>
      <c r="DZ12" s="1136"/>
      <c r="EA12" s="1689">
        <v>0.7</v>
      </c>
      <c r="EB12" s="1690">
        <v>0.5</v>
      </c>
      <c r="EC12" s="1691"/>
      <c r="ED12" s="1691" t="s">
        <v>229</v>
      </c>
      <c r="EE12" s="1691" t="s">
        <v>229</v>
      </c>
      <c r="EF12" s="2796"/>
      <c r="EG12" s="1144"/>
      <c r="EH12" s="1144"/>
    </row>
    <row r="13" spans="1:138" s="3" customFormat="1" ht="5.0999999999999996" customHeight="1">
      <c r="A13" s="74"/>
      <c r="B13" s="1263"/>
      <c r="C13" s="1245"/>
      <c r="D13" s="1245"/>
      <c r="E13" s="1245"/>
      <c r="F13" s="1245"/>
      <c r="G13" s="1245"/>
      <c r="H13" s="1246"/>
      <c r="I13" s="854"/>
      <c r="J13" s="1245"/>
      <c r="K13" s="1245"/>
      <c r="L13" s="1245"/>
      <c r="M13" s="1245"/>
      <c r="N13" s="1245"/>
      <c r="O13" s="1245"/>
      <c r="P13" s="1246"/>
      <c r="Q13" s="861"/>
      <c r="R13" s="1245"/>
      <c r="S13" s="851"/>
      <c r="T13" s="852"/>
      <c r="U13" s="852"/>
      <c r="V13" s="852"/>
      <c r="W13" s="852"/>
      <c r="X13" s="853"/>
      <c r="Y13" s="854"/>
      <c r="Z13" s="1245"/>
      <c r="AA13" s="1779"/>
      <c r="AB13" s="852"/>
      <c r="AC13" s="852"/>
      <c r="AD13" s="852"/>
      <c r="AE13" s="852"/>
      <c r="AF13" s="853"/>
      <c r="AG13" s="854"/>
      <c r="AH13" s="861"/>
      <c r="AI13" s="966"/>
      <c r="AJ13" s="966"/>
      <c r="AK13" s="966"/>
      <c r="AL13" s="966"/>
      <c r="AM13" s="966"/>
      <c r="AN13" s="1043"/>
      <c r="AO13" s="1007"/>
      <c r="AP13" s="1056"/>
      <c r="AQ13" s="966"/>
      <c r="AR13" s="966"/>
      <c r="AS13" s="966"/>
      <c r="AT13" s="966"/>
      <c r="AU13" s="966"/>
      <c r="AV13" s="1043"/>
      <c r="AW13" s="1007"/>
      <c r="AX13" s="1782"/>
      <c r="AY13" s="995"/>
      <c r="AZ13" s="995"/>
      <c r="BA13" s="995"/>
      <c r="BB13" s="995"/>
      <c r="BC13" s="995"/>
      <c r="BD13" s="992"/>
      <c r="BE13" s="992"/>
      <c r="BF13" s="1247"/>
      <c r="BG13" s="2495"/>
      <c r="BH13" s="966"/>
      <c r="BI13" s="966"/>
      <c r="BJ13" s="966"/>
      <c r="BK13" s="966"/>
      <c r="BL13" s="1043"/>
      <c r="BM13" s="1007"/>
      <c r="BN13" s="1247"/>
      <c r="BO13" s="956"/>
      <c r="BP13" s="966"/>
      <c r="BQ13" s="966"/>
      <c r="BR13" s="966"/>
      <c r="BS13" s="966"/>
      <c r="BT13" s="1043"/>
      <c r="BU13" s="1007"/>
      <c r="BV13" s="1891"/>
      <c r="BW13" s="1029"/>
      <c r="BX13" s="1029"/>
      <c r="BY13" s="1029"/>
      <c r="BZ13" s="1029"/>
      <c r="CA13" s="1029"/>
      <c r="CB13" s="1059"/>
      <c r="CC13" s="1060"/>
      <c r="CD13" s="1210"/>
      <c r="CE13" s="1029"/>
      <c r="CF13" s="1029"/>
      <c r="CG13" s="1029"/>
      <c r="CH13" s="1029"/>
      <c r="CI13" s="1029"/>
      <c r="CJ13" s="1059"/>
      <c r="CK13" s="1060"/>
      <c r="CL13" s="1060"/>
      <c r="CM13" s="1029"/>
      <c r="CN13" s="1029"/>
      <c r="CO13" s="1029"/>
      <c r="CP13" s="1029"/>
      <c r="CQ13" s="1029"/>
      <c r="CR13" s="1059"/>
      <c r="CS13" s="1060"/>
      <c r="CT13" s="1007"/>
      <c r="CU13" s="1798"/>
      <c r="CV13" s="1033"/>
      <c r="CW13" s="1033"/>
      <c r="CX13" s="1033"/>
      <c r="CY13" s="1033"/>
      <c r="CZ13" s="1131"/>
      <c r="DA13" s="1131"/>
      <c r="DB13" s="1135"/>
      <c r="DC13" s="1798"/>
      <c r="DD13" s="1033"/>
      <c r="DE13" s="1033"/>
      <c r="DF13" s="1033"/>
      <c r="DG13" s="1033"/>
      <c r="DH13" s="1131"/>
      <c r="DI13" s="1131"/>
      <c r="DJ13" s="1135"/>
      <c r="DK13" s="1798"/>
      <c r="DL13" s="1033"/>
      <c r="DM13" s="1033"/>
      <c r="DN13" s="1033"/>
      <c r="DO13" s="1033"/>
      <c r="DP13" s="1131"/>
      <c r="DQ13" s="1131"/>
      <c r="DR13" s="1135"/>
      <c r="DS13" s="1798"/>
      <c r="DT13" s="1033"/>
      <c r="DU13" s="1033"/>
      <c r="DV13" s="1033"/>
      <c r="DW13" s="1033"/>
      <c r="DX13" s="1131"/>
      <c r="DY13" s="1131"/>
      <c r="DZ13" s="1135"/>
      <c r="EA13" s="1248"/>
      <c r="EB13" s="1249"/>
      <c r="EC13" s="1264"/>
      <c r="ED13" s="1264"/>
      <c r="EE13" s="1264"/>
      <c r="EF13" s="2796"/>
      <c r="EG13" s="1144"/>
      <c r="EH13" s="1144"/>
    </row>
    <row r="14" spans="1:138" s="3" customFormat="1" ht="23.1" customHeight="1">
      <c r="A14" s="1266" t="s">
        <v>54</v>
      </c>
      <c r="B14" s="1267"/>
      <c r="C14" s="1252"/>
      <c r="D14" s="1252"/>
      <c r="E14" s="1252"/>
      <c r="F14" s="1252"/>
      <c r="G14" s="1252"/>
      <c r="H14" s="1253"/>
      <c r="I14" s="869"/>
      <c r="J14" s="1252"/>
      <c r="K14" s="1252"/>
      <c r="L14" s="1252"/>
      <c r="M14" s="1252"/>
      <c r="N14" s="1252"/>
      <c r="O14" s="1252"/>
      <c r="P14" s="1253"/>
      <c r="Q14" s="876"/>
      <c r="R14" s="1252"/>
      <c r="S14" s="866"/>
      <c r="T14" s="867"/>
      <c r="U14" s="865"/>
      <c r="V14" s="865"/>
      <c r="W14" s="865"/>
      <c r="X14" s="868"/>
      <c r="Y14" s="892"/>
      <c r="Z14" s="1252"/>
      <c r="AA14" s="1783"/>
      <c r="AB14" s="867"/>
      <c r="AC14" s="865"/>
      <c r="AD14" s="865"/>
      <c r="AE14" s="865"/>
      <c r="AF14" s="868"/>
      <c r="AG14" s="892"/>
      <c r="AH14" s="876"/>
      <c r="AI14" s="1001"/>
      <c r="AJ14" s="1001"/>
      <c r="AK14" s="1057"/>
      <c r="AL14" s="1057"/>
      <c r="AM14" s="1057"/>
      <c r="AN14" s="1254"/>
      <c r="AO14" s="1057"/>
      <c r="AP14" s="1058"/>
      <c r="AQ14" s="1001"/>
      <c r="AR14" s="1001"/>
      <c r="AS14" s="1057"/>
      <c r="AT14" s="1057"/>
      <c r="AU14" s="1057"/>
      <c r="AV14" s="1254"/>
      <c r="AW14" s="1057"/>
      <c r="AX14" s="1787"/>
      <c r="AY14" s="863"/>
      <c r="AZ14" s="863"/>
      <c r="BA14" s="863"/>
      <c r="BB14" s="863"/>
      <c r="BC14" s="863"/>
      <c r="BD14" s="864"/>
      <c r="BE14" s="864"/>
      <c r="BF14" s="1057"/>
      <c r="BG14" s="2800"/>
      <c r="BH14" s="1001"/>
      <c r="BI14" s="1057"/>
      <c r="BJ14" s="1057"/>
      <c r="BK14" s="1057"/>
      <c r="BL14" s="1254"/>
      <c r="BM14" s="1057"/>
      <c r="BN14" s="1057"/>
      <c r="BO14" s="1030"/>
      <c r="BP14" s="1001"/>
      <c r="BQ14" s="1057"/>
      <c r="BR14" s="1057"/>
      <c r="BS14" s="1057"/>
      <c r="BT14" s="1254"/>
      <c r="BU14" s="1057"/>
      <c r="BV14" s="1924"/>
      <c r="BW14" s="1034"/>
      <c r="BX14" s="1034"/>
      <c r="BY14" s="1067"/>
      <c r="BZ14" s="1067"/>
      <c r="CA14" s="1067"/>
      <c r="CB14" s="1068"/>
      <c r="CC14" s="1067"/>
      <c r="CD14" s="1134"/>
      <c r="CE14" s="1034"/>
      <c r="CF14" s="1034"/>
      <c r="CG14" s="1067"/>
      <c r="CH14" s="1067"/>
      <c r="CI14" s="1067"/>
      <c r="CJ14" s="1068"/>
      <c r="CK14" s="1067"/>
      <c r="CL14" s="1067"/>
      <c r="CM14" s="1034"/>
      <c r="CN14" s="1034"/>
      <c r="CO14" s="1067"/>
      <c r="CP14" s="1067"/>
      <c r="CQ14" s="1067"/>
      <c r="CR14" s="1068"/>
      <c r="CS14" s="1067"/>
      <c r="CT14" s="1057"/>
      <c r="CU14" s="1030"/>
      <c r="CV14" s="1001"/>
      <c r="CW14" s="1001"/>
      <c r="CX14" s="1001"/>
      <c r="CY14" s="1001"/>
      <c r="CZ14" s="864"/>
      <c r="DA14" s="864"/>
      <c r="DB14" s="1423"/>
      <c r="DC14" s="1030"/>
      <c r="DD14" s="1001"/>
      <c r="DE14" s="1001"/>
      <c r="DF14" s="1001"/>
      <c r="DG14" s="1001"/>
      <c r="DH14" s="864"/>
      <c r="DI14" s="864"/>
      <c r="DJ14" s="1423"/>
      <c r="DK14" s="1030"/>
      <c r="DL14" s="1001"/>
      <c r="DM14" s="1001"/>
      <c r="DN14" s="1001"/>
      <c r="DO14" s="1001"/>
      <c r="DP14" s="864"/>
      <c r="DQ14" s="864"/>
      <c r="DR14" s="1423"/>
      <c r="DS14" s="1030"/>
      <c r="DT14" s="1001"/>
      <c r="DU14" s="1001"/>
      <c r="DV14" s="1001"/>
      <c r="DW14" s="1001"/>
      <c r="DX14" s="864"/>
      <c r="DY14" s="864"/>
      <c r="DZ14" s="1423"/>
      <c r="EA14" s="1170"/>
      <c r="EB14" s="1171"/>
      <c r="EC14" s="1676"/>
      <c r="ED14" s="1676"/>
      <c r="EE14" s="1676"/>
      <c r="EF14" s="2796"/>
      <c r="EG14" s="1144"/>
      <c r="EH14" s="1144"/>
    </row>
    <row r="15" spans="1:138" s="3" customFormat="1" ht="23.1" customHeight="1">
      <c r="A15" s="1275" t="s">
        <v>49</v>
      </c>
      <c r="B15" s="1263"/>
      <c r="C15" s="1276">
        <v>86.253666177979937</v>
      </c>
      <c r="D15" s="1276">
        <v>0.88213094654967539</v>
      </c>
      <c r="E15" s="1276">
        <v>84.522779714482127</v>
      </c>
      <c r="F15" s="1276">
        <v>87.984552641477748</v>
      </c>
      <c r="G15" s="1276">
        <v>1.0227170457073025</v>
      </c>
      <c r="H15" s="1277">
        <v>3714.4299389999901</v>
      </c>
      <c r="I15" s="901">
        <v>2698</v>
      </c>
      <c r="J15" s="1276"/>
      <c r="K15" s="1276">
        <v>84.890165106023957</v>
      </c>
      <c r="L15" s="1276">
        <v>0.99038868615519171</v>
      </c>
      <c r="M15" s="1276">
        <v>82.946853011149614</v>
      </c>
      <c r="N15" s="1276">
        <v>86.833477200898315</v>
      </c>
      <c r="O15" s="1276">
        <v>1.1666707031588892</v>
      </c>
      <c r="P15" s="1277">
        <v>3375.7836110000212</v>
      </c>
      <c r="Q15" s="908">
        <v>2475</v>
      </c>
      <c r="R15" s="1276"/>
      <c r="S15" s="898">
        <v>88.359510658630398</v>
      </c>
      <c r="T15" s="899">
        <v>0.72097224270843141</v>
      </c>
      <c r="U15" s="899">
        <v>86.944835279013731</v>
      </c>
      <c r="V15" s="899">
        <v>89.774186038247066</v>
      </c>
      <c r="W15" s="899">
        <v>0.81595318640213776</v>
      </c>
      <c r="X15" s="900">
        <v>3489.7435329999921</v>
      </c>
      <c r="Y15" s="901">
        <v>2438</v>
      </c>
      <c r="Z15" s="1276"/>
      <c r="AA15" s="2807">
        <v>87.34628961952167</v>
      </c>
      <c r="AB15" s="899">
        <v>1.0044603983103182</v>
      </c>
      <c r="AC15" s="899">
        <v>85.375820702951358</v>
      </c>
      <c r="AD15" s="899">
        <v>89.316758536091982</v>
      </c>
      <c r="AE15" s="899">
        <v>1.1499748903882734</v>
      </c>
      <c r="AF15" s="900">
        <v>3582.9758099999985</v>
      </c>
      <c r="AG15" s="901">
        <v>2658</v>
      </c>
      <c r="AH15" s="908"/>
      <c r="AI15" s="963">
        <v>90.568403468856843</v>
      </c>
      <c r="AJ15" s="963">
        <v>0.75181863346425326</v>
      </c>
      <c r="AK15" s="963">
        <v>89.093529866337633</v>
      </c>
      <c r="AL15" s="963">
        <v>92.043277071376039</v>
      </c>
      <c r="AM15" s="963">
        <v>0.83011139058311456</v>
      </c>
      <c r="AN15" s="2664">
        <v>3689.1019230000102</v>
      </c>
      <c r="AO15" s="1069">
        <v>2661</v>
      </c>
      <c r="AP15" s="2806"/>
      <c r="AQ15" s="963">
        <v>89.440640285934236</v>
      </c>
      <c r="AR15" s="963">
        <v>0.66800846390005364</v>
      </c>
      <c r="AS15" s="963">
        <v>88.130291787082356</v>
      </c>
      <c r="AT15" s="963">
        <v>90.750988784786117</v>
      </c>
      <c r="AU15" s="963">
        <v>0.74687352613363056</v>
      </c>
      <c r="AV15" s="2664">
        <v>4132.7783390000168</v>
      </c>
      <c r="AW15" s="1069">
        <v>3075</v>
      </c>
      <c r="AX15" s="2805"/>
      <c r="AY15" s="1278">
        <v>91.102335641460883</v>
      </c>
      <c r="AZ15" s="1278">
        <v>0.41019547387194993</v>
      </c>
      <c r="BA15" s="1278">
        <v>90.298059326135373</v>
      </c>
      <c r="BB15" s="1278">
        <v>91.906611956786406</v>
      </c>
      <c r="BC15" s="1278">
        <v>0.45025791159328854</v>
      </c>
      <c r="BD15" s="1041">
        <v>6215.2707689999643</v>
      </c>
      <c r="BE15" s="1041">
        <v>8520</v>
      </c>
      <c r="BF15" s="1247"/>
      <c r="BG15" s="1032">
        <v>91.336226972798784</v>
      </c>
      <c r="BH15" s="963">
        <v>0.46202238588951272</v>
      </c>
      <c r="BI15" s="963">
        <v>90.430331765479053</v>
      </c>
      <c r="BJ15" s="963">
        <v>92.242122180118514</v>
      </c>
      <c r="BK15" s="963">
        <v>0.50584789979019984</v>
      </c>
      <c r="BL15" s="2664">
        <v>5778.8376429999917</v>
      </c>
      <c r="BM15" s="1069">
        <v>7714</v>
      </c>
      <c r="BN15" s="1247"/>
      <c r="BO15" s="954">
        <v>90.941615144387072</v>
      </c>
      <c r="BP15" s="963">
        <v>0.50496273280639203</v>
      </c>
      <c r="BQ15" s="963">
        <v>89.951525458554372</v>
      </c>
      <c r="BR15" s="963">
        <v>91.931704830219758</v>
      </c>
      <c r="BS15" s="963">
        <v>0.55526035248512773</v>
      </c>
      <c r="BT15" s="2664">
        <v>5532.1806590000233</v>
      </c>
      <c r="BU15" s="1069">
        <v>7897</v>
      </c>
      <c r="BV15" s="2665"/>
      <c r="BW15" s="1035">
        <v>91.625437403298179</v>
      </c>
      <c r="BX15" s="1035">
        <v>0.38948915991736255</v>
      </c>
      <c r="BY15" s="1035">
        <v>90.861743843098438</v>
      </c>
      <c r="BZ15" s="1035">
        <v>92.389130963497919</v>
      </c>
      <c r="CA15" s="1035">
        <v>0.42508845900837394</v>
      </c>
      <c r="CB15" s="1071">
        <v>5137.5184199999676</v>
      </c>
      <c r="CC15" s="1072">
        <v>8470</v>
      </c>
      <c r="CD15" s="1868"/>
      <c r="CE15" s="1035">
        <v>91.016907806630684</v>
      </c>
      <c r="CF15" s="1035">
        <v>0.46195446724431505</v>
      </c>
      <c r="CG15" s="1035">
        <v>90.111126042906065</v>
      </c>
      <c r="CH15" s="1035">
        <v>91.922689570355303</v>
      </c>
      <c r="CI15" s="1035">
        <v>0.50754796924738099</v>
      </c>
      <c r="CJ15" s="1071">
        <v>4768.0282110000417</v>
      </c>
      <c r="CK15" s="1072">
        <v>7908</v>
      </c>
      <c r="CL15" s="1072"/>
      <c r="CM15" s="1035">
        <v>88.260975744931073</v>
      </c>
      <c r="CN15" s="1035">
        <v>0.61362324913577682</v>
      </c>
      <c r="CO15" s="1035">
        <v>87.057782048957648</v>
      </c>
      <c r="CP15" s="1035">
        <v>89.464169440904513</v>
      </c>
      <c r="CQ15" s="1035">
        <v>0.6952373276600875</v>
      </c>
      <c r="CR15" s="1071">
        <v>4800.6754969999583</v>
      </c>
      <c r="CS15" s="1072">
        <v>6349</v>
      </c>
      <c r="CT15" s="1069"/>
      <c r="CU15" s="2657">
        <v>83.896592975740262</v>
      </c>
      <c r="CV15" s="1000">
        <v>0.62584734023442568</v>
      </c>
      <c r="CW15" s="1000">
        <v>82.669460792492686</v>
      </c>
      <c r="CX15" s="1000">
        <v>85.123725158987824</v>
      </c>
      <c r="CY15" s="1000">
        <v>0.74597467910931392</v>
      </c>
      <c r="CZ15" s="1077">
        <v>4720.064187999983</v>
      </c>
      <c r="DA15" s="1077">
        <v>8067</v>
      </c>
      <c r="DB15" s="2656"/>
      <c r="DC15" s="2657">
        <v>84.575115137105627</v>
      </c>
      <c r="DD15" s="1000">
        <v>0.61993492999478572</v>
      </c>
      <c r="DE15" s="1000">
        <v>83.359574098050444</v>
      </c>
      <c r="DF15" s="1000">
        <v>85.790656176160809</v>
      </c>
      <c r="DG15" s="1000">
        <v>0.73299921494614884</v>
      </c>
      <c r="DH15" s="1077">
        <v>4527.361476000071</v>
      </c>
      <c r="DI15" s="1077">
        <v>7813</v>
      </c>
      <c r="DJ15" s="2656"/>
      <c r="DK15" s="2657">
        <v>85.942817541922579</v>
      </c>
      <c r="DL15" s="1000">
        <v>0.66008986662031999</v>
      </c>
      <c r="DM15" s="1000">
        <v>84.648542650492445</v>
      </c>
      <c r="DN15" s="1000">
        <v>87.237092433352714</v>
      </c>
      <c r="DO15" s="1000">
        <v>0.7680570471154623</v>
      </c>
      <c r="DP15" s="1077">
        <v>4287.0128049999712</v>
      </c>
      <c r="DQ15" s="1077">
        <v>7732</v>
      </c>
      <c r="DR15" s="2656"/>
      <c r="DS15" s="2657">
        <v>86.95629301056853</v>
      </c>
      <c r="DT15" s="1000">
        <v>0.57427022367580205</v>
      </c>
      <c r="DU15" s="1000">
        <v>85.830287941197795</v>
      </c>
      <c r="DV15" s="1000">
        <v>88.082298079939264</v>
      </c>
      <c r="DW15" s="1000">
        <v>0.66041249436197347</v>
      </c>
      <c r="DX15" s="1077">
        <v>3737.0477840000062</v>
      </c>
      <c r="DY15" s="1077">
        <v>7378</v>
      </c>
      <c r="DZ15" s="2656"/>
      <c r="EA15" s="2655">
        <v>-4</v>
      </c>
      <c r="EB15" s="2654">
        <v>1.1000000000000001</v>
      </c>
      <c r="EC15" s="2427"/>
      <c r="ED15" s="2427" t="s">
        <v>232</v>
      </c>
      <c r="EE15" s="2427" t="s">
        <v>229</v>
      </c>
      <c r="EF15" s="2796"/>
      <c r="EG15" s="1144"/>
      <c r="EH15" s="1144"/>
    </row>
    <row r="16" spans="1:138" s="3" customFormat="1" ht="23.1" customHeight="1">
      <c r="A16" s="1021" t="s">
        <v>239</v>
      </c>
      <c r="B16" s="1149"/>
      <c r="C16" s="1150"/>
      <c r="D16" s="1150"/>
      <c r="E16" s="1150"/>
      <c r="F16" s="1150"/>
      <c r="G16" s="1150"/>
      <c r="H16" s="1151"/>
      <c r="I16" s="916"/>
      <c r="J16" s="1150"/>
      <c r="K16" s="1150"/>
      <c r="L16" s="1150"/>
      <c r="M16" s="1150"/>
      <c r="N16" s="1150"/>
      <c r="O16" s="1150"/>
      <c r="P16" s="1151"/>
      <c r="Q16" s="923"/>
      <c r="R16" s="1150"/>
      <c r="S16" s="913"/>
      <c r="T16" s="914"/>
      <c r="U16" s="914"/>
      <c r="V16" s="914"/>
      <c r="W16" s="914"/>
      <c r="X16" s="915"/>
      <c r="Y16" s="916"/>
      <c r="Z16" s="1150"/>
      <c r="AA16" s="1872"/>
      <c r="AB16" s="914"/>
      <c r="AC16" s="914"/>
      <c r="AD16" s="914"/>
      <c r="AE16" s="914"/>
      <c r="AF16" s="915"/>
      <c r="AG16" s="916"/>
      <c r="AH16" s="923"/>
      <c r="AI16" s="975"/>
      <c r="AJ16" s="975"/>
      <c r="AK16" s="975"/>
      <c r="AL16" s="975"/>
      <c r="AM16" s="975"/>
      <c r="AN16" s="1045"/>
      <c r="AO16" s="1073"/>
      <c r="AP16" s="1793"/>
      <c r="AQ16" s="975"/>
      <c r="AR16" s="975"/>
      <c r="AS16" s="975"/>
      <c r="AT16" s="975"/>
      <c r="AU16" s="975"/>
      <c r="AV16" s="1045"/>
      <c r="AW16" s="1073"/>
      <c r="AX16" s="2799"/>
      <c r="AY16" s="997">
        <v>91.228594649356822</v>
      </c>
      <c r="AZ16" s="997">
        <v>0.42539875790729365</v>
      </c>
      <c r="BA16" s="997">
        <v>90.39450903079991</v>
      </c>
      <c r="BB16" s="997">
        <v>92.062680267913734</v>
      </c>
      <c r="BC16" s="997">
        <v>0.46629980385244568</v>
      </c>
      <c r="BD16" s="973">
        <v>5741.4324599999627</v>
      </c>
      <c r="BE16" s="973">
        <v>7760</v>
      </c>
      <c r="BF16" s="1054"/>
      <c r="BG16" s="1765">
        <v>91.485043325412974</v>
      </c>
      <c r="BH16" s="975">
        <v>0.48227468990430711</v>
      </c>
      <c r="BI16" s="975">
        <v>90.539439078651654</v>
      </c>
      <c r="BJ16" s="975">
        <v>92.430647572174294</v>
      </c>
      <c r="BK16" s="975">
        <v>0.52716233427233827</v>
      </c>
      <c r="BL16" s="1045">
        <v>5354.0932199999907</v>
      </c>
      <c r="BM16" s="1073">
        <v>7044</v>
      </c>
      <c r="BN16" s="1054"/>
      <c r="BO16" s="955">
        <v>91.328849239699068</v>
      </c>
      <c r="BP16" s="975">
        <v>0.52734226030690057</v>
      </c>
      <c r="BQ16" s="975">
        <v>90.294879604094589</v>
      </c>
      <c r="BR16" s="975">
        <v>92.36281887530356</v>
      </c>
      <c r="BS16" s="975">
        <v>0.57741038532397715</v>
      </c>
      <c r="BT16" s="1045">
        <v>5116.1795160000265</v>
      </c>
      <c r="BU16" s="1073">
        <v>7231</v>
      </c>
      <c r="BV16" s="1891"/>
      <c r="BW16" s="968">
        <v>91.739023513854718</v>
      </c>
      <c r="BX16" s="968">
        <v>0.40666017021093287</v>
      </c>
      <c r="BY16" s="968">
        <v>90.941661776634831</v>
      </c>
      <c r="BZ16" s="968">
        <v>92.536385251074591</v>
      </c>
      <c r="CA16" s="968">
        <v>0.44327937516090721</v>
      </c>
      <c r="CB16" s="1074">
        <v>4773.0802969999668</v>
      </c>
      <c r="CC16" s="1075">
        <v>7806</v>
      </c>
      <c r="CD16" s="1210"/>
      <c r="CE16" s="968">
        <v>91.097280715373088</v>
      </c>
      <c r="CF16" s="968">
        <v>0.47960909481926273</v>
      </c>
      <c r="CG16" s="968">
        <v>90.156882467044682</v>
      </c>
      <c r="CH16" s="968">
        <v>92.037678963701481</v>
      </c>
      <c r="CI16" s="968">
        <v>0.52648014414147759</v>
      </c>
      <c r="CJ16" s="1074">
        <v>4422.551205000047</v>
      </c>
      <c r="CK16" s="1075">
        <v>7310</v>
      </c>
      <c r="CL16" s="1075"/>
      <c r="CM16" s="968">
        <v>88.387978980297646</v>
      </c>
      <c r="CN16" s="968">
        <v>0.63866888129249699</v>
      </c>
      <c r="CO16" s="968">
        <v>87.135675758625695</v>
      </c>
      <c r="CP16" s="968">
        <v>89.640282201969583</v>
      </c>
      <c r="CQ16" s="968">
        <v>0.72257436889111493</v>
      </c>
      <c r="CR16" s="1074">
        <v>4492.5037089999832</v>
      </c>
      <c r="CS16" s="1075">
        <v>5844</v>
      </c>
      <c r="CT16" s="1007"/>
      <c r="CU16" s="956">
        <v>84.045098359040509</v>
      </c>
      <c r="CV16" s="966">
        <v>0.65139839564149071</v>
      </c>
      <c r="CW16" s="966">
        <v>82.767866861806553</v>
      </c>
      <c r="CX16" s="966">
        <v>85.322329856274479</v>
      </c>
      <c r="CY16" s="966">
        <v>0.77505816324792431</v>
      </c>
      <c r="CZ16" s="992">
        <v>4416.2556740000055</v>
      </c>
      <c r="DA16" s="992">
        <v>7415</v>
      </c>
      <c r="DB16" s="1136"/>
      <c r="DC16" s="956">
        <v>84.639604966540006</v>
      </c>
      <c r="DD16" s="966">
        <v>0.65078525499650441</v>
      </c>
      <c r="DE16" s="966">
        <v>83.363573972340504</v>
      </c>
      <c r="DF16" s="966">
        <v>85.915635960739507</v>
      </c>
      <c r="DG16" s="966">
        <v>0.76888975941437199</v>
      </c>
      <c r="DH16" s="992">
        <v>4210.5115890000388</v>
      </c>
      <c r="DI16" s="992">
        <v>7137</v>
      </c>
      <c r="DJ16" s="1136"/>
      <c r="DK16" s="956">
        <v>85.630110863176839</v>
      </c>
      <c r="DL16" s="966">
        <v>0.70327532922648517</v>
      </c>
      <c r="DM16" s="966">
        <v>84.251159834825927</v>
      </c>
      <c r="DN16" s="966">
        <v>87.009061891527736</v>
      </c>
      <c r="DO16" s="966">
        <v>0.82129442801984254</v>
      </c>
      <c r="DP16" s="992">
        <v>3967.7022109999643</v>
      </c>
      <c r="DQ16" s="992">
        <v>7092</v>
      </c>
      <c r="DR16" s="1136"/>
      <c r="DS16" s="956">
        <v>86.73071666706322</v>
      </c>
      <c r="DT16" s="966">
        <v>0.61092472348125293</v>
      </c>
      <c r="DU16" s="966">
        <v>85.532840985401279</v>
      </c>
      <c r="DV16" s="966">
        <v>87.928592348725161</v>
      </c>
      <c r="DW16" s="966">
        <v>0.70439256927442995</v>
      </c>
      <c r="DX16" s="992">
        <v>3428.2868380000114</v>
      </c>
      <c r="DY16" s="992">
        <v>6761</v>
      </c>
      <c r="DZ16" s="1136"/>
      <c r="EA16" s="1689">
        <v>-4.9000000000000004</v>
      </c>
      <c r="EB16" s="1690">
        <v>1.1000000000000001</v>
      </c>
      <c r="EC16" s="1691"/>
      <c r="ED16" s="1691" t="s">
        <v>232</v>
      </c>
      <c r="EE16" s="1691" t="s">
        <v>229</v>
      </c>
      <c r="EF16" s="2796"/>
      <c r="EG16" s="1144"/>
      <c r="EH16" s="1144"/>
    </row>
    <row r="17" spans="1:138" s="3" customFormat="1" ht="23.1" customHeight="1">
      <c r="A17" s="1021" t="s">
        <v>252</v>
      </c>
      <c r="B17" s="1149"/>
      <c r="C17" s="1150"/>
      <c r="D17" s="1150"/>
      <c r="E17" s="1150"/>
      <c r="F17" s="1150"/>
      <c r="G17" s="1150"/>
      <c r="H17" s="1151"/>
      <c r="I17" s="916"/>
      <c r="J17" s="1150"/>
      <c r="K17" s="1150"/>
      <c r="L17" s="1150"/>
      <c r="M17" s="1150"/>
      <c r="N17" s="1150"/>
      <c r="O17" s="1150"/>
      <c r="P17" s="1151"/>
      <c r="Q17" s="923"/>
      <c r="R17" s="1150"/>
      <c r="S17" s="913"/>
      <c r="T17" s="914"/>
      <c r="U17" s="914"/>
      <c r="V17" s="914"/>
      <c r="W17" s="914"/>
      <c r="X17" s="915"/>
      <c r="Y17" s="916"/>
      <c r="Z17" s="1150"/>
      <c r="AA17" s="1872"/>
      <c r="AB17" s="914"/>
      <c r="AC17" s="914"/>
      <c r="AD17" s="914"/>
      <c r="AE17" s="914"/>
      <c r="AF17" s="915"/>
      <c r="AG17" s="916"/>
      <c r="AH17" s="923"/>
      <c r="AI17" s="975"/>
      <c r="AJ17" s="975"/>
      <c r="AK17" s="975"/>
      <c r="AL17" s="975"/>
      <c r="AM17" s="975"/>
      <c r="AN17" s="1045"/>
      <c r="AO17" s="1073"/>
      <c r="AP17" s="1793"/>
      <c r="AQ17" s="975"/>
      <c r="AR17" s="975"/>
      <c r="AS17" s="975"/>
      <c r="AT17" s="975"/>
      <c r="AU17" s="975"/>
      <c r="AV17" s="1045"/>
      <c r="AW17" s="1073"/>
      <c r="AX17" s="2799"/>
      <c r="AY17" s="997">
        <v>89.572472917127342</v>
      </c>
      <c r="AZ17" s="997">
        <v>1.5315601710758107</v>
      </c>
      <c r="BA17" s="997">
        <v>86.569520301719635</v>
      </c>
      <c r="BB17" s="997">
        <v>92.57542553253505</v>
      </c>
      <c r="BC17" s="997">
        <v>1.709855853251717</v>
      </c>
      <c r="BD17" s="973">
        <v>473.838309000001</v>
      </c>
      <c r="BE17" s="973">
        <v>760</v>
      </c>
      <c r="BF17" s="1054"/>
      <c r="BG17" s="1765">
        <v>89.46033035965263</v>
      </c>
      <c r="BH17" s="975">
        <v>1.5541603003873543</v>
      </c>
      <c r="BI17" s="975">
        <v>86.413061633015261</v>
      </c>
      <c r="BJ17" s="975">
        <v>92.50759908629</v>
      </c>
      <c r="BK17" s="975">
        <v>1.7372619731441254</v>
      </c>
      <c r="BL17" s="1045">
        <v>424.74442299999862</v>
      </c>
      <c r="BM17" s="1073">
        <v>670</v>
      </c>
      <c r="BN17" s="1054"/>
      <c r="BO17" s="955">
        <v>86.179226435442729</v>
      </c>
      <c r="BP17" s="975">
        <v>1.5693304608794634</v>
      </c>
      <c r="BQ17" s="975">
        <v>83.102211436048947</v>
      </c>
      <c r="BR17" s="975">
        <v>89.256241434836497</v>
      </c>
      <c r="BS17" s="975">
        <v>1.8210078296015533</v>
      </c>
      <c r="BT17" s="1045">
        <v>416.00114300000035</v>
      </c>
      <c r="BU17" s="1073">
        <v>666</v>
      </c>
      <c r="BV17" s="1891"/>
      <c r="BW17" s="968">
        <v>90.137789454041254</v>
      </c>
      <c r="BX17" s="968">
        <v>1.331099853895392</v>
      </c>
      <c r="BY17" s="968">
        <v>87.52782622266642</v>
      </c>
      <c r="BZ17" s="968">
        <v>92.747752685416089</v>
      </c>
      <c r="CA17" s="968">
        <v>1.4767389592731055</v>
      </c>
      <c r="CB17" s="1074">
        <v>364.43812300000081</v>
      </c>
      <c r="CC17" s="1075">
        <v>664</v>
      </c>
      <c r="CD17" s="1210"/>
      <c r="CE17" s="968">
        <v>89.988030925565923</v>
      </c>
      <c r="CF17" s="968">
        <v>1.7308234304137433</v>
      </c>
      <c r="CG17" s="968">
        <v>86.594301866403271</v>
      </c>
      <c r="CH17" s="968">
        <v>93.381759984728575</v>
      </c>
      <c r="CI17" s="968">
        <v>1.9233929363843989</v>
      </c>
      <c r="CJ17" s="1074">
        <v>345.4770060000011</v>
      </c>
      <c r="CK17" s="1075">
        <v>598</v>
      </c>
      <c r="CL17" s="1075"/>
      <c r="CM17" s="968">
        <v>86.40953272465039</v>
      </c>
      <c r="CN17" s="968">
        <v>2.1293510459168634</v>
      </c>
      <c r="CO17" s="968">
        <v>82.23429692879364</v>
      </c>
      <c r="CP17" s="968">
        <v>90.584768520507126</v>
      </c>
      <c r="CQ17" s="968">
        <v>2.4642547862192239</v>
      </c>
      <c r="CR17" s="1074">
        <v>308.17178799999982</v>
      </c>
      <c r="CS17" s="1075">
        <v>505</v>
      </c>
      <c r="CT17" s="1007"/>
      <c r="CU17" s="955">
        <v>81.737872230927806</v>
      </c>
      <c r="CV17" s="975">
        <v>2.2155631842668218</v>
      </c>
      <c r="CW17" s="975">
        <v>77.39369959864672</v>
      </c>
      <c r="CX17" s="975">
        <v>86.082044863208878</v>
      </c>
      <c r="CY17" s="975">
        <v>2.7105711511640034</v>
      </c>
      <c r="CZ17" s="973">
        <v>303.80851400000068</v>
      </c>
      <c r="DA17" s="973">
        <v>652</v>
      </c>
      <c r="DB17" s="1713"/>
      <c r="DC17" s="955">
        <v>83.718131482243692</v>
      </c>
      <c r="DD17" s="975">
        <v>1.9256896494289724</v>
      </c>
      <c r="DE17" s="975">
        <v>79.942324241660572</v>
      </c>
      <c r="DF17" s="975">
        <v>87.493938722826826</v>
      </c>
      <c r="DG17" s="975">
        <v>2.3002061982682975</v>
      </c>
      <c r="DH17" s="973">
        <v>316.84988699999917</v>
      </c>
      <c r="DI17" s="973">
        <v>676</v>
      </c>
      <c r="DJ17" s="1713"/>
      <c r="DK17" s="955">
        <v>89.828460561505977</v>
      </c>
      <c r="DL17" s="975">
        <v>1.3795625761784236</v>
      </c>
      <c r="DM17" s="975">
        <v>87.123475537805504</v>
      </c>
      <c r="DN17" s="975">
        <v>92.533445585206437</v>
      </c>
      <c r="DO17" s="975">
        <v>1.5357744834487401</v>
      </c>
      <c r="DP17" s="973">
        <v>319.31059399999987</v>
      </c>
      <c r="DQ17" s="973">
        <v>640</v>
      </c>
      <c r="DR17" s="1713"/>
      <c r="DS17" s="955">
        <v>89.460950479145083</v>
      </c>
      <c r="DT17" s="975">
        <v>1.4933284388565975</v>
      </c>
      <c r="DU17" s="975">
        <v>86.532894447221537</v>
      </c>
      <c r="DV17" s="975">
        <v>92.389006511068629</v>
      </c>
      <c r="DW17" s="975">
        <v>1.6692517024002762</v>
      </c>
      <c r="DX17" s="973">
        <v>308.76094600000079</v>
      </c>
      <c r="DY17" s="973">
        <v>617</v>
      </c>
      <c r="DZ17" s="1713"/>
      <c r="EA17" s="1714">
        <v>-0.9</v>
      </c>
      <c r="EB17" s="1715">
        <v>-0.3</v>
      </c>
      <c r="EC17" s="955"/>
      <c r="ED17" s="975" t="s">
        <v>229</v>
      </c>
      <c r="EE17" s="975" t="s">
        <v>229</v>
      </c>
      <c r="EF17" s="2796"/>
      <c r="EG17" s="1144"/>
      <c r="EH17" s="1144"/>
    </row>
    <row r="18" spans="1:138" s="3" customFormat="1" ht="23.1" customHeight="1">
      <c r="A18" s="1022" t="s">
        <v>11</v>
      </c>
      <c r="B18" s="1149"/>
      <c r="C18" s="1167">
        <v>77.0452258914776</v>
      </c>
      <c r="D18" s="1167">
        <v>1.0911142315842095</v>
      </c>
      <c r="E18" s="1167">
        <v>74.904279741741107</v>
      </c>
      <c r="F18" s="1167">
        <v>79.186172041214093</v>
      </c>
      <c r="G18" s="1167">
        <v>1.4161996657925351</v>
      </c>
      <c r="H18" s="1168">
        <v>2848.6553120000181</v>
      </c>
      <c r="I18" s="930">
        <v>3438</v>
      </c>
      <c r="J18" s="1150"/>
      <c r="K18" s="1167">
        <v>79.497947164160337</v>
      </c>
      <c r="L18" s="1167">
        <v>1.0897713785337395</v>
      </c>
      <c r="M18" s="1167">
        <v>77.359629218734355</v>
      </c>
      <c r="N18" s="1167">
        <v>81.636265109586333</v>
      </c>
      <c r="O18" s="1167">
        <v>1.3708170052283257</v>
      </c>
      <c r="P18" s="1168">
        <v>2641.5899390000009</v>
      </c>
      <c r="Q18" s="937">
        <v>3202</v>
      </c>
      <c r="R18" s="1150"/>
      <c r="S18" s="927">
        <v>81.699319328543979</v>
      </c>
      <c r="T18" s="928">
        <v>0.89754759267620976</v>
      </c>
      <c r="U18" s="928">
        <v>79.938171802776125</v>
      </c>
      <c r="V18" s="928">
        <v>83.460466854311818</v>
      </c>
      <c r="W18" s="928">
        <v>1.0985986175317204</v>
      </c>
      <c r="X18" s="929">
        <v>2492.9438210000162</v>
      </c>
      <c r="Y18" s="930">
        <v>2997</v>
      </c>
      <c r="Z18" s="1150"/>
      <c r="AA18" s="2804">
        <v>82.989408276528508</v>
      </c>
      <c r="AB18" s="928">
        <v>0.89524293325165205</v>
      </c>
      <c r="AC18" s="928">
        <v>81.233193321992673</v>
      </c>
      <c r="AD18" s="928">
        <v>84.745623231064343</v>
      </c>
      <c r="AE18" s="928">
        <v>1.0787436033627549</v>
      </c>
      <c r="AF18" s="929">
        <v>2610.8383660000109</v>
      </c>
      <c r="AG18" s="930">
        <v>3127</v>
      </c>
      <c r="AH18" s="937"/>
      <c r="AI18" s="1000">
        <v>85.157496956384264</v>
      </c>
      <c r="AJ18" s="1000">
        <v>0.85033297484553971</v>
      </c>
      <c r="AK18" s="1000">
        <v>83.489363709709508</v>
      </c>
      <c r="AL18" s="1000">
        <v>86.825630203059035</v>
      </c>
      <c r="AM18" s="1000">
        <v>0.9985415321460902</v>
      </c>
      <c r="AN18" s="2658">
        <v>2145.0385629999969</v>
      </c>
      <c r="AO18" s="1078">
        <v>2828</v>
      </c>
      <c r="AP18" s="2803"/>
      <c r="AQ18" s="1000">
        <v>84.748412131107798</v>
      </c>
      <c r="AR18" s="1000">
        <v>0.84407424991992908</v>
      </c>
      <c r="AS18" s="1000">
        <v>83.092697441738864</v>
      </c>
      <c r="AT18" s="1000">
        <v>86.404126820476733</v>
      </c>
      <c r="AU18" s="1000">
        <v>0.99597647754641849</v>
      </c>
      <c r="AV18" s="2658">
        <v>2372.6568480000115</v>
      </c>
      <c r="AW18" s="1078">
        <v>3018</v>
      </c>
      <c r="AX18" s="2802"/>
      <c r="AY18" s="1076">
        <v>86.642199820611637</v>
      </c>
      <c r="AZ18" s="1076">
        <v>0.5962066506851843</v>
      </c>
      <c r="BA18" s="1076">
        <v>85.473208647551203</v>
      </c>
      <c r="BB18" s="1076">
        <v>87.811190993672056</v>
      </c>
      <c r="BC18" s="1076">
        <v>0.68812501519998404</v>
      </c>
      <c r="BD18" s="1077">
        <v>3011.0956340000116</v>
      </c>
      <c r="BE18" s="1077">
        <v>6618</v>
      </c>
      <c r="BF18" s="1054"/>
      <c r="BG18" s="2801">
        <v>87.270895803428999</v>
      </c>
      <c r="BH18" s="1000">
        <v>0.62517666962431162</v>
      </c>
      <c r="BI18" s="1000">
        <v>86.04510119685294</v>
      </c>
      <c r="BJ18" s="1000">
        <v>88.496690410005073</v>
      </c>
      <c r="BK18" s="1000">
        <v>0.71636330058130049</v>
      </c>
      <c r="BL18" s="2658">
        <v>2858.6357639999928</v>
      </c>
      <c r="BM18" s="1078">
        <v>5851</v>
      </c>
      <c r="BN18" s="1054"/>
      <c r="BO18" s="2657">
        <v>87.222373055435327</v>
      </c>
      <c r="BP18" s="1000">
        <v>0.57616261569849625</v>
      </c>
      <c r="BQ18" s="1000">
        <v>86.092680454171258</v>
      </c>
      <c r="BR18" s="1000">
        <v>88.352065656699409</v>
      </c>
      <c r="BS18" s="1000">
        <v>0.66056746166755698</v>
      </c>
      <c r="BT18" s="2658">
        <v>2595.1622820000257</v>
      </c>
      <c r="BU18" s="1078">
        <v>5806</v>
      </c>
      <c r="BV18" s="2665"/>
      <c r="BW18" s="1035">
        <v>86.691308628722282</v>
      </c>
      <c r="BX18" s="1035">
        <v>0.56902797500595803</v>
      </c>
      <c r="BY18" s="1035">
        <v>85.575583096905817</v>
      </c>
      <c r="BZ18" s="1035">
        <v>87.807034160538748</v>
      </c>
      <c r="CA18" s="1035">
        <v>0.65638411047982437</v>
      </c>
      <c r="CB18" s="1071">
        <v>2501.9425480000186</v>
      </c>
      <c r="CC18" s="1072">
        <v>6650</v>
      </c>
      <c r="CD18" s="1868"/>
      <c r="CE18" s="1035">
        <v>88.821308542643251</v>
      </c>
      <c r="CF18" s="1035">
        <v>0.58248767067572216</v>
      </c>
      <c r="CG18" s="1035">
        <v>87.679190115171778</v>
      </c>
      <c r="CH18" s="1035">
        <v>89.963426970114725</v>
      </c>
      <c r="CI18" s="1035">
        <v>0.65579721829482951</v>
      </c>
      <c r="CJ18" s="1071">
        <v>2278.531123000007</v>
      </c>
      <c r="CK18" s="1072">
        <v>5988</v>
      </c>
      <c r="CL18" s="1072"/>
      <c r="CM18" s="1035">
        <v>89.594121313510527</v>
      </c>
      <c r="CN18" s="1035">
        <v>0.60470276601237061</v>
      </c>
      <c r="CO18" s="1035">
        <v>88.408418918712911</v>
      </c>
      <c r="CP18" s="1035">
        <v>90.779823708308143</v>
      </c>
      <c r="CQ18" s="1035">
        <v>0.67493576268958089</v>
      </c>
      <c r="CR18" s="1071">
        <v>2158.9969839999985</v>
      </c>
      <c r="CS18" s="1072">
        <v>4978</v>
      </c>
      <c r="CT18" s="1069"/>
      <c r="CU18" s="954">
        <v>86.537363799580135</v>
      </c>
      <c r="CV18" s="963">
        <v>0.57688841555981796</v>
      </c>
      <c r="CW18" s="963">
        <v>85.406227985196097</v>
      </c>
      <c r="CX18" s="963">
        <v>87.668499613964173</v>
      </c>
      <c r="CY18" s="963">
        <v>0.66663506979007014</v>
      </c>
      <c r="CZ18" s="1041">
        <v>2199.2549719999738</v>
      </c>
      <c r="DA18" s="1041">
        <v>6332</v>
      </c>
      <c r="DB18" s="1162"/>
      <c r="DC18" s="954">
        <v>86.30798594003528</v>
      </c>
      <c r="DD18" s="963">
        <v>0.62492112406519662</v>
      </c>
      <c r="DE18" s="963">
        <v>85.082668191799783</v>
      </c>
      <c r="DF18" s="963">
        <v>87.533303688270777</v>
      </c>
      <c r="DG18" s="963">
        <v>0.72405944508933018</v>
      </c>
      <c r="DH18" s="1041">
        <v>2232.5637459999839</v>
      </c>
      <c r="DI18" s="1041">
        <v>6281</v>
      </c>
      <c r="DJ18" s="1162"/>
      <c r="DK18" s="954">
        <v>88.939309352555156</v>
      </c>
      <c r="DL18" s="963">
        <v>0.56679912767596186</v>
      </c>
      <c r="DM18" s="963">
        <v>87.827954798376766</v>
      </c>
      <c r="DN18" s="963">
        <v>90.050663906733547</v>
      </c>
      <c r="DO18" s="963">
        <v>0.63728752989206594</v>
      </c>
      <c r="DP18" s="1041">
        <v>2065.265065999994</v>
      </c>
      <c r="DQ18" s="1041">
        <v>5923</v>
      </c>
      <c r="DR18" s="1162"/>
      <c r="DS18" s="954">
        <v>89.267770494850822</v>
      </c>
      <c r="DT18" s="963">
        <v>0.61870652184394348</v>
      </c>
      <c r="DU18" s="963">
        <v>88.054636587977214</v>
      </c>
      <c r="DV18" s="963">
        <v>90.480904401724445</v>
      </c>
      <c r="DW18" s="963">
        <v>0.69309059519934124</v>
      </c>
      <c r="DX18" s="1041">
        <v>1927.9643609999912</v>
      </c>
      <c r="DY18" s="1041">
        <v>5598</v>
      </c>
      <c r="DZ18" s="1162"/>
      <c r="EA18" s="1710">
        <v>0.5</v>
      </c>
      <c r="EB18" s="1711">
        <v>0.4</v>
      </c>
      <c r="EC18" s="1163"/>
      <c r="ED18" s="1163" t="s">
        <v>229</v>
      </c>
      <c r="EE18" s="1163" t="s">
        <v>229</v>
      </c>
      <c r="EF18" s="2796"/>
      <c r="EG18" s="1144"/>
      <c r="EH18" s="1144"/>
    </row>
    <row r="19" spans="1:138" s="3" customFormat="1" ht="21" customHeight="1">
      <c r="A19" s="1021" t="s">
        <v>50</v>
      </c>
      <c r="B19" s="1149"/>
      <c r="C19" s="1150">
        <v>78.815965703746187</v>
      </c>
      <c r="D19" s="1150">
        <v>1.5708784952337307</v>
      </c>
      <c r="E19" s="1150">
        <v>75.733642910475069</v>
      </c>
      <c r="F19" s="1150">
        <v>81.89828849701729</v>
      </c>
      <c r="G19" s="1150">
        <v>1.9930968062211607</v>
      </c>
      <c r="H19" s="1151">
        <v>1121.9492409999971</v>
      </c>
      <c r="I19" s="916">
        <v>1271</v>
      </c>
      <c r="J19" s="1150"/>
      <c r="K19" s="1150">
        <v>84.703152031613016</v>
      </c>
      <c r="L19" s="1150">
        <v>1.2830501783623569</v>
      </c>
      <c r="M19" s="1150">
        <v>82.185588003673828</v>
      </c>
      <c r="N19" s="1150">
        <v>87.220716059552203</v>
      </c>
      <c r="O19" s="1150">
        <v>1.5147608413480236</v>
      </c>
      <c r="P19" s="1151">
        <v>1069.5896849999974</v>
      </c>
      <c r="Q19" s="923">
        <v>1184</v>
      </c>
      <c r="R19" s="1150"/>
      <c r="S19" s="913">
        <v>85.422564042262067</v>
      </c>
      <c r="T19" s="914">
        <v>1.2165704498977348</v>
      </c>
      <c r="U19" s="914">
        <v>83.035437102986108</v>
      </c>
      <c r="V19" s="914">
        <v>87.80969098153804</v>
      </c>
      <c r="W19" s="914">
        <v>1.4241792710598655</v>
      </c>
      <c r="X19" s="915">
        <v>1047.5009010000015</v>
      </c>
      <c r="Y19" s="916">
        <v>1077</v>
      </c>
      <c r="Z19" s="1150"/>
      <c r="AA19" s="1872">
        <v>84.8</v>
      </c>
      <c r="AB19" s="914">
        <v>1.264</v>
      </c>
      <c r="AC19" s="914">
        <v>82.33</v>
      </c>
      <c r="AD19" s="914">
        <v>87.28</v>
      </c>
      <c r="AE19" s="914">
        <v>1.5</v>
      </c>
      <c r="AF19" s="915">
        <v>1014.91</v>
      </c>
      <c r="AG19" s="916">
        <v>1184</v>
      </c>
      <c r="AH19" s="923"/>
      <c r="AI19" s="975">
        <v>87.358781448525434</v>
      </c>
      <c r="AJ19" s="975">
        <v>1.2512817347603555</v>
      </c>
      <c r="AK19" s="975">
        <v>84.904090492797451</v>
      </c>
      <c r="AL19" s="975">
        <v>89.813472404253432</v>
      </c>
      <c r="AM19" s="975">
        <v>1.4323479723645762</v>
      </c>
      <c r="AN19" s="1045">
        <v>918.27914000000044</v>
      </c>
      <c r="AO19" s="1073">
        <v>1056</v>
      </c>
      <c r="AP19" s="1793"/>
      <c r="AQ19" s="975">
        <v>87.366657310394331</v>
      </c>
      <c r="AR19" s="975">
        <v>1.0685465450508238</v>
      </c>
      <c r="AS19" s="975">
        <v>85.270623447161427</v>
      </c>
      <c r="AT19" s="975">
        <v>89.462691173627221</v>
      </c>
      <c r="AU19" s="975">
        <v>1.2230598925795173</v>
      </c>
      <c r="AV19" s="1045">
        <v>1138.8010879999945</v>
      </c>
      <c r="AW19" s="1073">
        <v>1209</v>
      </c>
      <c r="AX19" s="2799"/>
      <c r="AY19" s="997">
        <v>87.339807550797204</v>
      </c>
      <c r="AZ19" s="997">
        <v>0.81689096261351113</v>
      </c>
      <c r="BA19" s="997">
        <v>85.73811739261032</v>
      </c>
      <c r="BB19" s="997">
        <v>88.941497708984102</v>
      </c>
      <c r="BC19" s="997">
        <v>0.93530199518518953</v>
      </c>
      <c r="BD19" s="973">
        <v>1481.5105279999993</v>
      </c>
      <c r="BE19" s="973">
        <v>3253</v>
      </c>
      <c r="BF19" s="1054"/>
      <c r="BG19" s="1765">
        <v>88.682127331645148</v>
      </c>
      <c r="BH19" s="975">
        <v>0.80391812683560993</v>
      </c>
      <c r="BI19" s="975">
        <v>87.105871287739987</v>
      </c>
      <c r="BJ19" s="975">
        <v>90.258383375550324</v>
      </c>
      <c r="BK19" s="975">
        <v>0.90651651130243172</v>
      </c>
      <c r="BL19" s="1045">
        <v>1390.2721970000057</v>
      </c>
      <c r="BM19" s="1073">
        <v>2963</v>
      </c>
      <c r="BN19" s="1054"/>
      <c r="BO19" s="955">
        <v>88.697547355279923</v>
      </c>
      <c r="BP19" s="975">
        <v>0.7063799307038261</v>
      </c>
      <c r="BQ19" s="975">
        <v>87.312535277691168</v>
      </c>
      <c r="BR19" s="975">
        <v>90.082559432868678</v>
      </c>
      <c r="BS19" s="975">
        <v>0.79639172870745367</v>
      </c>
      <c r="BT19" s="1045">
        <v>1283.6844139999953</v>
      </c>
      <c r="BU19" s="1073">
        <v>3115</v>
      </c>
      <c r="BV19" s="1891"/>
      <c r="BW19" s="968">
        <v>87.742077461561095</v>
      </c>
      <c r="BX19" s="968">
        <v>0.73627088220857617</v>
      </c>
      <c r="BY19" s="968">
        <v>86.298429244433379</v>
      </c>
      <c r="BZ19" s="968">
        <v>89.185725678688812</v>
      </c>
      <c r="CA19" s="968">
        <v>0.83913089763703042</v>
      </c>
      <c r="CB19" s="1074">
        <v>1275.102649000009</v>
      </c>
      <c r="CC19" s="1075">
        <v>3242</v>
      </c>
      <c r="CD19" s="1210"/>
      <c r="CE19" s="968">
        <v>89.129403876652532</v>
      </c>
      <c r="CF19" s="968">
        <v>0.71922173833476188</v>
      </c>
      <c r="CG19" s="968">
        <v>87.719182781608097</v>
      </c>
      <c r="CH19" s="968">
        <v>90.539624971696981</v>
      </c>
      <c r="CI19" s="968">
        <v>0.80694103971580833</v>
      </c>
      <c r="CJ19" s="1074">
        <v>1149.1032559999926</v>
      </c>
      <c r="CK19" s="1075">
        <v>3104</v>
      </c>
      <c r="CL19" s="1075"/>
      <c r="CM19" s="968">
        <v>90.522082364922653</v>
      </c>
      <c r="CN19" s="968">
        <v>0.71645331114265376</v>
      </c>
      <c r="CO19" s="968">
        <v>89.117259277400763</v>
      </c>
      <c r="CP19" s="968">
        <v>91.926905452444544</v>
      </c>
      <c r="CQ19" s="968">
        <v>0.79146799590226802</v>
      </c>
      <c r="CR19" s="1074">
        <v>1100.6788939999988</v>
      </c>
      <c r="CS19" s="1075">
        <v>2383</v>
      </c>
      <c r="CT19" s="1007"/>
      <c r="CU19" s="955">
        <v>86.537761508237864</v>
      </c>
      <c r="CV19" s="975">
        <v>0.81823061552254472</v>
      </c>
      <c r="CW19" s="975">
        <v>84.933413199830767</v>
      </c>
      <c r="CX19" s="975">
        <v>88.142109816644961</v>
      </c>
      <c r="CY19" s="975">
        <v>0.94551858201769434</v>
      </c>
      <c r="CZ19" s="973">
        <v>1118.1440300000058</v>
      </c>
      <c r="DA19" s="973">
        <v>2928</v>
      </c>
      <c r="DB19" s="1713"/>
      <c r="DC19" s="955">
        <v>87.237757915776143</v>
      </c>
      <c r="DD19" s="975">
        <v>0.85050844291165739</v>
      </c>
      <c r="DE19" s="975">
        <v>85.570118512991186</v>
      </c>
      <c r="DF19" s="975">
        <v>88.905397318561114</v>
      </c>
      <c r="DG19" s="975">
        <v>0.97493157003505548</v>
      </c>
      <c r="DH19" s="973">
        <v>1176.0892169999934</v>
      </c>
      <c r="DI19" s="973">
        <v>3043</v>
      </c>
      <c r="DJ19" s="1713"/>
      <c r="DK19" s="955">
        <v>88.630682889365133</v>
      </c>
      <c r="DL19" s="975">
        <v>0.78777186038337255</v>
      </c>
      <c r="DM19" s="975">
        <v>87.086054815782134</v>
      </c>
      <c r="DN19" s="975">
        <v>90.175310962948132</v>
      </c>
      <c r="DO19" s="975">
        <v>0.88882521797414449</v>
      </c>
      <c r="DP19" s="973">
        <v>1093.183696000001</v>
      </c>
      <c r="DQ19" s="973">
        <v>3047</v>
      </c>
      <c r="DR19" s="1713"/>
      <c r="DS19" s="955">
        <v>89.512348453740799</v>
      </c>
      <c r="DT19" s="975">
        <v>0.78475713711421424</v>
      </c>
      <c r="DU19" s="975">
        <v>87.973629435785369</v>
      </c>
      <c r="DV19" s="975">
        <v>91.051067471696228</v>
      </c>
      <c r="DW19" s="975">
        <v>0.87670265686277893</v>
      </c>
      <c r="DX19" s="973">
        <v>1034.4489089999981</v>
      </c>
      <c r="DY19" s="973">
        <v>2899</v>
      </c>
      <c r="DZ19" s="1713"/>
      <c r="EA19" s="1714">
        <v>0.4</v>
      </c>
      <c r="EB19" s="1715">
        <v>0.9</v>
      </c>
      <c r="EC19" s="1716"/>
      <c r="ED19" s="1716" t="s">
        <v>229</v>
      </c>
      <c r="EE19" s="1716" t="s">
        <v>229</v>
      </c>
      <c r="EF19" s="2796"/>
      <c r="EG19" s="1144"/>
      <c r="EH19" s="1144"/>
    </row>
    <row r="20" spans="1:138" s="3" customFormat="1" ht="23.1" customHeight="1">
      <c r="A20" s="1021" t="s">
        <v>51</v>
      </c>
      <c r="B20" s="1149"/>
      <c r="C20" s="1150">
        <v>75.894665166785146</v>
      </c>
      <c r="D20" s="1150">
        <v>1.4806116119597341</v>
      </c>
      <c r="E20" s="1150">
        <v>72.989460891997268</v>
      </c>
      <c r="F20" s="1150">
        <v>78.799869441573023</v>
      </c>
      <c r="G20" s="1150">
        <v>1.9508770592846822</v>
      </c>
      <c r="H20" s="1151">
        <v>1726.7060709999946</v>
      </c>
      <c r="I20" s="916">
        <v>2167</v>
      </c>
      <c r="J20" s="1150"/>
      <c r="K20" s="1150">
        <v>75.956323414182165</v>
      </c>
      <c r="L20" s="1150">
        <v>1.5898058906461936</v>
      </c>
      <c r="M20" s="1150">
        <v>72.836852181338216</v>
      </c>
      <c r="N20" s="1150">
        <v>79.075794647026115</v>
      </c>
      <c r="O20" s="1150">
        <v>2.0930527165949604</v>
      </c>
      <c r="P20" s="1151">
        <v>1572.0002539999987</v>
      </c>
      <c r="Q20" s="923" t="s">
        <v>253</v>
      </c>
      <c r="R20" s="1150"/>
      <c r="S20" s="913">
        <v>79.001113720907099</v>
      </c>
      <c r="T20" s="914">
        <v>1.2541856420136015</v>
      </c>
      <c r="U20" s="914">
        <v>76.540179104950042</v>
      </c>
      <c r="V20" s="914">
        <v>81.462048336864157</v>
      </c>
      <c r="W20" s="914">
        <v>1.5875543811247432</v>
      </c>
      <c r="X20" s="915">
        <v>1445.4429199999977</v>
      </c>
      <c r="Y20" s="916">
        <v>1920</v>
      </c>
      <c r="Z20" s="1150"/>
      <c r="AA20" s="1872">
        <v>81.83</v>
      </c>
      <c r="AB20" s="914">
        <v>1.2189999999999999</v>
      </c>
      <c r="AC20" s="914">
        <v>79.44</v>
      </c>
      <c r="AD20" s="914">
        <v>84.23</v>
      </c>
      <c r="AE20" s="914">
        <v>1.5</v>
      </c>
      <c r="AF20" s="915">
        <v>1595.9280000000001</v>
      </c>
      <c r="AG20" s="916">
        <v>1943</v>
      </c>
      <c r="AH20" s="923"/>
      <c r="AI20" s="975">
        <v>83.509746311522463</v>
      </c>
      <c r="AJ20" s="975">
        <v>1.1297282315600796</v>
      </c>
      <c r="AK20" s="975">
        <v>81.293511873342794</v>
      </c>
      <c r="AL20" s="975">
        <v>85.725980749702131</v>
      </c>
      <c r="AM20" s="975">
        <v>1.3528100388974629</v>
      </c>
      <c r="AN20" s="1045">
        <v>1226.7594229999986</v>
      </c>
      <c r="AO20" s="1073">
        <v>1772</v>
      </c>
      <c r="AP20" s="1793"/>
      <c r="AQ20" s="975">
        <v>82.331873216687498</v>
      </c>
      <c r="AR20" s="975">
        <v>1.2613748482364386</v>
      </c>
      <c r="AS20" s="975">
        <v>79.857592233440215</v>
      </c>
      <c r="AT20" s="975">
        <v>84.806154199934781</v>
      </c>
      <c r="AU20" s="975">
        <v>1.5320613985262466</v>
      </c>
      <c r="AV20" s="1045">
        <v>1233.8557600000024</v>
      </c>
      <c r="AW20" s="1073">
        <v>1809</v>
      </c>
      <c r="AX20" s="2799"/>
      <c r="AY20" s="997">
        <v>85.966517772826506</v>
      </c>
      <c r="AZ20" s="997">
        <v>0.86949256967892108</v>
      </c>
      <c r="BA20" s="997">
        <v>84.261690867879764</v>
      </c>
      <c r="BB20" s="997">
        <v>87.671344677773249</v>
      </c>
      <c r="BC20" s="997">
        <v>1.0114316506068395</v>
      </c>
      <c r="BD20" s="973">
        <v>1529.5851060000009</v>
      </c>
      <c r="BE20" s="973">
        <v>3365</v>
      </c>
      <c r="BF20" s="1054"/>
      <c r="BG20" s="1765">
        <v>85.934717215712794</v>
      </c>
      <c r="BH20" s="975">
        <v>0.94219001260656632</v>
      </c>
      <c r="BI20" s="975">
        <v>84.08734911652094</v>
      </c>
      <c r="BJ20" s="975">
        <v>87.782085314904663</v>
      </c>
      <c r="BK20" s="975">
        <v>1.0964020632563285</v>
      </c>
      <c r="BL20" s="1045">
        <v>1468.3635670000033</v>
      </c>
      <c r="BM20" s="1073">
        <v>2888</v>
      </c>
      <c r="BN20" s="1054"/>
      <c r="BO20" s="955">
        <v>85.77846134114138</v>
      </c>
      <c r="BP20" s="975">
        <v>0.90417279749109014</v>
      </c>
      <c r="BQ20" s="975">
        <v>84.005633164235775</v>
      </c>
      <c r="BR20" s="975">
        <v>87.551289518046985</v>
      </c>
      <c r="BS20" s="975">
        <v>1.0540790582558837</v>
      </c>
      <c r="BT20" s="1045">
        <v>1311.4778679999918</v>
      </c>
      <c r="BU20" s="1073">
        <v>2691</v>
      </c>
      <c r="BV20" s="1891"/>
      <c r="BW20" s="968">
        <v>85.5992035192195</v>
      </c>
      <c r="BX20" s="968">
        <v>0.86879555081817128</v>
      </c>
      <c r="BY20" s="968">
        <v>83.895706642873066</v>
      </c>
      <c r="BZ20" s="968">
        <v>87.302700395565935</v>
      </c>
      <c r="CA20" s="968">
        <v>1.014957517242671</v>
      </c>
      <c r="CB20" s="1074">
        <v>1226.8398989999944</v>
      </c>
      <c r="CC20" s="1075">
        <v>3408</v>
      </c>
      <c r="CD20" s="1210"/>
      <c r="CE20" s="968">
        <v>88.507845981809496</v>
      </c>
      <c r="CF20" s="968">
        <v>0.91789631411267236</v>
      </c>
      <c r="CG20" s="968">
        <v>86.708071758880308</v>
      </c>
      <c r="CH20" s="968">
        <v>90.307620204738683</v>
      </c>
      <c r="CI20" s="968">
        <v>1.037079033989057</v>
      </c>
      <c r="CJ20" s="1074">
        <v>1129.4278670000062</v>
      </c>
      <c r="CK20" s="1075">
        <v>2884</v>
      </c>
      <c r="CL20" s="1075"/>
      <c r="CM20" s="968">
        <v>88.629017198411333</v>
      </c>
      <c r="CN20" s="968">
        <v>0.97682455269776303</v>
      </c>
      <c r="CO20" s="968">
        <v>86.713657658932803</v>
      </c>
      <c r="CP20" s="968">
        <v>90.544376737889863</v>
      </c>
      <c r="CQ20" s="968">
        <v>1.1021498190722041</v>
      </c>
      <c r="CR20" s="1074">
        <v>1058.3180899999973</v>
      </c>
      <c r="CS20" s="1075">
        <v>2595</v>
      </c>
      <c r="CT20" s="1007"/>
      <c r="CU20" s="955">
        <v>86.536952467547906</v>
      </c>
      <c r="CV20" s="975">
        <v>0.813040544690252</v>
      </c>
      <c r="CW20" s="975">
        <v>84.9427806072012</v>
      </c>
      <c r="CX20" s="975">
        <v>88.131124327894597</v>
      </c>
      <c r="CY20" s="975">
        <v>0.93952990197470743</v>
      </c>
      <c r="CZ20" s="973">
        <v>1081.1109420000016</v>
      </c>
      <c r="DA20" s="973">
        <v>3404</v>
      </c>
      <c r="DB20" s="1713"/>
      <c r="DC20" s="955">
        <v>85.272944616348539</v>
      </c>
      <c r="DD20" s="975">
        <v>0.91495352930761908</v>
      </c>
      <c r="DE20" s="975">
        <v>83.478944133570224</v>
      </c>
      <c r="DF20" s="975">
        <v>87.066945099126869</v>
      </c>
      <c r="DG20" s="975">
        <v>1.0729704872091446</v>
      </c>
      <c r="DH20" s="973">
        <v>1056.4745290000051</v>
      </c>
      <c r="DI20" s="973">
        <v>3238</v>
      </c>
      <c r="DJ20" s="1713"/>
      <c r="DK20" s="955">
        <v>89.286384636709926</v>
      </c>
      <c r="DL20" s="975">
        <v>0.81703729551442161</v>
      </c>
      <c r="DM20" s="975">
        <v>87.68437419779714</v>
      </c>
      <c r="DN20" s="975">
        <v>90.888395075622711</v>
      </c>
      <c r="DO20" s="975">
        <v>0.91507490065679997</v>
      </c>
      <c r="DP20" s="973">
        <v>972.08136999999533</v>
      </c>
      <c r="DQ20" s="973">
        <v>2876</v>
      </c>
      <c r="DR20" s="1713"/>
      <c r="DS20" s="955">
        <v>88.984615455760505</v>
      </c>
      <c r="DT20" s="975">
        <v>0.97680372737737664</v>
      </c>
      <c r="DU20" s="975">
        <v>87.069339504716098</v>
      </c>
      <c r="DV20" s="975">
        <v>90.899891406804912</v>
      </c>
      <c r="DW20" s="975">
        <v>1.0977220302345447</v>
      </c>
      <c r="DX20" s="973">
        <v>893.51545200000112</v>
      </c>
      <c r="DY20" s="973">
        <v>2699</v>
      </c>
      <c r="DZ20" s="1713"/>
      <c r="EA20" s="1714">
        <v>0.5</v>
      </c>
      <c r="EB20" s="1715">
        <v>-0.3</v>
      </c>
      <c r="EC20" s="1716"/>
      <c r="ED20" s="1716" t="s">
        <v>229</v>
      </c>
      <c r="EE20" s="1716" t="s">
        <v>229</v>
      </c>
      <c r="EF20" s="2796"/>
      <c r="EG20" s="1144"/>
      <c r="EH20" s="1144"/>
    </row>
    <row r="21" spans="1:138" s="3" customFormat="1" ht="23.1" customHeight="1">
      <c r="A21" s="1022" t="s">
        <v>12</v>
      </c>
      <c r="B21" s="1149"/>
      <c r="C21" s="1167">
        <v>72.590538046889705</v>
      </c>
      <c r="D21" s="1167">
        <v>1.5383256924322439</v>
      </c>
      <c r="E21" s="1167">
        <v>69.572089223734253</v>
      </c>
      <c r="F21" s="1167">
        <v>75.608986870045172</v>
      </c>
      <c r="G21" s="1167">
        <v>2.119182105302162</v>
      </c>
      <c r="H21" s="1168">
        <v>1174.3196219999977</v>
      </c>
      <c r="I21" s="930">
        <v>2310</v>
      </c>
      <c r="J21" s="1150"/>
      <c r="K21" s="1167">
        <v>72.1733832342032</v>
      </c>
      <c r="L21" s="1167">
        <v>1.8902298112721521</v>
      </c>
      <c r="M21" s="1167">
        <v>68.464428855294202</v>
      </c>
      <c r="N21" s="1167">
        <v>75.882337613112199</v>
      </c>
      <c r="O21" s="1167">
        <v>2.6190123374684284</v>
      </c>
      <c r="P21" s="1168">
        <v>1033.9405700000016</v>
      </c>
      <c r="Q21" s="937">
        <v>1988</v>
      </c>
      <c r="R21" s="1150"/>
      <c r="S21" s="927">
        <v>71.935630303959201</v>
      </c>
      <c r="T21" s="928">
        <v>1.5171046483925965</v>
      </c>
      <c r="U21" s="928">
        <v>68.958801977919236</v>
      </c>
      <c r="V21" s="928">
        <v>74.912458629999151</v>
      </c>
      <c r="W21" s="928">
        <v>2.1089752629985616</v>
      </c>
      <c r="X21" s="929">
        <v>1070.221986999991</v>
      </c>
      <c r="Y21" s="930">
        <v>2126</v>
      </c>
      <c r="Z21" s="1150"/>
      <c r="AA21" s="2804">
        <v>79.601466507542057</v>
      </c>
      <c r="AB21" s="928">
        <v>1.1836289478940154</v>
      </c>
      <c r="AC21" s="928">
        <v>77.279519266514598</v>
      </c>
      <c r="AD21" s="928">
        <v>81.923413748569502</v>
      </c>
      <c r="AE21" s="928">
        <v>1.4869436454187304</v>
      </c>
      <c r="AF21" s="929">
        <v>1210.2841269999951</v>
      </c>
      <c r="AG21" s="930">
        <v>2215</v>
      </c>
      <c r="AH21" s="937"/>
      <c r="AI21" s="1000">
        <v>80.343406994389326</v>
      </c>
      <c r="AJ21" s="1000">
        <v>1.2912398095271402</v>
      </c>
      <c r="AK21" s="1000">
        <v>77.810328636357326</v>
      </c>
      <c r="AL21" s="1000">
        <v>82.876485352421341</v>
      </c>
      <c r="AM21" s="1000">
        <v>1.6071509260458823</v>
      </c>
      <c r="AN21" s="2658">
        <v>1108.9863229999969</v>
      </c>
      <c r="AO21" s="1078">
        <v>2050</v>
      </c>
      <c r="AP21" s="2803"/>
      <c r="AQ21" s="1000">
        <v>80.377278051850993</v>
      </c>
      <c r="AR21" s="1000">
        <v>1.3524265260803681</v>
      </c>
      <c r="AS21" s="1000">
        <v>77.724392401405083</v>
      </c>
      <c r="AT21" s="1000">
        <v>83.030163702296889</v>
      </c>
      <c r="AU21" s="1000">
        <v>1.6825980660951523</v>
      </c>
      <c r="AV21" s="2658">
        <v>1197.0721270000033</v>
      </c>
      <c r="AW21" s="1078">
        <v>2042</v>
      </c>
      <c r="AX21" s="2802"/>
      <c r="AY21" s="1076">
        <v>82.578521833703007</v>
      </c>
      <c r="AZ21" s="1076">
        <v>1.1303708284147072</v>
      </c>
      <c r="BA21" s="1076">
        <v>80.362187079330184</v>
      </c>
      <c r="BB21" s="1076">
        <v>84.794856588075845</v>
      </c>
      <c r="BC21" s="1076">
        <v>1.3688436209733237</v>
      </c>
      <c r="BD21" s="1077">
        <v>1911.9800560000072</v>
      </c>
      <c r="BE21" s="1077">
        <v>5077</v>
      </c>
      <c r="BF21" s="1054"/>
      <c r="BG21" s="2801">
        <v>83.631908244656799</v>
      </c>
      <c r="BH21" s="1000">
        <v>0.86812040056235207</v>
      </c>
      <c r="BI21" s="1000">
        <v>81.929769702750775</v>
      </c>
      <c r="BJ21" s="1000">
        <v>85.334046786562809</v>
      </c>
      <c r="BK21" s="1000">
        <v>1.0380253407859026</v>
      </c>
      <c r="BL21" s="2658">
        <v>1808.2209729999872</v>
      </c>
      <c r="BM21" s="1078">
        <v>4522</v>
      </c>
      <c r="BN21" s="1054"/>
      <c r="BO21" s="2657">
        <v>84.510578155058084</v>
      </c>
      <c r="BP21" s="1000">
        <v>1.1149131858890551</v>
      </c>
      <c r="BQ21" s="1000">
        <v>82.324547435894374</v>
      </c>
      <c r="BR21" s="1000">
        <v>86.696608874221809</v>
      </c>
      <c r="BS21" s="1000">
        <v>1.3192587368689368</v>
      </c>
      <c r="BT21" s="2658">
        <v>1619.7092409999939</v>
      </c>
      <c r="BU21" s="1078">
        <v>4810</v>
      </c>
      <c r="BV21" s="2665"/>
      <c r="BW21" s="1035">
        <v>86.681078279442474</v>
      </c>
      <c r="BX21" s="1035">
        <v>0.72877174487835794</v>
      </c>
      <c r="BY21" s="1035">
        <v>85.25213404762556</v>
      </c>
      <c r="BZ21" s="1035">
        <v>88.110022511259373</v>
      </c>
      <c r="CA21" s="1035">
        <v>0.84075066824727718</v>
      </c>
      <c r="CB21" s="1071">
        <v>1536.2592430000027</v>
      </c>
      <c r="CC21" s="1072">
        <v>4693</v>
      </c>
      <c r="CD21" s="1868"/>
      <c r="CE21" s="1035">
        <v>86.76108866278274</v>
      </c>
      <c r="CF21" s="1035">
        <v>0.73539314848107495</v>
      </c>
      <c r="CG21" s="1035">
        <v>85.319159316291746</v>
      </c>
      <c r="CH21" s="1035">
        <v>88.20301800927372</v>
      </c>
      <c r="CI21" s="1035">
        <v>0.84760710108116832</v>
      </c>
      <c r="CJ21" s="1071">
        <v>1434.0243330000028</v>
      </c>
      <c r="CK21" s="1072">
        <v>4490</v>
      </c>
      <c r="CL21" s="1072"/>
      <c r="CM21" s="1035">
        <v>86.728646053685793</v>
      </c>
      <c r="CN21" s="1035">
        <v>0.7689086946072895</v>
      </c>
      <c r="CO21" s="1035">
        <v>85.220968345199964</v>
      </c>
      <c r="CP21" s="1035">
        <v>88.236323762171637</v>
      </c>
      <c r="CQ21" s="1035">
        <v>0.88656831346280696</v>
      </c>
      <c r="CR21" s="1071">
        <v>1381.1506930000016</v>
      </c>
      <c r="CS21" s="1072">
        <v>3785</v>
      </c>
      <c r="CT21" s="1069"/>
      <c r="CU21" s="2657">
        <v>83.271358229763578</v>
      </c>
      <c r="CV21" s="1000">
        <v>0.75914084704020457</v>
      </c>
      <c r="CW21" s="1000">
        <v>81.782870374766986</v>
      </c>
      <c r="CX21" s="1000">
        <v>84.75984608476017</v>
      </c>
      <c r="CY21" s="1000">
        <v>0.91164700946221122</v>
      </c>
      <c r="CZ21" s="1077">
        <v>1419.1599249999931</v>
      </c>
      <c r="DA21" s="1077">
        <v>4769</v>
      </c>
      <c r="DB21" s="2656"/>
      <c r="DC21" s="2657">
        <v>85.114023348549935</v>
      </c>
      <c r="DD21" s="1000">
        <v>0.7699705270922651</v>
      </c>
      <c r="DE21" s="1000">
        <v>83.604299135153099</v>
      </c>
      <c r="DF21" s="1000">
        <v>86.623747561946772</v>
      </c>
      <c r="DG21" s="1000">
        <v>0.9046341563941388</v>
      </c>
      <c r="DH21" s="1077">
        <v>1428.779562000009</v>
      </c>
      <c r="DI21" s="1077">
        <v>4795</v>
      </c>
      <c r="DJ21" s="2656"/>
      <c r="DK21" s="2657">
        <v>85.79337272744371</v>
      </c>
      <c r="DL21" s="1000">
        <v>0.76150795874945398</v>
      </c>
      <c r="DM21" s="1000">
        <v>84.300241745627645</v>
      </c>
      <c r="DN21" s="1000">
        <v>87.286503709259762</v>
      </c>
      <c r="DO21" s="1000">
        <v>0.88760697305686143</v>
      </c>
      <c r="DP21" s="1077">
        <v>1422.7250080000026</v>
      </c>
      <c r="DQ21" s="1077">
        <v>4762</v>
      </c>
      <c r="DR21" s="2656"/>
      <c r="DS21" s="2657">
        <v>87.86014899408697</v>
      </c>
      <c r="DT21" s="1000">
        <v>0.77059679649394675</v>
      </c>
      <c r="DU21" s="1000">
        <v>86.349194980592998</v>
      </c>
      <c r="DV21" s="1000">
        <v>89.371103007580942</v>
      </c>
      <c r="DW21" s="1000">
        <v>0.877072034723966</v>
      </c>
      <c r="DX21" s="1077">
        <v>1322.4316749999971</v>
      </c>
      <c r="DY21" s="1077">
        <v>4618</v>
      </c>
      <c r="DZ21" s="2656"/>
      <c r="EA21" s="2655">
        <v>1.1000000000000001</v>
      </c>
      <c r="EB21" s="2654">
        <v>2.1</v>
      </c>
      <c r="EC21" s="2427"/>
      <c r="ED21" s="2427" t="s">
        <v>229</v>
      </c>
      <c r="EE21" s="2427" t="s">
        <v>231</v>
      </c>
      <c r="EF21" s="2796"/>
      <c r="EG21" s="1144"/>
      <c r="EH21" s="1144"/>
    </row>
    <row r="22" spans="1:138" s="3" customFormat="1" ht="23.1" customHeight="1">
      <c r="A22" s="1021" t="s">
        <v>52</v>
      </c>
      <c r="B22" s="1149"/>
      <c r="C22" s="1150">
        <v>80.532488191098921</v>
      </c>
      <c r="D22" s="1150">
        <v>1.3508222866012194</v>
      </c>
      <c r="E22" s="1150">
        <v>77.881951987132339</v>
      </c>
      <c r="F22" s="1150">
        <v>83.183024395065502</v>
      </c>
      <c r="G22" s="1150">
        <v>1.6773631573332202</v>
      </c>
      <c r="H22" s="1151">
        <v>601.10970599999871</v>
      </c>
      <c r="I22" s="916">
        <v>1175</v>
      </c>
      <c r="J22" s="1150"/>
      <c r="K22" s="1150">
        <v>79.42637934705327</v>
      </c>
      <c r="L22" s="1150">
        <v>1.5876426698320794</v>
      </c>
      <c r="M22" s="1150">
        <v>76.3111527236548</v>
      </c>
      <c r="N22" s="1150">
        <v>82.541605970451741</v>
      </c>
      <c r="O22" s="1150">
        <v>1.9988858649780328</v>
      </c>
      <c r="P22" s="1151">
        <v>496.10563800000165</v>
      </c>
      <c r="Q22" s="923">
        <v>986</v>
      </c>
      <c r="R22" s="1150"/>
      <c r="S22" s="913">
        <v>76.526261567462356</v>
      </c>
      <c r="T22" s="914">
        <v>1.690460571346541</v>
      </c>
      <c r="U22" s="914">
        <v>73.209278181926095</v>
      </c>
      <c r="V22" s="914">
        <v>79.843244952998631</v>
      </c>
      <c r="W22" s="914">
        <v>2.2089940586687375</v>
      </c>
      <c r="X22" s="915">
        <v>494.83497200000187</v>
      </c>
      <c r="Y22" s="916">
        <v>1017</v>
      </c>
      <c r="Z22" s="1150"/>
      <c r="AA22" s="1872">
        <v>83.67</v>
      </c>
      <c r="AB22" s="914">
        <v>1.3080000000000001</v>
      </c>
      <c r="AC22" s="914">
        <v>81.100000000000009</v>
      </c>
      <c r="AD22" s="914">
        <v>86.22999999999999</v>
      </c>
      <c r="AE22" s="914">
        <v>1.6</v>
      </c>
      <c r="AF22" s="915">
        <v>639.89200000000005</v>
      </c>
      <c r="AG22" s="916">
        <v>1180</v>
      </c>
      <c r="AH22" s="923"/>
      <c r="AI22" s="975">
        <v>84.982496376453511</v>
      </c>
      <c r="AJ22" s="975">
        <v>1.4292747304506752</v>
      </c>
      <c r="AK22" s="975">
        <v>82.178629224377033</v>
      </c>
      <c r="AL22" s="975">
        <v>87.786363528529989</v>
      </c>
      <c r="AM22" s="975">
        <v>1.6818460169954375</v>
      </c>
      <c r="AN22" s="1045">
        <v>570.73296700000151</v>
      </c>
      <c r="AO22" s="1073">
        <v>1054</v>
      </c>
      <c r="AP22" s="1793"/>
      <c r="AQ22" s="975">
        <v>86.098606769413948</v>
      </c>
      <c r="AR22" s="975">
        <v>1.4062626305039276</v>
      </c>
      <c r="AS22" s="975">
        <v>83.340117578851817</v>
      </c>
      <c r="AT22" s="975">
        <v>88.857095959976078</v>
      </c>
      <c r="AU22" s="975">
        <v>1.6333163604727394</v>
      </c>
      <c r="AV22" s="1045">
        <v>627.6366660000017</v>
      </c>
      <c r="AW22" s="1073">
        <v>1063</v>
      </c>
      <c r="AX22" s="2799"/>
      <c r="AY22" s="997">
        <v>85.352934470889636</v>
      </c>
      <c r="AZ22" s="997">
        <v>0.87494464162067054</v>
      </c>
      <c r="BA22" s="997">
        <v>83.637417608077655</v>
      </c>
      <c r="BB22" s="997">
        <v>87.068451333701603</v>
      </c>
      <c r="BC22" s="997">
        <v>1.0250902878085324</v>
      </c>
      <c r="BD22" s="973">
        <v>1071.2498669999959</v>
      </c>
      <c r="BE22" s="973">
        <v>3073</v>
      </c>
      <c r="BF22" s="1054"/>
      <c r="BG22" s="1765">
        <v>87.497357196572196</v>
      </c>
      <c r="BH22" s="975">
        <v>0.76839178581840384</v>
      </c>
      <c r="BI22" s="975">
        <v>85.990758258132018</v>
      </c>
      <c r="BJ22" s="975">
        <v>89.003956135012359</v>
      </c>
      <c r="BK22" s="975">
        <v>0.87818856527532518</v>
      </c>
      <c r="BL22" s="1045">
        <v>1022.0538810000015</v>
      </c>
      <c r="BM22" s="1073">
        <v>2792</v>
      </c>
      <c r="BN22" s="1054"/>
      <c r="BO22" s="955">
        <v>88.522638071792784</v>
      </c>
      <c r="BP22" s="975">
        <v>0.91352154805947827</v>
      </c>
      <c r="BQ22" s="975">
        <v>86.731479628291581</v>
      </c>
      <c r="BR22" s="975">
        <v>90.313796515293987</v>
      </c>
      <c r="BS22" s="975">
        <v>1.031963764250454</v>
      </c>
      <c r="BT22" s="1045">
        <v>884.12750799999594</v>
      </c>
      <c r="BU22" s="1073">
        <v>3043</v>
      </c>
      <c r="BV22" s="1891"/>
      <c r="BW22" s="968">
        <v>89.390002406584401</v>
      </c>
      <c r="BX22" s="968">
        <v>0.68956183299797669</v>
      </c>
      <c r="BY22" s="968">
        <v>88.037939280278621</v>
      </c>
      <c r="BZ22" s="968">
        <v>90.74206553289018</v>
      </c>
      <c r="CA22" s="968">
        <v>0.77140822735584136</v>
      </c>
      <c r="CB22" s="1074">
        <v>842.57165200000588</v>
      </c>
      <c r="CC22" s="1075">
        <v>2868</v>
      </c>
      <c r="CD22" s="1210"/>
      <c r="CE22" s="968">
        <v>89.495860033027924</v>
      </c>
      <c r="CF22" s="968">
        <v>0.72982864145458726</v>
      </c>
      <c r="CG22" s="968">
        <v>88.064841348401032</v>
      </c>
      <c r="CH22" s="968">
        <v>90.92687871765483</v>
      </c>
      <c r="CI22" s="968">
        <v>0.81548871778565868</v>
      </c>
      <c r="CJ22" s="1074">
        <v>774.4831110000033</v>
      </c>
      <c r="CK22" s="1075">
        <v>2816</v>
      </c>
      <c r="CL22" s="1075"/>
      <c r="CM22" s="968">
        <v>89.257843964633608</v>
      </c>
      <c r="CN22" s="968">
        <v>0.8474069847261958</v>
      </c>
      <c r="CO22" s="968">
        <v>87.596246651653033</v>
      </c>
      <c r="CP22" s="968">
        <v>90.919441277614183</v>
      </c>
      <c r="CQ22" s="968">
        <v>0.94939217337801862</v>
      </c>
      <c r="CR22" s="1074">
        <v>752.04103099999963</v>
      </c>
      <c r="CS22" s="1075">
        <v>2302</v>
      </c>
      <c r="CT22" s="1007"/>
      <c r="CU22" s="955">
        <v>84.785724755728069</v>
      </c>
      <c r="CV22" s="975">
        <v>0.83248132694083488</v>
      </c>
      <c r="CW22" s="975">
        <v>83.153434319119214</v>
      </c>
      <c r="CX22" s="975">
        <v>86.418015192336938</v>
      </c>
      <c r="CY22" s="975">
        <v>0.9818649652866156</v>
      </c>
      <c r="CZ22" s="973">
        <v>827.56748500000299</v>
      </c>
      <c r="DA22" s="973">
        <v>2896</v>
      </c>
      <c r="DB22" s="1713"/>
      <c r="DC22" s="955">
        <v>88.13734352092456</v>
      </c>
      <c r="DD22" s="975">
        <v>0.77765209292984783</v>
      </c>
      <c r="DE22" s="975">
        <v>86.612557632393745</v>
      </c>
      <c r="DF22" s="975">
        <v>89.662129409455375</v>
      </c>
      <c r="DG22" s="975">
        <v>0.8823185063947685</v>
      </c>
      <c r="DH22" s="973">
        <v>810.98031599999763</v>
      </c>
      <c r="DI22" s="973">
        <v>2868</v>
      </c>
      <c r="DJ22" s="1713"/>
      <c r="DK22" s="955">
        <v>87.802494443497878</v>
      </c>
      <c r="DL22" s="975">
        <v>0.75607915187061925</v>
      </c>
      <c r="DM22" s="975">
        <v>86.320008025079943</v>
      </c>
      <c r="DN22" s="975">
        <v>89.284980861915813</v>
      </c>
      <c r="DO22" s="975">
        <v>0.86111352150384135</v>
      </c>
      <c r="DP22" s="973">
        <v>782.70243500000163</v>
      </c>
      <c r="DQ22" s="973">
        <v>2890</v>
      </c>
      <c r="DR22" s="1713"/>
      <c r="DS22" s="955">
        <v>89.869545835101562</v>
      </c>
      <c r="DT22" s="975">
        <v>0.78683799202914684</v>
      </c>
      <c r="DU22" s="975">
        <v>88.326746763738811</v>
      </c>
      <c r="DV22" s="975">
        <v>91.412344906464313</v>
      </c>
      <c r="DW22" s="975">
        <v>0.87553351329146356</v>
      </c>
      <c r="DX22" s="973">
        <v>737.24407400000155</v>
      </c>
      <c r="DY22" s="973">
        <v>2813</v>
      </c>
      <c r="DZ22" s="1713"/>
      <c r="EA22" s="1725">
        <v>0.4</v>
      </c>
      <c r="EB22" s="1726">
        <v>2.1</v>
      </c>
      <c r="EC22" s="1727"/>
      <c r="ED22" s="1727" t="s">
        <v>229</v>
      </c>
      <c r="EE22" s="1727" t="s">
        <v>231</v>
      </c>
      <c r="EF22" s="2796"/>
      <c r="EG22" s="1144"/>
      <c r="EH22" s="1144"/>
    </row>
    <row r="23" spans="1:138" s="3" customFormat="1" ht="23.1" customHeight="1">
      <c r="A23" s="1388" t="s">
        <v>53</v>
      </c>
      <c r="B23" s="1263"/>
      <c r="C23" s="1245">
        <v>64.26203014254898</v>
      </c>
      <c r="D23" s="1245">
        <v>2.8222109801805053</v>
      </c>
      <c r="E23" s="1245">
        <v>58.724386551383731</v>
      </c>
      <c r="F23" s="1245">
        <v>69.799673733714243</v>
      </c>
      <c r="G23" s="1245">
        <v>4.391723968135067</v>
      </c>
      <c r="H23" s="1246">
        <v>573.2099159999982</v>
      </c>
      <c r="I23" s="854">
        <v>1135</v>
      </c>
      <c r="J23" s="1245"/>
      <c r="K23" s="1245">
        <v>65.483129310760248</v>
      </c>
      <c r="L23" s="1245">
        <v>3.2737156285855877</v>
      </c>
      <c r="M23" s="1245">
        <v>59.059538991986472</v>
      </c>
      <c r="N23" s="1245">
        <v>71.906719629534024</v>
      </c>
      <c r="O23" s="1245">
        <v>4.999326793088442</v>
      </c>
      <c r="P23" s="1246">
        <v>537.8349320000035</v>
      </c>
      <c r="Q23" s="861">
        <v>1002</v>
      </c>
      <c r="R23" s="1245"/>
      <c r="S23" s="851">
        <v>67.987670350885622</v>
      </c>
      <c r="T23" s="852">
        <v>2.4847344146318102</v>
      </c>
      <c r="U23" s="852">
        <v>63.112180847904284</v>
      </c>
      <c r="V23" s="852">
        <v>72.863159853866961</v>
      </c>
      <c r="W23" s="852">
        <v>3.6546838593057385</v>
      </c>
      <c r="X23" s="853">
        <v>575.3870149999982</v>
      </c>
      <c r="Y23" s="854">
        <v>1109</v>
      </c>
      <c r="Z23" s="1245"/>
      <c r="AA23" s="1779">
        <v>75.039999999999992</v>
      </c>
      <c r="AB23" s="852">
        <v>2.081</v>
      </c>
      <c r="AC23" s="852">
        <v>70.960000000000008</v>
      </c>
      <c r="AD23" s="852">
        <v>79.13</v>
      </c>
      <c r="AE23" s="852">
        <v>2.8000000000000003</v>
      </c>
      <c r="AF23" s="853">
        <v>570.39300000000003</v>
      </c>
      <c r="AG23" s="854">
        <v>1035</v>
      </c>
      <c r="AH23" s="861"/>
      <c r="AI23" s="966">
        <v>75.424382862556598</v>
      </c>
      <c r="AJ23" s="966">
        <v>2.164953066307632</v>
      </c>
      <c r="AK23" s="966">
        <v>71.177305195064946</v>
      </c>
      <c r="AL23" s="966">
        <v>79.67146053004825</v>
      </c>
      <c r="AM23" s="966">
        <v>2.870362320700397</v>
      </c>
      <c r="AN23" s="1043">
        <v>538.25335599999948</v>
      </c>
      <c r="AO23" s="1007">
        <v>996</v>
      </c>
      <c r="AP23" s="1056"/>
      <c r="AQ23" s="966">
        <v>74.071180298341261</v>
      </c>
      <c r="AR23" s="966">
        <v>2.3729881902518528</v>
      </c>
      <c r="AS23" s="966">
        <v>69.416386712739381</v>
      </c>
      <c r="AT23" s="966">
        <v>78.725973883943141</v>
      </c>
      <c r="AU23" s="966">
        <v>3.2036592109022912</v>
      </c>
      <c r="AV23" s="1043">
        <v>569.43546100000003</v>
      </c>
      <c r="AW23" s="1007">
        <v>979</v>
      </c>
      <c r="AX23" s="1782"/>
      <c r="AY23" s="995">
        <v>79.043393432848319</v>
      </c>
      <c r="AZ23" s="995">
        <v>2.2476978274848651</v>
      </c>
      <c r="BA23" s="995">
        <v>74.636299152673431</v>
      </c>
      <c r="BB23" s="995">
        <v>83.450487713023207</v>
      </c>
      <c r="BC23" s="995">
        <v>2.8436251657064893</v>
      </c>
      <c r="BD23" s="992">
        <v>840.73018899999954</v>
      </c>
      <c r="BE23" s="992">
        <v>2004</v>
      </c>
      <c r="BF23" s="1247"/>
      <c r="BG23" s="2495">
        <v>78.606644349341366</v>
      </c>
      <c r="BH23" s="966">
        <v>1.6469118669548335</v>
      </c>
      <c r="BI23" s="966">
        <v>75.377516037127634</v>
      </c>
      <c r="BJ23" s="966">
        <v>81.835772661555083</v>
      </c>
      <c r="BK23" s="966">
        <v>2.0951306096157416</v>
      </c>
      <c r="BL23" s="1043">
        <v>786.16709200000059</v>
      </c>
      <c r="BM23" s="1007">
        <v>1730</v>
      </c>
      <c r="BN23" s="1247"/>
      <c r="BO23" s="956">
        <v>79.688309769378264</v>
      </c>
      <c r="BP23" s="966">
        <v>2.0687101438908444</v>
      </c>
      <c r="BQ23" s="966">
        <v>75.632151872218927</v>
      </c>
      <c r="BR23" s="966">
        <v>83.744467666537602</v>
      </c>
      <c r="BS23" s="966">
        <v>2.596002035778886</v>
      </c>
      <c r="BT23" s="1043">
        <v>735.58173300000078</v>
      </c>
      <c r="BU23" s="1007">
        <v>1767</v>
      </c>
      <c r="BV23" s="1891"/>
      <c r="BW23" s="1002">
        <v>83.390745993609201</v>
      </c>
      <c r="BX23" s="1002">
        <v>1.3774120559466272</v>
      </c>
      <c r="BY23" s="1002">
        <v>80.689975792222569</v>
      </c>
      <c r="BZ23" s="1002">
        <v>86.091516194995819</v>
      </c>
      <c r="CA23" s="1002">
        <v>1.6517564863278569</v>
      </c>
      <c r="CB23" s="1065">
        <v>693.68759100000159</v>
      </c>
      <c r="CC23" s="1066">
        <v>1825</v>
      </c>
      <c r="CD23" s="1210"/>
      <c r="CE23" s="1002">
        <v>83.5497135916698</v>
      </c>
      <c r="CF23" s="1002">
        <v>1.3558568451991067</v>
      </c>
      <c r="CG23" s="1002">
        <v>80.891203951253161</v>
      </c>
      <c r="CH23" s="1002">
        <v>86.208223232086439</v>
      </c>
      <c r="CI23" s="1002">
        <v>1.6228144740573838</v>
      </c>
      <c r="CJ23" s="1065">
        <v>659.54122200000268</v>
      </c>
      <c r="CK23" s="1066">
        <v>1674</v>
      </c>
      <c r="CL23" s="1066"/>
      <c r="CM23" s="1002">
        <v>83.705229438997222</v>
      </c>
      <c r="CN23" s="1002">
        <v>1.3666257641237149</v>
      </c>
      <c r="CO23" s="1002">
        <v>81.025546903395153</v>
      </c>
      <c r="CP23" s="1002">
        <v>86.384911974599291</v>
      </c>
      <c r="CQ23" s="1002">
        <v>1.6326647370576601</v>
      </c>
      <c r="CR23" s="1065">
        <v>629.10966199999962</v>
      </c>
      <c r="CS23" s="1066">
        <v>1483</v>
      </c>
      <c r="CT23" s="1007"/>
      <c r="CU23" s="955">
        <v>81.152939513560753</v>
      </c>
      <c r="CV23" s="975">
        <v>1.4099575511141933</v>
      </c>
      <c r="CW23" s="975">
        <v>78.388360714940191</v>
      </c>
      <c r="CX23" s="975">
        <v>83.917518312181315</v>
      </c>
      <c r="CY23" s="975">
        <v>1.7374078617060911</v>
      </c>
      <c r="CZ23" s="973">
        <v>591.59244000000365</v>
      </c>
      <c r="DA23" s="973">
        <v>1873</v>
      </c>
      <c r="DB23" s="1713"/>
      <c r="DC23" s="955">
        <v>81.145334223991526</v>
      </c>
      <c r="DD23" s="975">
        <v>1.4785546231258644</v>
      </c>
      <c r="DE23" s="975">
        <v>78.246249600853133</v>
      </c>
      <c r="DF23" s="975">
        <v>84.044418847129919</v>
      </c>
      <c r="DG23" s="975">
        <v>1.822106763457896</v>
      </c>
      <c r="DH23" s="973">
        <v>617.79924600000186</v>
      </c>
      <c r="DI23" s="973">
        <v>1927</v>
      </c>
      <c r="DJ23" s="1713"/>
      <c r="DK23" s="955">
        <v>83.33635866933696</v>
      </c>
      <c r="DL23" s="975">
        <v>1.4369966974296582</v>
      </c>
      <c r="DM23" s="975">
        <v>80.518759371723419</v>
      </c>
      <c r="DN23" s="975">
        <v>86.153957966950514</v>
      </c>
      <c r="DO23" s="975">
        <v>1.7243334366592515</v>
      </c>
      <c r="DP23" s="973">
        <v>640.02257300000088</v>
      </c>
      <c r="DQ23" s="973">
        <v>1872</v>
      </c>
      <c r="DR23" s="1713"/>
      <c r="DS23" s="955">
        <v>85.328625922133739</v>
      </c>
      <c r="DT23" s="975">
        <v>1.4451745189405194</v>
      </c>
      <c r="DU23" s="975">
        <v>82.494988085164678</v>
      </c>
      <c r="DV23" s="975">
        <v>88.1622637591028</v>
      </c>
      <c r="DW23" s="975">
        <v>1.6936573199471265</v>
      </c>
      <c r="DX23" s="973">
        <v>585.18760100000225</v>
      </c>
      <c r="DY23" s="973">
        <v>1805</v>
      </c>
      <c r="DZ23" s="1713"/>
      <c r="EA23" s="1725">
        <v>1.8</v>
      </c>
      <c r="EB23" s="1726">
        <v>2</v>
      </c>
      <c r="EC23" s="1727"/>
      <c r="ED23" s="1727" t="s">
        <v>229</v>
      </c>
      <c r="EE23" s="1727" t="s">
        <v>229</v>
      </c>
      <c r="EF23" s="2796"/>
      <c r="EG23" s="1144"/>
      <c r="EH23" s="1144"/>
    </row>
    <row r="24" spans="1:138" s="3" customFormat="1" ht="5.0999999999999996" customHeight="1">
      <c r="A24" s="951"/>
      <c r="B24" s="1263"/>
      <c r="C24" s="1245"/>
      <c r="D24" s="1245"/>
      <c r="E24" s="1245"/>
      <c r="F24" s="1245"/>
      <c r="G24" s="1245"/>
      <c r="H24" s="1246"/>
      <c r="I24" s="854"/>
      <c r="J24" s="1245"/>
      <c r="K24" s="1245"/>
      <c r="L24" s="1245"/>
      <c r="M24" s="1245"/>
      <c r="N24" s="1245"/>
      <c r="O24" s="1245"/>
      <c r="P24" s="1246"/>
      <c r="Q24" s="861"/>
      <c r="R24" s="1245"/>
      <c r="S24" s="851"/>
      <c r="T24" s="852"/>
      <c r="U24" s="852"/>
      <c r="V24" s="852"/>
      <c r="W24" s="852"/>
      <c r="X24" s="853"/>
      <c r="Y24" s="854"/>
      <c r="Z24" s="1245"/>
      <c r="AA24" s="1779"/>
      <c r="AB24" s="852"/>
      <c r="AC24" s="852"/>
      <c r="AD24" s="852"/>
      <c r="AE24" s="852"/>
      <c r="AF24" s="853"/>
      <c r="AG24" s="854"/>
      <c r="AH24" s="861"/>
      <c r="AI24" s="966"/>
      <c r="AJ24" s="966"/>
      <c r="AK24" s="966"/>
      <c r="AL24" s="966"/>
      <c r="AM24" s="966"/>
      <c r="AN24" s="1043"/>
      <c r="AO24" s="1007"/>
      <c r="AP24" s="1056"/>
      <c r="AQ24" s="966"/>
      <c r="AR24" s="966"/>
      <c r="AS24" s="966"/>
      <c r="AT24" s="966"/>
      <c r="AU24" s="966"/>
      <c r="AV24" s="1043"/>
      <c r="AW24" s="1007"/>
      <c r="AX24" s="1782"/>
      <c r="AY24" s="995"/>
      <c r="AZ24" s="995"/>
      <c r="BA24" s="995"/>
      <c r="BB24" s="995"/>
      <c r="BC24" s="995"/>
      <c r="BD24" s="992"/>
      <c r="BE24" s="992"/>
      <c r="BF24" s="1247"/>
      <c r="BG24" s="2495"/>
      <c r="BH24" s="966"/>
      <c r="BI24" s="966"/>
      <c r="BJ24" s="966"/>
      <c r="BK24" s="966"/>
      <c r="BL24" s="1043"/>
      <c r="BM24" s="1007"/>
      <c r="BN24" s="1247"/>
      <c r="BO24" s="956"/>
      <c r="BP24" s="966"/>
      <c r="BQ24" s="966"/>
      <c r="BR24" s="966"/>
      <c r="BS24" s="966"/>
      <c r="BT24" s="1043"/>
      <c r="BU24" s="1007"/>
      <c r="BV24" s="1891"/>
      <c r="BW24" s="1029"/>
      <c r="BX24" s="1029"/>
      <c r="BY24" s="1029"/>
      <c r="BZ24" s="1029"/>
      <c r="CA24" s="1029"/>
      <c r="CB24" s="1059"/>
      <c r="CC24" s="1060"/>
      <c r="CD24" s="1210"/>
      <c r="CE24" s="1029"/>
      <c r="CF24" s="1029"/>
      <c r="CG24" s="1029"/>
      <c r="CH24" s="1029"/>
      <c r="CI24" s="1029"/>
      <c r="CJ24" s="1059"/>
      <c r="CK24" s="1060"/>
      <c r="CL24" s="1060"/>
      <c r="CM24" s="1029"/>
      <c r="CN24" s="1029"/>
      <c r="CO24" s="1029"/>
      <c r="CP24" s="1029"/>
      <c r="CQ24" s="1029"/>
      <c r="CR24" s="1059"/>
      <c r="CS24" s="1060"/>
      <c r="CT24" s="1007"/>
      <c r="CU24" s="2657"/>
      <c r="CV24" s="1000"/>
      <c r="CW24" s="1000"/>
      <c r="CX24" s="1000"/>
      <c r="CY24" s="1000"/>
      <c r="CZ24" s="1077"/>
      <c r="DA24" s="1077"/>
      <c r="DB24" s="2656"/>
      <c r="DC24" s="2657"/>
      <c r="DD24" s="1000"/>
      <c r="DE24" s="1000"/>
      <c r="DF24" s="1000"/>
      <c r="DG24" s="1000"/>
      <c r="DH24" s="1077"/>
      <c r="DI24" s="1077"/>
      <c r="DJ24" s="2656"/>
      <c r="DK24" s="2657"/>
      <c r="DL24" s="1000"/>
      <c r="DM24" s="1000"/>
      <c r="DN24" s="1000"/>
      <c r="DO24" s="1000"/>
      <c r="DP24" s="1077"/>
      <c r="DQ24" s="1077"/>
      <c r="DR24" s="2656"/>
      <c r="DS24" s="2657"/>
      <c r="DT24" s="1000"/>
      <c r="DU24" s="1000"/>
      <c r="DV24" s="1000"/>
      <c r="DW24" s="1000"/>
      <c r="DX24" s="1077"/>
      <c r="DY24" s="1077"/>
      <c r="DZ24" s="2656"/>
      <c r="EA24" s="2655"/>
      <c r="EB24" s="2654"/>
      <c r="EC24" s="2427"/>
      <c r="ED24" s="2427"/>
      <c r="EE24" s="2427"/>
      <c r="EF24" s="2796"/>
      <c r="EG24" s="1144"/>
      <c r="EH24" s="1144"/>
    </row>
    <row r="25" spans="1:138" s="3" customFormat="1" ht="23.1" customHeight="1">
      <c r="A25" s="1266" t="s">
        <v>238</v>
      </c>
      <c r="B25" s="1267"/>
      <c r="C25" s="1252"/>
      <c r="D25" s="1252"/>
      <c r="E25" s="1252"/>
      <c r="F25" s="1252"/>
      <c r="G25" s="1252"/>
      <c r="H25" s="1253"/>
      <c r="I25" s="869"/>
      <c r="J25" s="1252"/>
      <c r="K25" s="1252"/>
      <c r="L25" s="1252"/>
      <c r="M25" s="1252"/>
      <c r="N25" s="1252"/>
      <c r="O25" s="1252"/>
      <c r="P25" s="1253"/>
      <c r="Q25" s="876"/>
      <c r="R25" s="1252"/>
      <c r="S25" s="866"/>
      <c r="T25" s="867"/>
      <c r="U25" s="867"/>
      <c r="V25" s="867"/>
      <c r="W25" s="867"/>
      <c r="X25" s="868"/>
      <c r="Y25" s="869"/>
      <c r="Z25" s="1252"/>
      <c r="AA25" s="1783"/>
      <c r="AB25" s="867"/>
      <c r="AC25" s="867"/>
      <c r="AD25" s="867"/>
      <c r="AE25" s="867"/>
      <c r="AF25" s="868"/>
      <c r="AG25" s="869"/>
      <c r="AH25" s="876"/>
      <c r="AI25" s="1001"/>
      <c r="AJ25" s="1001"/>
      <c r="AK25" s="1001"/>
      <c r="AL25" s="1001"/>
      <c r="AM25" s="1001"/>
      <c r="AN25" s="1254"/>
      <c r="AO25" s="1008"/>
      <c r="AP25" s="1058"/>
      <c r="AQ25" s="1001"/>
      <c r="AR25" s="1001"/>
      <c r="AS25" s="1001"/>
      <c r="AT25" s="1001"/>
      <c r="AU25" s="1001"/>
      <c r="AV25" s="1254"/>
      <c r="AW25" s="1008"/>
      <c r="AX25" s="1787"/>
      <c r="AY25" s="863"/>
      <c r="AZ25" s="863"/>
      <c r="BA25" s="863"/>
      <c r="BB25" s="863"/>
      <c r="BC25" s="863"/>
      <c r="BD25" s="864"/>
      <c r="BE25" s="864"/>
      <c r="BF25" s="1057"/>
      <c r="BG25" s="2800"/>
      <c r="BH25" s="1001"/>
      <c r="BI25" s="1001"/>
      <c r="BJ25" s="1001"/>
      <c r="BK25" s="1001"/>
      <c r="BL25" s="1254"/>
      <c r="BM25" s="1008"/>
      <c r="BN25" s="1057"/>
      <c r="BO25" s="1030"/>
      <c r="BP25" s="1001"/>
      <c r="BQ25" s="1001"/>
      <c r="BR25" s="1001"/>
      <c r="BS25" s="1001"/>
      <c r="BT25" s="1254"/>
      <c r="BU25" s="1008"/>
      <c r="BV25" s="1924"/>
      <c r="BW25" s="1034"/>
      <c r="BX25" s="1034"/>
      <c r="BY25" s="1034"/>
      <c r="BZ25" s="1034"/>
      <c r="CA25" s="1034"/>
      <c r="CB25" s="1068"/>
      <c r="CC25" s="1080"/>
      <c r="CD25" s="1211"/>
      <c r="CE25" s="1034"/>
      <c r="CF25" s="1034"/>
      <c r="CG25" s="1034"/>
      <c r="CH25" s="1034"/>
      <c r="CI25" s="1034"/>
      <c r="CJ25" s="1068"/>
      <c r="CK25" s="1080"/>
      <c r="CL25" s="1080"/>
      <c r="CM25" s="1034"/>
      <c r="CN25" s="1034"/>
      <c r="CO25" s="1034"/>
      <c r="CP25" s="1034"/>
      <c r="CQ25" s="1034"/>
      <c r="CR25" s="1068"/>
      <c r="CS25" s="1080"/>
      <c r="CT25" s="1008"/>
      <c r="CU25" s="1030"/>
      <c r="CV25" s="1001"/>
      <c r="CW25" s="1001"/>
      <c r="CX25" s="1001"/>
      <c r="CY25" s="1001"/>
      <c r="CZ25" s="864"/>
      <c r="DA25" s="864"/>
      <c r="DB25" s="1423"/>
      <c r="DC25" s="1030"/>
      <c r="DD25" s="1001"/>
      <c r="DE25" s="1001"/>
      <c r="DF25" s="1001"/>
      <c r="DG25" s="1001"/>
      <c r="DH25" s="864"/>
      <c r="DI25" s="864"/>
      <c r="DJ25" s="1423"/>
      <c r="DK25" s="1030"/>
      <c r="DL25" s="1001"/>
      <c r="DM25" s="1001"/>
      <c r="DN25" s="1001"/>
      <c r="DO25" s="1001"/>
      <c r="DP25" s="864"/>
      <c r="DQ25" s="864"/>
      <c r="DR25" s="1423"/>
      <c r="DS25" s="1030"/>
      <c r="DT25" s="1001"/>
      <c r="DU25" s="1001"/>
      <c r="DV25" s="1001"/>
      <c r="DW25" s="1001"/>
      <c r="DX25" s="864"/>
      <c r="DY25" s="864"/>
      <c r="DZ25" s="1423"/>
      <c r="EA25" s="1170"/>
      <c r="EB25" s="1171"/>
      <c r="EC25" s="1676"/>
      <c r="ED25" s="1676"/>
      <c r="EE25" s="1676"/>
      <c r="EF25" s="2796"/>
      <c r="EG25" s="1144"/>
      <c r="EH25" s="1144"/>
    </row>
    <row r="26" spans="1:138" s="3" customFormat="1" ht="23.1" customHeight="1">
      <c r="A26" s="1419" t="s">
        <v>84</v>
      </c>
      <c r="B26" s="1263"/>
      <c r="C26" s="1245">
        <v>71.962499238733173</v>
      </c>
      <c r="D26" s="1245">
        <v>1.2268659680703551</v>
      </c>
      <c r="E26" s="1245">
        <v>69.555185783780558</v>
      </c>
      <c r="F26" s="1245">
        <v>74.369812693685802</v>
      </c>
      <c r="G26" s="1245">
        <v>1.7048684815688073</v>
      </c>
      <c r="H26" s="1246">
        <v>2526.9890209999958</v>
      </c>
      <c r="I26" s="854">
        <v>3225</v>
      </c>
      <c r="J26" s="1245"/>
      <c r="K26" s="1245">
        <v>72.237483166678231</v>
      </c>
      <c r="L26" s="1245">
        <v>1.3087100127687539</v>
      </c>
      <c r="M26" s="1245">
        <v>69.669570152273934</v>
      </c>
      <c r="N26" s="1245">
        <v>74.805396181082514</v>
      </c>
      <c r="O26" s="1245">
        <v>1.8116772005318655</v>
      </c>
      <c r="P26" s="1246">
        <v>2333.7328019999986</v>
      </c>
      <c r="Q26" s="861">
        <v>2894</v>
      </c>
      <c r="R26" s="1245"/>
      <c r="S26" s="851">
        <v>77.058175930882697</v>
      </c>
      <c r="T26" s="852">
        <v>1.0930873038178961</v>
      </c>
      <c r="U26" s="852">
        <v>74.913344819668737</v>
      </c>
      <c r="V26" s="852">
        <v>79.203007042096658</v>
      </c>
      <c r="W26" s="852">
        <v>1.4185221627856079</v>
      </c>
      <c r="X26" s="853">
        <v>2222.6842619999989</v>
      </c>
      <c r="Y26" s="854">
        <v>2829</v>
      </c>
      <c r="Z26" s="1245"/>
      <c r="AA26" s="1779">
        <v>77.05</v>
      </c>
      <c r="AB26" s="852">
        <v>1.1220000000000001</v>
      </c>
      <c r="AC26" s="852">
        <v>74.850000000000009</v>
      </c>
      <c r="AD26" s="852">
        <v>79.25</v>
      </c>
      <c r="AE26" s="852">
        <v>1.5</v>
      </c>
      <c r="AF26" s="853">
        <v>2202.3850000000002</v>
      </c>
      <c r="AG26" s="854">
        <v>2705</v>
      </c>
      <c r="AH26" s="861"/>
      <c r="AI26" s="966">
        <v>81.052775507785398</v>
      </c>
      <c r="AJ26" s="966">
        <v>1.0134233136739119</v>
      </c>
      <c r="AK26" s="966">
        <v>79.064701221001641</v>
      </c>
      <c r="AL26" s="966">
        <v>83.040849794569155</v>
      </c>
      <c r="AM26" s="966">
        <v>1.2503252446630519</v>
      </c>
      <c r="AN26" s="1043">
        <v>1901.4001609999937</v>
      </c>
      <c r="AO26" s="1007">
        <v>2432</v>
      </c>
      <c r="AP26" s="1056"/>
      <c r="AQ26" s="966">
        <v>79.783208906308971</v>
      </c>
      <c r="AR26" s="966">
        <v>1.1493664373491077</v>
      </c>
      <c r="AS26" s="966">
        <v>77.528640787488754</v>
      </c>
      <c r="AT26" s="966">
        <v>82.037777025129202</v>
      </c>
      <c r="AU26" s="966">
        <v>1.4406119446747645</v>
      </c>
      <c r="AV26" s="1043">
        <v>1874.4096590000029</v>
      </c>
      <c r="AW26" s="1007">
        <v>2381</v>
      </c>
      <c r="AX26" s="1782"/>
      <c r="AY26" s="995">
        <v>82.814705936380946</v>
      </c>
      <c r="AZ26" s="995">
        <v>0.80919227125738602</v>
      </c>
      <c r="BA26" s="995">
        <v>81.228110715878969</v>
      </c>
      <c r="BB26" s="995">
        <v>84.401301156882923</v>
      </c>
      <c r="BC26" s="995">
        <v>0.97711180895699279</v>
      </c>
      <c r="BD26" s="992">
        <v>2577.8175709999814</v>
      </c>
      <c r="BE26" s="992">
        <v>5015</v>
      </c>
      <c r="BF26" s="1247"/>
      <c r="BG26" s="2495">
        <v>82.386096597482947</v>
      </c>
      <c r="BH26" s="966">
        <v>0.84607265332207038</v>
      </c>
      <c r="BI26" s="966">
        <v>80.72718745131003</v>
      </c>
      <c r="BJ26" s="966">
        <v>84.045005743655864</v>
      </c>
      <c r="BK26" s="966">
        <v>1.0269604803050221</v>
      </c>
      <c r="BL26" s="1043">
        <v>2304.3460880000021</v>
      </c>
      <c r="BM26" s="1007">
        <v>4276</v>
      </c>
      <c r="BN26" s="1247"/>
      <c r="BO26" s="956">
        <v>82.285727982734372</v>
      </c>
      <c r="BP26" s="966">
        <v>1.0132947670484791</v>
      </c>
      <c r="BQ26" s="966">
        <v>80.298942359987024</v>
      </c>
      <c r="BR26" s="966">
        <v>84.27251360548172</v>
      </c>
      <c r="BS26" s="966">
        <v>1.2314344077518449</v>
      </c>
      <c r="BT26" s="1043">
        <v>1958.9662259999961</v>
      </c>
      <c r="BU26" s="1007">
        <v>3929</v>
      </c>
      <c r="BV26" s="1891"/>
      <c r="BW26" s="968">
        <v>83.810146556338907</v>
      </c>
      <c r="BX26" s="968">
        <v>0.78005067224388724</v>
      </c>
      <c r="BY26" s="968">
        <v>82.280656813547282</v>
      </c>
      <c r="BZ26" s="968">
        <v>85.339636299130532</v>
      </c>
      <c r="CA26" s="968">
        <v>0.93073536355114361</v>
      </c>
      <c r="CB26" s="1074">
        <v>1788.7541539999988</v>
      </c>
      <c r="CC26" s="1075">
        <v>4218</v>
      </c>
      <c r="CD26" s="1210"/>
      <c r="CE26" s="968">
        <v>85.266439683197376</v>
      </c>
      <c r="CF26" s="968">
        <v>0.8197447643830067</v>
      </c>
      <c r="CG26" s="968">
        <v>83.659117076456198</v>
      </c>
      <c r="CH26" s="968">
        <v>86.873762289938554</v>
      </c>
      <c r="CI26" s="968">
        <v>0.96139204055982874</v>
      </c>
      <c r="CJ26" s="1074">
        <v>1584.6202409999976</v>
      </c>
      <c r="CK26" s="1075">
        <v>3533</v>
      </c>
      <c r="CL26" s="1075"/>
      <c r="CM26" s="968">
        <v>85.641711717293163</v>
      </c>
      <c r="CN26" s="968">
        <v>0.90911605134190976</v>
      </c>
      <c r="CO26" s="968">
        <v>83.859115142891184</v>
      </c>
      <c r="CP26" s="968">
        <v>87.424308291695155</v>
      </c>
      <c r="CQ26" s="968">
        <v>1.0615341906557629</v>
      </c>
      <c r="CR26" s="1074">
        <v>1449.9008510000003</v>
      </c>
      <c r="CS26" s="1075">
        <v>3003</v>
      </c>
      <c r="CT26" s="1007"/>
      <c r="CU26" s="955">
        <v>81.235696898606435</v>
      </c>
      <c r="CV26" s="975">
        <v>0.89619813701866924</v>
      </c>
      <c r="CW26" s="975">
        <v>79.478473521911738</v>
      </c>
      <c r="CX26" s="975">
        <v>82.992920275301131</v>
      </c>
      <c r="CY26" s="975">
        <v>1.1032072983103112</v>
      </c>
      <c r="CZ26" s="973">
        <v>1397.7322609999942</v>
      </c>
      <c r="DA26" s="973">
        <v>3514</v>
      </c>
      <c r="DB26" s="1713"/>
      <c r="DC26" s="955">
        <v>81.762945974921536</v>
      </c>
      <c r="DD26" s="975">
        <v>1.0634238404903891</v>
      </c>
      <c r="DE26" s="975">
        <v>79.67783146131184</v>
      </c>
      <c r="DF26" s="975">
        <v>83.848060488531246</v>
      </c>
      <c r="DG26" s="975">
        <v>1.3006183030838494</v>
      </c>
      <c r="DH26" s="973">
        <v>1358.0577250000033</v>
      </c>
      <c r="DI26" s="973">
        <v>3378</v>
      </c>
      <c r="DJ26" s="1713"/>
      <c r="DK26" s="955">
        <v>83.778722869488078</v>
      </c>
      <c r="DL26" s="975">
        <v>0.89590136804696319</v>
      </c>
      <c r="DM26" s="975">
        <v>82.022079260038367</v>
      </c>
      <c r="DN26" s="975">
        <v>85.535366478937775</v>
      </c>
      <c r="DO26" s="975">
        <v>1.0693662273207645</v>
      </c>
      <c r="DP26" s="973">
        <v>1198.8828279999946</v>
      </c>
      <c r="DQ26" s="973">
        <v>3033</v>
      </c>
      <c r="DR26" s="1713"/>
      <c r="DS26" s="955">
        <v>83.872929949104801</v>
      </c>
      <c r="DT26" s="975">
        <v>1.0009730856603587</v>
      </c>
      <c r="DU26" s="975">
        <v>81.910263729806758</v>
      </c>
      <c r="DV26" s="975">
        <v>85.835596168402844</v>
      </c>
      <c r="DW26" s="975">
        <v>1.1934399886444438</v>
      </c>
      <c r="DX26" s="973">
        <v>1038.2777930000013</v>
      </c>
      <c r="DY26" s="973">
        <v>2666</v>
      </c>
      <c r="DZ26" s="1713"/>
      <c r="EA26" s="1725">
        <v>-1.4</v>
      </c>
      <c r="EB26" s="1726">
        <v>0.1</v>
      </c>
      <c r="EC26" s="1727"/>
      <c r="ED26" s="1727" t="s">
        <v>229</v>
      </c>
      <c r="EE26" s="1727" t="s">
        <v>229</v>
      </c>
      <c r="EF26" s="2796"/>
      <c r="EG26" s="1144"/>
      <c r="EH26" s="1144"/>
    </row>
    <row r="27" spans="1:138" s="3" customFormat="1" ht="23.1" customHeight="1">
      <c r="A27" s="1018" t="s">
        <v>55</v>
      </c>
      <c r="B27" s="1149"/>
      <c r="C27" s="1150">
        <v>82.403506464850949</v>
      </c>
      <c r="D27" s="1150">
        <v>0.84124455083198924</v>
      </c>
      <c r="E27" s="1150">
        <v>80.752845855763709</v>
      </c>
      <c r="F27" s="1150">
        <v>84.054167073938189</v>
      </c>
      <c r="G27" s="1150">
        <v>1.0208844100473082</v>
      </c>
      <c r="H27" s="1151">
        <v>3372.777455999998</v>
      </c>
      <c r="I27" s="916">
        <v>3538</v>
      </c>
      <c r="J27" s="1150"/>
      <c r="K27" s="1150">
        <v>82.329591364570859</v>
      </c>
      <c r="L27" s="1150">
        <v>0.94225333504714648</v>
      </c>
      <c r="M27" s="1150">
        <v>80.480729066333851</v>
      </c>
      <c r="N27" s="1150">
        <v>84.178453662807868</v>
      </c>
      <c r="O27" s="1150">
        <v>1.1444892649529523</v>
      </c>
      <c r="P27" s="1151">
        <v>3137.1032410000075</v>
      </c>
      <c r="Q27" s="923">
        <v>3228</v>
      </c>
      <c r="R27" s="1150"/>
      <c r="S27" s="913">
        <v>83.511210896278584</v>
      </c>
      <c r="T27" s="914">
        <v>0.80364081923718134</v>
      </c>
      <c r="U27" s="914">
        <v>81.93432511110754</v>
      </c>
      <c r="V27" s="914">
        <v>85.088096681449628</v>
      </c>
      <c r="W27" s="914">
        <v>0.96231489235057055</v>
      </c>
      <c r="X27" s="915">
        <v>3175.616927999979</v>
      </c>
      <c r="Y27" s="916">
        <v>3191</v>
      </c>
      <c r="Z27" s="1150"/>
      <c r="AA27" s="1872">
        <v>85.49</v>
      </c>
      <c r="AB27" s="914">
        <v>0.75800000000000001</v>
      </c>
      <c r="AC27" s="914">
        <v>84.009999999999991</v>
      </c>
      <c r="AD27" s="914">
        <v>86.98</v>
      </c>
      <c r="AE27" s="914">
        <v>0.89999999999999991</v>
      </c>
      <c r="AF27" s="915">
        <v>3401.4920000000002</v>
      </c>
      <c r="AG27" s="916">
        <v>3536</v>
      </c>
      <c r="AH27" s="923"/>
      <c r="AI27" s="975">
        <v>88.661205099721499</v>
      </c>
      <c r="AJ27" s="975">
        <v>0.70366589978592031</v>
      </c>
      <c r="AK27" s="975">
        <v>87.280794699669187</v>
      </c>
      <c r="AL27" s="975">
        <v>90.041615499773812</v>
      </c>
      <c r="AM27" s="975">
        <v>0.79365704424440631</v>
      </c>
      <c r="AN27" s="1045">
        <v>3256.7804890000016</v>
      </c>
      <c r="AO27" s="1073">
        <v>3382</v>
      </c>
      <c r="AP27" s="1793"/>
      <c r="AQ27" s="975">
        <v>86.51614156444387</v>
      </c>
      <c r="AR27" s="975">
        <v>0.65999079831263352</v>
      </c>
      <c r="AS27" s="975">
        <v>85.221520315521488</v>
      </c>
      <c r="AT27" s="975">
        <v>87.810762813366253</v>
      </c>
      <c r="AU27" s="975">
        <v>0.76285278836784653</v>
      </c>
      <c r="AV27" s="1045">
        <v>3710.4820730000297</v>
      </c>
      <c r="AW27" s="1073">
        <v>3805</v>
      </c>
      <c r="AX27" s="2799"/>
      <c r="AY27" s="997">
        <v>87.943302067822003</v>
      </c>
      <c r="AZ27" s="997">
        <v>0.46925273070092227</v>
      </c>
      <c r="BA27" s="997">
        <v>87.023231318035059</v>
      </c>
      <c r="BB27" s="997">
        <v>88.863372817608948</v>
      </c>
      <c r="BC27" s="997">
        <v>0.53358552575048179</v>
      </c>
      <c r="BD27" s="973">
        <v>5189.9801049999851</v>
      </c>
      <c r="BE27" s="973">
        <v>9503</v>
      </c>
      <c r="BF27" s="1054"/>
      <c r="BG27" s="1765">
        <v>88.637726938997957</v>
      </c>
      <c r="BH27" s="975">
        <v>0.47547960018202451</v>
      </c>
      <c r="BI27" s="975">
        <v>87.705445941067708</v>
      </c>
      <c r="BJ27" s="975">
        <v>89.570007936928221</v>
      </c>
      <c r="BK27" s="975">
        <v>0.53643027252860154</v>
      </c>
      <c r="BL27" s="1045">
        <v>4889.3632639999987</v>
      </c>
      <c r="BM27" s="1073">
        <v>8477</v>
      </c>
      <c r="BN27" s="1054"/>
      <c r="BO27" s="955">
        <v>88.516205285928578</v>
      </c>
      <c r="BP27" s="975">
        <v>0.52144901772218188</v>
      </c>
      <c r="BQ27" s="975">
        <v>87.493790639079236</v>
      </c>
      <c r="BR27" s="975">
        <v>89.538619932777934</v>
      </c>
      <c r="BS27" s="975">
        <v>0.58910005917874186</v>
      </c>
      <c r="BT27" s="1045">
        <v>4533.5099500000224</v>
      </c>
      <c r="BU27" s="1073">
        <v>8663</v>
      </c>
      <c r="BV27" s="1891"/>
      <c r="BW27" s="968">
        <v>88.450185213259033</v>
      </c>
      <c r="BX27" s="968">
        <v>0.44809681584789679</v>
      </c>
      <c r="BY27" s="968">
        <v>87.571576286937045</v>
      </c>
      <c r="BZ27" s="968">
        <v>89.328794139581021</v>
      </c>
      <c r="CA27" s="968">
        <v>0.50660924538202701</v>
      </c>
      <c r="CB27" s="1074">
        <v>4043.7088700000004</v>
      </c>
      <c r="CC27" s="1075">
        <v>8946</v>
      </c>
      <c r="CD27" s="1210"/>
      <c r="CE27" s="968">
        <v>88.679415586885298</v>
      </c>
      <c r="CF27" s="968">
        <v>0.44796348206771108</v>
      </c>
      <c r="CG27" s="968">
        <v>87.801066784909281</v>
      </c>
      <c r="CH27" s="968">
        <v>89.557764388861315</v>
      </c>
      <c r="CI27" s="968">
        <v>0.50514933945275109</v>
      </c>
      <c r="CJ27" s="1074">
        <v>3873.7418139999959</v>
      </c>
      <c r="CK27" s="1075">
        <v>8576</v>
      </c>
      <c r="CL27" s="1075"/>
      <c r="CM27" s="968">
        <v>87.174324177898569</v>
      </c>
      <c r="CN27" s="968">
        <v>0.6269143212240077</v>
      </c>
      <c r="CO27" s="968">
        <v>85.945069321152928</v>
      </c>
      <c r="CP27" s="968">
        <v>88.40357903464421</v>
      </c>
      <c r="CQ27" s="968">
        <v>0.71915019374816114</v>
      </c>
      <c r="CR27" s="1074">
        <v>3926.2854369999977</v>
      </c>
      <c r="CS27" s="1075">
        <v>7222</v>
      </c>
      <c r="CT27" s="1007"/>
      <c r="CU27" s="955">
        <v>82.930897881867494</v>
      </c>
      <c r="CV27" s="975">
        <v>0.64644432598007473</v>
      </c>
      <c r="CW27" s="975">
        <v>81.663380092639855</v>
      </c>
      <c r="CX27" s="975">
        <v>84.198415671095134</v>
      </c>
      <c r="CY27" s="975">
        <v>0.77949756060873077</v>
      </c>
      <c r="CZ27" s="973">
        <v>3874.6554120000346</v>
      </c>
      <c r="DA27" s="973">
        <v>9131</v>
      </c>
      <c r="DB27" s="1713"/>
      <c r="DC27" s="955">
        <v>83.904754582706147</v>
      </c>
      <c r="DD27" s="975">
        <v>0.59507853274759714</v>
      </c>
      <c r="DE27" s="975">
        <v>82.737950869901113</v>
      </c>
      <c r="DF27" s="975">
        <v>85.071558295511196</v>
      </c>
      <c r="DG27" s="975">
        <v>0.70923100330508626</v>
      </c>
      <c r="DH27" s="973">
        <v>3918.9096820000091</v>
      </c>
      <c r="DI27" s="973">
        <v>9293</v>
      </c>
      <c r="DJ27" s="1713"/>
      <c r="DK27" s="955">
        <v>85.401591249402259</v>
      </c>
      <c r="DL27" s="975">
        <v>0.75794869607402848</v>
      </c>
      <c r="DM27" s="975">
        <v>83.915439111749322</v>
      </c>
      <c r="DN27" s="975">
        <v>86.887743387055181</v>
      </c>
      <c r="DO27" s="975">
        <v>0.8875112102543331</v>
      </c>
      <c r="DP27" s="973">
        <v>3690.6993919999959</v>
      </c>
      <c r="DQ27" s="973">
        <v>8971</v>
      </c>
      <c r="DR27" s="1713"/>
      <c r="DS27" s="955">
        <v>87.164617298580524</v>
      </c>
      <c r="DT27" s="975">
        <v>0.55974539106638743</v>
      </c>
      <c r="DU27" s="975">
        <v>86.06709191434004</v>
      </c>
      <c r="DV27" s="975">
        <v>88.262142682821022</v>
      </c>
      <c r="DW27" s="975">
        <v>0.64217042237332567</v>
      </c>
      <c r="DX27" s="973">
        <v>3262.4314189999945</v>
      </c>
      <c r="DY27" s="973">
        <v>8493</v>
      </c>
      <c r="DZ27" s="1713"/>
      <c r="EA27" s="1725">
        <v>-1.5</v>
      </c>
      <c r="EB27" s="1726">
        <v>1.8</v>
      </c>
      <c r="EC27" s="1727"/>
      <c r="ED27" s="1727" t="s">
        <v>230</v>
      </c>
      <c r="EE27" s="1727" t="s">
        <v>231</v>
      </c>
      <c r="EF27" s="2796"/>
      <c r="EG27" s="1144"/>
      <c r="EH27" s="1144"/>
    </row>
    <row r="28" spans="1:138" s="3" customFormat="1" ht="23.1" customHeight="1">
      <c r="A28" s="1018" t="s">
        <v>4</v>
      </c>
      <c r="B28" s="1149"/>
      <c r="C28" s="1150">
        <v>89.966476081402021</v>
      </c>
      <c r="D28" s="1150">
        <v>0.89839781125068507</v>
      </c>
      <c r="E28" s="1150">
        <v>88.203671345424766</v>
      </c>
      <c r="F28" s="1150">
        <v>91.729280817379291</v>
      </c>
      <c r="G28" s="1150">
        <v>0.99859175370813813</v>
      </c>
      <c r="H28" s="1151">
        <v>1837.6383959999971</v>
      </c>
      <c r="I28" s="916">
        <v>1683</v>
      </c>
      <c r="J28" s="1150"/>
      <c r="K28" s="1150">
        <v>91.323875161857075</v>
      </c>
      <c r="L28" s="1150">
        <v>1.0243648545261259</v>
      </c>
      <c r="M28" s="1150">
        <v>89.31389601004264</v>
      </c>
      <c r="N28" s="1150">
        <v>93.333854313671509</v>
      </c>
      <c r="O28" s="1150">
        <v>1.1216835167261594</v>
      </c>
      <c r="P28" s="1151">
        <v>1580.4780770000013</v>
      </c>
      <c r="Q28" s="923">
        <v>1543</v>
      </c>
      <c r="R28" s="1150"/>
      <c r="S28" s="913">
        <v>92.188188126482956</v>
      </c>
      <c r="T28" s="914">
        <v>0.8286671170486275</v>
      </c>
      <c r="U28" s="914">
        <v>90.562196307459899</v>
      </c>
      <c r="V28" s="914">
        <v>93.814179945506027</v>
      </c>
      <c r="W28" s="914">
        <v>0.89888643424870152</v>
      </c>
      <c r="X28" s="915">
        <v>1654.6081510000035</v>
      </c>
      <c r="Y28" s="916">
        <v>1541</v>
      </c>
      <c r="Z28" s="1150"/>
      <c r="AA28" s="1872">
        <v>91.92</v>
      </c>
      <c r="AB28" s="914">
        <v>1.284</v>
      </c>
      <c r="AC28" s="914">
        <v>89.4</v>
      </c>
      <c r="AD28" s="914">
        <v>94.43</v>
      </c>
      <c r="AE28" s="914">
        <v>1.4000000000000001</v>
      </c>
      <c r="AF28" s="915">
        <v>1800.221</v>
      </c>
      <c r="AG28" s="916">
        <v>1759</v>
      </c>
      <c r="AH28" s="923"/>
      <c r="AI28" s="975">
        <v>91.329411634090576</v>
      </c>
      <c r="AJ28" s="975">
        <v>0.94817001313616167</v>
      </c>
      <c r="AK28" s="975">
        <v>89.469347436650992</v>
      </c>
      <c r="AL28" s="975">
        <v>93.18947583153016</v>
      </c>
      <c r="AM28" s="975">
        <v>1.0381869281442275</v>
      </c>
      <c r="AN28" s="1045">
        <v>1784.9461589999971</v>
      </c>
      <c r="AO28" s="1073">
        <v>1725</v>
      </c>
      <c r="AP28" s="1793"/>
      <c r="AQ28" s="975">
        <v>92.732426210490729</v>
      </c>
      <c r="AR28" s="975">
        <v>0.7371012739081344</v>
      </c>
      <c r="AS28" s="975">
        <v>91.286547003918514</v>
      </c>
      <c r="AT28" s="975">
        <v>94.17830541706293</v>
      </c>
      <c r="AU28" s="975">
        <v>0.79486896227109261</v>
      </c>
      <c r="AV28" s="1045">
        <v>2117.6155820000013</v>
      </c>
      <c r="AW28" s="1073">
        <v>1949</v>
      </c>
      <c r="AX28" s="2799"/>
      <c r="AY28" s="997">
        <v>93.485348584554202</v>
      </c>
      <c r="AZ28" s="997">
        <v>0.41681580586503214</v>
      </c>
      <c r="BA28" s="997">
        <v>92.668091686650882</v>
      </c>
      <c r="BB28" s="997">
        <v>94.302605482457508</v>
      </c>
      <c r="BC28" s="997">
        <v>0.44586217217560781</v>
      </c>
      <c r="BD28" s="973">
        <v>3370.5487830000061</v>
      </c>
      <c r="BE28" s="973">
        <v>5697</v>
      </c>
      <c r="BF28" s="1054"/>
      <c r="BG28" s="1765">
        <v>93.877977011399778</v>
      </c>
      <c r="BH28" s="975">
        <v>0.43760859845734418</v>
      </c>
      <c r="BI28" s="975">
        <v>93.019950335352078</v>
      </c>
      <c r="BJ28" s="975">
        <v>94.736003687447493</v>
      </c>
      <c r="BK28" s="975">
        <v>0.46614617441554423</v>
      </c>
      <c r="BL28" s="1045">
        <v>3251.9850280000055</v>
      </c>
      <c r="BM28" s="1073">
        <v>5334</v>
      </c>
      <c r="BN28" s="1054"/>
      <c r="BO28" s="955">
        <v>93.363977839145804</v>
      </c>
      <c r="BP28" s="975">
        <v>0.53527769817196813</v>
      </c>
      <c r="BQ28" s="975">
        <v>92.314449045068386</v>
      </c>
      <c r="BR28" s="975">
        <v>94.413506633223236</v>
      </c>
      <c r="BS28" s="975">
        <v>0.57332357785160271</v>
      </c>
      <c r="BT28" s="1045">
        <v>3254.5760060000116</v>
      </c>
      <c r="BU28" s="1073">
        <v>5921</v>
      </c>
      <c r="BV28" s="1891"/>
      <c r="BW28" s="968">
        <v>93.68292353273884</v>
      </c>
      <c r="BX28" s="968">
        <v>0.38487301210463687</v>
      </c>
      <c r="BY28" s="968">
        <v>92.928281116242957</v>
      </c>
      <c r="BZ28" s="968">
        <v>94.43756594923471</v>
      </c>
      <c r="CA28" s="968">
        <v>0.41082515104274842</v>
      </c>
      <c r="CB28" s="1074">
        <v>3343.2571869999979</v>
      </c>
      <c r="CC28" s="1075">
        <v>6649</v>
      </c>
      <c r="CD28" s="1210"/>
      <c r="CE28" s="968">
        <v>93.353420801359661</v>
      </c>
      <c r="CF28" s="968">
        <v>0.53024543208728836</v>
      </c>
      <c r="CG28" s="968">
        <v>92.313736856861865</v>
      </c>
      <c r="CH28" s="968">
        <v>94.393104745857443</v>
      </c>
      <c r="CI28" s="968">
        <v>0.56799785967732375</v>
      </c>
      <c r="CJ28" s="1074">
        <v>3022.2216119999907</v>
      </c>
      <c r="CK28" s="1075">
        <v>6277</v>
      </c>
      <c r="CL28" s="1075"/>
      <c r="CM28" s="968">
        <v>91.238087867466405</v>
      </c>
      <c r="CN28" s="968">
        <v>0.5926831776353203</v>
      </c>
      <c r="CO28" s="968">
        <v>90.07595350563335</v>
      </c>
      <c r="CP28" s="968">
        <v>92.400222229299445</v>
      </c>
      <c r="CQ28" s="968">
        <v>0.64960061251640799</v>
      </c>
      <c r="CR28" s="1074">
        <v>2964.6368859999907</v>
      </c>
      <c r="CS28" s="1075">
        <v>4887</v>
      </c>
      <c r="CT28" s="1007"/>
      <c r="CU28" s="955">
        <v>87.934755775637569</v>
      </c>
      <c r="CV28" s="975">
        <v>0.6102411024700618</v>
      </c>
      <c r="CW28" s="975">
        <v>86.738223573230187</v>
      </c>
      <c r="CX28" s="975">
        <v>89.131287978044938</v>
      </c>
      <c r="CY28" s="975">
        <v>0.6939703159318148</v>
      </c>
      <c r="CZ28" s="973">
        <v>3066.0914119999907</v>
      </c>
      <c r="DA28" s="973">
        <v>6523</v>
      </c>
      <c r="DB28" s="1713"/>
      <c r="DC28" s="955">
        <v>88.382084879216123</v>
      </c>
      <c r="DD28" s="975">
        <v>0.57208665341095155</v>
      </c>
      <c r="DE28" s="975">
        <v>87.260362628265369</v>
      </c>
      <c r="DF28" s="975">
        <v>89.503807130166862</v>
      </c>
      <c r="DG28" s="975">
        <v>0.64728802697149668</v>
      </c>
      <c r="DH28" s="973">
        <v>2911.7373770000108</v>
      </c>
      <c r="DI28" s="973">
        <v>6218</v>
      </c>
      <c r="DJ28" s="1713"/>
      <c r="DK28" s="955">
        <v>89.60534433464754</v>
      </c>
      <c r="DL28" s="975">
        <v>0.49822617433528382</v>
      </c>
      <c r="DM28" s="975">
        <v>88.628444581592618</v>
      </c>
      <c r="DN28" s="975">
        <v>90.582244087702463</v>
      </c>
      <c r="DO28" s="975">
        <v>0.55602283327495194</v>
      </c>
      <c r="DP28" s="973">
        <v>2885.4206590000058</v>
      </c>
      <c r="DQ28" s="973">
        <v>6413</v>
      </c>
      <c r="DR28" s="1713"/>
      <c r="DS28" s="955">
        <v>89.998453431169708</v>
      </c>
      <c r="DT28" s="975">
        <v>0.52759493088430687</v>
      </c>
      <c r="DU28" s="975">
        <v>88.963967326444532</v>
      </c>
      <c r="DV28" s="975">
        <v>91.032939535894869</v>
      </c>
      <c r="DW28" s="975">
        <v>0.5862266636479575</v>
      </c>
      <c r="DX28" s="973">
        <v>2686.7346080000025</v>
      </c>
      <c r="DY28" s="973">
        <v>6435</v>
      </c>
      <c r="DZ28" s="1713"/>
      <c r="EA28" s="1725">
        <v>-3.4</v>
      </c>
      <c r="EB28" s="1726">
        <v>0.4</v>
      </c>
      <c r="EC28" s="1727"/>
      <c r="ED28" s="1727" t="s">
        <v>232</v>
      </c>
      <c r="EE28" s="1727" t="s">
        <v>229</v>
      </c>
      <c r="EF28" s="2796"/>
      <c r="EG28" s="1144"/>
      <c r="EH28" s="1144"/>
    </row>
    <row r="29" spans="1:138" s="3" customFormat="1" ht="7.5" customHeight="1">
      <c r="A29" s="951"/>
      <c r="B29" s="1263"/>
      <c r="C29" s="1245"/>
      <c r="D29" s="1245"/>
      <c r="E29" s="1245"/>
      <c r="F29" s="1245"/>
      <c r="G29" s="1245"/>
      <c r="H29" s="1246"/>
      <c r="I29" s="854"/>
      <c r="J29" s="1245"/>
      <c r="K29" s="1245"/>
      <c r="L29" s="1245"/>
      <c r="M29" s="1245"/>
      <c r="N29" s="1245"/>
      <c r="O29" s="1245"/>
      <c r="P29" s="1246"/>
      <c r="Q29" s="861"/>
      <c r="R29" s="1245"/>
      <c r="S29" s="851"/>
      <c r="T29" s="852"/>
      <c r="U29" s="852"/>
      <c r="V29" s="852"/>
      <c r="W29" s="852"/>
      <c r="X29" s="853"/>
      <c r="Y29" s="854"/>
      <c r="Z29" s="1245"/>
      <c r="AA29" s="1779"/>
      <c r="AB29" s="852"/>
      <c r="AC29" s="852"/>
      <c r="AD29" s="852"/>
      <c r="AE29" s="852"/>
      <c r="AF29" s="853"/>
      <c r="AG29" s="854"/>
      <c r="AH29" s="861"/>
      <c r="AI29" s="966"/>
      <c r="AJ29" s="966"/>
      <c r="AK29" s="966"/>
      <c r="AL29" s="966"/>
      <c r="AM29" s="966"/>
      <c r="AN29" s="1043"/>
      <c r="AO29" s="1007"/>
      <c r="AP29" s="1056"/>
      <c r="AQ29" s="966"/>
      <c r="AR29" s="966"/>
      <c r="AS29" s="966"/>
      <c r="AT29" s="966"/>
      <c r="AU29" s="966"/>
      <c r="AV29" s="1043"/>
      <c r="AW29" s="1007"/>
      <c r="AX29" s="1782"/>
      <c r="AY29" s="995"/>
      <c r="AZ29" s="995"/>
      <c r="BA29" s="995"/>
      <c r="BB29" s="995"/>
      <c r="BC29" s="995"/>
      <c r="BD29" s="992"/>
      <c r="BE29" s="992"/>
      <c r="BF29" s="1247"/>
      <c r="BG29" s="2495"/>
      <c r="BH29" s="966"/>
      <c r="BI29" s="966"/>
      <c r="BJ29" s="966"/>
      <c r="BK29" s="966"/>
      <c r="BL29" s="1043"/>
      <c r="BM29" s="1007"/>
      <c r="BN29" s="1247"/>
      <c r="BO29" s="956"/>
      <c r="BP29" s="966"/>
      <c r="BQ29" s="966"/>
      <c r="BR29" s="966"/>
      <c r="BS29" s="966"/>
      <c r="BT29" s="1043"/>
      <c r="BU29" s="1007"/>
      <c r="BV29" s="1891"/>
      <c r="BW29" s="1029"/>
      <c r="BX29" s="1029"/>
      <c r="BY29" s="1029"/>
      <c r="BZ29" s="1029"/>
      <c r="CA29" s="1029"/>
      <c r="CB29" s="1059"/>
      <c r="CC29" s="1060"/>
      <c r="CD29" s="1210"/>
      <c r="CE29" s="1029"/>
      <c r="CF29" s="1029"/>
      <c r="CG29" s="1029"/>
      <c r="CH29" s="1029"/>
      <c r="CI29" s="1029"/>
      <c r="CJ29" s="1059"/>
      <c r="CK29" s="1060"/>
      <c r="CL29" s="1060"/>
      <c r="CM29" s="1029"/>
      <c r="CN29" s="1029"/>
      <c r="CO29" s="1029"/>
      <c r="CP29" s="1029"/>
      <c r="CQ29" s="1029"/>
      <c r="CR29" s="1059"/>
      <c r="CS29" s="1060"/>
      <c r="CT29" s="1007"/>
      <c r="CU29" s="956"/>
      <c r="CV29" s="966"/>
      <c r="CW29" s="966"/>
      <c r="CX29" s="966"/>
      <c r="CY29" s="966"/>
      <c r="CZ29" s="992"/>
      <c r="DA29" s="992"/>
      <c r="DB29" s="1136"/>
      <c r="DC29" s="956"/>
      <c r="DD29" s="966"/>
      <c r="DE29" s="966"/>
      <c r="DF29" s="966"/>
      <c r="DG29" s="966"/>
      <c r="DH29" s="992"/>
      <c r="DI29" s="992"/>
      <c r="DJ29" s="1136"/>
      <c r="DK29" s="956"/>
      <c r="DL29" s="966"/>
      <c r="DM29" s="966"/>
      <c r="DN29" s="966"/>
      <c r="DO29" s="966"/>
      <c r="DP29" s="992"/>
      <c r="DQ29" s="992"/>
      <c r="DR29" s="1136"/>
      <c r="DS29" s="956"/>
      <c r="DT29" s="966"/>
      <c r="DU29" s="966"/>
      <c r="DV29" s="966"/>
      <c r="DW29" s="966"/>
      <c r="DX29" s="992"/>
      <c r="DY29" s="992"/>
      <c r="DZ29" s="1136"/>
      <c r="EA29" s="1689"/>
      <c r="EB29" s="1690"/>
      <c r="EC29" s="1691"/>
      <c r="ED29" s="1691"/>
      <c r="EE29" s="1691"/>
      <c r="EF29" s="2796"/>
      <c r="EG29" s="1144"/>
      <c r="EH29" s="1144"/>
    </row>
    <row r="30" spans="1:138" s="3" customFormat="1" ht="23.1" customHeight="1">
      <c r="A30" s="2653" t="s">
        <v>83</v>
      </c>
      <c r="B30" s="1267"/>
      <c r="C30" s="1252"/>
      <c r="D30" s="1252"/>
      <c r="E30" s="1252"/>
      <c r="F30" s="1252"/>
      <c r="G30" s="1252"/>
      <c r="H30" s="1253"/>
      <c r="I30" s="869"/>
      <c r="J30" s="1252"/>
      <c r="K30" s="1252"/>
      <c r="L30" s="1252"/>
      <c r="M30" s="1252"/>
      <c r="N30" s="1252"/>
      <c r="O30" s="1252"/>
      <c r="P30" s="1253"/>
      <c r="Q30" s="876"/>
      <c r="R30" s="1252"/>
      <c r="S30" s="866"/>
      <c r="T30" s="867"/>
      <c r="U30" s="867"/>
      <c r="V30" s="867"/>
      <c r="W30" s="867"/>
      <c r="X30" s="868"/>
      <c r="Y30" s="869"/>
      <c r="Z30" s="1252"/>
      <c r="AA30" s="1783"/>
      <c r="AB30" s="867"/>
      <c r="AC30" s="867"/>
      <c r="AD30" s="867"/>
      <c r="AE30" s="867"/>
      <c r="AF30" s="868"/>
      <c r="AG30" s="869"/>
      <c r="AH30" s="876"/>
      <c r="AI30" s="1001"/>
      <c r="AJ30" s="1001"/>
      <c r="AK30" s="1001"/>
      <c r="AL30" s="1001"/>
      <c r="AM30" s="1001"/>
      <c r="AN30" s="1254"/>
      <c r="AO30" s="1008"/>
      <c r="AP30" s="1058"/>
      <c r="AQ30" s="1001"/>
      <c r="AR30" s="1001"/>
      <c r="AS30" s="1001"/>
      <c r="AT30" s="1001"/>
      <c r="AU30" s="1001"/>
      <c r="AV30" s="1254"/>
      <c r="AW30" s="1008"/>
      <c r="AX30" s="1787"/>
      <c r="AY30" s="863"/>
      <c r="AZ30" s="863"/>
      <c r="BA30" s="863"/>
      <c r="BB30" s="863"/>
      <c r="BC30" s="863"/>
      <c r="BD30" s="864"/>
      <c r="BE30" s="864"/>
      <c r="BF30" s="1057"/>
      <c r="BG30" s="2800"/>
      <c r="BH30" s="1001"/>
      <c r="BI30" s="1001"/>
      <c r="BJ30" s="1001"/>
      <c r="BK30" s="1001"/>
      <c r="BL30" s="1254"/>
      <c r="BM30" s="1008"/>
      <c r="BN30" s="1057"/>
      <c r="BO30" s="1030"/>
      <c r="BP30" s="1001"/>
      <c r="BQ30" s="1001"/>
      <c r="BR30" s="1001"/>
      <c r="BS30" s="1001"/>
      <c r="BT30" s="1254"/>
      <c r="BU30" s="1008"/>
      <c r="BV30" s="1924"/>
      <c r="BW30" s="1034"/>
      <c r="BX30" s="1034"/>
      <c r="BY30" s="1034"/>
      <c r="BZ30" s="1034"/>
      <c r="CA30" s="1034"/>
      <c r="CB30" s="1068"/>
      <c r="CC30" s="1080"/>
      <c r="CD30" s="1211"/>
      <c r="CE30" s="1034"/>
      <c r="CF30" s="1034"/>
      <c r="CG30" s="1034"/>
      <c r="CH30" s="1034"/>
      <c r="CI30" s="1034"/>
      <c r="CJ30" s="1068"/>
      <c r="CK30" s="1080"/>
      <c r="CL30" s="1080"/>
      <c r="CM30" s="1034"/>
      <c r="CN30" s="1034"/>
      <c r="CO30" s="1034"/>
      <c r="CP30" s="1034"/>
      <c r="CQ30" s="1034"/>
      <c r="CR30" s="1068"/>
      <c r="CS30" s="1080"/>
      <c r="CT30" s="1008"/>
      <c r="CU30" s="1030"/>
      <c r="CV30" s="1001"/>
      <c r="CW30" s="1001"/>
      <c r="CX30" s="1001"/>
      <c r="CY30" s="1001"/>
      <c r="CZ30" s="864"/>
      <c r="DA30" s="864"/>
      <c r="DB30" s="1423"/>
      <c r="DC30" s="1030"/>
      <c r="DD30" s="1001"/>
      <c r="DE30" s="1001"/>
      <c r="DF30" s="1001"/>
      <c r="DG30" s="1001"/>
      <c r="DH30" s="864"/>
      <c r="DI30" s="864"/>
      <c r="DJ30" s="1423"/>
      <c r="DK30" s="1030"/>
      <c r="DL30" s="1001"/>
      <c r="DM30" s="1001"/>
      <c r="DN30" s="1001"/>
      <c r="DO30" s="1001"/>
      <c r="DP30" s="864"/>
      <c r="DQ30" s="864"/>
      <c r="DR30" s="1423"/>
      <c r="DS30" s="1030"/>
      <c r="DT30" s="1001"/>
      <c r="DU30" s="1001"/>
      <c r="DV30" s="1001"/>
      <c r="DW30" s="1001"/>
      <c r="DX30" s="864"/>
      <c r="DY30" s="864"/>
      <c r="DZ30" s="1423"/>
      <c r="EA30" s="1170"/>
      <c r="EB30" s="1171"/>
      <c r="EC30" s="1676"/>
      <c r="ED30" s="1676"/>
      <c r="EE30" s="1676"/>
      <c r="EF30" s="2796"/>
      <c r="EG30" s="1144"/>
      <c r="EH30" s="1144"/>
    </row>
    <row r="31" spans="1:138" s="3" customFormat="1" ht="21" customHeight="1">
      <c r="A31" s="1419" t="s">
        <v>13</v>
      </c>
      <c r="B31" s="1263"/>
      <c r="C31" s="1245">
        <v>69.158379485170386</v>
      </c>
      <c r="D31" s="1245">
        <v>1.7318382591078652</v>
      </c>
      <c r="E31" s="1245">
        <v>65.760227077773095</v>
      </c>
      <c r="F31" s="1245">
        <v>72.556531892567676</v>
      </c>
      <c r="G31" s="1245">
        <v>2.5041625787070716</v>
      </c>
      <c r="H31" s="1246">
        <v>1712.7025239999887</v>
      </c>
      <c r="I31" s="854">
        <v>2337</v>
      </c>
      <c r="J31" s="1245"/>
      <c r="K31" s="1245">
        <v>70.236279894878379</v>
      </c>
      <c r="L31" s="1245">
        <v>1.7280517693384627</v>
      </c>
      <c r="M31" s="1245">
        <v>66.845546588986963</v>
      </c>
      <c r="N31" s="1245">
        <v>73.627013200769809</v>
      </c>
      <c r="O31" s="1245">
        <v>2.4603406842230431</v>
      </c>
      <c r="P31" s="1246">
        <v>1602.9285529999943</v>
      </c>
      <c r="Q31" s="861">
        <v>2223</v>
      </c>
      <c r="R31" s="1245"/>
      <c r="S31" s="851">
        <v>74.488455331490883</v>
      </c>
      <c r="T31" s="852">
        <v>1.3451356214291794</v>
      </c>
      <c r="U31" s="852">
        <v>71.84906072909591</v>
      </c>
      <c r="V31" s="852">
        <v>77.127849933885855</v>
      </c>
      <c r="W31" s="852">
        <v>1.8058310048758752</v>
      </c>
      <c r="X31" s="853">
        <v>1573.0713259999998</v>
      </c>
      <c r="Y31" s="854">
        <v>2232</v>
      </c>
      <c r="Z31" s="1245"/>
      <c r="AA31" s="1779">
        <v>76.352538043501795</v>
      </c>
      <c r="AB31" s="852">
        <v>1.2131586781554877</v>
      </c>
      <c r="AC31" s="852">
        <v>73.972661773422715</v>
      </c>
      <c r="AD31" s="852">
        <v>78.732414313580875</v>
      </c>
      <c r="AE31" s="852">
        <v>1.5888910954921911</v>
      </c>
      <c r="AF31" s="853">
        <v>1604.028337999996</v>
      </c>
      <c r="AG31" s="854">
        <v>2162</v>
      </c>
      <c r="AH31" s="861"/>
      <c r="AI31" s="966">
        <v>79.292876876825218</v>
      </c>
      <c r="AJ31" s="966">
        <v>1.1390778147026659</v>
      </c>
      <c r="AK31" s="966">
        <v>77.058300976013768</v>
      </c>
      <c r="AL31" s="966">
        <v>81.527452777636682</v>
      </c>
      <c r="AM31" s="966">
        <v>1.4365449452314951</v>
      </c>
      <c r="AN31" s="1043">
        <v>1597.5890520000009</v>
      </c>
      <c r="AO31" s="1007">
        <v>2327</v>
      </c>
      <c r="AP31" s="1056"/>
      <c r="AQ31" s="966">
        <v>76.862728553225665</v>
      </c>
      <c r="AR31" s="966">
        <v>1.2262340619808154</v>
      </c>
      <c r="AS31" s="966">
        <v>74.457378847060866</v>
      </c>
      <c r="AT31" s="966">
        <v>79.268078259390478</v>
      </c>
      <c r="AU31" s="966">
        <v>1.5953558832245678</v>
      </c>
      <c r="AV31" s="1043">
        <v>1670.8749080000043</v>
      </c>
      <c r="AW31" s="1007">
        <v>2441</v>
      </c>
      <c r="AX31" s="1782"/>
      <c r="AY31" s="995">
        <v>81.775228993655787</v>
      </c>
      <c r="AZ31" s="995">
        <v>1.0219348901303811</v>
      </c>
      <c r="BA31" s="995">
        <v>79.771506182727776</v>
      </c>
      <c r="BB31" s="995">
        <v>83.778951804583798</v>
      </c>
      <c r="BC31" s="995">
        <v>1.2496875920820276</v>
      </c>
      <c r="BD31" s="992">
        <v>2393.136724999978</v>
      </c>
      <c r="BE31" s="992">
        <v>5122</v>
      </c>
      <c r="BF31" s="1247"/>
      <c r="BG31" s="2495">
        <v>82.098453934861993</v>
      </c>
      <c r="BH31" s="966">
        <v>0.88985012160291799</v>
      </c>
      <c r="BI31" s="966">
        <v>80.353709556641036</v>
      </c>
      <c r="BJ31" s="966">
        <v>83.843198313082951</v>
      </c>
      <c r="BK31" s="966">
        <v>1.0838817041657531</v>
      </c>
      <c r="BL31" s="1043">
        <v>2162.8890130000104</v>
      </c>
      <c r="BM31" s="1007">
        <v>4318</v>
      </c>
      <c r="BN31" s="1247"/>
      <c r="BO31" s="956">
        <v>82.148067670632088</v>
      </c>
      <c r="BP31" s="966">
        <v>0.93830990786430879</v>
      </c>
      <c r="BQ31" s="966">
        <v>80.308306235707988</v>
      </c>
      <c r="BR31" s="966">
        <v>83.987829105556187</v>
      </c>
      <c r="BS31" s="966">
        <v>1.1422178688686968</v>
      </c>
      <c r="BT31" s="1043">
        <v>2188.8459959999927</v>
      </c>
      <c r="BU31" s="1007">
        <v>4770</v>
      </c>
      <c r="BV31" s="1891"/>
      <c r="BW31" s="968">
        <v>84.024546486260476</v>
      </c>
      <c r="BX31" s="968">
        <v>0.70538952025146306</v>
      </c>
      <c r="BY31" s="968">
        <v>82.641449112863171</v>
      </c>
      <c r="BZ31" s="968">
        <v>85.407643859657782</v>
      </c>
      <c r="CA31" s="968">
        <v>0.8395041089175137</v>
      </c>
      <c r="CB31" s="1074">
        <v>2171.4154699999963</v>
      </c>
      <c r="CC31" s="1075">
        <v>5591</v>
      </c>
      <c r="CD31" s="1210"/>
      <c r="CE31" s="968">
        <v>85.481048597285991</v>
      </c>
      <c r="CF31" s="968">
        <v>0.7465674530515255</v>
      </c>
      <c r="CG31" s="968">
        <v>84.017209123239368</v>
      </c>
      <c r="CH31" s="968">
        <v>86.944888071332613</v>
      </c>
      <c r="CI31" s="968">
        <v>0.87337189389044179</v>
      </c>
      <c r="CJ31" s="1074">
        <v>1967.1979199999985</v>
      </c>
      <c r="CK31" s="1075">
        <v>4845</v>
      </c>
      <c r="CL31" s="1075"/>
      <c r="CM31" s="968">
        <v>84.777203729122249</v>
      </c>
      <c r="CN31" s="968">
        <v>0.78445550102030825</v>
      </c>
      <c r="CO31" s="968">
        <v>83.239041811482011</v>
      </c>
      <c r="CP31" s="968">
        <v>86.315365646762487</v>
      </c>
      <c r="CQ31" s="968">
        <v>0.92531419593264541</v>
      </c>
      <c r="CR31" s="1074">
        <v>1833.3130460000043</v>
      </c>
      <c r="CS31" s="1075">
        <v>4303</v>
      </c>
      <c r="CT31" s="1007"/>
      <c r="CU31" s="955">
        <v>82.30489396391873</v>
      </c>
      <c r="CV31" s="975">
        <v>0.70302359512482326</v>
      </c>
      <c r="CW31" s="975">
        <v>80.926438190923136</v>
      </c>
      <c r="CX31" s="975">
        <v>83.683349736914309</v>
      </c>
      <c r="CY31" s="975">
        <v>0.85416985705979864</v>
      </c>
      <c r="CZ31" s="973">
        <v>1916.6312329999832</v>
      </c>
      <c r="DA31" s="973">
        <v>5581</v>
      </c>
      <c r="DB31" s="1713"/>
      <c r="DC31" s="955">
        <v>82.33321696155393</v>
      </c>
      <c r="DD31" s="975">
        <v>0.77085014728595158</v>
      </c>
      <c r="DE31" s="975">
        <v>80.821768027718747</v>
      </c>
      <c r="DF31" s="975">
        <v>83.844665895389099</v>
      </c>
      <c r="DG31" s="975">
        <v>0.93625656294458359</v>
      </c>
      <c r="DH31" s="973">
        <v>1996.5321600000093</v>
      </c>
      <c r="DI31" s="973">
        <v>5605</v>
      </c>
      <c r="DJ31" s="1713"/>
      <c r="DK31" s="955">
        <v>85.349715748223574</v>
      </c>
      <c r="DL31" s="975">
        <v>0.7225758694094061</v>
      </c>
      <c r="DM31" s="975">
        <v>83.932921077949047</v>
      </c>
      <c r="DN31" s="975">
        <v>86.766510418498115</v>
      </c>
      <c r="DO31" s="975">
        <v>0.84660606432593233</v>
      </c>
      <c r="DP31" s="973">
        <v>1889.814752000002</v>
      </c>
      <c r="DQ31" s="973">
        <v>5261</v>
      </c>
      <c r="DR31" s="1713"/>
      <c r="DS31" s="955">
        <v>86.249237428941115</v>
      </c>
      <c r="DT31" s="975">
        <v>0.75544366832865861</v>
      </c>
      <c r="DU31" s="975">
        <v>84.767995036261695</v>
      </c>
      <c r="DV31" s="975">
        <v>87.730479821620548</v>
      </c>
      <c r="DW31" s="975">
        <v>0.87588446095080241</v>
      </c>
      <c r="DX31" s="973">
        <v>1802.1435299999957</v>
      </c>
      <c r="DY31" s="973">
        <v>5122</v>
      </c>
      <c r="DZ31" s="1713"/>
      <c r="EA31" s="1725">
        <v>0.7</v>
      </c>
      <c r="EB31" s="1726">
        <v>0.9</v>
      </c>
      <c r="EC31" s="1727"/>
      <c r="ED31" s="1727" t="s">
        <v>229</v>
      </c>
      <c r="EE31" s="1727" t="s">
        <v>229</v>
      </c>
      <c r="EF31" s="2796"/>
      <c r="EG31" s="1144"/>
      <c r="EH31" s="1144"/>
    </row>
    <row r="32" spans="1:138" s="3" customFormat="1" ht="21" customHeight="1">
      <c r="A32" s="1018" t="s">
        <v>14</v>
      </c>
      <c r="B32" s="1149"/>
      <c r="C32" s="1150">
        <v>77.945591637654545</v>
      </c>
      <c r="D32" s="1150">
        <v>1.1857813828514132</v>
      </c>
      <c r="E32" s="1150">
        <v>75.618892917614062</v>
      </c>
      <c r="F32" s="1150">
        <v>80.272290357695027</v>
      </c>
      <c r="G32" s="1150">
        <v>1.5212937100583594</v>
      </c>
      <c r="H32" s="1151">
        <v>1763.5266319999987</v>
      </c>
      <c r="I32" s="916">
        <v>2300</v>
      </c>
      <c r="J32" s="1150"/>
      <c r="K32" s="1150">
        <v>78.145029493505874</v>
      </c>
      <c r="L32" s="1150">
        <v>1.2138243394142267</v>
      </c>
      <c r="M32" s="1150">
        <v>75.763298408719521</v>
      </c>
      <c r="N32" s="1150">
        <v>80.526760578292226</v>
      </c>
      <c r="O32" s="1150">
        <v>1.5532969240418546</v>
      </c>
      <c r="P32" s="1151">
        <v>1615.994901000003</v>
      </c>
      <c r="Q32" s="923">
        <v>1942</v>
      </c>
      <c r="R32" s="1150"/>
      <c r="S32" s="913">
        <v>79.448830037792703</v>
      </c>
      <c r="T32" s="914">
        <v>1.1523111093434328</v>
      </c>
      <c r="U32" s="914">
        <v>77.187791318849705</v>
      </c>
      <c r="V32" s="914">
        <v>81.709868756735702</v>
      </c>
      <c r="W32" s="914">
        <v>1.4503814704323457</v>
      </c>
      <c r="X32" s="915">
        <v>1606.7857480000025</v>
      </c>
      <c r="Y32" s="916">
        <v>1999</v>
      </c>
      <c r="Z32" s="1150"/>
      <c r="AA32" s="1872">
        <v>82.677050487319562</v>
      </c>
      <c r="AB32" s="914">
        <v>1.0256252795668153</v>
      </c>
      <c r="AC32" s="914">
        <v>80.665062023827346</v>
      </c>
      <c r="AD32" s="914">
        <v>84.689038950811764</v>
      </c>
      <c r="AE32" s="914">
        <v>1.2405199187942952</v>
      </c>
      <c r="AF32" s="915">
        <v>1754.0379990000049</v>
      </c>
      <c r="AG32" s="916">
        <v>2160</v>
      </c>
      <c r="AH32" s="923"/>
      <c r="AI32" s="975">
        <v>86.410748806771423</v>
      </c>
      <c r="AJ32" s="975">
        <v>0.99533334124302653</v>
      </c>
      <c r="AK32" s="975">
        <v>84.45816236455687</v>
      </c>
      <c r="AL32" s="975">
        <v>88.363335248985976</v>
      </c>
      <c r="AM32" s="975">
        <v>1.1518628816291765</v>
      </c>
      <c r="AN32" s="1045">
        <v>1625.6790889999977</v>
      </c>
      <c r="AO32" s="1073">
        <v>2088</v>
      </c>
      <c r="AP32" s="1793"/>
      <c r="AQ32" s="975">
        <v>85.827089066199321</v>
      </c>
      <c r="AR32" s="975">
        <v>0.8787257853438466</v>
      </c>
      <c r="AS32" s="975">
        <v>84.103402801798907</v>
      </c>
      <c r="AT32" s="975">
        <v>87.550775330599734</v>
      </c>
      <c r="AU32" s="975">
        <v>1.0238326790578627</v>
      </c>
      <c r="AV32" s="1045">
        <v>1829.3754770000048</v>
      </c>
      <c r="AW32" s="1073">
        <v>2211</v>
      </c>
      <c r="AX32" s="2799"/>
      <c r="AY32" s="997">
        <v>87.674590257273906</v>
      </c>
      <c r="AZ32" s="997">
        <v>0.59185244119278213</v>
      </c>
      <c r="BA32" s="997">
        <v>86.514136446982619</v>
      </c>
      <c r="BB32" s="997">
        <v>88.835044067565178</v>
      </c>
      <c r="BC32" s="997">
        <v>0.67505583938977043</v>
      </c>
      <c r="BD32" s="973">
        <v>2489.2824449999962</v>
      </c>
      <c r="BE32" s="973">
        <v>5294</v>
      </c>
      <c r="BF32" s="1054"/>
      <c r="BG32" s="1765">
        <v>87.848380349395299</v>
      </c>
      <c r="BH32" s="975">
        <v>0.65812213308000966</v>
      </c>
      <c r="BI32" s="975">
        <v>86.557989008204345</v>
      </c>
      <c r="BJ32" s="975">
        <v>89.138771690586253</v>
      </c>
      <c r="BK32" s="975">
        <v>0.74915682049286625</v>
      </c>
      <c r="BL32" s="1045">
        <v>2440.2526620000062</v>
      </c>
      <c r="BM32" s="1073">
        <v>4901</v>
      </c>
      <c r="BN32" s="1054"/>
      <c r="BO32" s="955">
        <v>88.164256140502104</v>
      </c>
      <c r="BP32" s="975">
        <v>0.71918812687212808</v>
      </c>
      <c r="BQ32" s="975">
        <v>86.754130797920752</v>
      </c>
      <c r="BR32" s="975">
        <v>89.574381483083471</v>
      </c>
      <c r="BS32" s="975">
        <v>0.81573662429136917</v>
      </c>
      <c r="BT32" s="1045">
        <v>2334.4798120000005</v>
      </c>
      <c r="BU32" s="1073">
        <v>5071</v>
      </c>
      <c r="BV32" s="1891"/>
      <c r="BW32" s="968">
        <v>87.712726287210458</v>
      </c>
      <c r="BX32" s="968">
        <v>0.67140066851164149</v>
      </c>
      <c r="BY32" s="968">
        <v>86.396272789595969</v>
      </c>
      <c r="BZ32" s="968">
        <v>89.029179784824947</v>
      </c>
      <c r="CA32" s="968">
        <v>0.7654541101745912</v>
      </c>
      <c r="CB32" s="1074">
        <v>2115.5417880000027</v>
      </c>
      <c r="CC32" s="1075">
        <v>5166</v>
      </c>
      <c r="CD32" s="1210"/>
      <c r="CE32" s="968">
        <v>89.34622661758749</v>
      </c>
      <c r="CF32" s="968">
        <v>0.58381173048378254</v>
      </c>
      <c r="CG32" s="968">
        <v>88.201512026828794</v>
      </c>
      <c r="CH32" s="968">
        <v>90.490941208346172</v>
      </c>
      <c r="CI32" s="968">
        <v>0.65342628624101429</v>
      </c>
      <c r="CJ32" s="1074">
        <v>2093.5687759999864</v>
      </c>
      <c r="CK32" s="1075">
        <v>5062</v>
      </c>
      <c r="CL32" s="1075"/>
      <c r="CM32" s="968">
        <v>88.612193521410788</v>
      </c>
      <c r="CN32" s="968">
        <v>0.65820393838867042</v>
      </c>
      <c r="CO32" s="968">
        <v>87.32158592065656</v>
      </c>
      <c r="CP32" s="968">
        <v>89.902801122165016</v>
      </c>
      <c r="CQ32" s="968">
        <v>0.74279160940715561</v>
      </c>
      <c r="CR32" s="1074">
        <v>2000.2527390000009</v>
      </c>
      <c r="CS32" s="1075">
        <v>4052</v>
      </c>
      <c r="CT32" s="1007"/>
      <c r="CU32" s="956">
        <v>82.737290976078881</v>
      </c>
      <c r="CV32" s="966">
        <v>0.73318998593188589</v>
      </c>
      <c r="CW32" s="966">
        <v>81.299686355382022</v>
      </c>
      <c r="CX32" s="966">
        <v>84.174895596775741</v>
      </c>
      <c r="CY32" s="966">
        <v>0.88616629488614362</v>
      </c>
      <c r="CZ32" s="992">
        <v>1911.4513749999833</v>
      </c>
      <c r="DA32" s="992">
        <v>5072</v>
      </c>
      <c r="DB32" s="1136"/>
      <c r="DC32" s="956">
        <v>85.136450878173804</v>
      </c>
      <c r="DD32" s="966">
        <v>0.83198069027381627</v>
      </c>
      <c r="DE32" s="966">
        <v>83.505139874714459</v>
      </c>
      <c r="DF32" s="966">
        <v>86.767761881633135</v>
      </c>
      <c r="DG32" s="966">
        <v>0.97723205711774497</v>
      </c>
      <c r="DH32" s="992">
        <v>1952.6537209999913</v>
      </c>
      <c r="DI32" s="992">
        <v>5115</v>
      </c>
      <c r="DJ32" s="1136"/>
      <c r="DK32" s="956">
        <v>86.129430630346718</v>
      </c>
      <c r="DL32" s="966">
        <v>0.88424948050778973</v>
      </c>
      <c r="DM32" s="966">
        <v>84.395633524444975</v>
      </c>
      <c r="DN32" s="966">
        <v>87.863227736248447</v>
      </c>
      <c r="DO32" s="966">
        <v>1.0266519516457069</v>
      </c>
      <c r="DP32" s="992">
        <v>1840.3615539999951</v>
      </c>
      <c r="DQ32" s="992">
        <v>4897</v>
      </c>
      <c r="DR32" s="1136"/>
      <c r="DS32" s="956">
        <v>87.392507400024371</v>
      </c>
      <c r="DT32" s="966">
        <v>0.73411949395662046</v>
      </c>
      <c r="DU32" s="966">
        <v>85.953076557819159</v>
      </c>
      <c r="DV32" s="966">
        <v>88.831938242229597</v>
      </c>
      <c r="DW32" s="966">
        <v>0.84002566787140343</v>
      </c>
      <c r="DX32" s="992">
        <v>1643.5179029999965</v>
      </c>
      <c r="DY32" s="992">
        <v>4704</v>
      </c>
      <c r="DZ32" s="1136"/>
      <c r="EA32" s="1689">
        <v>-1.9</v>
      </c>
      <c r="EB32" s="1690">
        <v>1.3</v>
      </c>
      <c r="EC32" s="1691"/>
      <c r="ED32" s="1691" t="s">
        <v>230</v>
      </c>
      <c r="EE32" s="1691" t="s">
        <v>229</v>
      </c>
      <c r="EF32" s="2796"/>
      <c r="EG32" s="1144"/>
      <c r="EH32" s="1144"/>
    </row>
    <row r="33" spans="1:138" s="3" customFormat="1" ht="21" customHeight="1">
      <c r="A33" s="1018" t="s">
        <v>15</v>
      </c>
      <c r="B33" s="1149"/>
      <c r="C33" s="1150">
        <v>81.956874854746559</v>
      </c>
      <c r="D33" s="1150">
        <v>1.1973442518518123</v>
      </c>
      <c r="E33" s="1150">
        <v>79.607487877922566</v>
      </c>
      <c r="F33" s="1150">
        <v>84.306261831570538</v>
      </c>
      <c r="G33" s="1150">
        <v>1.4609442514418518</v>
      </c>
      <c r="H33" s="1151">
        <v>1737.2386239999976</v>
      </c>
      <c r="I33" s="916">
        <v>1907</v>
      </c>
      <c r="J33" s="1150"/>
      <c r="K33" s="1150">
        <v>82.362579320615765</v>
      </c>
      <c r="L33" s="1150">
        <v>1.4331019743901829</v>
      </c>
      <c r="M33" s="1150">
        <v>79.55058798938164</v>
      </c>
      <c r="N33" s="1150">
        <v>85.174570651849905</v>
      </c>
      <c r="O33" s="1150">
        <v>1.7399916153809309</v>
      </c>
      <c r="P33" s="1151">
        <v>1599.3565959999962</v>
      </c>
      <c r="Q33" s="923">
        <v>1735</v>
      </c>
      <c r="R33" s="1150"/>
      <c r="S33" s="913">
        <v>85.926532241912838</v>
      </c>
      <c r="T33" s="914">
        <v>1.0903118894713677</v>
      </c>
      <c r="U33" s="914">
        <v>83.787146985770249</v>
      </c>
      <c r="V33" s="914">
        <v>88.065917498055427</v>
      </c>
      <c r="W33" s="914">
        <v>1.2688885039626219</v>
      </c>
      <c r="X33" s="915">
        <v>1619.611420000004</v>
      </c>
      <c r="Y33" s="916">
        <v>1645</v>
      </c>
      <c r="Z33" s="1150"/>
      <c r="AA33" s="1872">
        <v>85.68045295355769</v>
      </c>
      <c r="AB33" s="914">
        <v>1.1492482458145308</v>
      </c>
      <c r="AC33" s="914">
        <v>83.425950984530459</v>
      </c>
      <c r="AD33" s="914">
        <v>87.934954922584936</v>
      </c>
      <c r="AE33" s="914">
        <v>1.3413190595963238</v>
      </c>
      <c r="AF33" s="915">
        <v>1706.7337410000086</v>
      </c>
      <c r="AG33" s="916">
        <v>1762</v>
      </c>
      <c r="AH33" s="923"/>
      <c r="AI33" s="975">
        <v>89.58478474174953</v>
      </c>
      <c r="AJ33" s="975">
        <v>0.97076622668631884</v>
      </c>
      <c r="AK33" s="975">
        <v>87.680392620794066</v>
      </c>
      <c r="AL33" s="975">
        <v>91.48917686270498</v>
      </c>
      <c r="AM33" s="975">
        <v>1.0836284637896876</v>
      </c>
      <c r="AN33" s="1045">
        <v>1538.7338429999959</v>
      </c>
      <c r="AO33" s="1073">
        <v>1485</v>
      </c>
      <c r="AP33" s="1793"/>
      <c r="AQ33" s="975">
        <v>88.4085894014422</v>
      </c>
      <c r="AR33" s="975">
        <v>1.0399155163258802</v>
      </c>
      <c r="AS33" s="975">
        <v>86.368717439648819</v>
      </c>
      <c r="AT33" s="975">
        <v>90.44846136323558</v>
      </c>
      <c r="AU33" s="975">
        <v>1.1762607268891865</v>
      </c>
      <c r="AV33" s="1045">
        <v>1720.9064099999996</v>
      </c>
      <c r="AW33" s="1073">
        <v>1620</v>
      </c>
      <c r="AX33" s="2799"/>
      <c r="AY33" s="997">
        <v>88.528791450924317</v>
      </c>
      <c r="AZ33" s="997">
        <v>0.69043867472648746</v>
      </c>
      <c r="BA33" s="997">
        <v>87.175038158559602</v>
      </c>
      <c r="BB33" s="997">
        <v>89.882544743289031</v>
      </c>
      <c r="BC33" s="997">
        <v>0.77990297101167383</v>
      </c>
      <c r="BD33" s="973">
        <v>2335.9278480000148</v>
      </c>
      <c r="BE33" s="973">
        <v>4164</v>
      </c>
      <c r="BF33" s="1054"/>
      <c r="BG33" s="1765">
        <v>89.013276908327938</v>
      </c>
      <c r="BH33" s="975">
        <v>0.74039382707699852</v>
      </c>
      <c r="BI33" s="975">
        <v>87.561574047249351</v>
      </c>
      <c r="BJ33" s="975">
        <v>90.464979769406511</v>
      </c>
      <c r="BK33" s="975">
        <v>0.83177909272962447</v>
      </c>
      <c r="BL33" s="1045">
        <v>2223.7564100000095</v>
      </c>
      <c r="BM33" s="1073">
        <v>3888</v>
      </c>
      <c r="BN33" s="1054"/>
      <c r="BO33" s="955">
        <v>90.870469654364683</v>
      </c>
      <c r="BP33" s="975">
        <v>0.70892346288625574</v>
      </c>
      <c r="BQ33" s="975">
        <v>89.48047042660464</v>
      </c>
      <c r="BR33" s="975">
        <v>92.260468882124727</v>
      </c>
      <c r="BS33" s="975">
        <v>0.78014724209385078</v>
      </c>
      <c r="BT33" s="1045">
        <v>2036.3833949999989</v>
      </c>
      <c r="BU33" s="1073">
        <v>3915</v>
      </c>
      <c r="BV33" s="1891"/>
      <c r="BW33" s="975">
        <v>90.623302448393915</v>
      </c>
      <c r="BX33" s="975">
        <v>0.61558602713864197</v>
      </c>
      <c r="BY33" s="975">
        <v>89.416287894318856</v>
      </c>
      <c r="BZ33" s="975">
        <v>91.830317002468973</v>
      </c>
      <c r="CA33" s="975">
        <v>0.6792800642960366</v>
      </c>
      <c r="CB33" s="1045">
        <v>1855.1958090000035</v>
      </c>
      <c r="CC33" s="1045">
        <v>3916</v>
      </c>
      <c r="CD33" s="1884"/>
      <c r="CE33" s="975">
        <v>90.148514523258399</v>
      </c>
      <c r="CF33" s="975">
        <v>0.81919331607637824</v>
      </c>
      <c r="CG33" s="975">
        <v>88.542273174206457</v>
      </c>
      <c r="CH33" s="975">
        <v>91.754755872310355</v>
      </c>
      <c r="CI33" s="975">
        <v>0.90871526880792419</v>
      </c>
      <c r="CJ33" s="1045">
        <v>1685.3223140000034</v>
      </c>
      <c r="CK33" s="1045">
        <v>3735</v>
      </c>
      <c r="CL33" s="1045"/>
      <c r="CM33" s="975">
        <v>89.443380431271819</v>
      </c>
      <c r="CN33" s="975">
        <v>0.77531940257619925</v>
      </c>
      <c r="CO33" s="975">
        <v>87.923132593760116</v>
      </c>
      <c r="CP33" s="975">
        <v>90.963628268783538</v>
      </c>
      <c r="CQ33" s="975">
        <v>0.8668270349776791</v>
      </c>
      <c r="CR33" s="1045">
        <v>1789.0040629999944</v>
      </c>
      <c r="CS33" s="1045">
        <v>3145</v>
      </c>
      <c r="CT33" s="1045"/>
      <c r="CU33" s="955">
        <v>83.447013129799814</v>
      </c>
      <c r="CV33" s="975">
        <v>1.2317624326554764</v>
      </c>
      <c r="CW33" s="975">
        <v>81.031830982248181</v>
      </c>
      <c r="CX33" s="975">
        <v>85.862195277351447</v>
      </c>
      <c r="CY33" s="975">
        <v>1.4761012844635908</v>
      </c>
      <c r="CZ33" s="973">
        <v>1779.151818999997</v>
      </c>
      <c r="DA33" s="973">
        <v>3789</v>
      </c>
      <c r="DB33" s="1713"/>
      <c r="DC33" s="955">
        <v>84.856584989289814</v>
      </c>
      <c r="DD33" s="975">
        <v>0.89916072362854915</v>
      </c>
      <c r="DE33" s="975">
        <v>83.093550342595108</v>
      </c>
      <c r="DF33" s="975">
        <v>86.619619635984506</v>
      </c>
      <c r="DG33" s="975">
        <v>1.0596239805573568</v>
      </c>
      <c r="DH33" s="973">
        <v>1698.8129679999952</v>
      </c>
      <c r="DI33" s="973">
        <v>3794</v>
      </c>
      <c r="DJ33" s="1713"/>
      <c r="DK33" s="955">
        <v>86.731247212661884</v>
      </c>
      <c r="DL33" s="975">
        <v>1.1301414860811112</v>
      </c>
      <c r="DM33" s="975">
        <v>84.515315983952902</v>
      </c>
      <c r="DN33" s="975">
        <v>88.94717844137088</v>
      </c>
      <c r="DO33" s="975">
        <v>1.3030384347062889</v>
      </c>
      <c r="DP33" s="973">
        <v>1563.476509999995</v>
      </c>
      <c r="DQ33" s="973">
        <v>3667</v>
      </c>
      <c r="DR33" s="1713"/>
      <c r="DS33" s="955">
        <v>87.733952492416051</v>
      </c>
      <c r="DT33" s="975">
        <v>0.97088045608030371</v>
      </c>
      <c r="DU33" s="975">
        <v>85.830290644337097</v>
      </c>
      <c r="DV33" s="975">
        <v>89.637614340495006</v>
      </c>
      <c r="DW33" s="975">
        <v>1.1066188499420782</v>
      </c>
      <c r="DX33" s="973">
        <v>1414.1580479999996</v>
      </c>
      <c r="DY33" s="973">
        <v>3559</v>
      </c>
      <c r="DZ33" s="1713"/>
      <c r="EA33" s="1714">
        <v>-2.4</v>
      </c>
      <c r="EB33" s="1715">
        <v>1</v>
      </c>
      <c r="EC33" s="955"/>
      <c r="ED33" s="975" t="s">
        <v>231</v>
      </c>
      <c r="EE33" s="975" t="s">
        <v>229</v>
      </c>
      <c r="EF33" s="2796"/>
      <c r="EG33" s="1144"/>
      <c r="EH33" s="1144"/>
    </row>
    <row r="34" spans="1:138" s="3" customFormat="1" ht="21" customHeight="1">
      <c r="A34" s="1018" t="s">
        <v>42</v>
      </c>
      <c r="B34" s="1149"/>
      <c r="C34" s="1150">
        <v>88.057923216505131</v>
      </c>
      <c r="D34" s="1150">
        <v>1.1359651003289968</v>
      </c>
      <c r="E34" s="1150">
        <v>85.828972262164385</v>
      </c>
      <c r="F34" s="1150">
        <v>90.286874170845877</v>
      </c>
      <c r="G34" s="1150">
        <v>1.2900203171224429</v>
      </c>
      <c r="H34" s="1151">
        <v>1402.7756899999983</v>
      </c>
      <c r="I34" s="916">
        <v>1183</v>
      </c>
      <c r="J34" s="1150"/>
      <c r="K34" s="1150">
        <v>89.897775678973261</v>
      </c>
      <c r="L34" s="1150">
        <v>1.1779884767040523</v>
      </c>
      <c r="M34" s="1150">
        <v>87.586360689684</v>
      </c>
      <c r="N34" s="1150">
        <v>92.209190668262508</v>
      </c>
      <c r="O34" s="1150">
        <v>1.3103644309406191</v>
      </c>
      <c r="P34" s="1151">
        <v>1272.673847999999</v>
      </c>
      <c r="Q34" s="923">
        <v>1121</v>
      </c>
      <c r="R34" s="1150"/>
      <c r="S34" s="913">
        <v>89.920878667587402</v>
      </c>
      <c r="T34" s="914">
        <v>1.1497608883609043</v>
      </c>
      <c r="U34" s="914">
        <v>87.664843934405383</v>
      </c>
      <c r="V34" s="914">
        <v>92.176913400769422</v>
      </c>
      <c r="W34" s="914">
        <v>1.2786361803817021</v>
      </c>
      <c r="X34" s="915">
        <v>1283.001144000003</v>
      </c>
      <c r="Y34" s="916">
        <v>1082</v>
      </c>
      <c r="Z34" s="1150"/>
      <c r="AA34" s="1872">
        <v>88.406503365507859</v>
      </c>
      <c r="AB34" s="914">
        <v>1.3589608119156418</v>
      </c>
      <c r="AC34" s="914">
        <v>85.740604298484968</v>
      </c>
      <c r="AD34" s="914">
        <v>91.072402432530751</v>
      </c>
      <c r="AE34" s="914">
        <v>1.5371729003885086</v>
      </c>
      <c r="AF34" s="915">
        <v>1348.5656910000005</v>
      </c>
      <c r="AG34" s="916">
        <v>1237</v>
      </c>
      <c r="AH34" s="923"/>
      <c r="AI34" s="975">
        <v>91.289598798004263</v>
      </c>
      <c r="AJ34" s="975">
        <v>1.2615144950993318</v>
      </c>
      <c r="AK34" s="975">
        <v>88.814833814534609</v>
      </c>
      <c r="AL34" s="975">
        <v>93.764363781473904</v>
      </c>
      <c r="AM34" s="975">
        <v>1.3818819577580512</v>
      </c>
      <c r="AN34" s="1045">
        <v>1229.0546040000004</v>
      </c>
      <c r="AO34" s="1073">
        <v>1018</v>
      </c>
      <c r="AP34" s="1793"/>
      <c r="AQ34" s="975">
        <v>90.254712648972585</v>
      </c>
      <c r="AR34" s="975">
        <v>0.98151953613437004</v>
      </c>
      <c r="AS34" s="975">
        <v>88.329388764214315</v>
      </c>
      <c r="AT34" s="975">
        <v>92.18003653373087</v>
      </c>
      <c r="AU34" s="975">
        <v>1.0874994859845062</v>
      </c>
      <c r="AV34" s="1045">
        <v>1408.5419450000024</v>
      </c>
      <c r="AW34" s="1073">
        <v>1117</v>
      </c>
      <c r="AX34" s="2799"/>
      <c r="AY34" s="997">
        <v>91.39594473415012</v>
      </c>
      <c r="AZ34" s="997">
        <v>0.67181204192445609</v>
      </c>
      <c r="BA34" s="997">
        <v>90.078712955432366</v>
      </c>
      <c r="BB34" s="997">
        <v>92.713176512867861</v>
      </c>
      <c r="BC34" s="997">
        <v>0.73505672913454045</v>
      </c>
      <c r="BD34" s="973">
        <v>2037.1596600000005</v>
      </c>
      <c r="BE34" s="973">
        <v>3218</v>
      </c>
      <c r="BF34" s="1054"/>
      <c r="BG34" s="1765">
        <v>91.504726037750203</v>
      </c>
      <c r="BH34" s="975">
        <v>0.74387090113951537</v>
      </c>
      <c r="BI34" s="975">
        <v>90.046205617988477</v>
      </c>
      <c r="BJ34" s="975">
        <v>92.963246457511943</v>
      </c>
      <c r="BK34" s="975">
        <v>0.81293167396909305</v>
      </c>
      <c r="BL34" s="1045">
        <v>1921.5906600000008</v>
      </c>
      <c r="BM34" s="1073">
        <v>2999</v>
      </c>
      <c r="BN34" s="1054"/>
      <c r="BO34" s="955">
        <v>92.194009239487073</v>
      </c>
      <c r="BP34" s="975">
        <v>0.70853723121319989</v>
      </c>
      <c r="BQ34" s="975">
        <v>90.804767303247758</v>
      </c>
      <c r="BR34" s="975">
        <v>93.583251175726389</v>
      </c>
      <c r="BS34" s="975">
        <v>0.76852849448457494</v>
      </c>
      <c r="BT34" s="1045">
        <v>1762.5883019999969</v>
      </c>
      <c r="BU34" s="1073">
        <v>2870</v>
      </c>
      <c r="BV34" s="1891"/>
      <c r="BW34" s="975">
        <v>92.651482042793802</v>
      </c>
      <c r="BX34" s="975">
        <v>0.61058096377370952</v>
      </c>
      <c r="BY34" s="975">
        <v>91.454281201277539</v>
      </c>
      <c r="BZ34" s="975">
        <v>93.848682884310065</v>
      </c>
      <c r="CA34" s="975">
        <v>0.65900830759695228</v>
      </c>
      <c r="CB34" s="973">
        <v>1597.4574149999999</v>
      </c>
      <c r="CC34" s="973">
        <v>2965</v>
      </c>
      <c r="CD34" s="998"/>
      <c r="CE34" s="975">
        <v>91.391808104153839</v>
      </c>
      <c r="CF34" s="975">
        <v>0.6770335023627444</v>
      </c>
      <c r="CG34" s="975">
        <v>90.064308007598953</v>
      </c>
      <c r="CH34" s="975">
        <v>92.71930820070871</v>
      </c>
      <c r="CI34" s="975">
        <v>0.74080326935995111</v>
      </c>
      <c r="CJ34" s="973">
        <v>1481.2518650000022</v>
      </c>
      <c r="CK34" s="973">
        <v>2787</v>
      </c>
      <c r="CL34" s="973"/>
      <c r="CM34" s="975">
        <v>86.632293719315001</v>
      </c>
      <c r="CN34" s="975">
        <v>1.3367352024592929</v>
      </c>
      <c r="CO34" s="975">
        <v>84.01122065689438</v>
      </c>
      <c r="CP34" s="975">
        <v>89.253366781735622</v>
      </c>
      <c r="CQ34" s="975">
        <v>1.5429987422360754</v>
      </c>
      <c r="CR34" s="973">
        <v>1470.609803000006</v>
      </c>
      <c r="CS34" s="973">
        <v>2141</v>
      </c>
      <c r="CT34" s="973"/>
      <c r="CU34" s="956">
        <v>85.604994196522995</v>
      </c>
      <c r="CV34" s="966">
        <v>0.87805789759616126</v>
      </c>
      <c r="CW34" s="966">
        <v>83.883339352561592</v>
      </c>
      <c r="CX34" s="966">
        <v>87.326649040484384</v>
      </c>
      <c r="CY34" s="966">
        <v>1.0257087286057258</v>
      </c>
      <c r="CZ34" s="992">
        <v>1500.0654390000061</v>
      </c>
      <c r="DA34" s="992">
        <v>2838</v>
      </c>
      <c r="DB34" s="1136"/>
      <c r="DC34" s="956">
        <v>85.462010791665293</v>
      </c>
      <c r="DD34" s="966">
        <v>0.97085445105537671</v>
      </c>
      <c r="DE34" s="966">
        <v>83.55840224968955</v>
      </c>
      <c r="DF34" s="966">
        <v>87.365619333641021</v>
      </c>
      <c r="DG34" s="966">
        <v>1.1360070305648129</v>
      </c>
      <c r="DH34" s="992">
        <v>1411.9513369999922</v>
      </c>
      <c r="DI34" s="992">
        <v>2645</v>
      </c>
      <c r="DJ34" s="1136"/>
      <c r="DK34" s="956">
        <v>87.109669691398878</v>
      </c>
      <c r="DL34" s="966">
        <v>1.1803778394357756</v>
      </c>
      <c r="DM34" s="966">
        <v>84.795237252367031</v>
      </c>
      <c r="DN34" s="966">
        <v>89.42410213043074</v>
      </c>
      <c r="DO34" s="966">
        <v>1.3550480028422434</v>
      </c>
      <c r="DP34" s="992">
        <v>1404.3040609999973</v>
      </c>
      <c r="DQ34" s="992">
        <v>2822</v>
      </c>
      <c r="DR34" s="1136"/>
      <c r="DS34" s="956">
        <v>88.946505171409981</v>
      </c>
      <c r="DT34" s="966">
        <v>0.8141289649376906</v>
      </c>
      <c r="DU34" s="966">
        <v>87.350195100214449</v>
      </c>
      <c r="DV34" s="966">
        <v>90.542815242605514</v>
      </c>
      <c r="DW34" s="966">
        <v>0.9153018023235111</v>
      </c>
      <c r="DX34" s="992">
        <v>1168.8349069999977</v>
      </c>
      <c r="DY34" s="992">
        <v>2610</v>
      </c>
      <c r="DZ34" s="1136"/>
      <c r="EA34" s="1689">
        <v>-2.5</v>
      </c>
      <c r="EB34" s="1690">
        <v>1.8</v>
      </c>
      <c r="EC34" s="1691"/>
      <c r="ED34" s="1691" t="s">
        <v>230</v>
      </c>
      <c r="EE34" s="1691" t="s">
        <v>229</v>
      </c>
      <c r="EF34" s="2796"/>
      <c r="EG34" s="1144"/>
      <c r="EH34" s="1144"/>
    </row>
    <row r="35" spans="1:138" s="3" customFormat="1" ht="21" customHeight="1">
      <c r="A35" s="1191" t="s">
        <v>16</v>
      </c>
      <c r="B35" s="1164"/>
      <c r="C35" s="1139">
        <v>92.129433481755299</v>
      </c>
      <c r="D35" s="1139">
        <v>1.2223930590082568</v>
      </c>
      <c r="E35" s="1139">
        <v>89.730896612385948</v>
      </c>
      <c r="F35" s="1139">
        <v>94.527970351124651</v>
      </c>
      <c r="G35" s="1139">
        <v>1.3268214215713499</v>
      </c>
      <c r="H35" s="1138">
        <v>1121.1614030000007</v>
      </c>
      <c r="I35" s="1165">
        <v>719</v>
      </c>
      <c r="J35" s="1139"/>
      <c r="K35" s="1139">
        <v>89.7490360653442</v>
      </c>
      <c r="L35" s="1139">
        <v>1.7233515773547778</v>
      </c>
      <c r="M35" s="1139">
        <v>86.367525340503846</v>
      </c>
      <c r="N35" s="1139">
        <v>93.130546790184553</v>
      </c>
      <c r="O35" s="1139" t="s">
        <v>374</v>
      </c>
      <c r="P35" s="1138">
        <v>960.3602220000007</v>
      </c>
      <c r="Q35" s="1140">
        <v>644</v>
      </c>
      <c r="R35" s="1139"/>
      <c r="S35" s="2798">
        <v>92.372409149051506</v>
      </c>
      <c r="T35" s="1790">
        <v>1.2922700293251046</v>
      </c>
      <c r="U35" s="1790">
        <v>89.836746212244023</v>
      </c>
      <c r="V35" s="1790">
        <v>94.90807208585899</v>
      </c>
      <c r="W35" s="1790">
        <v>1.3989783759346432</v>
      </c>
      <c r="X35" s="1791">
        <v>970.43970300000001</v>
      </c>
      <c r="Y35" s="1165">
        <v>603</v>
      </c>
      <c r="Z35" s="1139"/>
      <c r="AA35" s="1789">
        <v>93.896124238915931</v>
      </c>
      <c r="AB35" s="1790">
        <v>1.4108660947247469</v>
      </c>
      <c r="AC35" s="1790">
        <v>91.128401599203485</v>
      </c>
      <c r="AD35" s="1790">
        <v>96.663846878628391</v>
      </c>
      <c r="AE35" s="1790">
        <v>1.5025818223708993</v>
      </c>
      <c r="AF35" s="1791">
        <v>990.73253399999965</v>
      </c>
      <c r="AG35" s="1165">
        <v>679</v>
      </c>
      <c r="AH35" s="1140"/>
      <c r="AI35" s="1179">
        <v>93.145760306266311</v>
      </c>
      <c r="AJ35" s="1179">
        <v>1.4007565853843522</v>
      </c>
      <c r="AK35" s="1179">
        <v>90.397838374857386</v>
      </c>
      <c r="AL35" s="1179">
        <v>95.893682237675236</v>
      </c>
      <c r="AM35" s="1179">
        <v>1.5038328967186683</v>
      </c>
      <c r="AN35" s="1141">
        <v>952.07022099999904</v>
      </c>
      <c r="AO35" s="1036">
        <v>621</v>
      </c>
      <c r="AP35" s="1169"/>
      <c r="AQ35" s="1179">
        <v>95.288395038498194</v>
      </c>
      <c r="AR35" s="1179">
        <v>0.93390780902441795</v>
      </c>
      <c r="AS35" s="1179">
        <v>93.456465112825455</v>
      </c>
      <c r="AT35" s="1179">
        <v>97.120324964170933</v>
      </c>
      <c r="AU35" s="1179">
        <v>0.9800855693362267</v>
      </c>
      <c r="AV35" s="1141">
        <v>1072.8085740000008</v>
      </c>
      <c r="AW35" s="1036">
        <v>746</v>
      </c>
      <c r="AX35" s="1796"/>
      <c r="AY35" s="1178">
        <v>94.575756682506622</v>
      </c>
      <c r="AZ35" s="1178">
        <v>0.63124758047263896</v>
      </c>
      <c r="BA35" s="1178">
        <v>93.338060241616176</v>
      </c>
      <c r="BB35" s="1178">
        <v>95.813453123397068</v>
      </c>
      <c r="BC35" s="1178">
        <v>0.66745178956564333</v>
      </c>
      <c r="BD35" s="1031">
        <v>1882.8397809999972</v>
      </c>
      <c r="BE35" s="1031">
        <v>2417</v>
      </c>
      <c r="BF35" s="1082"/>
      <c r="BG35" s="2797">
        <v>95.920811033602192</v>
      </c>
      <c r="BH35" s="1179">
        <v>0.55177222537637705</v>
      </c>
      <c r="BI35" s="1179">
        <v>94.838941778418246</v>
      </c>
      <c r="BJ35" s="1179">
        <v>97.002680288786152</v>
      </c>
      <c r="BK35" s="1179">
        <v>0.57523723937559779</v>
      </c>
      <c r="BL35" s="1141">
        <v>1697.2056350000003</v>
      </c>
      <c r="BM35" s="1036">
        <v>1981</v>
      </c>
      <c r="BN35" s="1082"/>
      <c r="BO35" s="1185">
        <v>93.46863768884478</v>
      </c>
      <c r="BP35" s="1179">
        <v>1.015094493102225</v>
      </c>
      <c r="BQ35" s="1179">
        <v>91.478323310236121</v>
      </c>
      <c r="BR35" s="1179">
        <v>95.458952067453438</v>
      </c>
      <c r="BS35" s="1179">
        <v>1.0860268408762459</v>
      </c>
      <c r="BT35" s="1141">
        <v>1424.7546770000008</v>
      </c>
      <c r="BU35" s="1036">
        <v>1887</v>
      </c>
      <c r="BV35" s="1894"/>
      <c r="BW35" s="1179">
        <v>95.14993537099005</v>
      </c>
      <c r="BX35" s="1179">
        <v>0.56450682706817557</v>
      </c>
      <c r="BY35" s="1179">
        <v>94.043074711216562</v>
      </c>
      <c r="BZ35" s="1179">
        <v>96.256796030763553</v>
      </c>
      <c r="CA35" s="1179">
        <v>0.5932813562796031</v>
      </c>
      <c r="CB35" s="1141">
        <v>1436.1097289999966</v>
      </c>
      <c r="CC35" s="1036">
        <v>2175</v>
      </c>
      <c r="CD35" s="1212"/>
      <c r="CE35" s="1179">
        <v>94.360496190270595</v>
      </c>
      <c r="CF35" s="1179">
        <v>0.68169154040535962</v>
      </c>
      <c r="CG35" s="1179">
        <v>93.023862799824428</v>
      </c>
      <c r="CH35" s="1179">
        <v>95.697129580716762</v>
      </c>
      <c r="CI35" s="1179">
        <v>0.72243318753939323</v>
      </c>
      <c r="CJ35" s="1141">
        <v>1253.2427920000043</v>
      </c>
      <c r="CK35" s="1036">
        <v>1957</v>
      </c>
      <c r="CL35" s="1036"/>
      <c r="CM35" s="1179">
        <v>93.651961434500365</v>
      </c>
      <c r="CN35" s="1179">
        <v>0.86010899758751092</v>
      </c>
      <c r="CO35" s="1179">
        <v>91.96545798925959</v>
      </c>
      <c r="CP35" s="1179">
        <v>95.338464879741139</v>
      </c>
      <c r="CQ35" s="1179">
        <v>0.91841001983612069</v>
      </c>
      <c r="CR35" s="1141">
        <v>1247.643522999999</v>
      </c>
      <c r="CS35" s="1036">
        <v>1471</v>
      </c>
      <c r="CT35" s="1036"/>
      <c r="CU35" s="955">
        <v>90.738998007730302</v>
      </c>
      <c r="CV35" s="975">
        <v>0.85389859747828212</v>
      </c>
      <c r="CW35" s="975">
        <v>89.064713589100236</v>
      </c>
      <c r="CX35" s="975">
        <v>92.413282426360354</v>
      </c>
      <c r="CY35" s="975">
        <v>0.94104918086657319</v>
      </c>
      <c r="CZ35" s="1045">
        <v>1231.179218999999</v>
      </c>
      <c r="DA35" s="1045">
        <v>1888</v>
      </c>
      <c r="DB35" s="2651"/>
      <c r="DC35" s="955">
        <v>90.146064680748296</v>
      </c>
      <c r="DD35" s="975">
        <v>1.007799210356096</v>
      </c>
      <c r="DE35" s="975">
        <v>88.1700164859393</v>
      </c>
      <c r="DF35" s="975">
        <v>92.122112875557292</v>
      </c>
      <c r="DG35" s="975">
        <v>1.1179625133112692</v>
      </c>
      <c r="DH35" s="1045">
        <v>1128.754598</v>
      </c>
      <c r="DI35" s="1045">
        <v>1730</v>
      </c>
      <c r="DJ35" s="2651"/>
      <c r="DK35" s="955">
        <v>89.547158915130453</v>
      </c>
      <c r="DL35" s="975">
        <v>0.90552742789278984</v>
      </c>
      <c r="DM35" s="975">
        <v>87.771640955093233</v>
      </c>
      <c r="DN35" s="975">
        <v>91.322676875167673</v>
      </c>
      <c r="DO35" s="975">
        <v>1.0112296569353092</v>
      </c>
      <c r="DP35" s="1045">
        <v>1077.0460020000014</v>
      </c>
      <c r="DQ35" s="1045">
        <v>1770</v>
      </c>
      <c r="DR35" s="2651"/>
      <c r="DS35" s="955">
        <v>89.858974791036289</v>
      </c>
      <c r="DT35" s="975">
        <v>0.95328153404213878</v>
      </c>
      <c r="DU35" s="975">
        <v>87.989820174245764</v>
      </c>
      <c r="DV35" s="975">
        <v>91.728129407826827</v>
      </c>
      <c r="DW35" s="975">
        <v>1.0608640219398893</v>
      </c>
      <c r="DX35" s="1045">
        <v>958.78943200000128</v>
      </c>
      <c r="DY35" s="1045">
        <v>1599</v>
      </c>
      <c r="DZ35" s="2651"/>
      <c r="EA35" s="1725">
        <v>-4.5</v>
      </c>
      <c r="EB35" s="1726">
        <v>0.4</v>
      </c>
      <c r="EC35" s="1727"/>
      <c r="ED35" s="1727" t="s">
        <v>232</v>
      </c>
      <c r="EE35" s="1727" t="s">
        <v>229</v>
      </c>
      <c r="EF35" s="2796"/>
      <c r="EG35" s="1144"/>
      <c r="EH35" s="1144"/>
    </row>
    <row r="36" spans="1:138" s="3" customFormat="1" ht="5.0999999999999996" customHeight="1">
      <c r="A36" s="1419"/>
      <c r="B36" s="1263"/>
      <c r="C36" s="1245"/>
      <c r="D36" s="1245"/>
      <c r="E36" s="1245"/>
      <c r="F36" s="1245"/>
      <c r="G36" s="1245"/>
      <c r="H36" s="1246"/>
      <c r="I36" s="854"/>
      <c r="J36" s="1245"/>
      <c r="K36" s="1245"/>
      <c r="L36" s="1245"/>
      <c r="M36" s="1245"/>
      <c r="N36" s="1245"/>
      <c r="O36" s="1245"/>
      <c r="P36" s="1246"/>
      <c r="Q36" s="861"/>
      <c r="R36" s="1245"/>
      <c r="S36" s="851"/>
      <c r="T36" s="852"/>
      <c r="U36" s="852"/>
      <c r="V36" s="852"/>
      <c r="W36" s="852"/>
      <c r="X36" s="853"/>
      <c r="Y36" s="854"/>
      <c r="Z36" s="1245"/>
      <c r="AA36" s="1779"/>
      <c r="AB36" s="852"/>
      <c r="AC36" s="852"/>
      <c r="AD36" s="852"/>
      <c r="AE36" s="852"/>
      <c r="AF36" s="853"/>
      <c r="AG36" s="854"/>
      <c r="AH36" s="861"/>
      <c r="AI36" s="966"/>
      <c r="AJ36" s="966"/>
      <c r="AK36" s="966"/>
      <c r="AL36" s="966"/>
      <c r="AM36" s="966"/>
      <c r="AN36" s="1043"/>
      <c r="AO36" s="1007"/>
      <c r="AP36" s="1056"/>
      <c r="AQ36" s="966"/>
      <c r="AR36" s="966"/>
      <c r="AS36" s="966"/>
      <c r="AT36" s="966"/>
      <c r="AU36" s="966"/>
      <c r="AV36" s="1043"/>
      <c r="AW36" s="1007"/>
      <c r="AX36" s="1782"/>
      <c r="AY36" s="1247"/>
      <c r="AZ36" s="1247"/>
      <c r="BA36" s="1247"/>
      <c r="BB36" s="1247"/>
      <c r="BC36" s="1247"/>
      <c r="BD36" s="1247"/>
      <c r="BE36" s="1247"/>
      <c r="BF36" s="1247"/>
      <c r="BG36" s="2495"/>
      <c r="BH36" s="966"/>
      <c r="BI36" s="966"/>
      <c r="BJ36" s="966"/>
      <c r="BK36" s="966"/>
      <c r="BL36" s="1043"/>
      <c r="BM36" s="1007"/>
      <c r="BN36" s="1247"/>
      <c r="BO36" s="956"/>
      <c r="BP36" s="966"/>
      <c r="BQ36" s="966"/>
      <c r="BR36" s="966"/>
      <c r="BS36" s="966"/>
      <c r="BT36" s="1043"/>
      <c r="BU36" s="1007"/>
      <c r="BV36" s="1780"/>
      <c r="BW36" s="966"/>
      <c r="BX36" s="966"/>
      <c r="BY36" s="966"/>
      <c r="BZ36" s="966"/>
      <c r="CA36" s="966"/>
      <c r="CB36" s="1043"/>
      <c r="CC36" s="1007"/>
      <c r="CD36" s="1210"/>
      <c r="CE36" s="966"/>
      <c r="CF36" s="966"/>
      <c r="CG36" s="966"/>
      <c r="CH36" s="966"/>
      <c r="CI36" s="966"/>
      <c r="CJ36" s="1043"/>
      <c r="CK36" s="1007"/>
      <c r="CL36" s="1007"/>
      <c r="CM36" s="966"/>
      <c r="CN36" s="966"/>
      <c r="CO36" s="966"/>
      <c r="CP36" s="966"/>
      <c r="CQ36" s="966"/>
      <c r="CR36" s="1043"/>
      <c r="CS36" s="1007"/>
      <c r="CT36" s="1007"/>
      <c r="CU36" s="956"/>
      <c r="CV36" s="966"/>
      <c r="CW36" s="966"/>
      <c r="CX36" s="966"/>
      <c r="CY36" s="966"/>
      <c r="CZ36" s="992"/>
      <c r="DA36" s="992"/>
      <c r="DB36" s="1136"/>
      <c r="DC36" s="956"/>
      <c r="DD36" s="966"/>
      <c r="DE36" s="966"/>
      <c r="DF36" s="966"/>
      <c r="DG36" s="966"/>
      <c r="DH36" s="992"/>
      <c r="DI36" s="992"/>
      <c r="DJ36" s="1136"/>
      <c r="DK36" s="956"/>
      <c r="DL36" s="966"/>
      <c r="DM36" s="966"/>
      <c r="DN36" s="966"/>
      <c r="DO36" s="966"/>
      <c r="DP36" s="992"/>
      <c r="DQ36" s="992"/>
      <c r="DR36" s="1136"/>
      <c r="DS36" s="956"/>
      <c r="DT36" s="966"/>
      <c r="DU36" s="966"/>
      <c r="DV36" s="966"/>
      <c r="DW36" s="966"/>
      <c r="DX36" s="992"/>
      <c r="DY36" s="992"/>
      <c r="DZ36" s="1136"/>
      <c r="EA36" s="1689"/>
      <c r="EB36" s="1690"/>
      <c r="EC36" s="1691"/>
      <c r="ED36" s="1691"/>
      <c r="EE36" s="1691"/>
      <c r="EF36" s="2796"/>
      <c r="EG36" s="1144">
        <f>+DC36-BO36</f>
        <v>0</v>
      </c>
    </row>
    <row r="37" spans="1:138" s="1753" customFormat="1" ht="5.0999999999999996" customHeight="1" thickBot="1">
      <c r="A37" s="1752"/>
      <c r="B37" s="1888"/>
      <c r="C37" s="96"/>
      <c r="D37" s="96"/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7"/>
      <c r="AJ37" s="97"/>
      <c r="AK37" s="97"/>
      <c r="AL37" s="97"/>
      <c r="AM37" s="97"/>
      <c r="AN37" s="98"/>
      <c r="AO37" s="98"/>
      <c r="AP37" s="96"/>
      <c r="AQ37" s="97"/>
      <c r="AR37" s="97"/>
      <c r="AS37" s="97"/>
      <c r="AT37" s="97"/>
      <c r="AU37" s="97"/>
      <c r="AV37" s="98"/>
      <c r="AW37" s="98"/>
      <c r="AX37" s="2795"/>
      <c r="AY37" s="741"/>
      <c r="AZ37" s="741"/>
      <c r="BA37" s="741"/>
      <c r="BB37" s="741"/>
      <c r="BC37" s="741"/>
      <c r="BD37" s="741"/>
      <c r="BE37" s="741"/>
      <c r="BF37" s="741"/>
      <c r="BG37" s="741"/>
      <c r="BH37" s="741"/>
      <c r="BI37" s="741"/>
      <c r="BJ37" s="741"/>
      <c r="BK37" s="741"/>
      <c r="BL37" s="741"/>
      <c r="BM37" s="741"/>
      <c r="BN37" s="741"/>
      <c r="BO37" s="741"/>
      <c r="BP37" s="741"/>
      <c r="BQ37" s="741"/>
      <c r="BR37" s="741"/>
      <c r="BS37" s="741"/>
      <c r="BT37" s="741"/>
      <c r="BU37" s="741"/>
      <c r="BV37" s="741"/>
      <c r="BW37" s="741"/>
      <c r="BX37" s="741"/>
      <c r="BY37" s="741"/>
      <c r="BZ37" s="741"/>
      <c r="CA37" s="741"/>
      <c r="CB37" s="741"/>
      <c r="CC37" s="741"/>
      <c r="CD37" s="741"/>
      <c r="CE37" s="741"/>
      <c r="CF37" s="741"/>
      <c r="CG37" s="741"/>
      <c r="CH37" s="741"/>
      <c r="CI37" s="741"/>
      <c r="CJ37" s="741"/>
      <c r="CK37" s="741"/>
      <c r="CL37" s="741"/>
      <c r="CM37" s="741"/>
      <c r="CN37" s="741"/>
      <c r="CO37" s="741"/>
      <c r="CP37" s="741"/>
      <c r="CQ37" s="741"/>
      <c r="CR37" s="741"/>
      <c r="CS37" s="741"/>
      <c r="CT37" s="741"/>
      <c r="CU37" s="1745"/>
      <c r="CV37" s="1746"/>
      <c r="CW37" s="1746"/>
      <c r="CX37" s="1746"/>
      <c r="CY37" s="1746"/>
      <c r="CZ37" s="1747"/>
      <c r="DA37" s="1747"/>
      <c r="DB37" s="1748"/>
      <c r="DC37" s="1745"/>
      <c r="DD37" s="1746"/>
      <c r="DE37" s="1746"/>
      <c r="DF37" s="1746"/>
      <c r="DG37" s="1746"/>
      <c r="DH37" s="1747"/>
      <c r="DI37" s="1747"/>
      <c r="DJ37" s="1748"/>
      <c r="DK37" s="1745"/>
      <c r="DL37" s="1746"/>
      <c r="DM37" s="1746"/>
      <c r="DN37" s="1746"/>
      <c r="DO37" s="1746"/>
      <c r="DP37" s="1747"/>
      <c r="DQ37" s="1747"/>
      <c r="DR37" s="1748"/>
      <c r="DS37" s="1745"/>
      <c r="DT37" s="1746"/>
      <c r="DU37" s="1746"/>
      <c r="DV37" s="1746"/>
      <c r="DW37" s="1746"/>
      <c r="DX37" s="1747"/>
      <c r="DY37" s="1747"/>
      <c r="DZ37" s="1748"/>
      <c r="EA37" s="1749"/>
      <c r="EB37" s="1750"/>
      <c r="EC37" s="1751"/>
      <c r="ED37" s="1751"/>
      <c r="EE37" s="1751"/>
      <c r="EF37" s="1752"/>
    </row>
    <row r="38" spans="1:138" ht="63.75" customHeight="1" thickTop="1">
      <c r="A38" s="3528" t="s">
        <v>403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</row>
  </sheetData>
  <mergeCells count="123">
    <mergeCell ref="DC4:DI4"/>
    <mergeCell ref="DS4:DY4"/>
    <mergeCell ref="DS5:DS6"/>
    <mergeCell ref="DT5:DT6"/>
    <mergeCell ref="DU5:DV5"/>
    <mergeCell ref="DW5:DW6"/>
    <mergeCell ref="DX5:DX6"/>
    <mergeCell ref="DY5:DY6"/>
    <mergeCell ref="DZ5:DZ6"/>
    <mergeCell ref="DK4:DQ4"/>
    <mergeCell ref="CK5:CK6"/>
    <mergeCell ref="CL5:CL6"/>
    <mergeCell ref="DP5:DP6"/>
    <mergeCell ref="DQ5:DQ6"/>
    <mergeCell ref="DI5:DI6"/>
    <mergeCell ref="CF5:CF6"/>
    <mergeCell ref="CG5:CH5"/>
    <mergeCell ref="CI5:CI6"/>
    <mergeCell ref="CJ5:CJ6"/>
    <mergeCell ref="CM5:CM6"/>
    <mergeCell ref="CN5:CN6"/>
    <mergeCell ref="CO5:CP5"/>
    <mergeCell ref="CQ5:CQ6"/>
    <mergeCell ref="CR5:CR6"/>
    <mergeCell ref="CS5:CS6"/>
    <mergeCell ref="DJ5:DJ6"/>
    <mergeCell ref="DK5:DK6"/>
    <mergeCell ref="DL5:DL6"/>
    <mergeCell ref="DM5:DN5"/>
    <mergeCell ref="DO5:DO6"/>
    <mergeCell ref="CW5:CX5"/>
    <mergeCell ref="CY5:CY6"/>
    <mergeCell ref="CZ5:CZ6"/>
    <mergeCell ref="DA5:DA6"/>
    <mergeCell ref="AG5:AG6"/>
    <mergeCell ref="AI5:AI6"/>
    <mergeCell ref="AZ5:AZ6"/>
    <mergeCell ref="BA5:BB5"/>
    <mergeCell ref="BC5:BC6"/>
    <mergeCell ref="BD5:BD6"/>
    <mergeCell ref="DR5:DR6"/>
    <mergeCell ref="A38:EF38"/>
    <mergeCell ref="DB5:DB6"/>
    <mergeCell ref="DC5:DC6"/>
    <mergeCell ref="DD5:DD6"/>
    <mergeCell ref="DE5:DF5"/>
    <mergeCell ref="DG5:DG6"/>
    <mergeCell ref="DH5:DH6"/>
    <mergeCell ref="CU5:CU6"/>
    <mergeCell ref="CV5:CV6"/>
    <mergeCell ref="CC5:CC6"/>
    <mergeCell ref="CE5:CE6"/>
    <mergeCell ref="BP5:BP6"/>
    <mergeCell ref="BQ5:BR5"/>
    <mergeCell ref="BS5:BS6"/>
    <mergeCell ref="BT5:BT6"/>
    <mergeCell ref="BU5:BU6"/>
    <mergeCell ref="BW5:BW6"/>
    <mergeCell ref="AK5:AL5"/>
    <mergeCell ref="AM5:AM6"/>
    <mergeCell ref="AN5:AN6"/>
    <mergeCell ref="AO5:AO6"/>
    <mergeCell ref="AQ5:AQ6"/>
    <mergeCell ref="BX5:BX6"/>
    <mergeCell ref="BY5:BZ5"/>
    <mergeCell ref="CA5:CA6"/>
    <mergeCell ref="CB5:CB6"/>
    <mergeCell ref="BK5:BK6"/>
    <mergeCell ref="BL5:BL6"/>
    <mergeCell ref="BM5:BM6"/>
    <mergeCell ref="BO5:BO6"/>
    <mergeCell ref="AU5:AU6"/>
    <mergeCell ref="AV5:AV6"/>
    <mergeCell ref="AW5:AW6"/>
    <mergeCell ref="AY5:AY6"/>
    <mergeCell ref="BW4:CC4"/>
    <mergeCell ref="CE4:CK4"/>
    <mergeCell ref="CM4:CS4"/>
    <mergeCell ref="CU4:DA4"/>
    <mergeCell ref="L5:L6"/>
    <mergeCell ref="M5:N5"/>
    <mergeCell ref="O5:O6"/>
    <mergeCell ref="P5:P6"/>
    <mergeCell ref="Q5:Q6"/>
    <mergeCell ref="S5:S6"/>
    <mergeCell ref="T5:T6"/>
    <mergeCell ref="U5:V5"/>
    <mergeCell ref="W5:W6"/>
    <mergeCell ref="AB5:AB6"/>
    <mergeCell ref="AC5:AD5"/>
    <mergeCell ref="AE5:AE6"/>
    <mergeCell ref="AF5:AF6"/>
    <mergeCell ref="BH5:BH6"/>
    <mergeCell ref="BI5:BJ5"/>
    <mergeCell ref="BE5:BE6"/>
    <mergeCell ref="BG5:BG6"/>
    <mergeCell ref="AR5:AR6"/>
    <mergeCell ref="AS5:AT5"/>
    <mergeCell ref="AJ5:AJ6"/>
    <mergeCell ref="A1:EE1"/>
    <mergeCell ref="BO3:CS3"/>
    <mergeCell ref="A4:A6"/>
    <mergeCell ref="C4:I4"/>
    <mergeCell ref="K4:Q4"/>
    <mergeCell ref="S4:Y4"/>
    <mergeCell ref="AA4:AG4"/>
    <mergeCell ref="AI4:AO4"/>
    <mergeCell ref="AQ4:AW4"/>
    <mergeCell ref="AY4:BE4"/>
    <mergeCell ref="EA4:EB5"/>
    <mergeCell ref="ED4:EE5"/>
    <mergeCell ref="C5:C6"/>
    <mergeCell ref="D5:D6"/>
    <mergeCell ref="E5:F5"/>
    <mergeCell ref="G5:G6"/>
    <mergeCell ref="H5:H6"/>
    <mergeCell ref="I5:I6"/>
    <mergeCell ref="K5:K6"/>
    <mergeCell ref="X5:X6"/>
    <mergeCell ref="Y5:Y6"/>
    <mergeCell ref="AA5:AA6"/>
    <mergeCell ref="BG4:BM4"/>
    <mergeCell ref="BO4:BU4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A1:EH78"/>
  <sheetViews>
    <sheetView showGridLines="0" view="pageBreakPreview" zoomScale="70" zoomScaleNormal="80" zoomScaleSheetLayoutView="70" zoomScalePageLayoutView="55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8.5703125" style="2" customWidth="1"/>
    <col min="2" max="2" width="1.28515625" style="2" customWidth="1"/>
    <col min="3" max="3" width="11.85546875" style="2" hidden="1" customWidth="1"/>
    <col min="4" max="9" width="11.28515625" style="2" hidden="1" customWidth="1"/>
    <col min="10" max="10" width="1.7109375" style="2" hidden="1" customWidth="1"/>
    <col min="11" max="11" width="11.85546875" style="2" hidden="1" customWidth="1"/>
    <col min="12" max="17" width="11.28515625" style="2" hidden="1" customWidth="1"/>
    <col min="18" max="18" width="1.7109375" style="2" hidden="1" customWidth="1"/>
    <col min="19" max="19" width="11.85546875" style="2" hidden="1" customWidth="1"/>
    <col min="20" max="25" width="11.28515625" style="2" hidden="1" customWidth="1"/>
    <col min="26" max="26" width="1.7109375" style="2" hidden="1" customWidth="1"/>
    <col min="27" max="27" width="11.85546875" style="2" hidden="1" customWidth="1"/>
    <col min="28" max="33" width="11.28515625" style="2" hidden="1" customWidth="1"/>
    <col min="34" max="34" width="1.28515625" style="2" hidden="1" customWidth="1"/>
    <col min="35" max="38" width="11.28515625" style="2" hidden="1" customWidth="1"/>
    <col min="39" max="39" width="11.5703125" style="2" hidden="1" customWidth="1"/>
    <col min="40" max="41" width="11.28515625" style="2" hidden="1" customWidth="1"/>
    <col min="42" max="42" width="1.28515625" style="2" hidden="1" customWidth="1"/>
    <col min="43" max="46" width="11.28515625" style="2" hidden="1" customWidth="1"/>
    <col min="47" max="47" width="11.5703125" style="2" hidden="1" customWidth="1"/>
    <col min="48" max="48" width="11.28515625" style="2" hidden="1" customWidth="1"/>
    <col min="49" max="49" width="11.28515625" style="10" hidden="1" customWidth="1"/>
    <col min="50" max="50" width="1.28515625" style="10" hidden="1" customWidth="1"/>
    <col min="51" max="54" width="11.28515625" style="2" hidden="1" customWidth="1"/>
    <col min="55" max="55" width="11.5703125" style="2" hidden="1" customWidth="1"/>
    <col min="56" max="57" width="11.28515625" style="2" hidden="1" customWidth="1"/>
    <col min="58" max="58" width="1.28515625" style="2" hidden="1" customWidth="1"/>
    <col min="59" max="62" width="11.28515625" style="629" hidden="1" customWidth="1"/>
    <col min="63" max="63" width="11.5703125" style="629" hidden="1" customWidth="1"/>
    <col min="64" max="64" width="11.28515625" style="629" hidden="1" customWidth="1"/>
    <col min="65" max="65" width="11.28515625" style="630" hidden="1" customWidth="1"/>
    <col min="66" max="66" width="1.28515625" style="630" hidden="1" customWidth="1"/>
    <col min="67" max="70" width="11.28515625" style="629" hidden="1" customWidth="1"/>
    <col min="71" max="71" width="11.5703125" style="629" hidden="1" customWidth="1"/>
    <col min="72" max="72" width="11.28515625" style="629" hidden="1" customWidth="1"/>
    <col min="73" max="73" width="11.28515625" style="630" hidden="1" customWidth="1"/>
    <col min="74" max="74" width="1.28515625" style="630" hidden="1" customWidth="1"/>
    <col min="75" max="75" width="12.7109375" style="630" hidden="1" customWidth="1"/>
    <col min="76" max="76" width="8.7109375" style="630" hidden="1" customWidth="1"/>
    <col min="77" max="78" width="11.28515625" style="630" hidden="1" customWidth="1"/>
    <col min="79" max="79" width="11.5703125" style="630" hidden="1" customWidth="1"/>
    <col min="80" max="80" width="10.140625" style="630" hidden="1" customWidth="1"/>
    <col min="81" max="81" width="11.28515625" style="630" hidden="1" customWidth="1"/>
    <col min="82" max="82" width="1.28515625" style="630" customWidth="1"/>
    <col min="83" max="83" width="12.7109375" style="630" customWidth="1"/>
    <col min="84" max="84" width="8.7109375" style="630" hidden="1" customWidth="1"/>
    <col min="85" max="86" width="11.28515625" style="630" hidden="1" customWidth="1"/>
    <col min="87" max="87" width="11.5703125" style="630" hidden="1" customWidth="1"/>
    <col min="88" max="88" width="10.140625" style="630" hidden="1" customWidth="1"/>
    <col min="89" max="89" width="11.28515625" style="630" hidden="1" customWidth="1"/>
    <col min="90" max="90" width="1.28515625" style="630" customWidth="1"/>
    <col min="91" max="91" width="12.7109375" style="630" customWidth="1"/>
    <col min="92" max="92" width="8.7109375" style="630" hidden="1" customWidth="1"/>
    <col min="93" max="94" width="11.28515625" style="630" hidden="1" customWidth="1"/>
    <col min="95" max="95" width="11.5703125" style="630" hidden="1" customWidth="1"/>
    <col min="96" max="96" width="10.140625" style="630" hidden="1" customWidth="1"/>
    <col min="97" max="97" width="11.28515625" style="630" hidden="1" customWidth="1"/>
    <col min="98" max="98" width="1.28515625" style="630" customWidth="1"/>
    <col min="99" max="99" width="12.7109375" style="630" customWidth="1"/>
    <col min="100" max="100" width="8.7109375" style="630" hidden="1" customWidth="1"/>
    <col min="101" max="102" width="11.28515625" style="630" hidden="1" customWidth="1"/>
    <col min="103" max="103" width="13.85546875" style="630" hidden="1" customWidth="1"/>
    <col min="104" max="104" width="10.140625" style="630" hidden="1" customWidth="1"/>
    <col min="105" max="105" width="1.28515625" style="630" hidden="1" customWidth="1"/>
    <col min="106" max="106" width="6.85546875" style="630" hidden="1" customWidth="1"/>
    <col min="107" max="107" width="12.7109375" style="630" customWidth="1"/>
    <col min="108" max="108" width="1.28515625" style="630" hidden="1" customWidth="1"/>
    <col min="109" max="110" width="11.28515625" style="630" hidden="1" customWidth="1"/>
    <col min="111" max="111" width="13.85546875" style="630" hidden="1" customWidth="1"/>
    <col min="112" max="112" width="10.140625" style="630" hidden="1" customWidth="1"/>
    <col min="113" max="113" width="15" style="630" hidden="1" customWidth="1"/>
    <col min="114" max="114" width="1.28515625" style="630" customWidth="1"/>
    <col min="115" max="115" width="12.7109375" style="630" customWidth="1"/>
    <col min="116" max="116" width="8.7109375" style="630" hidden="1" customWidth="1"/>
    <col min="117" max="118" width="11.28515625" style="630" hidden="1" customWidth="1"/>
    <col min="119" max="119" width="13.85546875" style="630" hidden="1" customWidth="1"/>
    <col min="120" max="120" width="12.140625" style="630" hidden="1" customWidth="1"/>
    <col min="121" max="121" width="15" style="630" hidden="1" customWidth="1"/>
    <col min="122" max="122" width="1.28515625" style="630" customWidth="1"/>
    <col min="123" max="123" width="12.7109375" style="630" customWidth="1"/>
    <col min="124" max="124" width="8.7109375" style="630" hidden="1" customWidth="1"/>
    <col min="125" max="125" width="11.28515625" style="630" customWidth="1"/>
    <col min="126" max="126" width="13" style="630" customWidth="1"/>
    <col min="127" max="127" width="16" style="630" customWidth="1"/>
    <col min="128" max="128" width="12.140625" style="630" hidden="1" customWidth="1"/>
    <col min="129" max="129" width="14.7109375" style="630" customWidth="1"/>
    <col min="130" max="130" width="1.28515625" style="630" customWidth="1"/>
    <col min="131" max="131" width="8.7109375" style="630" customWidth="1"/>
    <col min="132" max="132" width="9.7109375" style="630" customWidth="1"/>
    <col min="133" max="133" width="1.28515625" style="630" customWidth="1"/>
    <col min="134" max="134" width="8.85546875" style="630" customWidth="1"/>
    <col min="135" max="135" width="8.7109375" style="630" customWidth="1"/>
    <col min="136" max="136" width="1.28515625" style="630" customWidth="1"/>
    <col min="137" max="16384" width="11.42578125" style="2"/>
  </cols>
  <sheetData>
    <row r="1" spans="1:138" ht="54.95" customHeight="1">
      <c r="A1" s="3436" t="s">
        <v>451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  <c r="EF1" s="409"/>
    </row>
    <row r="2" spans="1:138" ht="9.7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  <c r="EF2" s="409"/>
    </row>
    <row r="3" spans="1:138" ht="9.75" customHeight="1" thickBot="1">
      <c r="BO3" s="3558"/>
      <c r="BP3" s="3558"/>
      <c r="BQ3" s="3558"/>
      <c r="BR3" s="3558"/>
      <c r="BS3" s="3558"/>
      <c r="BT3" s="3558"/>
      <c r="BU3" s="3558"/>
      <c r="BV3" s="3558"/>
      <c r="BW3" s="3558"/>
      <c r="BX3" s="3558"/>
      <c r="BY3" s="3558"/>
      <c r="BZ3" s="3558"/>
      <c r="CA3" s="3558"/>
      <c r="CB3" s="3558"/>
      <c r="CC3" s="3558"/>
      <c r="CD3" s="3558"/>
      <c r="CE3" s="3558"/>
      <c r="CF3" s="3558"/>
      <c r="CG3" s="3558"/>
      <c r="CH3" s="3558"/>
      <c r="CI3" s="3558"/>
      <c r="CJ3" s="3558"/>
      <c r="CK3" s="3558"/>
      <c r="CL3" s="3558"/>
      <c r="CM3" s="3558"/>
      <c r="CN3" s="3558"/>
      <c r="CO3" s="3558"/>
      <c r="CP3" s="3558"/>
      <c r="CQ3" s="3558"/>
      <c r="CR3" s="3558"/>
      <c r="CS3" s="3558"/>
      <c r="CT3" s="3558"/>
      <c r="CU3" s="1465"/>
      <c r="CV3" s="1465"/>
      <c r="CW3" s="1465"/>
      <c r="CX3" s="1465"/>
      <c r="CY3" s="1465"/>
      <c r="CZ3" s="1465"/>
      <c r="DA3" s="1465"/>
      <c r="DB3" s="1465"/>
      <c r="DC3" s="1465"/>
      <c r="DD3" s="1465"/>
      <c r="DE3" s="1465"/>
      <c r="DF3" s="1465"/>
      <c r="DG3" s="1465"/>
      <c r="DH3" s="1465"/>
      <c r="DI3" s="1465"/>
      <c r="DJ3" s="1465"/>
      <c r="DK3" s="1465"/>
      <c r="DL3" s="1465"/>
      <c r="DM3" s="1465"/>
      <c r="DN3" s="1465"/>
      <c r="DO3" s="1465"/>
      <c r="DP3" s="1465"/>
      <c r="DQ3" s="1465"/>
      <c r="DR3" s="1465"/>
      <c r="DS3" s="1465"/>
      <c r="DT3" s="1465"/>
      <c r="DU3" s="1465"/>
      <c r="DV3" s="1465"/>
      <c r="DW3" s="1465"/>
      <c r="DX3" s="1465"/>
      <c r="DY3" s="1465"/>
      <c r="DZ3" s="1465"/>
      <c r="EA3" s="1465"/>
      <c r="EB3" s="1465"/>
      <c r="EC3" s="1465"/>
      <c r="ED3" s="1465"/>
      <c r="EE3" s="1465"/>
      <c r="EF3" s="1465"/>
    </row>
    <row r="4" spans="1:138" s="951" customFormat="1" ht="26.25" customHeight="1" thickTop="1">
      <c r="A4" s="3437" t="s">
        <v>17</v>
      </c>
      <c r="B4" s="1024"/>
      <c r="C4" s="3440">
        <v>2009</v>
      </c>
      <c r="D4" s="3440"/>
      <c r="E4" s="3440"/>
      <c r="F4" s="3440"/>
      <c r="G4" s="3440"/>
      <c r="H4" s="3440"/>
      <c r="I4" s="3440"/>
      <c r="J4" s="959"/>
      <c r="K4" s="3440">
        <v>2010</v>
      </c>
      <c r="L4" s="3440"/>
      <c r="M4" s="3440"/>
      <c r="N4" s="3440"/>
      <c r="O4" s="3440"/>
      <c r="P4" s="3440"/>
      <c r="Q4" s="3440"/>
      <c r="R4" s="1010"/>
      <c r="S4" s="3440">
        <v>2011</v>
      </c>
      <c r="T4" s="3440"/>
      <c r="U4" s="3440"/>
      <c r="V4" s="3440"/>
      <c r="W4" s="3440"/>
      <c r="X4" s="3440"/>
      <c r="Y4" s="3440"/>
      <c r="Z4" s="1010"/>
      <c r="AA4" s="3440">
        <v>2012</v>
      </c>
      <c r="AB4" s="3440"/>
      <c r="AC4" s="3440"/>
      <c r="AD4" s="3440"/>
      <c r="AE4" s="3440"/>
      <c r="AF4" s="3440"/>
      <c r="AG4" s="3440"/>
      <c r="AH4" s="1010"/>
      <c r="AI4" s="3440">
        <v>2013</v>
      </c>
      <c r="AJ4" s="3440"/>
      <c r="AK4" s="3440"/>
      <c r="AL4" s="3440"/>
      <c r="AM4" s="3440"/>
      <c r="AN4" s="3440"/>
      <c r="AO4" s="3440"/>
      <c r="AP4" s="1010"/>
      <c r="AQ4" s="3523">
        <v>2014</v>
      </c>
      <c r="AR4" s="3523"/>
      <c r="AS4" s="3523"/>
      <c r="AT4" s="3523"/>
      <c r="AU4" s="3523"/>
      <c r="AV4" s="3523"/>
      <c r="AW4" s="3523"/>
      <c r="AX4" s="1010"/>
      <c r="AY4" s="3440">
        <v>2015</v>
      </c>
      <c r="AZ4" s="3440"/>
      <c r="BA4" s="3440"/>
      <c r="BB4" s="3440"/>
      <c r="BC4" s="3440"/>
      <c r="BD4" s="3440"/>
      <c r="BE4" s="3440"/>
      <c r="BF4" s="959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1010"/>
      <c r="BW4" s="3523">
        <v>2018</v>
      </c>
      <c r="BX4" s="3523"/>
      <c r="BY4" s="3523"/>
      <c r="BZ4" s="3523"/>
      <c r="CA4" s="3523"/>
      <c r="CB4" s="3523"/>
      <c r="CC4" s="3523"/>
      <c r="CD4" s="1010"/>
      <c r="CE4" s="3523">
        <v>2019</v>
      </c>
      <c r="CF4" s="3523"/>
      <c r="CG4" s="3523"/>
      <c r="CH4" s="3523"/>
      <c r="CI4" s="3523"/>
      <c r="CJ4" s="3523"/>
      <c r="CK4" s="3523"/>
      <c r="CL4" s="1010"/>
      <c r="CM4" s="3523">
        <v>2020</v>
      </c>
      <c r="CN4" s="3523"/>
      <c r="CO4" s="3523"/>
      <c r="CP4" s="3523"/>
      <c r="CQ4" s="3523"/>
      <c r="CR4" s="3523"/>
      <c r="CS4" s="3523"/>
      <c r="CT4" s="1467"/>
      <c r="CU4" s="3523">
        <v>2021</v>
      </c>
      <c r="CV4" s="3523"/>
      <c r="CW4" s="3523"/>
      <c r="CX4" s="3523"/>
      <c r="CY4" s="3523"/>
      <c r="CZ4" s="3523"/>
      <c r="DA4" s="3523"/>
      <c r="DB4" s="1467"/>
      <c r="DC4" s="3523">
        <v>2022</v>
      </c>
      <c r="DD4" s="3523"/>
      <c r="DE4" s="3523"/>
      <c r="DF4" s="3523"/>
      <c r="DG4" s="3523"/>
      <c r="DH4" s="3523"/>
      <c r="DI4" s="3523"/>
      <c r="DJ4" s="1467"/>
      <c r="DK4" s="3523">
        <v>2023</v>
      </c>
      <c r="DL4" s="3523"/>
      <c r="DM4" s="3523"/>
      <c r="DN4" s="3523"/>
      <c r="DO4" s="3523"/>
      <c r="DP4" s="3523"/>
      <c r="DQ4" s="3523"/>
      <c r="DR4" s="1467"/>
      <c r="DS4" s="3523">
        <v>2024</v>
      </c>
      <c r="DT4" s="3523"/>
      <c r="DU4" s="3523"/>
      <c r="DV4" s="3523"/>
      <c r="DW4" s="3523"/>
      <c r="DX4" s="3523"/>
      <c r="DY4" s="3523"/>
      <c r="DZ4" s="1467"/>
      <c r="EA4" s="3441" t="s">
        <v>227</v>
      </c>
      <c r="EB4" s="3441"/>
      <c r="EC4" s="1656"/>
      <c r="ED4" s="3441" t="s">
        <v>208</v>
      </c>
      <c r="EE4" s="3441"/>
      <c r="EF4" s="1010"/>
    </row>
    <row r="5" spans="1:138" s="11" customFormat="1" ht="46.5" customHeight="1">
      <c r="A5" s="3438"/>
      <c r="B5" s="1025"/>
      <c r="C5" s="3391" t="s">
        <v>0</v>
      </c>
      <c r="D5" s="3390"/>
      <c r="E5" s="3391" t="s">
        <v>1</v>
      </c>
      <c r="F5" s="3391"/>
      <c r="G5" s="3391" t="s">
        <v>2</v>
      </c>
      <c r="H5" s="3390"/>
      <c r="I5" s="3391" t="s">
        <v>40</v>
      </c>
      <c r="J5" s="119"/>
      <c r="K5" s="3391" t="s">
        <v>0</v>
      </c>
      <c r="L5" s="3390"/>
      <c r="M5" s="3391" t="s">
        <v>1</v>
      </c>
      <c r="N5" s="3391"/>
      <c r="O5" s="3391" t="s">
        <v>2</v>
      </c>
      <c r="P5" s="3390"/>
      <c r="Q5" s="3391" t="s">
        <v>40</v>
      </c>
      <c r="R5" s="142"/>
      <c r="S5" s="3391" t="s">
        <v>0</v>
      </c>
      <c r="T5" s="3390"/>
      <c r="U5" s="3391" t="s">
        <v>1</v>
      </c>
      <c r="V5" s="3391"/>
      <c r="W5" s="3391" t="s">
        <v>2</v>
      </c>
      <c r="X5" s="3390"/>
      <c r="Y5" s="3391" t="s">
        <v>40</v>
      </c>
      <c r="Z5" s="142"/>
      <c r="AA5" s="3391" t="s">
        <v>0</v>
      </c>
      <c r="AB5" s="3390" t="s">
        <v>373</v>
      </c>
      <c r="AC5" s="3391" t="s">
        <v>1</v>
      </c>
      <c r="AD5" s="3391"/>
      <c r="AE5" s="3391" t="s">
        <v>2</v>
      </c>
      <c r="AF5" s="3391" t="s">
        <v>44</v>
      </c>
      <c r="AG5" s="3391" t="s">
        <v>40</v>
      </c>
      <c r="AH5" s="142"/>
      <c r="AI5" s="3391" t="s">
        <v>0</v>
      </c>
      <c r="AJ5" s="3390" t="s">
        <v>47</v>
      </c>
      <c r="AK5" s="3394" t="s">
        <v>1</v>
      </c>
      <c r="AL5" s="3394"/>
      <c r="AM5" s="3391" t="s">
        <v>2</v>
      </c>
      <c r="AN5" s="3390" t="s">
        <v>48</v>
      </c>
      <c r="AO5" s="3391" t="s">
        <v>40</v>
      </c>
      <c r="AP5" s="142"/>
      <c r="AQ5" s="3391" t="s">
        <v>0</v>
      </c>
      <c r="AR5" s="3390" t="s">
        <v>47</v>
      </c>
      <c r="AS5" s="3394" t="s">
        <v>1</v>
      </c>
      <c r="AT5" s="3394"/>
      <c r="AU5" s="3391" t="s">
        <v>2</v>
      </c>
      <c r="AV5" s="3390" t="s">
        <v>48</v>
      </c>
      <c r="AW5" s="3395" t="s">
        <v>40</v>
      </c>
      <c r="AX5" s="153"/>
      <c r="AY5" s="3391" t="s">
        <v>0</v>
      </c>
      <c r="AZ5" s="3390" t="s">
        <v>47</v>
      </c>
      <c r="BA5" s="3394" t="s">
        <v>1</v>
      </c>
      <c r="BB5" s="3394"/>
      <c r="BC5" s="3391" t="s">
        <v>2</v>
      </c>
      <c r="BD5" s="3390" t="s">
        <v>48</v>
      </c>
      <c r="BE5" s="3395" t="s">
        <v>40</v>
      </c>
      <c r="BF5" s="119"/>
      <c r="BG5" s="3391" t="s">
        <v>0</v>
      </c>
      <c r="BH5" s="3390" t="s">
        <v>47</v>
      </c>
      <c r="BI5" s="3394" t="s">
        <v>1</v>
      </c>
      <c r="BJ5" s="3394"/>
      <c r="BK5" s="3391" t="s">
        <v>2</v>
      </c>
      <c r="BL5" s="3390" t="s">
        <v>48</v>
      </c>
      <c r="BM5" s="3395" t="s">
        <v>40</v>
      </c>
      <c r="BN5" s="1234"/>
      <c r="BO5" s="3391" t="s">
        <v>0</v>
      </c>
      <c r="BP5" s="3390" t="s">
        <v>47</v>
      </c>
      <c r="BQ5" s="3394" t="s">
        <v>1</v>
      </c>
      <c r="BR5" s="3394"/>
      <c r="BS5" s="3391" t="s">
        <v>2</v>
      </c>
      <c r="BT5" s="3390" t="s">
        <v>48</v>
      </c>
      <c r="BU5" s="3395" t="s">
        <v>40</v>
      </c>
      <c r="BV5" s="153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2391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563" t="s">
        <v>0</v>
      </c>
      <c r="CV5" s="3481" t="s">
        <v>47</v>
      </c>
      <c r="CW5" s="3565" t="s">
        <v>1</v>
      </c>
      <c r="CX5" s="3565"/>
      <c r="CY5" s="3563" t="s">
        <v>2</v>
      </c>
      <c r="CZ5" s="3481" t="s">
        <v>48</v>
      </c>
      <c r="DA5" s="3564" t="s">
        <v>40</v>
      </c>
      <c r="DB5" s="2391"/>
      <c r="DC5" s="3563" t="s">
        <v>0</v>
      </c>
      <c r="DD5" s="3481" t="s">
        <v>47</v>
      </c>
      <c r="DE5" s="3565" t="s">
        <v>1</v>
      </c>
      <c r="DF5" s="3565"/>
      <c r="DG5" s="3563" t="s">
        <v>2</v>
      </c>
      <c r="DH5" s="3481" t="s">
        <v>48</v>
      </c>
      <c r="DI5" s="3564" t="s">
        <v>40</v>
      </c>
      <c r="DJ5" s="2391"/>
      <c r="DK5" s="3563" t="s">
        <v>0</v>
      </c>
      <c r="DL5" s="3481" t="s">
        <v>47</v>
      </c>
      <c r="DM5" s="3565" t="s">
        <v>1</v>
      </c>
      <c r="DN5" s="3565"/>
      <c r="DO5" s="3563" t="s">
        <v>2</v>
      </c>
      <c r="DP5" s="3481" t="s">
        <v>48</v>
      </c>
      <c r="DQ5" s="3564" t="s">
        <v>40</v>
      </c>
      <c r="DR5" s="153"/>
      <c r="DS5" s="3563" t="s">
        <v>0</v>
      </c>
      <c r="DT5" s="3481" t="s">
        <v>47</v>
      </c>
      <c r="DU5" s="3565" t="s">
        <v>1</v>
      </c>
      <c r="DV5" s="3565"/>
      <c r="DW5" s="3563" t="s">
        <v>2</v>
      </c>
      <c r="DX5" s="3481" t="s">
        <v>48</v>
      </c>
      <c r="DY5" s="3564" t="s">
        <v>40</v>
      </c>
      <c r="DZ5" s="153"/>
      <c r="EA5" s="3442"/>
      <c r="EB5" s="3442"/>
      <c r="EC5" s="441"/>
      <c r="ED5" s="3442"/>
      <c r="EE5" s="3442"/>
      <c r="EF5" s="153"/>
    </row>
    <row r="6" spans="1:138" s="11" customFormat="1" ht="42" customHeight="1" thickBot="1">
      <c r="A6" s="3439"/>
      <c r="B6" s="1026"/>
      <c r="C6" s="3375"/>
      <c r="D6" s="3377"/>
      <c r="E6" s="143" t="s">
        <v>3</v>
      </c>
      <c r="F6" s="143" t="s">
        <v>4</v>
      </c>
      <c r="G6" s="3375"/>
      <c r="H6" s="3377"/>
      <c r="I6" s="3375"/>
      <c r="J6" s="144"/>
      <c r="K6" s="3375"/>
      <c r="L6" s="3377"/>
      <c r="M6" s="143" t="s">
        <v>3</v>
      </c>
      <c r="N6" s="143" t="s">
        <v>4</v>
      </c>
      <c r="O6" s="3375"/>
      <c r="P6" s="3377"/>
      <c r="Q6" s="3375"/>
      <c r="R6" s="143"/>
      <c r="S6" s="3375"/>
      <c r="T6" s="3377"/>
      <c r="U6" s="143" t="s">
        <v>3</v>
      </c>
      <c r="V6" s="143" t="s">
        <v>4</v>
      </c>
      <c r="W6" s="3375"/>
      <c r="X6" s="3377"/>
      <c r="Y6" s="3375"/>
      <c r="Z6" s="143"/>
      <c r="AA6" s="3375"/>
      <c r="AB6" s="3377"/>
      <c r="AC6" s="143" t="s">
        <v>3</v>
      </c>
      <c r="AD6" s="143" t="s">
        <v>4</v>
      </c>
      <c r="AE6" s="3375"/>
      <c r="AF6" s="3375"/>
      <c r="AG6" s="3375"/>
      <c r="AH6" s="143"/>
      <c r="AI6" s="3375"/>
      <c r="AJ6" s="3377"/>
      <c r="AK6" s="143" t="s">
        <v>3</v>
      </c>
      <c r="AL6" s="143" t="s">
        <v>4</v>
      </c>
      <c r="AM6" s="3375"/>
      <c r="AN6" s="3377"/>
      <c r="AO6" s="3375"/>
      <c r="AP6" s="143"/>
      <c r="AQ6" s="3375"/>
      <c r="AR6" s="3377"/>
      <c r="AS6" s="143" t="s">
        <v>3</v>
      </c>
      <c r="AT6" s="143" t="s">
        <v>4</v>
      </c>
      <c r="AU6" s="3375"/>
      <c r="AV6" s="3377"/>
      <c r="AW6" s="3380"/>
      <c r="AX6" s="757"/>
      <c r="AY6" s="3375"/>
      <c r="AZ6" s="3377"/>
      <c r="BA6" s="143" t="s">
        <v>3</v>
      </c>
      <c r="BB6" s="143" t="s">
        <v>4</v>
      </c>
      <c r="BC6" s="3375"/>
      <c r="BD6" s="3377"/>
      <c r="BE6" s="3380"/>
      <c r="BF6" s="144"/>
      <c r="BG6" s="3375"/>
      <c r="BH6" s="3377"/>
      <c r="BI6" s="143" t="s">
        <v>3</v>
      </c>
      <c r="BJ6" s="143" t="s">
        <v>4</v>
      </c>
      <c r="BK6" s="3375"/>
      <c r="BL6" s="3377"/>
      <c r="BM6" s="3380"/>
      <c r="BN6" s="1655"/>
      <c r="BO6" s="3375"/>
      <c r="BP6" s="3377"/>
      <c r="BQ6" s="143" t="s">
        <v>3</v>
      </c>
      <c r="BR6" s="143" t="s">
        <v>4</v>
      </c>
      <c r="BS6" s="3375"/>
      <c r="BT6" s="3377"/>
      <c r="BU6" s="3380"/>
      <c r="BV6" s="757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2392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757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757"/>
      <c r="EA6" s="761" t="s">
        <v>429</v>
      </c>
      <c r="EB6" s="761" t="s">
        <v>430</v>
      </c>
      <c r="EC6" s="762"/>
      <c r="ED6" s="761" t="s">
        <v>429</v>
      </c>
      <c r="EE6" s="761" t="s">
        <v>430</v>
      </c>
      <c r="EF6" s="757"/>
    </row>
    <row r="7" spans="1:138" s="11" customFormat="1" ht="8.1" customHeight="1" thickTop="1">
      <c r="A7" s="4"/>
      <c r="B7" s="4"/>
      <c r="C7" s="4"/>
      <c r="D7" s="4"/>
      <c r="E7" s="4"/>
      <c r="I7" s="13"/>
      <c r="AQ7" s="14"/>
      <c r="AR7" s="14"/>
      <c r="AS7" s="14"/>
      <c r="AT7" s="14"/>
      <c r="AU7" s="14"/>
      <c r="AV7" s="14"/>
      <c r="AW7" s="77"/>
      <c r="AX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660"/>
      <c r="EB7" s="660"/>
      <c r="EC7" s="660"/>
      <c r="ED7" s="660"/>
      <c r="EE7" s="660"/>
      <c r="EF7" s="77"/>
    </row>
    <row r="8" spans="1:138" s="15" customFormat="1" ht="24" customHeight="1">
      <c r="A8" s="1099" t="s">
        <v>5</v>
      </c>
      <c r="B8" s="1099"/>
      <c r="C8" s="1101">
        <v>80.789747397259831</v>
      </c>
      <c r="D8" s="1101"/>
      <c r="E8" s="1101">
        <v>79.535084519411853</v>
      </c>
      <c r="F8" s="1101">
        <v>82.044410275107808</v>
      </c>
      <c r="G8" s="1101">
        <v>0.79147148882389262</v>
      </c>
      <c r="H8" s="1101"/>
      <c r="I8" s="1102">
        <v>8446</v>
      </c>
      <c r="J8" s="1103"/>
      <c r="K8" s="2794">
        <v>81.005438813155621</v>
      </c>
      <c r="L8" s="1101">
        <v>0.68828263488459351</v>
      </c>
      <c r="M8" s="1101">
        <v>79.654910492546733</v>
      </c>
      <c r="N8" s="1101">
        <v>82.355967133764509</v>
      </c>
      <c r="O8" s="1101">
        <v>0.84967459588999039</v>
      </c>
      <c r="P8" s="1100">
        <v>7051.3141199999791</v>
      </c>
      <c r="Q8" s="1104">
        <v>7665</v>
      </c>
      <c r="R8" s="1104"/>
      <c r="S8" s="1101">
        <v>83.513187100812075</v>
      </c>
      <c r="T8" s="1101">
        <v>0.52849820446491991</v>
      </c>
      <c r="U8" s="1101">
        <v>82.476179912824549</v>
      </c>
      <c r="V8" s="1101">
        <v>84.550194288799617</v>
      </c>
      <c r="W8" s="1101">
        <v>0.63283203864193172</v>
      </c>
      <c r="X8" s="1100">
        <v>7052.9093409999978</v>
      </c>
      <c r="Y8" s="960">
        <v>7561</v>
      </c>
      <c r="Z8" s="1104"/>
      <c r="AA8" s="2793">
        <v>84.543983572769221</v>
      </c>
      <c r="AB8" s="1763">
        <v>0.61103040355909022</v>
      </c>
      <c r="AC8" s="1763">
        <v>83.345313700549298</v>
      </c>
      <c r="AD8" s="1763">
        <v>85.742653444989145</v>
      </c>
      <c r="AE8" s="1763">
        <v>0.72273670785001554</v>
      </c>
      <c r="AF8" s="1104">
        <v>7404.0983029999552</v>
      </c>
      <c r="AG8" s="1104">
        <v>8000</v>
      </c>
      <c r="AH8" s="1104"/>
      <c r="AI8" s="2671">
        <v>87.263554658778204</v>
      </c>
      <c r="AJ8" s="1762">
        <v>0.52772117864369694</v>
      </c>
      <c r="AK8" s="1762">
        <v>86.228302270465434</v>
      </c>
      <c r="AL8" s="1762">
        <v>88.298807047090975</v>
      </c>
      <c r="AM8" s="1762">
        <v>0.60474407753295811</v>
      </c>
      <c r="AN8" s="1108">
        <v>6943.1268090000276</v>
      </c>
      <c r="AO8" s="1108">
        <v>7539</v>
      </c>
      <c r="AP8" s="1108"/>
      <c r="AQ8" s="974">
        <v>86.586693554680011</v>
      </c>
      <c r="AR8" s="961">
        <v>0.48972003183768875</v>
      </c>
      <c r="AS8" s="961">
        <v>85.626071132578147</v>
      </c>
      <c r="AT8" s="961">
        <v>87.54731597678186</v>
      </c>
      <c r="AU8" s="961">
        <v>0.56558347678263943</v>
      </c>
      <c r="AV8" s="1038">
        <v>7702.5073139999267</v>
      </c>
      <c r="AW8" s="991">
        <v>8135</v>
      </c>
      <c r="AX8" s="991"/>
      <c r="AY8" s="974">
        <v>88.433424451804584</v>
      </c>
      <c r="AZ8" s="961">
        <v>0.3523292656412268</v>
      </c>
      <c r="BA8" s="961">
        <v>87.7426072643879</v>
      </c>
      <c r="BB8" s="961">
        <v>89.124241639221268</v>
      </c>
      <c r="BC8" s="961">
        <v>0.39841187630729258</v>
      </c>
      <c r="BD8" s="1038">
        <v>11138.346458999931</v>
      </c>
      <c r="BE8" s="991">
        <v>20215</v>
      </c>
      <c r="BF8" s="1479"/>
      <c r="BG8" s="974">
        <v>88.890012211902487</v>
      </c>
      <c r="BH8" s="961">
        <v>0.34941428374526917</v>
      </c>
      <c r="BI8" s="961">
        <v>88.204909639644029</v>
      </c>
      <c r="BJ8" s="961">
        <v>89.575114784160945</v>
      </c>
      <c r="BK8" s="961">
        <v>0.39308610163345459</v>
      </c>
      <c r="BL8" s="1038">
        <v>10445.694380000115</v>
      </c>
      <c r="BM8" s="991">
        <v>18087</v>
      </c>
      <c r="BN8" s="961"/>
      <c r="BO8" s="974">
        <v>88.882690409709568</v>
      </c>
      <c r="BP8" s="961">
        <v>0.38028901681931593</v>
      </c>
      <c r="BQ8" s="961">
        <v>88.1370507639961</v>
      </c>
      <c r="BR8" s="961">
        <v>89.628330055423049</v>
      </c>
      <c r="BS8" s="961">
        <v>0.42785497948627915</v>
      </c>
      <c r="BT8" s="1038">
        <v>9747.0521820001522</v>
      </c>
      <c r="BU8" s="991">
        <v>18513</v>
      </c>
      <c r="BV8" s="991"/>
      <c r="BW8" s="974">
        <v>89.452232067408545</v>
      </c>
      <c r="BX8" s="961">
        <v>0.29569806532648002</v>
      </c>
      <c r="BY8" s="961">
        <v>88.872440043668348</v>
      </c>
      <c r="BZ8" s="961">
        <v>90.032024091148728</v>
      </c>
      <c r="CA8" s="961">
        <v>0.33056532910621034</v>
      </c>
      <c r="CB8" s="1038">
        <v>9175.7202110000762</v>
      </c>
      <c r="CC8" s="991">
        <v>19813</v>
      </c>
      <c r="CD8" s="991"/>
      <c r="CE8" s="974">
        <v>89.707364749002537</v>
      </c>
      <c r="CF8" s="961">
        <v>0.32784256573744702</v>
      </c>
      <c r="CG8" s="961">
        <v>89.064544214786082</v>
      </c>
      <c r="CH8" s="961">
        <v>90.350185283218991</v>
      </c>
      <c r="CI8" s="961">
        <v>0.36545780455677951</v>
      </c>
      <c r="CJ8" s="1038">
        <v>8480.5836670000353</v>
      </c>
      <c r="CK8" s="991">
        <v>18386</v>
      </c>
      <c r="CL8" s="991"/>
      <c r="CM8" s="974">
        <v>88.352319132859876</v>
      </c>
      <c r="CN8" s="961">
        <v>0.40618661098575554</v>
      </c>
      <c r="CO8" s="961">
        <v>87.555867612460048</v>
      </c>
      <c r="CP8" s="961">
        <v>89.148770653259717</v>
      </c>
      <c r="CQ8" s="961">
        <v>0.45973508672132535</v>
      </c>
      <c r="CR8" s="1038">
        <v>8340.8231739999355</v>
      </c>
      <c r="CS8" s="991">
        <v>15112</v>
      </c>
      <c r="CT8" s="991"/>
      <c r="CU8" s="974">
        <v>84.486679035664395</v>
      </c>
      <c r="CV8" s="961">
        <v>0.40653479848899443</v>
      </c>
      <c r="CW8" s="961">
        <v>83.689564623307774</v>
      </c>
      <c r="CX8" s="961">
        <v>85.283793448021001</v>
      </c>
      <c r="CY8" s="961">
        <v>0.48118212614012651</v>
      </c>
      <c r="CZ8" s="961">
        <v>8338.479085000019</v>
      </c>
      <c r="DA8" s="991">
        <v>19168</v>
      </c>
      <c r="DB8" s="991"/>
      <c r="DC8" s="974">
        <v>85.141593681856293</v>
      </c>
      <c r="DD8" s="961">
        <v>0.40527907395588331</v>
      </c>
      <c r="DE8" s="961">
        <v>84.346940367728962</v>
      </c>
      <c r="DF8" s="961">
        <v>85.936246995983637</v>
      </c>
      <c r="DG8" s="961">
        <v>0.47600597596313071</v>
      </c>
      <c r="DH8" s="961">
        <v>8188.7047840000932</v>
      </c>
      <c r="DI8" s="991">
        <v>18889</v>
      </c>
      <c r="DJ8" s="961"/>
      <c r="DK8" s="974">
        <v>86.711425743769126</v>
      </c>
      <c r="DL8" s="961">
        <v>0.41896705948320107</v>
      </c>
      <c r="DM8" s="961">
        <v>85.889933742684775</v>
      </c>
      <c r="DN8" s="961">
        <v>87.532917744853464</v>
      </c>
      <c r="DO8" s="961">
        <v>0.48317399453359472</v>
      </c>
      <c r="DP8" s="961">
        <v>7775.0028790000097</v>
      </c>
      <c r="DQ8" s="991">
        <v>18417</v>
      </c>
      <c r="DR8" s="961"/>
      <c r="DS8" s="974">
        <v>87.765134432236437</v>
      </c>
      <c r="DT8" s="961">
        <v>0.3796825667198126</v>
      </c>
      <c r="DU8" s="961">
        <v>87.020668713394713</v>
      </c>
      <c r="DV8" s="961">
        <v>88.50960015107816</v>
      </c>
      <c r="DW8" s="961">
        <v>0.43261207218108455</v>
      </c>
      <c r="DX8" s="991">
        <v>6987.4438200000332</v>
      </c>
      <c r="DY8" s="991">
        <v>17594</v>
      </c>
      <c r="DZ8" s="961"/>
      <c r="EA8" s="974">
        <v>-1.9</v>
      </c>
      <c r="EB8" s="961">
        <v>1.1000000000000001</v>
      </c>
      <c r="EC8" s="961"/>
      <c r="ED8" s="961" t="s">
        <v>232</v>
      </c>
      <c r="EE8" s="961" t="s">
        <v>231</v>
      </c>
      <c r="EF8" s="991"/>
      <c r="EG8" s="2335"/>
      <c r="EH8" s="2335"/>
    </row>
    <row r="9" spans="1:138" s="11" customFormat="1" ht="5.0999999999999996" customHeight="1">
      <c r="A9" s="199"/>
      <c r="B9" s="199"/>
      <c r="C9" s="1110"/>
      <c r="D9" s="1110"/>
      <c r="E9" s="1111"/>
      <c r="F9" s="1111"/>
      <c r="G9" s="1111"/>
      <c r="H9" s="1111"/>
      <c r="I9" s="850"/>
      <c r="J9" s="850"/>
      <c r="K9" s="2792"/>
      <c r="L9" s="1110"/>
      <c r="M9" s="1111"/>
      <c r="N9" s="1111"/>
      <c r="O9" s="1111"/>
      <c r="P9" s="1112"/>
      <c r="Q9" s="849"/>
      <c r="R9" s="849"/>
      <c r="S9" s="1110"/>
      <c r="T9" s="1110"/>
      <c r="U9" s="1111"/>
      <c r="V9" s="1111"/>
      <c r="W9" s="1111"/>
      <c r="X9" s="1112"/>
      <c r="Y9" s="962"/>
      <c r="Z9" s="849"/>
      <c r="AA9" s="1669"/>
      <c r="AB9" s="848"/>
      <c r="AC9" s="848"/>
      <c r="AD9" s="848"/>
      <c r="AE9" s="848"/>
      <c r="AF9" s="848"/>
      <c r="AG9" s="848"/>
      <c r="AH9" s="849"/>
      <c r="AI9" s="2791"/>
      <c r="AJ9" s="995"/>
      <c r="AK9" s="995"/>
      <c r="AL9" s="995"/>
      <c r="AM9" s="995"/>
      <c r="AN9" s="995"/>
      <c r="AO9" s="995"/>
      <c r="AP9" s="992"/>
      <c r="AQ9" s="954"/>
      <c r="AR9" s="963"/>
      <c r="AS9" s="963"/>
      <c r="AT9" s="963"/>
      <c r="AU9" s="963"/>
      <c r="AV9" s="1041"/>
      <c r="AW9" s="1041"/>
      <c r="AX9" s="1041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1041"/>
      <c r="CC9" s="1041"/>
      <c r="CD9" s="1041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954"/>
      <c r="CV9" s="963"/>
      <c r="CW9" s="963"/>
      <c r="CX9" s="963"/>
      <c r="CY9" s="963"/>
      <c r="CZ9" s="963"/>
      <c r="DA9" s="1041"/>
      <c r="DB9" s="1041"/>
      <c r="DC9" s="954"/>
      <c r="DD9" s="963"/>
      <c r="DE9" s="963"/>
      <c r="DF9" s="963"/>
      <c r="DG9" s="963"/>
      <c r="DH9" s="963"/>
      <c r="DI9" s="1041"/>
      <c r="DJ9" s="963"/>
      <c r="DK9" s="954"/>
      <c r="DL9" s="963"/>
      <c r="DM9" s="963"/>
      <c r="DN9" s="963"/>
      <c r="DO9" s="963"/>
      <c r="DP9" s="963"/>
      <c r="DQ9" s="1041"/>
      <c r="DR9" s="963"/>
      <c r="DS9" s="954"/>
      <c r="DT9" s="963"/>
      <c r="DU9" s="963"/>
      <c r="DV9" s="963"/>
      <c r="DW9" s="963"/>
      <c r="DX9" s="1041"/>
      <c r="DY9" s="1041"/>
      <c r="DZ9" s="963"/>
      <c r="EA9" s="954"/>
      <c r="EB9" s="963"/>
      <c r="EC9" s="963"/>
      <c r="ED9" s="963"/>
      <c r="EE9" s="963"/>
      <c r="EF9" s="1041"/>
      <c r="EG9" s="2335"/>
      <c r="EH9" s="2335"/>
    </row>
    <row r="10" spans="1:138" s="11" customFormat="1" ht="20.25" customHeight="1">
      <c r="A10" s="2790" t="s">
        <v>18</v>
      </c>
      <c r="B10" s="2790"/>
      <c r="C10" s="2787">
        <v>73.483566879018596</v>
      </c>
      <c r="D10" s="2787"/>
      <c r="E10" s="2787">
        <v>67.847839393641479</v>
      </c>
      <c r="F10" s="2787">
        <v>79.119294364395728</v>
      </c>
      <c r="G10" s="2787">
        <v>3.9086270435796635</v>
      </c>
      <c r="H10" s="2787"/>
      <c r="I10" s="2789">
        <v>389</v>
      </c>
      <c r="J10" s="2787"/>
      <c r="K10" s="2788">
        <v>74.989292714389109</v>
      </c>
      <c r="L10" s="2787">
        <v>3.5364922061494637</v>
      </c>
      <c r="M10" s="2787">
        <v>68.050089779510031</v>
      </c>
      <c r="N10" s="2787">
        <v>81.928495649268186</v>
      </c>
      <c r="O10" s="2787">
        <v>4.7159962151114856</v>
      </c>
      <c r="P10" s="2786">
        <v>119.782926</v>
      </c>
      <c r="Q10" s="2782">
        <v>363</v>
      </c>
      <c r="R10" s="2782"/>
      <c r="S10" s="2787">
        <v>70.91375118376817</v>
      </c>
      <c r="T10" s="2787">
        <v>3.3695720080421712</v>
      </c>
      <c r="U10" s="2787">
        <v>64.302053427256155</v>
      </c>
      <c r="V10" s="2787">
        <v>77.525448940280185</v>
      </c>
      <c r="W10" s="2787">
        <v>4.7516482371806195</v>
      </c>
      <c r="X10" s="2786">
        <v>115.94751600000032</v>
      </c>
      <c r="Y10" s="2785">
        <v>366</v>
      </c>
      <c r="Z10" s="2782"/>
      <c r="AA10" s="2784">
        <v>71.390933365566809</v>
      </c>
      <c r="AB10" s="2783">
        <v>3.7034305355187298</v>
      </c>
      <c r="AC10" s="2783">
        <v>64.125843803855176</v>
      </c>
      <c r="AD10" s="2783">
        <v>78.656022927278443</v>
      </c>
      <c r="AE10" s="2783">
        <v>5.1875362331443675</v>
      </c>
      <c r="AF10" s="2782">
        <v>130.41547100000011</v>
      </c>
      <c r="AG10" s="2782">
        <v>346</v>
      </c>
      <c r="AH10" s="2782"/>
      <c r="AI10" s="1180">
        <v>78.857132934400582</v>
      </c>
      <c r="AJ10" s="1180">
        <v>3.5971618184570597</v>
      </c>
      <c r="AK10" s="1180">
        <v>71.800432323528412</v>
      </c>
      <c r="AL10" s="1180">
        <v>85.913833545272738</v>
      </c>
      <c r="AM10" s="1180">
        <v>4.5616188220404306</v>
      </c>
      <c r="AN10" s="1061">
        <v>110.45333599999991</v>
      </c>
      <c r="AO10" s="1061">
        <v>302</v>
      </c>
      <c r="AP10" s="1061"/>
      <c r="AQ10" s="1027">
        <v>79.700276727669788</v>
      </c>
      <c r="AR10" s="1029">
        <v>3.4358383159638644</v>
      </c>
      <c r="AS10" s="1029">
        <v>72.960623230862296</v>
      </c>
      <c r="AT10" s="1029">
        <v>86.439930224477266</v>
      </c>
      <c r="AU10" s="1029">
        <v>4.3109490418758281</v>
      </c>
      <c r="AV10" s="1061">
        <v>120.65002399999993</v>
      </c>
      <c r="AW10" s="1061">
        <v>314</v>
      </c>
      <c r="AX10" s="1061"/>
      <c r="AY10" s="1027">
        <v>80.481318141373407</v>
      </c>
      <c r="AZ10" s="1029">
        <v>1.8450775760250049</v>
      </c>
      <c r="BA10" s="1029">
        <v>76.86364732621864</v>
      </c>
      <c r="BB10" s="1029">
        <v>84.09898895652816</v>
      </c>
      <c r="BC10" s="1029">
        <v>2.2925538729173689</v>
      </c>
      <c r="BD10" s="1061">
        <v>174.36442299999953</v>
      </c>
      <c r="BE10" s="1061">
        <v>815</v>
      </c>
      <c r="BF10" s="1193"/>
      <c r="BG10" s="1027">
        <v>81.542422512758876</v>
      </c>
      <c r="BH10" s="1029">
        <v>1.8315860033641107</v>
      </c>
      <c r="BI10" s="1029">
        <v>77.951200457474684</v>
      </c>
      <c r="BJ10" s="1029">
        <v>85.133644568043053</v>
      </c>
      <c r="BK10" s="1029">
        <v>2.2461756064182712</v>
      </c>
      <c r="BL10" s="1061">
        <v>168.01111099999983</v>
      </c>
      <c r="BM10" s="1061">
        <v>697</v>
      </c>
      <c r="BN10" s="1029"/>
      <c r="BO10" s="1027">
        <v>80.296112352291971</v>
      </c>
      <c r="BP10" s="1029">
        <v>1.6522302108117608</v>
      </c>
      <c r="BQ10" s="1029">
        <v>77.056554293711201</v>
      </c>
      <c r="BR10" s="1029">
        <v>83.53567041087274</v>
      </c>
      <c r="BS10" s="1029">
        <v>2.0576714892032997</v>
      </c>
      <c r="BT10" s="1061">
        <v>136.29671200000018</v>
      </c>
      <c r="BU10" s="1061">
        <v>704</v>
      </c>
      <c r="BV10" s="1061"/>
      <c r="BW10" s="1027">
        <v>84.423163831039886</v>
      </c>
      <c r="BX10" s="1029">
        <v>2.1135992356710895</v>
      </c>
      <c r="BY10" s="1029">
        <v>80.278909532749338</v>
      </c>
      <c r="BZ10" s="1029">
        <v>88.56741812933042</v>
      </c>
      <c r="CA10" s="1029">
        <v>2.5035773829812125</v>
      </c>
      <c r="CB10" s="1061">
        <v>152.00209300000049</v>
      </c>
      <c r="CC10" s="1061">
        <v>803</v>
      </c>
      <c r="CD10" s="1061"/>
      <c r="CE10" s="1027">
        <v>87.662164201104645</v>
      </c>
      <c r="CF10" s="1029">
        <v>2.2386519589882576</v>
      </c>
      <c r="CG10" s="1029">
        <v>83.272705361418716</v>
      </c>
      <c r="CH10" s="1029">
        <v>92.05162304079056</v>
      </c>
      <c r="CI10" s="1029">
        <v>2.5537265471253883</v>
      </c>
      <c r="CJ10" s="1061">
        <v>141.71361400000052</v>
      </c>
      <c r="CK10" s="1061">
        <v>718</v>
      </c>
      <c r="CL10" s="1061"/>
      <c r="CM10" s="1027">
        <v>91.594409651330977</v>
      </c>
      <c r="CN10" s="1029">
        <v>1.4430673893143879</v>
      </c>
      <c r="CO10" s="1029">
        <v>88.764840223944873</v>
      </c>
      <c r="CP10" s="1029">
        <v>94.423979078717082</v>
      </c>
      <c r="CQ10" s="1029">
        <v>1.5754972326451571</v>
      </c>
      <c r="CR10" s="1061">
        <v>120.42948300000022</v>
      </c>
      <c r="CS10" s="2781">
        <v>600</v>
      </c>
      <c r="CT10" s="992"/>
      <c r="CU10" s="1027">
        <v>85.738562793303416</v>
      </c>
      <c r="CV10" s="1029">
        <v>1.9146228114861177</v>
      </c>
      <c r="CW10" s="1029">
        <v>81.984459963890572</v>
      </c>
      <c r="CX10" s="1029">
        <v>89.492665622716274</v>
      </c>
      <c r="CY10" s="1029">
        <v>2.2330941283700394</v>
      </c>
      <c r="CZ10" s="1029">
        <v>129.48957200000021</v>
      </c>
      <c r="DA10" s="1061">
        <v>769</v>
      </c>
      <c r="DB10" s="1061"/>
      <c r="DC10" s="1027">
        <v>86.253431474097738</v>
      </c>
      <c r="DD10" s="1029">
        <v>1.7385341335166278</v>
      </c>
      <c r="DE10" s="1029">
        <v>82.844590505731148</v>
      </c>
      <c r="DF10" s="1029">
        <v>89.662272442464342</v>
      </c>
      <c r="DG10" s="1029">
        <v>2.01561155748188</v>
      </c>
      <c r="DH10" s="1029">
        <v>132.4875219999997</v>
      </c>
      <c r="DI10" s="1061">
        <v>757</v>
      </c>
      <c r="DJ10" s="1029"/>
      <c r="DK10" s="1027">
        <v>85.72934142981758</v>
      </c>
      <c r="DL10" s="1029">
        <v>1.9679218318251244</v>
      </c>
      <c r="DM10" s="1029">
        <v>81.870727710644246</v>
      </c>
      <c r="DN10" s="1029">
        <v>89.587955148990901</v>
      </c>
      <c r="DO10" s="1029">
        <v>2.2955055982042811</v>
      </c>
      <c r="DP10" s="1029">
        <v>147.05378800000011</v>
      </c>
      <c r="DQ10" s="1061">
        <v>736</v>
      </c>
      <c r="DR10" s="1029"/>
      <c r="DS10" s="1027">
        <v>87.332064886802655</v>
      </c>
      <c r="DT10" s="1029">
        <v>1.6647852647159604</v>
      </c>
      <c r="DU10" s="1029">
        <v>84.067823471872288</v>
      </c>
      <c r="DV10" s="1029">
        <v>90.596306301733009</v>
      </c>
      <c r="DW10" s="1029">
        <v>1.9062703565681267</v>
      </c>
      <c r="DX10" s="1061">
        <v>135.97945400000006</v>
      </c>
      <c r="DY10" s="1061">
        <v>717</v>
      </c>
      <c r="DZ10" s="1029"/>
      <c r="EA10" s="956">
        <v>-0.4</v>
      </c>
      <c r="EB10" s="966">
        <v>1.6</v>
      </c>
      <c r="EC10" s="966"/>
      <c r="ED10" s="966" t="s">
        <v>229</v>
      </c>
      <c r="EE10" s="966" t="s">
        <v>229</v>
      </c>
      <c r="EF10" s="1061"/>
      <c r="EG10" s="2335"/>
      <c r="EH10" s="2335"/>
    </row>
    <row r="11" spans="1:138" s="11" customFormat="1" ht="20.25" customHeight="1">
      <c r="A11" s="2059" t="s">
        <v>19</v>
      </c>
      <c r="B11" s="2059"/>
      <c r="C11" s="1824">
        <v>84.137064739909107</v>
      </c>
      <c r="D11" s="1824"/>
      <c r="E11" s="1824">
        <v>80.210695914560617</v>
      </c>
      <c r="F11" s="1824">
        <v>88.063433565257597</v>
      </c>
      <c r="G11" s="1824">
        <v>2.378308634261677</v>
      </c>
      <c r="H11" s="1824"/>
      <c r="I11" s="1194">
        <v>347</v>
      </c>
      <c r="J11" s="1824"/>
      <c r="K11" s="2780">
        <v>83.346913669195303</v>
      </c>
      <c r="L11" s="1824">
        <v>2.2595839874721193</v>
      </c>
      <c r="M11" s="1824">
        <v>78.913223186233822</v>
      </c>
      <c r="N11" s="1824">
        <v>87.780604152156769</v>
      </c>
      <c r="O11" s="1824">
        <v>2.7110589798686848</v>
      </c>
      <c r="P11" s="1825">
        <v>284.36459200000036</v>
      </c>
      <c r="Q11" s="1196">
        <v>322</v>
      </c>
      <c r="R11" s="1196"/>
      <c r="S11" s="1824">
        <v>85.839924117879335</v>
      </c>
      <c r="T11" s="1824">
        <v>2.3175036492900247</v>
      </c>
      <c r="U11" s="1824">
        <v>81.292571029074992</v>
      </c>
      <c r="V11" s="1824">
        <v>90.387277206683692</v>
      </c>
      <c r="W11" s="1824">
        <v>2.6997969454254434</v>
      </c>
      <c r="X11" s="1825">
        <v>291.03351099999963</v>
      </c>
      <c r="Y11" s="2779">
        <v>319</v>
      </c>
      <c r="Z11" s="1196"/>
      <c r="AA11" s="2778">
        <v>89.50217980881412</v>
      </c>
      <c r="AB11" s="1195">
        <v>1.9441506557683323</v>
      </c>
      <c r="AC11" s="1195">
        <v>85.688302783133935</v>
      </c>
      <c r="AD11" s="1195">
        <v>93.316056834494304</v>
      </c>
      <c r="AE11" s="1195">
        <v>2.1721824651882651</v>
      </c>
      <c r="AF11" s="1196">
        <v>347.79609800000065</v>
      </c>
      <c r="AG11" s="1196">
        <v>345</v>
      </c>
      <c r="AH11" s="1196"/>
      <c r="AI11" s="1197">
        <v>90.55008430719819</v>
      </c>
      <c r="AJ11" s="1197">
        <v>1.641500494180518</v>
      </c>
      <c r="AK11" s="1197">
        <v>87.32988512666779</v>
      </c>
      <c r="AL11" s="1197">
        <v>93.770283487728577</v>
      </c>
      <c r="AM11" s="1197">
        <v>1.8128094598030415</v>
      </c>
      <c r="AN11" s="1198">
        <v>317.75756499999994</v>
      </c>
      <c r="AO11" s="1198">
        <v>377</v>
      </c>
      <c r="AP11" s="1198"/>
      <c r="AQ11" s="1213">
        <v>88.76609918259966</v>
      </c>
      <c r="AR11" s="1200">
        <v>1.9670197397115754</v>
      </c>
      <c r="AS11" s="1200">
        <v>84.907643036557928</v>
      </c>
      <c r="AT11" s="1200">
        <v>92.624555328641407</v>
      </c>
      <c r="AU11" s="1200">
        <v>2.2159582969453719</v>
      </c>
      <c r="AV11" s="1198">
        <v>316.85265500000031</v>
      </c>
      <c r="AW11" s="1198">
        <v>363</v>
      </c>
      <c r="AX11" s="1198"/>
      <c r="AY11" s="1213">
        <v>90.36309544289972</v>
      </c>
      <c r="AZ11" s="1200">
        <v>1.1410011291548461</v>
      </c>
      <c r="BA11" s="1200">
        <v>88.125917701086337</v>
      </c>
      <c r="BB11" s="1200">
        <v>92.600273184713103</v>
      </c>
      <c r="BC11" s="1200">
        <v>1.2626848643933879</v>
      </c>
      <c r="BD11" s="1198">
        <v>397.50438300000189</v>
      </c>
      <c r="BE11" s="1198">
        <v>693</v>
      </c>
      <c r="BF11" s="1199"/>
      <c r="BG11" s="1213">
        <v>91.595480204260994</v>
      </c>
      <c r="BH11" s="1200">
        <v>1.5280873882610388</v>
      </c>
      <c r="BI11" s="1200">
        <v>88.599333083107382</v>
      </c>
      <c r="BJ11" s="1200">
        <v>94.591627325414606</v>
      </c>
      <c r="BK11" s="1200">
        <v>1.6682999912805223</v>
      </c>
      <c r="BL11" s="1198">
        <v>372.25230899999991</v>
      </c>
      <c r="BM11" s="1198">
        <v>611</v>
      </c>
      <c r="BN11" s="1200"/>
      <c r="BO11" s="1213">
        <v>90.609157941094736</v>
      </c>
      <c r="BP11" s="1200">
        <v>1.3537778907047346</v>
      </c>
      <c r="BQ11" s="1200">
        <v>87.95478081697334</v>
      </c>
      <c r="BR11" s="1200">
        <v>93.263535065216118</v>
      </c>
      <c r="BS11" s="1200">
        <v>1.4940850588025876</v>
      </c>
      <c r="BT11" s="1198">
        <v>301.46590499999951</v>
      </c>
      <c r="BU11" s="1198">
        <v>598</v>
      </c>
      <c r="BV11" s="1198"/>
      <c r="BW11" s="1213">
        <v>90.709583263475736</v>
      </c>
      <c r="BX11" s="1200">
        <v>1.1354250721568382</v>
      </c>
      <c r="BY11" s="1200">
        <v>88.483290711766529</v>
      </c>
      <c r="BZ11" s="1200">
        <v>92.935875815184943</v>
      </c>
      <c r="CA11" s="1200">
        <v>1.2517145722727818</v>
      </c>
      <c r="CB11" s="1198">
        <v>311.36013400000019</v>
      </c>
      <c r="CC11" s="1198">
        <v>685</v>
      </c>
      <c r="CD11" s="1198"/>
      <c r="CE11" s="1213">
        <v>91.631110973156368</v>
      </c>
      <c r="CF11" s="1200">
        <v>1.616193021225518</v>
      </c>
      <c r="CG11" s="1200">
        <v>88.462144615892328</v>
      </c>
      <c r="CH11" s="1200">
        <v>94.800077330420422</v>
      </c>
      <c r="CI11" s="1200">
        <v>1.7638038042548529</v>
      </c>
      <c r="CJ11" s="1198">
        <v>277.9974370000001</v>
      </c>
      <c r="CK11" s="1198">
        <v>614</v>
      </c>
      <c r="CL11" s="1198"/>
      <c r="CM11" s="1213">
        <v>95.043836748635769</v>
      </c>
      <c r="CN11" s="1200">
        <v>1.0246108273378745</v>
      </c>
      <c r="CO11" s="1200">
        <v>93.034777786128515</v>
      </c>
      <c r="CP11" s="1200">
        <v>97.052895711143023</v>
      </c>
      <c r="CQ11" s="1200">
        <v>1.0780402626712997</v>
      </c>
      <c r="CR11" s="1198">
        <v>268.7754079999998</v>
      </c>
      <c r="CS11" s="2777">
        <v>519</v>
      </c>
      <c r="CT11" s="988"/>
      <c r="CU11" s="1213">
        <v>88.500756726450064</v>
      </c>
      <c r="CV11" s="1200">
        <v>1.4294142343413805</v>
      </c>
      <c r="CW11" s="1200">
        <v>85.698028173676377</v>
      </c>
      <c r="CX11" s="1200">
        <v>91.303485279223764</v>
      </c>
      <c r="CY11" s="1200">
        <v>1.6151435165233721</v>
      </c>
      <c r="CZ11" s="1200">
        <v>292.42006800000013</v>
      </c>
      <c r="DA11" s="1198">
        <v>664</v>
      </c>
      <c r="DB11" s="1198"/>
      <c r="DC11" s="1213">
        <v>87.524813186464925</v>
      </c>
      <c r="DD11" s="1200">
        <v>1.530622224192467</v>
      </c>
      <c r="DE11" s="1200">
        <v>84.523636710070022</v>
      </c>
      <c r="DF11" s="1200">
        <v>90.525989662859814</v>
      </c>
      <c r="DG11" s="1200">
        <v>1.7487866222937183</v>
      </c>
      <c r="DH11" s="1200">
        <v>316.46328500000038</v>
      </c>
      <c r="DI11" s="1198">
        <v>633</v>
      </c>
      <c r="DJ11" s="1200"/>
      <c r="DK11" s="1213">
        <v>89.638875191043283</v>
      </c>
      <c r="DL11" s="1200">
        <v>1.4201025102723763</v>
      </c>
      <c r="DM11" s="1200">
        <v>86.854401265223032</v>
      </c>
      <c r="DN11" s="1200">
        <v>92.42334911686352</v>
      </c>
      <c r="DO11" s="1200">
        <v>1.5842484717102665</v>
      </c>
      <c r="DP11" s="1200">
        <v>292.53789100000012</v>
      </c>
      <c r="DQ11" s="1198">
        <v>593</v>
      </c>
      <c r="DR11" s="1200"/>
      <c r="DS11" s="1213">
        <v>91.908088981894934</v>
      </c>
      <c r="DT11" s="1200">
        <v>1.1546756733141148</v>
      </c>
      <c r="DU11" s="1200">
        <v>89.644049148332599</v>
      </c>
      <c r="DV11" s="1200">
        <v>94.172128815457256</v>
      </c>
      <c r="DW11" s="1200">
        <v>1.2563373758555416</v>
      </c>
      <c r="DX11" s="1198">
        <v>282.71261200000043</v>
      </c>
      <c r="DY11" s="1198">
        <v>573</v>
      </c>
      <c r="DZ11" s="1200"/>
      <c r="EA11" s="1003">
        <v>0.3</v>
      </c>
      <c r="EB11" s="968">
        <v>2.2999999999999998</v>
      </c>
      <c r="EC11" s="968"/>
      <c r="ED11" s="968" t="s">
        <v>229</v>
      </c>
      <c r="EE11" s="968" t="s">
        <v>229</v>
      </c>
      <c r="EF11" s="1198"/>
      <c r="EG11" s="2335"/>
      <c r="EH11" s="2335"/>
    </row>
    <row r="12" spans="1:138" s="11" customFormat="1" ht="20.25" customHeight="1">
      <c r="A12" s="2062" t="s">
        <v>41</v>
      </c>
      <c r="B12" s="2062"/>
      <c r="C12" s="2042">
        <v>87.526400678285725</v>
      </c>
      <c r="D12" s="2042"/>
      <c r="E12" s="2042">
        <v>83.458721824740252</v>
      </c>
      <c r="F12" s="2042">
        <v>91.594079531831198</v>
      </c>
      <c r="G12" s="2042">
        <v>2.3684927779530836</v>
      </c>
      <c r="H12" s="2042"/>
      <c r="I12" s="1214">
        <v>315</v>
      </c>
      <c r="J12" s="2042"/>
      <c r="K12" s="2776">
        <v>86.549873226530167</v>
      </c>
      <c r="L12" s="2042">
        <v>1.8436806621390647</v>
      </c>
      <c r="M12" s="2042">
        <v>82.932256244525007</v>
      </c>
      <c r="N12" s="2042">
        <v>90.167490208535312</v>
      </c>
      <c r="O12" s="2042">
        <v>2.1301945264709188</v>
      </c>
      <c r="P12" s="2043">
        <v>131.90575299999981</v>
      </c>
      <c r="Q12" s="1216">
        <v>276</v>
      </c>
      <c r="R12" s="1216"/>
      <c r="S12" s="2042">
        <v>80.027544771602038</v>
      </c>
      <c r="T12" s="2042">
        <v>2.8226038272951519</v>
      </c>
      <c r="U12" s="2042">
        <v>74.489095571552767</v>
      </c>
      <c r="V12" s="2042">
        <v>85.565993971651295</v>
      </c>
      <c r="W12" s="2042">
        <v>3.5270403900942369</v>
      </c>
      <c r="X12" s="2043">
        <v>128.21453200000002</v>
      </c>
      <c r="Y12" s="2775">
        <v>263</v>
      </c>
      <c r="Z12" s="1216"/>
      <c r="AA12" s="2774">
        <v>89.251009975892515</v>
      </c>
      <c r="AB12" s="1215">
        <v>1.8522084816148709</v>
      </c>
      <c r="AC12" s="1215">
        <v>85.617497648109889</v>
      </c>
      <c r="AD12" s="1215">
        <v>92.884522303675141</v>
      </c>
      <c r="AE12" s="1215">
        <v>2.0752801364546674</v>
      </c>
      <c r="AF12" s="1216">
        <v>130.01102399999988</v>
      </c>
      <c r="AG12" s="1216">
        <v>275</v>
      </c>
      <c r="AH12" s="1216"/>
      <c r="AI12" s="1217">
        <v>90.145358343082776</v>
      </c>
      <c r="AJ12" s="1217">
        <v>1.8738503208148394</v>
      </c>
      <c r="AK12" s="1217">
        <v>86.469348930403939</v>
      </c>
      <c r="AL12" s="1217">
        <v>93.821367755761614</v>
      </c>
      <c r="AM12" s="1217">
        <v>2.0786986210462244</v>
      </c>
      <c r="AN12" s="1218">
        <v>92.626330999999951</v>
      </c>
      <c r="AO12" s="1218">
        <v>240</v>
      </c>
      <c r="AP12" s="1218"/>
      <c r="AQ12" s="1219">
        <v>91.724013617583566</v>
      </c>
      <c r="AR12" s="1220">
        <v>1.8706238660817907</v>
      </c>
      <c r="AS12" s="1220">
        <v>88.054645177959273</v>
      </c>
      <c r="AT12" s="1220">
        <v>95.393382057207859</v>
      </c>
      <c r="AU12" s="1220">
        <v>2.0394047232612493</v>
      </c>
      <c r="AV12" s="1218">
        <v>105.87252799999976</v>
      </c>
      <c r="AW12" s="1218">
        <v>248</v>
      </c>
      <c r="AX12" s="1218"/>
      <c r="AY12" s="1219">
        <v>92.338204068574299</v>
      </c>
      <c r="AZ12" s="1220">
        <v>0.94367261998660068</v>
      </c>
      <c r="BA12" s="1220">
        <v>90.487931244956243</v>
      </c>
      <c r="BB12" s="1220">
        <v>94.188476892192369</v>
      </c>
      <c r="BC12" s="1220">
        <v>1.0219741974684595</v>
      </c>
      <c r="BD12" s="1218">
        <v>167.14916600000015</v>
      </c>
      <c r="BE12" s="1218">
        <v>665</v>
      </c>
      <c r="BF12" s="1201"/>
      <c r="BG12" s="1219">
        <v>94.81780721480763</v>
      </c>
      <c r="BH12" s="1220">
        <v>0.84344925628049194</v>
      </c>
      <c r="BI12" s="1220">
        <v>93.164041808157819</v>
      </c>
      <c r="BJ12" s="1220">
        <v>96.47157262145744</v>
      </c>
      <c r="BK12" s="1220">
        <v>0.88954731295322664</v>
      </c>
      <c r="BL12" s="1218">
        <v>166.1369299999995</v>
      </c>
      <c r="BM12" s="1218">
        <v>629</v>
      </c>
      <c r="BN12" s="1220"/>
      <c r="BO12" s="1219">
        <v>90.649658029761298</v>
      </c>
      <c r="BP12" s="1220">
        <v>1.3813266806071791</v>
      </c>
      <c r="BQ12" s="1220">
        <v>87.941265488327829</v>
      </c>
      <c r="BR12" s="1220">
        <v>93.358050571194752</v>
      </c>
      <c r="BS12" s="1220">
        <v>1.5238079333445187</v>
      </c>
      <c r="BT12" s="1218">
        <v>159.20625200000012</v>
      </c>
      <c r="BU12" s="1218">
        <v>636</v>
      </c>
      <c r="BV12" s="1218"/>
      <c r="BW12" s="1219">
        <v>88.449141452147074</v>
      </c>
      <c r="BX12" s="1220">
        <v>1.5756763459161709</v>
      </c>
      <c r="BY12" s="1220">
        <v>85.35962317494895</v>
      </c>
      <c r="BZ12" s="1220">
        <v>91.538659729345198</v>
      </c>
      <c r="CA12" s="1220">
        <v>1.7814490000093968</v>
      </c>
      <c r="CB12" s="1218">
        <v>139.21099399999997</v>
      </c>
      <c r="CC12" s="1218">
        <v>664</v>
      </c>
      <c r="CD12" s="1218"/>
      <c r="CE12" s="1219">
        <v>90.763646640593095</v>
      </c>
      <c r="CF12" s="1220">
        <v>1.2623456049983803</v>
      </c>
      <c r="CG12" s="1220">
        <v>88.288490083830681</v>
      </c>
      <c r="CH12" s="1220">
        <v>93.238803197355509</v>
      </c>
      <c r="CI12" s="1220">
        <v>1.3908052967473095</v>
      </c>
      <c r="CJ12" s="1218">
        <v>121.23150300000003</v>
      </c>
      <c r="CK12" s="1218">
        <v>595</v>
      </c>
      <c r="CL12" s="1218"/>
      <c r="CM12" s="1219">
        <v>93.819304638783663</v>
      </c>
      <c r="CN12" s="1220">
        <v>1.0451778416909931</v>
      </c>
      <c r="CO12" s="1220">
        <v>91.769917833337729</v>
      </c>
      <c r="CP12" s="1220">
        <v>95.868691444229597</v>
      </c>
      <c r="CQ12" s="1220">
        <v>1.1140328162898476</v>
      </c>
      <c r="CR12" s="1218">
        <v>122.84711600000021</v>
      </c>
      <c r="CS12" s="2773">
        <v>585</v>
      </c>
      <c r="CT12" s="992"/>
      <c r="CU12" s="1219">
        <v>88.00681489203636</v>
      </c>
      <c r="CV12" s="1220">
        <v>1.3076617943742783</v>
      </c>
      <c r="CW12" s="1220">
        <v>85.442812827125636</v>
      </c>
      <c r="CX12" s="1220">
        <v>90.57081695694707</v>
      </c>
      <c r="CY12" s="1220">
        <v>1.4858642435571285</v>
      </c>
      <c r="CZ12" s="1220">
        <v>112.40383500000036</v>
      </c>
      <c r="DA12" s="1218">
        <v>661</v>
      </c>
      <c r="DB12" s="1218"/>
      <c r="DC12" s="1219">
        <v>89.466346790138402</v>
      </c>
      <c r="DD12" s="1220">
        <v>1.3057482278305854</v>
      </c>
      <c r="DE12" s="1220">
        <v>86.906093317060169</v>
      </c>
      <c r="DF12" s="1220">
        <v>92.026600263216622</v>
      </c>
      <c r="DG12" s="1220">
        <v>1.4594853536307735</v>
      </c>
      <c r="DH12" s="1220">
        <v>119.73661700000028</v>
      </c>
      <c r="DI12" s="1218">
        <v>650</v>
      </c>
      <c r="DJ12" s="1220"/>
      <c r="DK12" s="1219">
        <v>90.711186035144493</v>
      </c>
      <c r="DL12" s="1220">
        <v>1.1619353718724725</v>
      </c>
      <c r="DM12" s="1220">
        <v>88.432914767356507</v>
      </c>
      <c r="DN12" s="1220">
        <v>92.989457302932493</v>
      </c>
      <c r="DO12" s="1220">
        <v>1.2809174068370139</v>
      </c>
      <c r="DP12" s="1220">
        <v>117.00681099999989</v>
      </c>
      <c r="DQ12" s="1218">
        <v>638</v>
      </c>
      <c r="DR12" s="1220"/>
      <c r="DS12" s="1219">
        <v>91.32587062823437</v>
      </c>
      <c r="DT12" s="1220">
        <v>1.1299379438614441</v>
      </c>
      <c r="DU12" s="1220">
        <v>89.110335501376397</v>
      </c>
      <c r="DV12" s="1220">
        <v>93.541405755092356</v>
      </c>
      <c r="DW12" s="1220">
        <v>1.2372594272450459</v>
      </c>
      <c r="DX12" s="1218">
        <v>104.16455199999994</v>
      </c>
      <c r="DY12" s="1218">
        <v>563</v>
      </c>
      <c r="DZ12" s="1220"/>
      <c r="EA12" s="1003">
        <v>0.5</v>
      </c>
      <c r="EB12" s="968">
        <v>0.6</v>
      </c>
      <c r="EC12" s="968"/>
      <c r="ED12" s="968" t="s">
        <v>229</v>
      </c>
      <c r="EE12" s="968" t="s">
        <v>229</v>
      </c>
      <c r="EF12" s="1218"/>
      <c r="EG12" s="2335"/>
      <c r="EH12" s="2335"/>
    </row>
    <row r="13" spans="1:138" s="11" customFormat="1" ht="20.25" customHeight="1">
      <c r="A13" s="2067" t="s">
        <v>20</v>
      </c>
      <c r="B13" s="2067"/>
      <c r="C13" s="1848">
        <v>76.35436299621594</v>
      </c>
      <c r="D13" s="1848"/>
      <c r="E13" s="1848">
        <v>71.935797799396539</v>
      </c>
      <c r="F13" s="1848">
        <v>80.772928193035341</v>
      </c>
      <c r="G13" s="1848">
        <v>2.9492520213696136</v>
      </c>
      <c r="H13" s="1848"/>
      <c r="I13" s="1202">
        <v>226</v>
      </c>
      <c r="J13" s="1848"/>
      <c r="K13" s="2737">
        <v>77.858095575038703</v>
      </c>
      <c r="L13" s="1848">
        <v>2.6463516186843394</v>
      </c>
      <c r="M13" s="1848">
        <v>72.665500809195692</v>
      </c>
      <c r="N13" s="1848">
        <v>83.050690340881729</v>
      </c>
      <c r="O13" s="1848">
        <v>3.3989421384367371</v>
      </c>
      <c r="P13" s="1849">
        <v>291.55085200000059</v>
      </c>
      <c r="Q13" s="1204">
        <v>247</v>
      </c>
      <c r="R13" s="1204"/>
      <c r="S13" s="1848">
        <v>83.552396589268653</v>
      </c>
      <c r="T13" s="1848">
        <v>2.859228571487856</v>
      </c>
      <c r="U13" s="1848">
        <v>77.942083146985112</v>
      </c>
      <c r="V13" s="1848">
        <v>89.16271003155218</v>
      </c>
      <c r="W13" s="1848">
        <v>3.4220784659755545</v>
      </c>
      <c r="X13" s="1849">
        <v>270.38141599999983</v>
      </c>
      <c r="Y13" s="2736">
        <v>232</v>
      </c>
      <c r="Z13" s="1204"/>
      <c r="AA13" s="2772">
        <v>87.868421378063005</v>
      </c>
      <c r="AB13" s="1203">
        <v>1.8993506373488196</v>
      </c>
      <c r="AC13" s="1203">
        <v>84.142429393849795</v>
      </c>
      <c r="AD13" s="1203">
        <v>91.594413362276228</v>
      </c>
      <c r="AE13" s="1203">
        <v>2.1615850240175205</v>
      </c>
      <c r="AF13" s="1204">
        <v>265.72012599999999</v>
      </c>
      <c r="AG13" s="1204">
        <v>264</v>
      </c>
      <c r="AH13" s="1204"/>
      <c r="AI13" s="1205">
        <v>88.688520821582443</v>
      </c>
      <c r="AJ13" s="1205">
        <v>2.5573589955103082</v>
      </c>
      <c r="AK13" s="1205">
        <v>83.671644268172969</v>
      </c>
      <c r="AL13" s="1205">
        <v>93.705397374991932</v>
      </c>
      <c r="AM13" s="1205">
        <v>2.8835287496281841</v>
      </c>
      <c r="AN13" s="1206">
        <v>245.47219299999986</v>
      </c>
      <c r="AO13" s="1206">
        <v>226</v>
      </c>
      <c r="AP13" s="1206"/>
      <c r="AQ13" s="1855">
        <v>88.665943198446939</v>
      </c>
      <c r="AR13" s="1208">
        <v>2.0689832238658745</v>
      </c>
      <c r="AS13" s="1208">
        <v>84.607478062071081</v>
      </c>
      <c r="AT13" s="1208">
        <v>92.724408334822797</v>
      </c>
      <c r="AU13" s="1208">
        <v>2.3334587658253376</v>
      </c>
      <c r="AV13" s="1206">
        <v>300.10901300000006</v>
      </c>
      <c r="AW13" s="1206">
        <v>256</v>
      </c>
      <c r="AX13" s="1206"/>
      <c r="AY13" s="1855">
        <v>90.193130776676952</v>
      </c>
      <c r="AZ13" s="1208">
        <v>1.4094052369729537</v>
      </c>
      <c r="BA13" s="1208">
        <v>87.429689142147964</v>
      </c>
      <c r="BB13" s="1208">
        <v>92.956572411205954</v>
      </c>
      <c r="BC13" s="1208">
        <v>1.562652526679351</v>
      </c>
      <c r="BD13" s="1206">
        <v>406.80730100000017</v>
      </c>
      <c r="BE13" s="1206">
        <v>691</v>
      </c>
      <c r="BF13" s="1207"/>
      <c r="BG13" s="1855">
        <v>91.511469618151693</v>
      </c>
      <c r="BH13" s="1208">
        <v>1.2702355828389724</v>
      </c>
      <c r="BI13" s="1208">
        <v>89.020896949372002</v>
      </c>
      <c r="BJ13" s="1208">
        <v>94.002042286931371</v>
      </c>
      <c r="BK13" s="1208">
        <v>1.3880616147235558</v>
      </c>
      <c r="BL13" s="1206">
        <v>391.09549600000059</v>
      </c>
      <c r="BM13" s="1206">
        <v>633</v>
      </c>
      <c r="BN13" s="1208"/>
      <c r="BO13" s="1855">
        <v>90.774006716980338</v>
      </c>
      <c r="BP13" s="1208">
        <v>1.1139278942305257</v>
      </c>
      <c r="BQ13" s="1208">
        <v>88.589907877231227</v>
      </c>
      <c r="BR13" s="1208">
        <v>92.95810555672945</v>
      </c>
      <c r="BS13" s="1208">
        <v>1.2271441291597767</v>
      </c>
      <c r="BT13" s="1206">
        <v>406.52970200000038</v>
      </c>
      <c r="BU13" s="1206">
        <v>664</v>
      </c>
      <c r="BV13" s="1206"/>
      <c r="BW13" s="1855">
        <v>90.111001535562579</v>
      </c>
      <c r="BX13" s="1208">
        <v>1.4876250702563316</v>
      </c>
      <c r="BY13" s="1208">
        <v>87.194130405214594</v>
      </c>
      <c r="BZ13" s="1208">
        <v>93.027872665910564</v>
      </c>
      <c r="CA13" s="1208">
        <v>1.6508806304513617</v>
      </c>
      <c r="CB13" s="1206">
        <v>386.99428599999965</v>
      </c>
      <c r="CC13" s="1206">
        <v>717</v>
      </c>
      <c r="CD13" s="1206"/>
      <c r="CE13" s="1855">
        <v>89.528157244433928</v>
      </c>
      <c r="CF13" s="1208">
        <v>1.3786607834520486</v>
      </c>
      <c r="CG13" s="1208">
        <v>86.824934557872652</v>
      </c>
      <c r="CH13" s="1208">
        <v>92.231379930995203</v>
      </c>
      <c r="CI13" s="1208">
        <v>1.5399186422300251</v>
      </c>
      <c r="CJ13" s="1206">
        <v>324.50435700000082</v>
      </c>
      <c r="CK13" s="1206">
        <v>684</v>
      </c>
      <c r="CL13" s="1206"/>
      <c r="CM13" s="1855">
        <v>90.585012532164512</v>
      </c>
      <c r="CN13" s="1208">
        <v>1.4022653931492002</v>
      </c>
      <c r="CO13" s="1208">
        <v>87.835447740584215</v>
      </c>
      <c r="CP13" s="1208">
        <v>93.33457732374481</v>
      </c>
      <c r="CQ13" s="1208">
        <v>1.5480103760556307</v>
      </c>
      <c r="CR13" s="1206">
        <v>318.33965899999964</v>
      </c>
      <c r="CS13" s="2771">
        <v>465</v>
      </c>
      <c r="CT13" s="992"/>
      <c r="CU13" s="1855">
        <v>85.929866250033157</v>
      </c>
      <c r="CV13" s="1208">
        <v>1.3664829575004371</v>
      </c>
      <c r="CW13" s="1208">
        <v>83.250530400527097</v>
      </c>
      <c r="CX13" s="1208">
        <v>88.609202099539218</v>
      </c>
      <c r="CY13" s="1208">
        <v>1.5902305183675409</v>
      </c>
      <c r="CZ13" s="1208">
        <v>356.27620100000036</v>
      </c>
      <c r="DA13" s="1206">
        <v>649</v>
      </c>
      <c r="DB13" s="1206"/>
      <c r="DC13" s="1855">
        <v>86.33069429258299</v>
      </c>
      <c r="DD13" s="1208">
        <v>1.3640755133192322</v>
      </c>
      <c r="DE13" s="1208">
        <v>83.656075253414258</v>
      </c>
      <c r="DF13" s="1208">
        <v>89.005313331751722</v>
      </c>
      <c r="DG13" s="1208">
        <v>1.5800585463800969</v>
      </c>
      <c r="DH13" s="1208">
        <v>337.77171999999996</v>
      </c>
      <c r="DI13" s="1206">
        <v>670</v>
      </c>
      <c r="DJ13" s="1208"/>
      <c r="DK13" s="1855">
        <v>86.560190101473381</v>
      </c>
      <c r="DL13" s="1208">
        <v>1.9067449339508453</v>
      </c>
      <c r="DM13" s="1208">
        <v>82.821529326373664</v>
      </c>
      <c r="DN13" s="1208">
        <v>90.298850876573084</v>
      </c>
      <c r="DO13" s="1208">
        <v>2.2027966109080781</v>
      </c>
      <c r="DP13" s="1208">
        <v>326.40083700000042</v>
      </c>
      <c r="DQ13" s="1206">
        <v>676</v>
      </c>
      <c r="DR13" s="1208"/>
      <c r="DS13" s="1855">
        <v>88.724762412833016</v>
      </c>
      <c r="DT13" s="1208">
        <v>1.2672474174115858</v>
      </c>
      <c r="DU13" s="1208">
        <v>86.239996605163398</v>
      </c>
      <c r="DV13" s="1208">
        <v>91.209528220502634</v>
      </c>
      <c r="DW13" s="1208">
        <v>1.428290572946401</v>
      </c>
      <c r="DX13" s="1206">
        <v>288.7710679999995</v>
      </c>
      <c r="DY13" s="1206">
        <v>620</v>
      </c>
      <c r="DZ13" s="1208"/>
      <c r="EA13" s="1003">
        <v>-0.8</v>
      </c>
      <c r="EB13" s="968">
        <v>2.1</v>
      </c>
      <c r="EC13" s="968"/>
      <c r="ED13" s="968" t="s">
        <v>229</v>
      </c>
      <c r="EE13" s="968" t="s">
        <v>229</v>
      </c>
      <c r="EF13" s="1206"/>
      <c r="EG13" s="2335"/>
      <c r="EH13" s="2335"/>
    </row>
    <row r="14" spans="1:138" s="11" customFormat="1" ht="20.25" customHeight="1">
      <c r="A14" s="2190" t="s">
        <v>21</v>
      </c>
      <c r="B14" s="2190"/>
      <c r="C14" s="1861">
        <v>81.475754834090068</v>
      </c>
      <c r="D14" s="1861"/>
      <c r="E14" s="1861">
        <v>76.507329486645332</v>
      </c>
      <c r="F14" s="1861">
        <v>86.444180181534819</v>
      </c>
      <c r="G14" s="1861">
        <v>3.1078128112916574</v>
      </c>
      <c r="H14" s="1861"/>
      <c r="I14" s="1221">
        <v>339</v>
      </c>
      <c r="J14" s="1861"/>
      <c r="K14" s="2734">
        <v>76.531901147726344</v>
      </c>
      <c r="L14" s="1861">
        <v>2.3407029477753438</v>
      </c>
      <c r="M14" s="1861">
        <v>71.939041382154372</v>
      </c>
      <c r="N14" s="1861">
        <v>81.124760913298317</v>
      </c>
      <c r="O14" s="1861">
        <v>3.0584670087538819</v>
      </c>
      <c r="P14" s="1862">
        <v>224.46476100000018</v>
      </c>
      <c r="Q14" s="1223">
        <v>368</v>
      </c>
      <c r="R14" s="1223"/>
      <c r="S14" s="1861">
        <v>82.630945170683106</v>
      </c>
      <c r="T14" s="1861">
        <v>1.8445072704627898</v>
      </c>
      <c r="U14" s="1861">
        <v>79.011694846641262</v>
      </c>
      <c r="V14" s="1861">
        <v>86.250195494724935</v>
      </c>
      <c r="W14" s="1861">
        <v>2.2322233718285101</v>
      </c>
      <c r="X14" s="1862">
        <v>226.58819600000015</v>
      </c>
      <c r="Y14" s="2733">
        <v>346</v>
      </c>
      <c r="Z14" s="1223"/>
      <c r="AA14" s="2732">
        <v>80.23574560097741</v>
      </c>
      <c r="AB14" s="1222">
        <v>2.4838928659134316</v>
      </c>
      <c r="AC14" s="1222">
        <v>75.363046097237401</v>
      </c>
      <c r="AD14" s="1222">
        <v>85.108445104717404</v>
      </c>
      <c r="AE14" s="1222">
        <v>3.0957434835417965</v>
      </c>
      <c r="AF14" s="1223">
        <v>262.41813100000047</v>
      </c>
      <c r="AG14" s="1223">
        <v>357</v>
      </c>
      <c r="AH14" s="1223"/>
      <c r="AI14" s="1224">
        <v>84.46899688934208</v>
      </c>
      <c r="AJ14" s="1224">
        <v>2.4636509241649374</v>
      </c>
      <c r="AK14" s="1224">
        <v>79.635951322048811</v>
      </c>
      <c r="AL14" s="1224">
        <v>89.302042456635348</v>
      </c>
      <c r="AM14" s="1224">
        <v>2.9166333387295018</v>
      </c>
      <c r="AN14" s="1225">
        <v>188.13641200000004</v>
      </c>
      <c r="AO14" s="1225">
        <v>330</v>
      </c>
      <c r="AP14" s="1225"/>
      <c r="AQ14" s="1227">
        <v>80.580616919430213</v>
      </c>
      <c r="AR14" s="1228">
        <v>3.5346287039581896</v>
      </c>
      <c r="AS14" s="1228">
        <v>73.647178697420912</v>
      </c>
      <c r="AT14" s="1228">
        <v>87.514055141439513</v>
      </c>
      <c r="AU14" s="1228">
        <v>4.3864502892703632</v>
      </c>
      <c r="AV14" s="1225">
        <v>161.60865600000025</v>
      </c>
      <c r="AW14" s="1225">
        <v>292</v>
      </c>
      <c r="AX14" s="1225"/>
      <c r="AY14" s="1227">
        <v>84.112398839879305</v>
      </c>
      <c r="AZ14" s="1228">
        <v>1.3236504625473415</v>
      </c>
      <c r="BA14" s="1228">
        <v>81.517097856307686</v>
      </c>
      <c r="BB14" s="1228">
        <v>86.707699823450909</v>
      </c>
      <c r="BC14" s="1228">
        <v>1.573668663364495</v>
      </c>
      <c r="BD14" s="1225">
        <v>200.88944000000004</v>
      </c>
      <c r="BE14" s="1225">
        <v>840</v>
      </c>
      <c r="BF14" s="1226"/>
      <c r="BG14" s="1227">
        <v>81.413832474719854</v>
      </c>
      <c r="BH14" s="1228">
        <v>1.6831696799626494</v>
      </c>
      <c r="BI14" s="1228">
        <v>78.113612847377652</v>
      </c>
      <c r="BJ14" s="1228">
        <v>84.714052102062041</v>
      </c>
      <c r="BK14" s="1228">
        <v>2.0674246977444497</v>
      </c>
      <c r="BL14" s="1225">
        <v>195.18520400000006</v>
      </c>
      <c r="BM14" s="1225">
        <v>730</v>
      </c>
      <c r="BN14" s="1228"/>
      <c r="BO14" s="1227">
        <v>86.449336428986214</v>
      </c>
      <c r="BP14" s="1228">
        <v>1.5791432119119617</v>
      </c>
      <c r="BQ14" s="1228">
        <v>83.353081388782641</v>
      </c>
      <c r="BR14" s="1228">
        <v>89.545591469189773</v>
      </c>
      <c r="BS14" s="1228">
        <v>1.8266689799396538</v>
      </c>
      <c r="BT14" s="1225">
        <v>178.71297499999983</v>
      </c>
      <c r="BU14" s="1225">
        <v>707</v>
      </c>
      <c r="BV14" s="1225"/>
      <c r="BW14" s="1227">
        <v>83.970327305625119</v>
      </c>
      <c r="BX14" s="1228">
        <v>1.3906971246014839</v>
      </c>
      <c r="BY14" s="1228">
        <v>81.243508314124085</v>
      </c>
      <c r="BZ14" s="1228">
        <v>86.697146297126153</v>
      </c>
      <c r="CA14" s="1228">
        <v>1.656176853449423</v>
      </c>
      <c r="CB14" s="1225">
        <v>192.68489499999998</v>
      </c>
      <c r="CC14" s="1225">
        <v>788</v>
      </c>
      <c r="CD14" s="1225"/>
      <c r="CE14" s="1227">
        <v>90.693599637894124</v>
      </c>
      <c r="CF14" s="1228">
        <v>1.2894915140443239</v>
      </c>
      <c r="CG14" s="1228">
        <v>88.165216473063126</v>
      </c>
      <c r="CH14" s="1228">
        <v>93.221982802725108</v>
      </c>
      <c r="CI14" s="1228">
        <v>1.421810931744671</v>
      </c>
      <c r="CJ14" s="1225">
        <v>158.68738100000013</v>
      </c>
      <c r="CK14" s="1225">
        <v>683</v>
      </c>
      <c r="CL14" s="1225"/>
      <c r="CM14" s="1227">
        <v>90.745909264895715</v>
      </c>
      <c r="CN14" s="1228">
        <v>1.3853887729676133</v>
      </c>
      <c r="CO14" s="1228">
        <v>88.029436183970816</v>
      </c>
      <c r="CP14" s="1228">
        <v>93.462382345820615</v>
      </c>
      <c r="CQ14" s="1228">
        <v>1.5266680164320523</v>
      </c>
      <c r="CR14" s="1225">
        <v>156.05966499999988</v>
      </c>
      <c r="CS14" s="2770">
        <v>631</v>
      </c>
      <c r="CT14" s="992"/>
      <c r="CU14" s="1227">
        <v>90.752932949102998</v>
      </c>
      <c r="CV14" s="1228">
        <v>1.2106541150217203</v>
      </c>
      <c r="CW14" s="1228">
        <v>88.379139003173961</v>
      </c>
      <c r="CX14" s="1228">
        <v>93.126726895032022</v>
      </c>
      <c r="CY14" s="1228">
        <v>1.3340110073364704</v>
      </c>
      <c r="CZ14" s="1228">
        <v>148.07681099999982</v>
      </c>
      <c r="DA14" s="1225">
        <v>789</v>
      </c>
      <c r="DB14" s="1225"/>
      <c r="DC14" s="1227">
        <v>87.623050795065296</v>
      </c>
      <c r="DD14" s="1228">
        <v>1.3009544690753121</v>
      </c>
      <c r="DE14" s="1228">
        <v>85.07219671249797</v>
      </c>
      <c r="DF14" s="1228">
        <v>90.173904877632623</v>
      </c>
      <c r="DG14" s="1228">
        <v>1.4847171574954778</v>
      </c>
      <c r="DH14" s="1228">
        <v>164.91025100000022</v>
      </c>
      <c r="DI14" s="1225">
        <v>795</v>
      </c>
      <c r="DJ14" s="1228"/>
      <c r="DK14" s="1227">
        <v>92.19927046567264</v>
      </c>
      <c r="DL14" s="1228">
        <v>0.94885833399188202</v>
      </c>
      <c r="DM14" s="1228">
        <v>90.338791189573854</v>
      </c>
      <c r="DN14" s="1228">
        <v>94.059749741771441</v>
      </c>
      <c r="DO14" s="1228">
        <v>1.0291386571710002</v>
      </c>
      <c r="DP14" s="1228">
        <v>152.47644400000021</v>
      </c>
      <c r="DQ14" s="1225">
        <v>732</v>
      </c>
      <c r="DR14" s="1228"/>
      <c r="DS14" s="1227">
        <v>93.5912981619786</v>
      </c>
      <c r="DT14" s="1228">
        <v>0.99906932389533087</v>
      </c>
      <c r="DU14" s="1228">
        <v>91.632364759236097</v>
      </c>
      <c r="DV14" s="1228">
        <v>95.550231564721102</v>
      </c>
      <c r="DW14" s="1228">
        <v>1.0674809982507563</v>
      </c>
      <c r="DX14" s="1225">
        <v>132.93458200000018</v>
      </c>
      <c r="DY14" s="1225">
        <v>681</v>
      </c>
      <c r="DZ14" s="1228"/>
      <c r="EA14" s="1003">
        <v>2.9</v>
      </c>
      <c r="EB14" s="968">
        <v>1.4</v>
      </c>
      <c r="EC14" s="968"/>
      <c r="ED14" s="968" t="s">
        <v>231</v>
      </c>
      <c r="EE14" s="968" t="s">
        <v>229</v>
      </c>
      <c r="EF14" s="1225"/>
      <c r="EG14" s="2335"/>
      <c r="EH14" s="2335"/>
    </row>
    <row r="15" spans="1:138" s="11" customFormat="1" ht="20.25" customHeight="1">
      <c r="A15" s="2081" t="s">
        <v>22</v>
      </c>
      <c r="B15" s="2081"/>
      <c r="C15" s="2083">
        <v>79.114766556764707</v>
      </c>
      <c r="D15" s="2083"/>
      <c r="E15" s="2083">
        <v>74.377295169786706</v>
      </c>
      <c r="F15" s="2083">
        <v>83.852237943742708</v>
      </c>
      <c r="G15" s="2083">
        <v>3.0517821295991325</v>
      </c>
      <c r="H15" s="2083"/>
      <c r="I15" s="2086">
        <v>353</v>
      </c>
      <c r="J15" s="2083"/>
      <c r="K15" s="2728">
        <v>78.456879916851136</v>
      </c>
      <c r="L15" s="2083">
        <v>3.3512932354743024</v>
      </c>
      <c r="M15" s="2083">
        <v>71.881069056924474</v>
      </c>
      <c r="N15" s="2083">
        <v>85.032690776777812</v>
      </c>
      <c r="O15" s="2083">
        <v>4.2715096993737367</v>
      </c>
      <c r="P15" s="2727">
        <v>414.77727300000055</v>
      </c>
      <c r="Q15" s="2090">
        <v>332</v>
      </c>
      <c r="R15" s="2090"/>
      <c r="S15" s="2083">
        <v>87.074566823088745</v>
      </c>
      <c r="T15" s="2083">
        <v>2.4446712005612499</v>
      </c>
      <c r="U15" s="2083">
        <v>82.277688449935411</v>
      </c>
      <c r="V15" s="2083">
        <v>91.871445196242092</v>
      </c>
      <c r="W15" s="2083">
        <v>2.8075605653349278</v>
      </c>
      <c r="X15" s="2727">
        <v>364.51890900000035</v>
      </c>
      <c r="Y15" s="2726">
        <v>300</v>
      </c>
      <c r="Z15" s="2090"/>
      <c r="AA15" s="2725">
        <v>85.688341732275305</v>
      </c>
      <c r="AB15" s="2089">
        <v>2.5872385458214708</v>
      </c>
      <c r="AC15" s="2089">
        <v>80.612907058225787</v>
      </c>
      <c r="AD15" s="2089">
        <v>90.763776406324823</v>
      </c>
      <c r="AE15" s="2089">
        <v>3.0193588690338293</v>
      </c>
      <c r="AF15" s="2090">
        <v>414.37024899999949</v>
      </c>
      <c r="AG15" s="2090">
        <v>329</v>
      </c>
      <c r="AH15" s="2090"/>
      <c r="AI15" s="2088">
        <v>80.624602821238682</v>
      </c>
      <c r="AJ15" s="2088">
        <v>2.3588758255247191</v>
      </c>
      <c r="AK15" s="2088">
        <v>75.997098883678305</v>
      </c>
      <c r="AL15" s="2088">
        <v>85.252106758799044</v>
      </c>
      <c r="AM15" s="2088">
        <v>2.9257518709950512</v>
      </c>
      <c r="AN15" s="2092">
        <v>353.67733300000077</v>
      </c>
      <c r="AO15" s="2092">
        <v>297</v>
      </c>
      <c r="AP15" s="2092"/>
      <c r="AQ15" s="2094">
        <v>84.918393657203239</v>
      </c>
      <c r="AR15" s="2091">
        <v>2.683120429897706</v>
      </c>
      <c r="AS15" s="2091">
        <v>79.655252518199234</v>
      </c>
      <c r="AT15" s="2091">
        <v>90.181534796207245</v>
      </c>
      <c r="AU15" s="2091">
        <v>3.1596457661797861</v>
      </c>
      <c r="AV15" s="2092">
        <v>386.27199700000034</v>
      </c>
      <c r="AW15" s="2092">
        <v>303</v>
      </c>
      <c r="AX15" s="2092"/>
      <c r="AY15" s="2094">
        <v>89.295567521734881</v>
      </c>
      <c r="AZ15" s="2091">
        <v>1.2833768544953228</v>
      </c>
      <c r="BA15" s="2091">
        <v>86.779231595439981</v>
      </c>
      <c r="BB15" s="2091">
        <v>91.811903448029796</v>
      </c>
      <c r="BC15" s="2091">
        <v>1.4372234704515918</v>
      </c>
      <c r="BD15" s="2092">
        <v>598.3697699999999</v>
      </c>
      <c r="BE15" s="2092">
        <v>651</v>
      </c>
      <c r="BF15" s="2095"/>
      <c r="BG15" s="2094">
        <v>89.113208030573503</v>
      </c>
      <c r="BH15" s="2091">
        <v>1.7705927763781615</v>
      </c>
      <c r="BI15" s="2091">
        <v>85.641576440368539</v>
      </c>
      <c r="BJ15" s="2091">
        <v>92.584839620778453</v>
      </c>
      <c r="BK15" s="2091">
        <v>1.9869027448441716</v>
      </c>
      <c r="BL15" s="2092">
        <v>552.45040199999937</v>
      </c>
      <c r="BM15" s="2092">
        <v>567</v>
      </c>
      <c r="BN15" s="2091"/>
      <c r="BO15" s="2094">
        <v>86.813150533923618</v>
      </c>
      <c r="BP15" s="2091">
        <v>1.619068420860317</v>
      </c>
      <c r="BQ15" s="2091">
        <v>83.638613404733434</v>
      </c>
      <c r="BR15" s="2091">
        <v>89.987687663113817</v>
      </c>
      <c r="BS15" s="2091">
        <v>1.8650036439210211</v>
      </c>
      <c r="BT15" s="2092">
        <v>489.00274599999921</v>
      </c>
      <c r="BU15" s="2092">
        <v>597</v>
      </c>
      <c r="BV15" s="2092"/>
      <c r="BW15" s="2094">
        <v>86.388782037576064</v>
      </c>
      <c r="BX15" s="2091">
        <v>1.3595194952970457</v>
      </c>
      <c r="BY15" s="2091">
        <v>83.723094798052784</v>
      </c>
      <c r="BZ15" s="2091">
        <v>89.054469277099329</v>
      </c>
      <c r="CA15" s="2091">
        <v>1.5737222625799991</v>
      </c>
      <c r="CB15" s="2092">
        <v>446.53171499999951</v>
      </c>
      <c r="CC15" s="2092">
        <v>708</v>
      </c>
      <c r="CD15" s="2092"/>
      <c r="CE15" s="2094">
        <v>89.915651560430703</v>
      </c>
      <c r="CF15" s="2091">
        <v>1.4941420480020564</v>
      </c>
      <c r="CG15" s="2091">
        <v>86.985997848956444</v>
      </c>
      <c r="CH15" s="2091">
        <v>92.845305271904948</v>
      </c>
      <c r="CI15" s="2091">
        <v>1.6617151987136192</v>
      </c>
      <c r="CJ15" s="2092">
        <v>430.27352000000155</v>
      </c>
      <c r="CK15" s="2092">
        <v>635</v>
      </c>
      <c r="CL15" s="2092"/>
      <c r="CM15" s="2094">
        <v>90.497868950492006</v>
      </c>
      <c r="CN15" s="2091">
        <v>1.306578830856167</v>
      </c>
      <c r="CO15" s="2091">
        <v>87.935926561913064</v>
      </c>
      <c r="CP15" s="2091">
        <v>93.059811339070947</v>
      </c>
      <c r="CQ15" s="2091">
        <v>1.4437675118857742</v>
      </c>
      <c r="CR15" s="2092">
        <v>399.00738900000027</v>
      </c>
      <c r="CS15" s="2769">
        <v>552</v>
      </c>
      <c r="CT15" s="992"/>
      <c r="CU15" s="2094">
        <v>89.710620949274016</v>
      </c>
      <c r="CV15" s="2091">
        <v>1.4226292901979405</v>
      </c>
      <c r="CW15" s="2091">
        <v>86.921195997529992</v>
      </c>
      <c r="CX15" s="2091">
        <v>92.500045901018055</v>
      </c>
      <c r="CY15" s="2091">
        <v>1.5857980639799072</v>
      </c>
      <c r="CZ15" s="2091">
        <v>395.95865599999951</v>
      </c>
      <c r="DA15" s="2092">
        <v>636</v>
      </c>
      <c r="DB15" s="2092"/>
      <c r="DC15" s="2094">
        <v>90.48446171179819</v>
      </c>
      <c r="DD15" s="2091">
        <v>1.2881755692234802</v>
      </c>
      <c r="DE15" s="2091">
        <v>87.958663931839936</v>
      </c>
      <c r="DF15" s="2091">
        <v>93.010259491756457</v>
      </c>
      <c r="DG15" s="2091">
        <v>1.4236428496711897</v>
      </c>
      <c r="DH15" s="2091">
        <v>401.89365899999945</v>
      </c>
      <c r="DI15" s="2092">
        <v>672</v>
      </c>
      <c r="DJ15" s="2091"/>
      <c r="DK15" s="2094">
        <v>88.297696118157006</v>
      </c>
      <c r="DL15" s="2091">
        <v>1.3798564832538067</v>
      </c>
      <c r="DM15" s="2091">
        <v>85.592134814517522</v>
      </c>
      <c r="DN15" s="2091">
        <v>91.003257421796505</v>
      </c>
      <c r="DO15" s="2091">
        <v>1.5627321480815641</v>
      </c>
      <c r="DP15" s="2091">
        <v>388.93097000000068</v>
      </c>
      <c r="DQ15" s="2092">
        <v>592</v>
      </c>
      <c r="DR15" s="2091"/>
      <c r="DS15" s="2094">
        <v>87.970087560611759</v>
      </c>
      <c r="DT15" s="2091">
        <v>1.6917415548013102</v>
      </c>
      <c r="DU15" s="2091">
        <v>84.652991377949832</v>
      </c>
      <c r="DV15" s="2091">
        <v>91.287183743273673</v>
      </c>
      <c r="DW15" s="2091">
        <v>1.9230872694490537</v>
      </c>
      <c r="DX15" s="2092">
        <v>365.26195199999984</v>
      </c>
      <c r="DY15" s="2092">
        <v>599</v>
      </c>
      <c r="DZ15" s="2091"/>
      <c r="EA15" s="1003">
        <v>-1.9</v>
      </c>
      <c r="EB15" s="968">
        <v>-0.3</v>
      </c>
      <c r="EC15" s="968"/>
      <c r="ED15" s="968" t="s">
        <v>229</v>
      </c>
      <c r="EE15" s="968" t="s">
        <v>229</v>
      </c>
      <c r="EF15" s="2092"/>
      <c r="EG15" s="2335"/>
      <c r="EH15" s="2335"/>
    </row>
    <row r="16" spans="1:138" s="11" customFormat="1" ht="20.25" customHeight="1">
      <c r="A16" s="2768" t="s">
        <v>97</v>
      </c>
      <c r="B16" s="2768"/>
      <c r="C16" s="2009" t="s">
        <v>66</v>
      </c>
      <c r="D16" s="2009" t="s">
        <v>66</v>
      </c>
      <c r="E16" s="2009" t="s">
        <v>66</v>
      </c>
      <c r="F16" s="2009" t="s">
        <v>66</v>
      </c>
      <c r="G16" s="2009" t="s">
        <v>66</v>
      </c>
      <c r="H16" s="2009" t="s">
        <v>66</v>
      </c>
      <c r="I16" s="2006" t="s">
        <v>66</v>
      </c>
      <c r="J16" s="2009" t="s">
        <v>66</v>
      </c>
      <c r="K16" s="2721" t="s">
        <v>66</v>
      </c>
      <c r="L16" s="2009" t="s">
        <v>66</v>
      </c>
      <c r="M16" s="2009" t="s">
        <v>66</v>
      </c>
      <c r="N16" s="2009" t="s">
        <v>66</v>
      </c>
      <c r="O16" s="2009" t="s">
        <v>66</v>
      </c>
      <c r="P16" s="2010" t="s">
        <v>66</v>
      </c>
      <c r="Q16" s="2102" t="s">
        <v>66</v>
      </c>
      <c r="R16" s="2102"/>
      <c r="S16" s="2009" t="s">
        <v>66</v>
      </c>
      <c r="T16" s="2009" t="s">
        <v>66</v>
      </c>
      <c r="U16" s="2009" t="s">
        <v>66</v>
      </c>
      <c r="V16" s="2009" t="s">
        <v>66</v>
      </c>
      <c r="W16" s="2009" t="s">
        <v>66</v>
      </c>
      <c r="X16" s="2010" t="s">
        <v>66</v>
      </c>
      <c r="Y16" s="2720" t="s">
        <v>66</v>
      </c>
      <c r="Z16" s="2102" t="s">
        <v>66</v>
      </c>
      <c r="AA16" s="2718" t="s">
        <v>66</v>
      </c>
      <c r="AB16" s="2101" t="s">
        <v>66</v>
      </c>
      <c r="AC16" s="2101" t="s">
        <v>66</v>
      </c>
      <c r="AD16" s="2101" t="s">
        <v>66</v>
      </c>
      <c r="AE16" s="2101" t="s">
        <v>66</v>
      </c>
      <c r="AF16" s="2102" t="s">
        <v>66</v>
      </c>
      <c r="AG16" s="2102" t="s">
        <v>66</v>
      </c>
      <c r="AH16" s="2102" t="s">
        <v>66</v>
      </c>
      <c r="AI16" s="2718" t="s">
        <v>66</v>
      </c>
      <c r="AJ16" s="2718" t="s">
        <v>66</v>
      </c>
      <c r="AK16" s="2718" t="s">
        <v>66</v>
      </c>
      <c r="AL16" s="2718" t="s">
        <v>66</v>
      </c>
      <c r="AM16" s="2718" t="s">
        <v>66</v>
      </c>
      <c r="AN16" s="2021" t="s">
        <v>66</v>
      </c>
      <c r="AO16" s="2021" t="s">
        <v>66</v>
      </c>
      <c r="AP16" s="2021"/>
      <c r="AQ16" s="2020">
        <v>89.935386396436073</v>
      </c>
      <c r="AR16" s="2011">
        <v>1.5591810140253584</v>
      </c>
      <c r="AS16" s="2011">
        <v>86.876936374353491</v>
      </c>
      <c r="AT16" s="2011">
        <v>92.993836418518654</v>
      </c>
      <c r="AU16" s="2011">
        <v>1.7336679993261752</v>
      </c>
      <c r="AV16" s="2021">
        <v>238.02015600000013</v>
      </c>
      <c r="AW16" s="2021">
        <v>264</v>
      </c>
      <c r="AX16" s="2021"/>
      <c r="AY16" s="2020">
        <v>89.989296992275996</v>
      </c>
      <c r="AZ16" s="2011">
        <v>1.2177041634811512</v>
      </c>
      <c r="BA16" s="2011">
        <v>87.601726479816136</v>
      </c>
      <c r="BB16" s="2011">
        <v>92.376867504735856</v>
      </c>
      <c r="BC16" s="2011">
        <v>1.353165547660262</v>
      </c>
      <c r="BD16" s="2021">
        <v>377.27245499999992</v>
      </c>
      <c r="BE16" s="2021">
        <v>809</v>
      </c>
      <c r="BF16" s="2103"/>
      <c r="BG16" s="2020">
        <v>90.078884125852284</v>
      </c>
      <c r="BH16" s="2011">
        <v>1.1904413337028514</v>
      </c>
      <c r="BI16" s="2011">
        <v>87.744765408378271</v>
      </c>
      <c r="BJ16" s="2011">
        <v>92.413002843326282</v>
      </c>
      <c r="BK16" s="2011">
        <v>1.321554263527116</v>
      </c>
      <c r="BL16" s="2021">
        <v>356.55031599999955</v>
      </c>
      <c r="BM16" s="2021">
        <v>716</v>
      </c>
      <c r="BN16" s="2011"/>
      <c r="BO16" s="2020">
        <v>92.694652132492735</v>
      </c>
      <c r="BP16" s="2011">
        <v>1.0928330676619014</v>
      </c>
      <c r="BQ16" s="2011">
        <v>90.551914305850374</v>
      </c>
      <c r="BR16" s="2011">
        <v>94.837389959135109</v>
      </c>
      <c r="BS16" s="2011">
        <v>1.1789602123970051</v>
      </c>
      <c r="BT16" s="2021">
        <v>328.60099800000086</v>
      </c>
      <c r="BU16" s="2021">
        <v>706</v>
      </c>
      <c r="BV16" s="2021"/>
      <c r="BW16" s="2020">
        <v>91.415812130275697</v>
      </c>
      <c r="BX16" s="2011">
        <v>1.2909143960617158</v>
      </c>
      <c r="BY16" s="2011">
        <v>88.884642812878951</v>
      </c>
      <c r="BZ16" s="2011">
        <v>93.946981447672457</v>
      </c>
      <c r="CA16" s="2011">
        <v>1.4121346909023216</v>
      </c>
      <c r="CB16" s="2021">
        <v>297.17644099999978</v>
      </c>
      <c r="CC16" s="2021">
        <v>727</v>
      </c>
      <c r="CD16" s="2021"/>
      <c r="CE16" s="2020">
        <v>90.830568067962375</v>
      </c>
      <c r="CF16" s="2011">
        <v>1.5045068642785595</v>
      </c>
      <c r="CG16" s="2011">
        <v>87.880591441063984</v>
      </c>
      <c r="CH16" s="2011">
        <v>93.780544694860779</v>
      </c>
      <c r="CI16" s="2011">
        <v>1.6563882581388665</v>
      </c>
      <c r="CJ16" s="2021">
        <v>272.30328099999934</v>
      </c>
      <c r="CK16" s="2021">
        <v>693</v>
      </c>
      <c r="CL16" s="2021"/>
      <c r="CM16" s="2020">
        <v>85.457711718016995</v>
      </c>
      <c r="CN16" s="2011">
        <v>1.7928243325336986</v>
      </c>
      <c r="CO16" s="2011">
        <v>81.942338175814342</v>
      </c>
      <c r="CP16" s="2011">
        <v>88.973085260219648</v>
      </c>
      <c r="CQ16" s="2011">
        <v>2.0979081893152522</v>
      </c>
      <c r="CR16" s="2021">
        <v>266.98519000000005</v>
      </c>
      <c r="CS16" s="2767">
        <v>556</v>
      </c>
      <c r="CT16" s="992"/>
      <c r="CU16" s="2020">
        <v>83.888071724808839</v>
      </c>
      <c r="CV16" s="2011">
        <v>1.4664848106565087</v>
      </c>
      <c r="CW16" s="2011">
        <v>81.012656920415395</v>
      </c>
      <c r="CX16" s="2011">
        <v>86.763486529202268</v>
      </c>
      <c r="CY16" s="2011">
        <v>1.7481446175890754</v>
      </c>
      <c r="CZ16" s="2011">
        <v>276.88985600000029</v>
      </c>
      <c r="DA16" s="2021">
        <v>725</v>
      </c>
      <c r="DB16" s="2021"/>
      <c r="DC16" s="2020">
        <v>83.693543837196387</v>
      </c>
      <c r="DD16" s="2011">
        <v>1.353134277032715</v>
      </c>
      <c r="DE16" s="2011">
        <v>81.0403778910553</v>
      </c>
      <c r="DF16" s="2011">
        <v>86.346709783337488</v>
      </c>
      <c r="DG16" s="2011">
        <v>1.6167725908044703</v>
      </c>
      <c r="DH16" s="2011">
        <v>246.60589399999989</v>
      </c>
      <c r="DI16" s="2021">
        <v>682</v>
      </c>
      <c r="DJ16" s="2011"/>
      <c r="DK16" s="2020">
        <v>86.483735926434562</v>
      </c>
      <c r="DL16" s="2011">
        <v>1.2745105485832426</v>
      </c>
      <c r="DM16" s="2011">
        <v>83.9847322523743</v>
      </c>
      <c r="DN16" s="2011">
        <v>88.982739600494838</v>
      </c>
      <c r="DO16" s="2011">
        <v>1.4736996903873072</v>
      </c>
      <c r="DP16" s="2011">
        <v>214.11560800000015</v>
      </c>
      <c r="DQ16" s="2021">
        <v>644</v>
      </c>
      <c r="DR16" s="2011"/>
      <c r="DS16" s="2020">
        <v>88.549684485208886</v>
      </c>
      <c r="DT16" s="2011">
        <v>1.598745345144426</v>
      </c>
      <c r="DU16" s="2011">
        <v>85.414931386323218</v>
      </c>
      <c r="DV16" s="2011">
        <v>91.684437584094567</v>
      </c>
      <c r="DW16" s="2011">
        <v>1.8054783079565644</v>
      </c>
      <c r="DX16" s="2021">
        <v>205.52491300000025</v>
      </c>
      <c r="DY16" s="2021">
        <v>625</v>
      </c>
      <c r="DZ16" s="2011"/>
      <c r="EA16" s="2766">
        <v>-2.2999999999999998</v>
      </c>
      <c r="EB16" s="968">
        <v>2</v>
      </c>
      <c r="EC16" s="968"/>
      <c r="ED16" s="973" t="s">
        <v>229</v>
      </c>
      <c r="EE16" s="968" t="s">
        <v>229</v>
      </c>
      <c r="EF16" s="2021"/>
      <c r="EG16" s="2335"/>
      <c r="EH16" s="2335"/>
    </row>
    <row r="17" spans="1:138" s="11" customFormat="1" ht="20.25" customHeight="1">
      <c r="A17" s="2105" t="s">
        <v>23</v>
      </c>
      <c r="B17" s="2105"/>
      <c r="C17" s="2107">
        <v>88.302572971924661</v>
      </c>
      <c r="D17" s="2107"/>
      <c r="E17" s="2107">
        <v>82.628370059688621</v>
      </c>
      <c r="F17" s="2107">
        <v>93.976775884160716</v>
      </c>
      <c r="G17" s="2107">
        <v>3.2748844462991844</v>
      </c>
      <c r="H17" s="2107"/>
      <c r="I17" s="2110">
        <v>276</v>
      </c>
      <c r="J17" s="2107"/>
      <c r="K17" s="2712">
        <v>82.812502315007848</v>
      </c>
      <c r="L17" s="2107">
        <v>3.04166149910077</v>
      </c>
      <c r="M17" s="2107">
        <v>76.844241911445494</v>
      </c>
      <c r="N17" s="2107">
        <v>88.780762718570202</v>
      </c>
      <c r="O17" s="2107">
        <v>3.6729496320865787</v>
      </c>
      <c r="P17" s="2711">
        <v>338.14681499999938</v>
      </c>
      <c r="Q17" s="2114">
        <v>309</v>
      </c>
      <c r="R17" s="2114"/>
      <c r="S17" s="2107">
        <v>84.973161704457411</v>
      </c>
      <c r="T17" s="2107">
        <v>2.5618386733576077</v>
      </c>
      <c r="U17" s="2107">
        <v>79.946379974089893</v>
      </c>
      <c r="V17" s="2107">
        <v>89.999943434824942</v>
      </c>
      <c r="W17" s="2107">
        <v>3.0148797831812608</v>
      </c>
      <c r="X17" s="2711">
        <v>317.84954399999936</v>
      </c>
      <c r="Y17" s="2710">
        <v>266</v>
      </c>
      <c r="Z17" s="2114"/>
      <c r="AA17" s="2709">
        <v>88.408783430257969</v>
      </c>
      <c r="AB17" s="2113">
        <v>2.3405850234619097</v>
      </c>
      <c r="AC17" s="2113">
        <v>83.817213625136759</v>
      </c>
      <c r="AD17" s="2113">
        <v>93.000353235379194</v>
      </c>
      <c r="AE17" s="2113">
        <v>2.6474575632050183</v>
      </c>
      <c r="AF17" s="2114">
        <v>278.80337500000019</v>
      </c>
      <c r="AG17" s="2114">
        <v>234</v>
      </c>
      <c r="AH17" s="2114"/>
      <c r="AI17" s="2708">
        <v>87.513789246279615</v>
      </c>
      <c r="AJ17" s="2708">
        <v>2.0952501986634622</v>
      </c>
      <c r="AK17" s="2708">
        <v>83.40345056733176</v>
      </c>
      <c r="AL17" s="2708">
        <v>91.624127925227469</v>
      </c>
      <c r="AM17" s="2708">
        <v>2.3941943512090988</v>
      </c>
      <c r="AN17" s="2116">
        <v>278.64013900000003</v>
      </c>
      <c r="AO17" s="2116">
        <v>244</v>
      </c>
      <c r="AP17" s="2116"/>
      <c r="AQ17" s="2118">
        <v>90.597569262075822</v>
      </c>
      <c r="AR17" s="2115">
        <v>1.8786945219106392</v>
      </c>
      <c r="AS17" s="2115">
        <v>86.912369628205383</v>
      </c>
      <c r="AT17" s="2115">
        <v>94.282768895946276</v>
      </c>
      <c r="AU17" s="2115">
        <v>2.0736698977828554</v>
      </c>
      <c r="AV17" s="2116">
        <v>313.09060200000016</v>
      </c>
      <c r="AW17" s="2116">
        <v>258</v>
      </c>
      <c r="AX17" s="2116"/>
      <c r="AY17" s="2118">
        <v>89.356003221087974</v>
      </c>
      <c r="AZ17" s="2115">
        <v>1.6940137622495133</v>
      </c>
      <c r="BA17" s="2115">
        <v>86.034525453544219</v>
      </c>
      <c r="BB17" s="2115">
        <v>92.677480988631729</v>
      </c>
      <c r="BC17" s="2115">
        <v>1.8958029692287388</v>
      </c>
      <c r="BD17" s="2116">
        <v>423.47429200000079</v>
      </c>
      <c r="BE17" s="2116">
        <v>663</v>
      </c>
      <c r="BF17" s="2119"/>
      <c r="BG17" s="2118">
        <v>89.33777318527585</v>
      </c>
      <c r="BH17" s="2115">
        <v>1.610801149109762</v>
      </c>
      <c r="BI17" s="2115">
        <v>86.179447776184972</v>
      </c>
      <c r="BJ17" s="2115">
        <v>92.496098594366728</v>
      </c>
      <c r="BK17" s="2115">
        <v>1.8030460035859113</v>
      </c>
      <c r="BL17" s="2116">
        <v>386.90989900000091</v>
      </c>
      <c r="BM17" s="2116">
        <v>554</v>
      </c>
      <c r="BN17" s="2115"/>
      <c r="BO17" s="2118">
        <v>90.865737162469273</v>
      </c>
      <c r="BP17" s="2115">
        <v>1.6063116523259022</v>
      </c>
      <c r="BQ17" s="2115">
        <v>87.716212463167281</v>
      </c>
      <c r="BR17" s="2115">
        <v>94.015261861771265</v>
      </c>
      <c r="BS17" s="2115">
        <v>1.7677858591008768</v>
      </c>
      <c r="BT17" s="2116">
        <v>346.18671000000126</v>
      </c>
      <c r="BU17" s="2116">
        <v>548</v>
      </c>
      <c r="BV17" s="2116"/>
      <c r="BW17" s="2118">
        <v>93.65119621611305</v>
      </c>
      <c r="BX17" s="2115">
        <v>1.10918721933571</v>
      </c>
      <c r="BY17" s="2115">
        <v>91.476349715526851</v>
      </c>
      <c r="BZ17" s="2115">
        <v>95.826042716699249</v>
      </c>
      <c r="CA17" s="2115">
        <v>1.1843812616937721</v>
      </c>
      <c r="CB17" s="2116">
        <v>329.19039100000066</v>
      </c>
      <c r="CC17" s="2116">
        <v>631</v>
      </c>
      <c r="CD17" s="2116"/>
      <c r="CE17" s="2118">
        <v>91.767317288826149</v>
      </c>
      <c r="CF17" s="2115">
        <v>1.2499059417082556</v>
      </c>
      <c r="CG17" s="2115">
        <v>89.316551924170355</v>
      </c>
      <c r="CH17" s="2115">
        <v>94.218082653481943</v>
      </c>
      <c r="CI17" s="2115">
        <v>1.3620382273727509</v>
      </c>
      <c r="CJ17" s="2116">
        <v>315.07339599999972</v>
      </c>
      <c r="CK17" s="2116">
        <v>579</v>
      </c>
      <c r="CL17" s="2116"/>
      <c r="CM17" s="2118">
        <v>91.405118749395967</v>
      </c>
      <c r="CN17" s="2115">
        <v>1.5647495012899095</v>
      </c>
      <c r="CO17" s="2115">
        <v>88.336954793122828</v>
      </c>
      <c r="CP17" s="2115">
        <v>94.473282705669106</v>
      </c>
      <c r="CQ17" s="2115">
        <v>1.7118838886692547</v>
      </c>
      <c r="CR17" s="2116">
        <v>304.51641199999943</v>
      </c>
      <c r="CS17" s="2707">
        <v>434</v>
      </c>
      <c r="CT17" s="992"/>
      <c r="CU17" s="2118">
        <v>87.109428096380285</v>
      </c>
      <c r="CV17" s="2115">
        <v>1.3357403335774158</v>
      </c>
      <c r="CW17" s="2115">
        <v>84.490370945509071</v>
      </c>
      <c r="CX17" s="2115">
        <v>89.728485247251484</v>
      </c>
      <c r="CY17" s="2115">
        <v>1.5334050088120379</v>
      </c>
      <c r="CZ17" s="2115">
        <v>283.21875299999982</v>
      </c>
      <c r="DA17" s="2116">
        <v>642</v>
      </c>
      <c r="DB17" s="2116"/>
      <c r="DC17" s="2118">
        <v>88.033301766239475</v>
      </c>
      <c r="DD17" s="2115">
        <v>1.3833472193818146</v>
      </c>
      <c r="DE17" s="2115">
        <v>85.32089561671728</v>
      </c>
      <c r="DF17" s="2115">
        <v>90.74570791576167</v>
      </c>
      <c r="DG17" s="2115">
        <v>1.5713908164606911</v>
      </c>
      <c r="DH17" s="2115">
        <v>308.5385899999992</v>
      </c>
      <c r="DI17" s="2116">
        <v>578</v>
      </c>
      <c r="DJ17" s="2115"/>
      <c r="DK17" s="2118">
        <v>91.124612128695276</v>
      </c>
      <c r="DL17" s="2115">
        <v>1.1612824141077323</v>
      </c>
      <c r="DM17" s="2115">
        <v>88.847621151490145</v>
      </c>
      <c r="DN17" s="2115">
        <v>93.401603105900421</v>
      </c>
      <c r="DO17" s="2115">
        <v>1.2743894179408448</v>
      </c>
      <c r="DP17" s="2115">
        <v>276.61849100000018</v>
      </c>
      <c r="DQ17" s="2116">
        <v>535</v>
      </c>
      <c r="DR17" s="2115"/>
      <c r="DS17" s="2118">
        <v>90.405392019486058</v>
      </c>
      <c r="DT17" s="2115">
        <v>1.2310710245247298</v>
      </c>
      <c r="DU17" s="2115">
        <v>87.99155937203048</v>
      </c>
      <c r="DV17" s="2115">
        <v>92.819224666941651</v>
      </c>
      <c r="DW17" s="2115">
        <v>1.3617230090207268</v>
      </c>
      <c r="DX17" s="2116">
        <v>263.60898799999944</v>
      </c>
      <c r="DY17" s="2116">
        <v>501</v>
      </c>
      <c r="DZ17" s="2115"/>
      <c r="EA17" s="1003">
        <v>-1.4</v>
      </c>
      <c r="EB17" s="968">
        <v>-0.7</v>
      </c>
      <c r="EC17" s="968"/>
      <c r="ED17" s="968" t="s">
        <v>229</v>
      </c>
      <c r="EE17" s="968" t="s">
        <v>229</v>
      </c>
      <c r="EF17" s="2116"/>
      <c r="EG17" s="2335"/>
      <c r="EH17" s="2335"/>
    </row>
    <row r="18" spans="1:138" s="11" customFormat="1" ht="20.25" customHeight="1">
      <c r="A18" s="2121" t="s">
        <v>24</v>
      </c>
      <c r="B18" s="2121"/>
      <c r="C18" s="2122">
        <v>80.897886748433592</v>
      </c>
      <c r="D18" s="2122"/>
      <c r="E18" s="2122">
        <v>74.125437564431166</v>
      </c>
      <c r="F18" s="2122">
        <v>87.670335932436018</v>
      </c>
      <c r="G18" s="2122">
        <v>4.2665128177334299</v>
      </c>
      <c r="H18" s="2122"/>
      <c r="I18" s="2125">
        <v>295</v>
      </c>
      <c r="J18" s="2122"/>
      <c r="K18" s="2706">
        <v>83.094496198486297</v>
      </c>
      <c r="L18" s="2122">
        <v>2.4321913985145796</v>
      </c>
      <c r="M18" s="2122">
        <v>78.322120435459752</v>
      </c>
      <c r="N18" s="2122">
        <v>87.866871961512842</v>
      </c>
      <c r="O18" s="2122">
        <v>2.9270186471855473</v>
      </c>
      <c r="P18" s="2705">
        <v>152.18424900000002</v>
      </c>
      <c r="Q18" s="2129">
        <v>264</v>
      </c>
      <c r="R18" s="2129"/>
      <c r="S18" s="2122">
        <v>82.43951590592485</v>
      </c>
      <c r="T18" s="2122">
        <v>2.5408199304882229</v>
      </c>
      <c r="U18" s="2122">
        <v>77.453976676012132</v>
      </c>
      <c r="V18" s="2122">
        <v>87.425055135837553</v>
      </c>
      <c r="W18" s="2122">
        <v>3.0820413033328076</v>
      </c>
      <c r="X18" s="2705">
        <v>157.77875399999976</v>
      </c>
      <c r="Y18" s="2704">
        <v>292</v>
      </c>
      <c r="Z18" s="2129"/>
      <c r="AA18" s="2703">
        <v>88.109642121054065</v>
      </c>
      <c r="AB18" s="2128">
        <v>2.1597655544092818</v>
      </c>
      <c r="AC18" s="2128">
        <v>83.872789280263461</v>
      </c>
      <c r="AD18" s="2128">
        <v>92.34649496184467</v>
      </c>
      <c r="AE18" s="2128">
        <v>2.4512249765377256</v>
      </c>
      <c r="AF18" s="2129">
        <v>136.18018200000012</v>
      </c>
      <c r="AG18" s="2129">
        <v>293</v>
      </c>
      <c r="AH18" s="2129"/>
      <c r="AI18" s="2127">
        <v>91.493185088454808</v>
      </c>
      <c r="AJ18" s="2127">
        <v>1.8482786159438529</v>
      </c>
      <c r="AK18" s="2127">
        <v>87.867340743262858</v>
      </c>
      <c r="AL18" s="2127">
        <v>95.119029433646759</v>
      </c>
      <c r="AM18" s="2127">
        <v>2.0201270883257081</v>
      </c>
      <c r="AN18" s="2131">
        <v>93.003774999999891</v>
      </c>
      <c r="AO18" s="2131">
        <v>221</v>
      </c>
      <c r="AP18" s="2131"/>
      <c r="AQ18" s="2133">
        <v>83.153778893439636</v>
      </c>
      <c r="AR18" s="2130">
        <v>2.7128661814591815</v>
      </c>
      <c r="AS18" s="2130">
        <v>77.832289240888002</v>
      </c>
      <c r="AT18" s="2130">
        <v>88.47526854599127</v>
      </c>
      <c r="AU18" s="2130">
        <v>3.2624689070783903</v>
      </c>
      <c r="AV18" s="2131">
        <v>104.32471999999991</v>
      </c>
      <c r="AW18" s="2131">
        <v>241</v>
      </c>
      <c r="AX18" s="2131"/>
      <c r="AY18" s="2133">
        <v>85.167508034795631</v>
      </c>
      <c r="AZ18" s="2130">
        <v>1.661018647884166</v>
      </c>
      <c r="BA18" s="2130">
        <v>81.910724274611383</v>
      </c>
      <c r="BB18" s="2130">
        <v>88.424291794979894</v>
      </c>
      <c r="BC18" s="2130">
        <v>1.9502961707010942</v>
      </c>
      <c r="BD18" s="2131">
        <v>148.34509300000036</v>
      </c>
      <c r="BE18" s="2131">
        <v>622</v>
      </c>
      <c r="BF18" s="2134"/>
      <c r="BG18" s="2133">
        <v>87.878026789156877</v>
      </c>
      <c r="BH18" s="2130">
        <v>1.5330525995642716</v>
      </c>
      <c r="BI18" s="2130">
        <v>84.872144293137666</v>
      </c>
      <c r="BJ18" s="2130">
        <v>90.883909285176074</v>
      </c>
      <c r="BK18" s="2130">
        <v>1.7445232392876537</v>
      </c>
      <c r="BL18" s="2131">
        <v>138.02778399999994</v>
      </c>
      <c r="BM18" s="2131">
        <v>565</v>
      </c>
      <c r="BN18" s="2130"/>
      <c r="BO18" s="2133">
        <v>92.16026378582184</v>
      </c>
      <c r="BP18" s="2130">
        <v>1.2362411542931713</v>
      </c>
      <c r="BQ18" s="2130">
        <v>89.736343095150048</v>
      </c>
      <c r="BR18" s="2130">
        <v>94.584184476493633</v>
      </c>
      <c r="BS18" s="2130">
        <v>1.3414036630430712</v>
      </c>
      <c r="BT18" s="2131">
        <v>117.01493199999993</v>
      </c>
      <c r="BU18" s="2131">
        <v>517</v>
      </c>
      <c r="BV18" s="2131"/>
      <c r="BW18" s="2133">
        <v>87.310556820594854</v>
      </c>
      <c r="BX18" s="2130">
        <v>1.3376471706435415</v>
      </c>
      <c r="BY18" s="2130">
        <v>84.687755892690689</v>
      </c>
      <c r="BZ18" s="2130">
        <v>89.93335774849902</v>
      </c>
      <c r="CA18" s="2130">
        <v>1.5320566256290518</v>
      </c>
      <c r="CB18" s="2131">
        <v>115.25949400000002</v>
      </c>
      <c r="CC18" s="2131">
        <v>661</v>
      </c>
      <c r="CD18" s="2131"/>
      <c r="CE18" s="2133">
        <v>90.665575138597916</v>
      </c>
      <c r="CF18" s="2130">
        <v>1.1659420333006316</v>
      </c>
      <c r="CG18" s="2130">
        <v>88.379442832910797</v>
      </c>
      <c r="CH18" s="2130">
        <v>92.951707444285049</v>
      </c>
      <c r="CI18" s="2130">
        <v>1.2859809597173886</v>
      </c>
      <c r="CJ18" s="2131">
        <v>105.92123399999993</v>
      </c>
      <c r="CK18" s="2131">
        <v>548</v>
      </c>
      <c r="CL18" s="2131"/>
      <c r="CM18" s="2133">
        <v>92.190731486521472</v>
      </c>
      <c r="CN18" s="2130">
        <v>1.4472634529118185</v>
      </c>
      <c r="CO18" s="2130">
        <v>89.352934409228951</v>
      </c>
      <c r="CP18" s="2130">
        <v>95.028528563813992</v>
      </c>
      <c r="CQ18" s="2130">
        <v>1.5698578691974174</v>
      </c>
      <c r="CR18" s="2131">
        <v>100.23395899999991</v>
      </c>
      <c r="CS18" s="2702">
        <v>493</v>
      </c>
      <c r="CT18" s="992"/>
      <c r="CU18" s="2133">
        <v>88.893608029614299</v>
      </c>
      <c r="CV18" s="2130">
        <v>1.4267866616231017</v>
      </c>
      <c r="CW18" s="2130">
        <v>86.096031498490504</v>
      </c>
      <c r="CX18" s="2130">
        <v>91.691184560738094</v>
      </c>
      <c r="CY18" s="2130">
        <v>1.6050497816983391</v>
      </c>
      <c r="CZ18" s="2130">
        <v>99.785114999999848</v>
      </c>
      <c r="DA18" s="2131">
        <v>649</v>
      </c>
      <c r="DB18" s="2131"/>
      <c r="DC18" s="2133">
        <v>89.775651273986895</v>
      </c>
      <c r="DD18" s="2130">
        <v>1.2584758828658689</v>
      </c>
      <c r="DE18" s="2130">
        <v>87.308087327723158</v>
      </c>
      <c r="DF18" s="2130">
        <v>92.243215220250647</v>
      </c>
      <c r="DG18" s="2130">
        <v>1.4018008947939771</v>
      </c>
      <c r="DH18" s="2130">
        <v>100.23818900000015</v>
      </c>
      <c r="DI18" s="2131">
        <v>629</v>
      </c>
      <c r="DJ18" s="2130"/>
      <c r="DK18" s="2133">
        <v>92.119374364942303</v>
      </c>
      <c r="DL18" s="2130">
        <v>1.1618243335056495</v>
      </c>
      <c r="DM18" s="2130">
        <v>89.841320816252022</v>
      </c>
      <c r="DN18" s="2130">
        <v>94.397427913632598</v>
      </c>
      <c r="DO18" s="2130">
        <v>1.2612160487574944</v>
      </c>
      <c r="DP18" s="2130">
        <v>97.438976999999994</v>
      </c>
      <c r="DQ18" s="2131">
        <v>580</v>
      </c>
      <c r="DR18" s="2130"/>
      <c r="DS18" s="2133">
        <v>93.551488437999623</v>
      </c>
      <c r="DT18" s="2130">
        <v>1.0364514068748549</v>
      </c>
      <c r="DU18" s="2130">
        <v>91.519257808266744</v>
      </c>
      <c r="DV18" s="2130">
        <v>95.583719067732503</v>
      </c>
      <c r="DW18" s="2130">
        <v>1.1078940850436103</v>
      </c>
      <c r="DX18" s="2131">
        <v>87.021663000000004</v>
      </c>
      <c r="DY18" s="2131">
        <v>570</v>
      </c>
      <c r="DZ18" s="2130"/>
      <c r="EA18" s="1003">
        <v>2.9</v>
      </c>
      <c r="EB18" s="968">
        <v>1.5</v>
      </c>
      <c r="EC18" s="968"/>
      <c r="ED18" s="968" t="s">
        <v>231</v>
      </c>
      <c r="EE18" s="968" t="s">
        <v>229</v>
      </c>
      <c r="EF18" s="2131"/>
      <c r="EG18" s="2335"/>
      <c r="EH18" s="2335"/>
    </row>
    <row r="19" spans="1:138" s="11" customFormat="1" ht="20.25" customHeight="1">
      <c r="A19" s="2136" t="s">
        <v>25</v>
      </c>
      <c r="B19" s="2136"/>
      <c r="C19" s="2137">
        <v>85.799315275349798</v>
      </c>
      <c r="D19" s="2137"/>
      <c r="E19" s="2137">
        <v>82.282864099635802</v>
      </c>
      <c r="F19" s="2137">
        <v>89.315766451063794</v>
      </c>
      <c r="G19" s="2137">
        <v>2.0887441493376286</v>
      </c>
      <c r="H19" s="2137"/>
      <c r="I19" s="2141">
        <v>339</v>
      </c>
      <c r="J19" s="2137"/>
      <c r="K19" s="2701">
        <v>88.836698956536509</v>
      </c>
      <c r="L19" s="2137">
        <v>1.3997140490553284</v>
      </c>
      <c r="M19" s="2137">
        <v>86.090220448735238</v>
      </c>
      <c r="N19" s="2137">
        <v>91.58317746433778</v>
      </c>
      <c r="O19" s="2137">
        <v>1.5756033998293211</v>
      </c>
      <c r="P19" s="2700">
        <v>247.40999900000011</v>
      </c>
      <c r="Q19" s="2145">
        <v>323</v>
      </c>
      <c r="R19" s="2145"/>
      <c r="S19" s="2137">
        <v>83.417497975914372</v>
      </c>
      <c r="T19" s="2137">
        <v>2.3750817286126615</v>
      </c>
      <c r="U19" s="2137">
        <v>78.757166486003555</v>
      </c>
      <c r="V19" s="2137">
        <v>88.077829465825204</v>
      </c>
      <c r="W19" s="2137">
        <v>2.8472224488181519</v>
      </c>
      <c r="X19" s="2700">
        <v>207.5356840000004</v>
      </c>
      <c r="Y19" s="2699">
        <v>276</v>
      </c>
      <c r="Z19" s="2145"/>
      <c r="AA19" s="2698">
        <v>87.585238550055763</v>
      </c>
      <c r="AB19" s="2144">
        <v>1.7185406911145884</v>
      </c>
      <c r="AC19" s="2144">
        <v>84.213944849080619</v>
      </c>
      <c r="AD19" s="2144">
        <v>90.956532251030907</v>
      </c>
      <c r="AE19" s="2144">
        <v>1.9621350807104632</v>
      </c>
      <c r="AF19" s="2145">
        <v>241.08355300000042</v>
      </c>
      <c r="AG19" s="2145">
        <v>320</v>
      </c>
      <c r="AH19" s="2145"/>
      <c r="AI19" s="2195">
        <v>88.41207722399173</v>
      </c>
      <c r="AJ19" s="2195">
        <v>1.7145296707329882</v>
      </c>
      <c r="AK19" s="2195">
        <v>85.04861369762483</v>
      </c>
      <c r="AL19" s="2195">
        <v>91.775540750358616</v>
      </c>
      <c r="AM19" s="2195">
        <v>1.939248261738306</v>
      </c>
      <c r="AN19" s="2147">
        <v>166.58102899999975</v>
      </c>
      <c r="AO19" s="2147">
        <v>281</v>
      </c>
      <c r="AP19" s="2147"/>
      <c r="AQ19" s="2149">
        <v>85.48153950632809</v>
      </c>
      <c r="AR19" s="2146">
        <v>2.291326934598291</v>
      </c>
      <c r="AS19" s="2146">
        <v>80.986930573380562</v>
      </c>
      <c r="AT19" s="2146">
        <v>89.976148439275605</v>
      </c>
      <c r="AU19" s="2146">
        <v>2.6804932946120688</v>
      </c>
      <c r="AV19" s="2147">
        <v>202.56711799999985</v>
      </c>
      <c r="AW19" s="2147">
        <v>296</v>
      </c>
      <c r="AX19" s="2147"/>
      <c r="AY19" s="2149">
        <v>88.519413593810313</v>
      </c>
      <c r="AZ19" s="2146">
        <v>1.1242239707344039</v>
      </c>
      <c r="BA19" s="2146">
        <v>86.315131073947242</v>
      </c>
      <c r="BB19" s="2146">
        <v>90.723696113673384</v>
      </c>
      <c r="BC19" s="2146">
        <v>1.2700309741014992</v>
      </c>
      <c r="BD19" s="2147">
        <v>266.6583039999993</v>
      </c>
      <c r="BE19" s="2147">
        <v>792</v>
      </c>
      <c r="BF19" s="2150"/>
      <c r="BG19" s="2149">
        <v>87.973883049946849</v>
      </c>
      <c r="BH19" s="2146">
        <v>1.2498505519206127</v>
      </c>
      <c r="BI19" s="2146">
        <v>85.523279660522448</v>
      </c>
      <c r="BJ19" s="2146">
        <v>90.424486439371265</v>
      </c>
      <c r="BK19" s="2146">
        <v>1.4207063603308434</v>
      </c>
      <c r="BL19" s="2147">
        <v>258.81000599999942</v>
      </c>
      <c r="BM19" s="2147">
        <v>710</v>
      </c>
      <c r="BN19" s="2146"/>
      <c r="BO19" s="2149">
        <v>88.168141103811649</v>
      </c>
      <c r="BP19" s="2146">
        <v>1.2831428271421792</v>
      </c>
      <c r="BQ19" s="2146">
        <v>85.65225944350945</v>
      </c>
      <c r="BR19" s="2146">
        <v>90.684022764113848</v>
      </c>
      <c r="BS19" s="2146">
        <v>1.4553361464560888</v>
      </c>
      <c r="BT19" s="2147">
        <v>243.64348200000046</v>
      </c>
      <c r="BU19" s="2147">
        <v>731</v>
      </c>
      <c r="BV19" s="2147"/>
      <c r="BW19" s="2149">
        <v>88.473641448100921</v>
      </c>
      <c r="BX19" s="2146">
        <v>1.2348834025357487</v>
      </c>
      <c r="BY19" s="2146">
        <v>86.052335288221698</v>
      </c>
      <c r="BZ19" s="2146">
        <v>90.894947607980143</v>
      </c>
      <c r="CA19" s="2146">
        <v>1.3957641873033308</v>
      </c>
      <c r="CB19" s="2147">
        <v>233.96831600000039</v>
      </c>
      <c r="CC19" s="2147">
        <v>788</v>
      </c>
      <c r="CD19" s="2147"/>
      <c r="CE19" s="2149">
        <v>88.733740910476641</v>
      </c>
      <c r="CF19" s="2146">
        <v>1.4083365873817746</v>
      </c>
      <c r="CG19" s="2146">
        <v>85.97233109957871</v>
      </c>
      <c r="CH19" s="2146">
        <v>91.495150721374571</v>
      </c>
      <c r="CI19" s="2146">
        <v>1.5871488939056944</v>
      </c>
      <c r="CJ19" s="2147">
        <v>236.54499499999986</v>
      </c>
      <c r="CK19" s="2147">
        <v>719</v>
      </c>
      <c r="CL19" s="2147"/>
      <c r="CM19" s="2149">
        <v>91.168483958652232</v>
      </c>
      <c r="CN19" s="2146">
        <v>1.1165827825492607</v>
      </c>
      <c r="CO19" s="2146">
        <v>88.97908620214956</v>
      </c>
      <c r="CP19" s="2146">
        <v>93.357881715154917</v>
      </c>
      <c r="CQ19" s="2146">
        <v>1.2247464628847686</v>
      </c>
      <c r="CR19" s="2147">
        <v>225.1781790000002</v>
      </c>
      <c r="CS19" s="2697">
        <v>621</v>
      </c>
      <c r="CT19" s="992"/>
      <c r="CU19" s="2149">
        <v>89.713405397109156</v>
      </c>
      <c r="CV19" s="2146">
        <v>1.171299630439127</v>
      </c>
      <c r="CW19" s="2146">
        <v>87.41677588327363</v>
      </c>
      <c r="CX19" s="2146">
        <v>92.010034910944682</v>
      </c>
      <c r="CY19" s="2146">
        <v>1.3056015711971509</v>
      </c>
      <c r="CZ19" s="2146">
        <v>224.83584600000046</v>
      </c>
      <c r="DA19" s="2147">
        <v>742</v>
      </c>
      <c r="DB19" s="2147"/>
      <c r="DC19" s="2149">
        <v>84.485471766553218</v>
      </c>
      <c r="DD19" s="2146">
        <v>1.6351150913584394</v>
      </c>
      <c r="DE19" s="2146">
        <v>81.279410289840854</v>
      </c>
      <c r="DF19" s="2146">
        <v>87.691533243265567</v>
      </c>
      <c r="DG19" s="2146">
        <v>1.935380198712179</v>
      </c>
      <c r="DH19" s="2146">
        <v>222.16035500000024</v>
      </c>
      <c r="DI19" s="2147">
        <v>759</v>
      </c>
      <c r="DJ19" s="2146"/>
      <c r="DK19" s="2149">
        <v>89.893693761873152</v>
      </c>
      <c r="DL19" s="2146">
        <v>1.1352168649421355</v>
      </c>
      <c r="DM19" s="2146">
        <v>87.66781095572523</v>
      </c>
      <c r="DN19" s="2146">
        <v>92.11957656802106</v>
      </c>
      <c r="DO19" s="2146">
        <v>1.2628437184362513</v>
      </c>
      <c r="DP19" s="2146">
        <v>207.58659499999936</v>
      </c>
      <c r="DQ19" s="2147">
        <v>742</v>
      </c>
      <c r="DR19" s="2146"/>
      <c r="DS19" s="2149">
        <v>92.23961508151028</v>
      </c>
      <c r="DT19" s="2146">
        <v>1.1425473967173128</v>
      </c>
      <c r="DU19" s="2146">
        <v>89.999355866144242</v>
      </c>
      <c r="DV19" s="2146">
        <v>94.479874296876318</v>
      </c>
      <c r="DW19" s="2146">
        <v>1.2386732053333773</v>
      </c>
      <c r="DX19" s="2147">
        <v>189.30220799999967</v>
      </c>
      <c r="DY19" s="2147">
        <v>696</v>
      </c>
      <c r="DZ19" s="2146"/>
      <c r="EA19" s="1003">
        <v>3.5</v>
      </c>
      <c r="EB19" s="968">
        <v>2.2999999999999998</v>
      </c>
      <c r="EC19" s="968"/>
      <c r="ED19" s="968" t="s">
        <v>230</v>
      </c>
      <c r="EE19" s="968" t="s">
        <v>229</v>
      </c>
      <c r="EF19" s="2147"/>
      <c r="EG19" s="2335"/>
      <c r="EH19" s="2335"/>
    </row>
    <row r="20" spans="1:138" s="11" customFormat="1" ht="20.25" customHeight="1">
      <c r="A20" s="2152" t="s">
        <v>26</v>
      </c>
      <c r="B20" s="2152"/>
      <c r="C20" s="2153">
        <v>79.073236678179654</v>
      </c>
      <c r="D20" s="2153"/>
      <c r="E20" s="2153">
        <v>74.353265411013851</v>
      </c>
      <c r="F20" s="2153">
        <v>83.793207945345472</v>
      </c>
      <c r="G20" s="2153">
        <v>3.0421058094180791</v>
      </c>
      <c r="H20" s="2153"/>
      <c r="I20" s="2156">
        <v>311</v>
      </c>
      <c r="J20" s="2153"/>
      <c r="K20" s="2696">
        <v>83.935700262538887</v>
      </c>
      <c r="L20" s="2153">
        <v>2.7269192968686458</v>
      </c>
      <c r="M20" s="2153">
        <v>78.585017923947717</v>
      </c>
      <c r="N20" s="2153">
        <v>89.286382601130072</v>
      </c>
      <c r="O20" s="2153">
        <v>3.2488193800006808</v>
      </c>
      <c r="P20" s="2695">
        <v>191.87319400000027</v>
      </c>
      <c r="Q20" s="2160">
        <v>296</v>
      </c>
      <c r="R20" s="2160"/>
      <c r="S20" s="2153">
        <v>84.078787143794401</v>
      </c>
      <c r="T20" s="2153">
        <v>2.3668967401212311</v>
      </c>
      <c r="U20" s="2153">
        <v>79.434516052627586</v>
      </c>
      <c r="V20" s="2153">
        <v>88.723058234961201</v>
      </c>
      <c r="W20" s="2153">
        <v>2.815093819173776</v>
      </c>
      <c r="X20" s="2695">
        <v>192.83618200000001</v>
      </c>
      <c r="Y20" s="2694">
        <v>282</v>
      </c>
      <c r="Z20" s="2160"/>
      <c r="AA20" s="2693">
        <v>86.478842264359642</v>
      </c>
      <c r="AB20" s="2159">
        <v>2.2359371847761955</v>
      </c>
      <c r="AC20" s="2159">
        <v>82.092562098992602</v>
      </c>
      <c r="AD20" s="2159">
        <v>90.865122429726682</v>
      </c>
      <c r="AE20" s="2159">
        <v>2.5855308954542839</v>
      </c>
      <c r="AF20" s="2160">
        <v>196.29593499999956</v>
      </c>
      <c r="AG20" s="2160">
        <v>315</v>
      </c>
      <c r="AH20" s="2160"/>
      <c r="AI20" s="2158">
        <v>86.432515532185519</v>
      </c>
      <c r="AJ20" s="2158">
        <v>2.1505889687161708</v>
      </c>
      <c r="AK20" s="2158">
        <v>82.213616507013541</v>
      </c>
      <c r="AL20" s="2158">
        <v>90.651414557357484</v>
      </c>
      <c r="AM20" s="2158">
        <v>2.4881712113485115</v>
      </c>
      <c r="AN20" s="2162">
        <v>210.62345099999996</v>
      </c>
      <c r="AO20" s="2162">
        <v>316</v>
      </c>
      <c r="AP20" s="2162"/>
      <c r="AQ20" s="2164">
        <v>84.405006818835048</v>
      </c>
      <c r="AR20" s="2161">
        <v>2.2323765284743389</v>
      </c>
      <c r="AS20" s="2161">
        <v>80.02603351080198</v>
      </c>
      <c r="AT20" s="2161">
        <v>88.783980126868116</v>
      </c>
      <c r="AU20" s="2161">
        <v>2.6448389883622188</v>
      </c>
      <c r="AV20" s="2162">
        <v>222.09878900000012</v>
      </c>
      <c r="AW20" s="2162">
        <v>314</v>
      </c>
      <c r="AX20" s="2162"/>
      <c r="AY20" s="2164">
        <v>88.390203116986171</v>
      </c>
      <c r="AZ20" s="2161">
        <v>1.0218201655915491</v>
      </c>
      <c r="BA20" s="2161">
        <v>86.386705248153447</v>
      </c>
      <c r="BB20" s="2161">
        <v>90.39370098581891</v>
      </c>
      <c r="BC20" s="2161">
        <v>1.1560332814702892</v>
      </c>
      <c r="BD20" s="2162">
        <v>360.95366200000058</v>
      </c>
      <c r="BE20" s="2162">
        <v>810</v>
      </c>
      <c r="BF20" s="2165"/>
      <c r="BG20" s="2164">
        <v>90.111407648536911</v>
      </c>
      <c r="BH20" s="2161">
        <v>1.1628819885940669</v>
      </c>
      <c r="BI20" s="2161">
        <v>87.831325011160729</v>
      </c>
      <c r="BJ20" s="2161">
        <v>92.391490285913093</v>
      </c>
      <c r="BK20" s="2161">
        <v>1.2904936444114552</v>
      </c>
      <c r="BL20" s="2162">
        <v>346.83911299999932</v>
      </c>
      <c r="BM20" s="2162">
        <v>757</v>
      </c>
      <c r="BN20" s="2161"/>
      <c r="BO20" s="2164">
        <v>89.818895042708434</v>
      </c>
      <c r="BP20" s="2161">
        <v>1.2936989652494792</v>
      </c>
      <c r="BQ20" s="2161">
        <v>87.282315768932506</v>
      </c>
      <c r="BR20" s="2161">
        <v>92.355474316484361</v>
      </c>
      <c r="BS20" s="2161">
        <v>1.4403416615561033</v>
      </c>
      <c r="BT20" s="2162">
        <v>297.91001199999937</v>
      </c>
      <c r="BU20" s="2162">
        <v>772</v>
      </c>
      <c r="BV20" s="2162"/>
      <c r="BW20" s="2164">
        <v>87.45134677613872</v>
      </c>
      <c r="BX20" s="2161">
        <v>1.4354363598293485</v>
      </c>
      <c r="BY20" s="2161">
        <v>84.636805020186344</v>
      </c>
      <c r="BZ20" s="2161">
        <v>90.265888532091083</v>
      </c>
      <c r="CA20" s="2161">
        <v>1.6414113821526763</v>
      </c>
      <c r="CB20" s="2162">
        <v>263.45016800000025</v>
      </c>
      <c r="CC20" s="2162">
        <v>740</v>
      </c>
      <c r="CD20" s="2162"/>
      <c r="CE20" s="2164">
        <v>86.423318375637592</v>
      </c>
      <c r="CF20" s="2161">
        <v>1.4185648301630069</v>
      </c>
      <c r="CG20" s="2161">
        <v>83.641853437139204</v>
      </c>
      <c r="CH20" s="2161">
        <v>89.20478331413598</v>
      </c>
      <c r="CI20" s="2161">
        <v>1.6414144432608309</v>
      </c>
      <c r="CJ20" s="2162">
        <v>252.59460999999951</v>
      </c>
      <c r="CK20" s="2162">
        <v>708</v>
      </c>
      <c r="CL20" s="2162"/>
      <c r="CM20" s="2164">
        <v>88.45856147520179</v>
      </c>
      <c r="CN20" s="2161">
        <v>1.4514867215212042</v>
      </c>
      <c r="CO20" s="2161">
        <v>85.612483404360901</v>
      </c>
      <c r="CP20" s="2161">
        <v>91.304639546042679</v>
      </c>
      <c r="CQ20" s="2161">
        <v>1.6408662963936054</v>
      </c>
      <c r="CR20" s="2162">
        <v>242.83592499999997</v>
      </c>
      <c r="CS20" s="2692">
        <v>599</v>
      </c>
      <c r="CT20" s="992"/>
      <c r="CU20" s="2164">
        <v>88.041055763788094</v>
      </c>
      <c r="CV20" s="2161">
        <v>1.4821353569162277</v>
      </c>
      <c r="CW20" s="2161">
        <v>85.134954100529811</v>
      </c>
      <c r="CX20" s="2161">
        <v>90.947157427046363</v>
      </c>
      <c r="CY20" s="2161">
        <v>1.6834593179945037</v>
      </c>
      <c r="CZ20" s="2161">
        <v>258.35271400000062</v>
      </c>
      <c r="DA20" s="2162">
        <v>703</v>
      </c>
      <c r="DB20" s="2162"/>
      <c r="DC20" s="2164">
        <v>86.344161975566379</v>
      </c>
      <c r="DD20" s="2161">
        <v>1.5589780477787718</v>
      </c>
      <c r="DE20" s="2161">
        <v>83.287386652264033</v>
      </c>
      <c r="DF20" s="2161">
        <v>89.400937298868726</v>
      </c>
      <c r="DG20" s="2161">
        <v>1.8055396127649379</v>
      </c>
      <c r="DH20" s="2161">
        <v>249.56228200000021</v>
      </c>
      <c r="DI20" s="2162">
        <v>673</v>
      </c>
      <c r="DJ20" s="2161"/>
      <c r="DK20" s="2164">
        <v>85.190943265597085</v>
      </c>
      <c r="DL20" s="2161">
        <v>1.5607936784335368</v>
      </c>
      <c r="DM20" s="2161">
        <v>82.130608346289264</v>
      </c>
      <c r="DN20" s="2161">
        <v>88.251278184904905</v>
      </c>
      <c r="DO20" s="2161">
        <v>1.8321122159282826</v>
      </c>
      <c r="DP20" s="2161">
        <v>247.39469000000003</v>
      </c>
      <c r="DQ20" s="2162">
        <v>692</v>
      </c>
      <c r="DR20" s="2161"/>
      <c r="DS20" s="2164">
        <v>83.153700587670414</v>
      </c>
      <c r="DT20" s="2161">
        <v>1.4695958364942594</v>
      </c>
      <c r="DU20" s="2161">
        <v>80.272178451233046</v>
      </c>
      <c r="DV20" s="2161">
        <v>86.035222724107768</v>
      </c>
      <c r="DW20" s="2161">
        <v>1.767324636315901</v>
      </c>
      <c r="DX20" s="2162">
        <v>255.98191000000031</v>
      </c>
      <c r="DY20" s="2162">
        <v>727</v>
      </c>
      <c r="DZ20" s="2161"/>
      <c r="EA20" s="1003">
        <v>-3.2</v>
      </c>
      <c r="EB20" s="968">
        <v>-2</v>
      </c>
      <c r="EC20" s="968"/>
      <c r="ED20" s="968" t="s">
        <v>229</v>
      </c>
      <c r="EE20" s="968" t="s">
        <v>229</v>
      </c>
      <c r="EF20" s="2162"/>
      <c r="EG20" s="2335"/>
      <c r="EH20" s="2335"/>
    </row>
    <row r="21" spans="1:138" s="11" customFormat="1" ht="20.25" customHeight="1">
      <c r="A21" s="2167" t="s">
        <v>27</v>
      </c>
      <c r="B21" s="2167"/>
      <c r="C21" s="2168">
        <v>74.713170362724725</v>
      </c>
      <c r="D21" s="2168"/>
      <c r="E21" s="2168">
        <v>68.392505756251282</v>
      </c>
      <c r="F21" s="2168">
        <v>81.033834969198153</v>
      </c>
      <c r="G21" s="2168">
        <v>4.3115165447467927</v>
      </c>
      <c r="H21" s="2168"/>
      <c r="I21" s="2172">
        <v>334</v>
      </c>
      <c r="J21" s="2168"/>
      <c r="K21" s="2691">
        <v>76.432783097699328</v>
      </c>
      <c r="L21" s="2168">
        <v>3.8539910058924063</v>
      </c>
      <c r="M21" s="2168">
        <v>68.870593181775661</v>
      </c>
      <c r="N21" s="2168">
        <v>83.994973013622996</v>
      </c>
      <c r="O21" s="2168">
        <v>5.0423271922024435</v>
      </c>
      <c r="P21" s="2690">
        <v>325.95865399999968</v>
      </c>
      <c r="Q21" s="2176">
        <v>299</v>
      </c>
      <c r="R21" s="2176"/>
      <c r="S21" s="2168">
        <v>82.218914918539241</v>
      </c>
      <c r="T21" s="2168">
        <v>2.964615205296548</v>
      </c>
      <c r="U21" s="2168">
        <v>76.401814214058533</v>
      </c>
      <c r="V21" s="2168">
        <v>88.036015623019949</v>
      </c>
      <c r="W21" s="2168">
        <v>3.6057581254068189</v>
      </c>
      <c r="X21" s="2690">
        <v>321.99173300000024</v>
      </c>
      <c r="Y21" s="2689">
        <v>286</v>
      </c>
      <c r="Z21" s="2176"/>
      <c r="AA21" s="2688">
        <v>83.44892871753558</v>
      </c>
      <c r="AB21" s="2175">
        <v>2.3588980851765915</v>
      </c>
      <c r="AC21" s="2175">
        <v>78.821433833698748</v>
      </c>
      <c r="AD21" s="2175">
        <v>88.076423601372397</v>
      </c>
      <c r="AE21" s="2175">
        <v>2.8267565820541245</v>
      </c>
      <c r="AF21" s="2176">
        <v>297.24802800000037</v>
      </c>
      <c r="AG21" s="2176">
        <v>270</v>
      </c>
      <c r="AH21" s="2176"/>
      <c r="AI21" s="2174">
        <v>86.344639389702209</v>
      </c>
      <c r="AJ21" s="2174">
        <v>2.8421609224894464</v>
      </c>
      <c r="AK21" s="2174">
        <v>80.769055156871943</v>
      </c>
      <c r="AL21" s="2174">
        <v>91.92022362253249</v>
      </c>
      <c r="AM21" s="2174">
        <v>3.2916472204624361</v>
      </c>
      <c r="AN21" s="2178">
        <v>291.3887529999995</v>
      </c>
      <c r="AO21" s="2178">
        <v>261</v>
      </c>
      <c r="AP21" s="2178"/>
      <c r="AQ21" s="2180">
        <v>84.098864394501035</v>
      </c>
      <c r="AR21" s="2177">
        <v>1.8234700169068883</v>
      </c>
      <c r="AS21" s="2177">
        <v>80.521991752191468</v>
      </c>
      <c r="AT21" s="2177">
        <v>87.675737036810602</v>
      </c>
      <c r="AU21" s="2177">
        <v>2.1682457070444334</v>
      </c>
      <c r="AV21" s="2178">
        <v>307.26471500000002</v>
      </c>
      <c r="AW21" s="2178">
        <v>269</v>
      </c>
      <c r="AX21" s="2178"/>
      <c r="AY21" s="2180">
        <v>89.305059143444922</v>
      </c>
      <c r="AZ21" s="2177">
        <v>1.2084077678847081</v>
      </c>
      <c r="BA21" s="2177">
        <v>86.935716210937471</v>
      </c>
      <c r="BB21" s="2177">
        <v>91.674402075952372</v>
      </c>
      <c r="BC21" s="2177">
        <v>1.3531235290306691</v>
      </c>
      <c r="BD21" s="2178">
        <v>409.25253900000115</v>
      </c>
      <c r="BE21" s="2178">
        <v>757</v>
      </c>
      <c r="BF21" s="2181"/>
      <c r="BG21" s="2180">
        <v>87.827301033997415</v>
      </c>
      <c r="BH21" s="2177">
        <v>1.5734125508346086</v>
      </c>
      <c r="BI21" s="2177">
        <v>84.742284090081128</v>
      </c>
      <c r="BJ21" s="2177">
        <v>90.912317977913702</v>
      </c>
      <c r="BK21" s="2177">
        <v>1.7914845751955306</v>
      </c>
      <c r="BL21" s="2178">
        <v>408.82929199999904</v>
      </c>
      <c r="BM21" s="2178">
        <v>700</v>
      </c>
      <c r="BN21" s="2177"/>
      <c r="BO21" s="2180">
        <v>90.020643675808003</v>
      </c>
      <c r="BP21" s="2177">
        <v>1.4919292399629975</v>
      </c>
      <c r="BQ21" s="2177">
        <v>87.095390668976819</v>
      </c>
      <c r="BR21" s="2177">
        <v>92.945896682639173</v>
      </c>
      <c r="BS21" s="2177">
        <v>1.657319009332896</v>
      </c>
      <c r="BT21" s="2178">
        <v>388.13678699999929</v>
      </c>
      <c r="BU21" s="2178">
        <v>681</v>
      </c>
      <c r="BV21" s="2178"/>
      <c r="BW21" s="2180">
        <v>87.480724214708189</v>
      </c>
      <c r="BX21" s="2177">
        <v>1.5489460366715329</v>
      </c>
      <c r="BY21" s="2177">
        <v>84.443617575966456</v>
      </c>
      <c r="BZ21" s="2177">
        <v>90.517830853449908</v>
      </c>
      <c r="CA21" s="2177">
        <v>1.7706140987926431</v>
      </c>
      <c r="CB21" s="2178">
        <v>398.79698200000024</v>
      </c>
      <c r="CC21" s="2178">
        <v>747</v>
      </c>
      <c r="CD21" s="2178"/>
      <c r="CE21" s="2180">
        <v>89.493073913809255</v>
      </c>
      <c r="CF21" s="2177">
        <v>1.4867236156709784</v>
      </c>
      <c r="CG21" s="2177">
        <v>86.577965966468412</v>
      </c>
      <c r="CH21" s="2177">
        <v>92.408181861150084</v>
      </c>
      <c r="CI21" s="2177">
        <v>1.6612722646032265</v>
      </c>
      <c r="CJ21" s="2178">
        <v>391.07598800000005</v>
      </c>
      <c r="CK21" s="2178">
        <v>722</v>
      </c>
      <c r="CL21" s="2178"/>
      <c r="CM21" s="2180">
        <v>87.682985692201768</v>
      </c>
      <c r="CN21" s="2177">
        <v>1.4622394897373439</v>
      </c>
      <c r="CO21" s="2177">
        <v>84.815823571905227</v>
      </c>
      <c r="CP21" s="2177">
        <v>90.550147812498309</v>
      </c>
      <c r="CQ21" s="2177">
        <v>1.6676433611308821</v>
      </c>
      <c r="CR21" s="2178">
        <v>379.02232499999963</v>
      </c>
      <c r="CS21" s="2765">
        <v>567</v>
      </c>
      <c r="CT21" s="992"/>
      <c r="CU21" s="2180">
        <v>85.056564883280473</v>
      </c>
      <c r="CV21" s="2177">
        <v>1.7318659691800753</v>
      </c>
      <c r="CW21" s="2177">
        <v>81.660803119627275</v>
      </c>
      <c r="CX21" s="2177">
        <v>88.45232664693367</v>
      </c>
      <c r="CY21" s="2177">
        <v>2.036134390751192</v>
      </c>
      <c r="CZ21" s="2177">
        <v>370.70499900000101</v>
      </c>
      <c r="DA21" s="2178">
        <v>704</v>
      </c>
      <c r="DB21" s="2178"/>
      <c r="DC21" s="2180">
        <v>84.049121171006973</v>
      </c>
      <c r="DD21" s="2177">
        <v>2.0240212511907099</v>
      </c>
      <c r="DE21" s="2177">
        <v>80.08050966727572</v>
      </c>
      <c r="DF21" s="2177">
        <v>88.017732674738212</v>
      </c>
      <c r="DG21" s="2177">
        <v>2.4081408859381419</v>
      </c>
      <c r="DH21" s="2177">
        <v>375.9809390000006</v>
      </c>
      <c r="DI21" s="2178">
        <v>682</v>
      </c>
      <c r="DJ21" s="2177"/>
      <c r="DK21" s="2180">
        <v>85.578726780896204</v>
      </c>
      <c r="DL21" s="2177">
        <v>1.4631106817044714</v>
      </c>
      <c r="DM21" s="2177">
        <v>82.709924342814617</v>
      </c>
      <c r="DN21" s="2177">
        <v>88.447529218977792</v>
      </c>
      <c r="DO21" s="2177">
        <v>1.7096663350115213</v>
      </c>
      <c r="DP21" s="2177">
        <v>344.55114500000082</v>
      </c>
      <c r="DQ21" s="2178">
        <v>677</v>
      </c>
      <c r="DR21" s="2177"/>
      <c r="DS21" s="2180">
        <v>91.784994449409282</v>
      </c>
      <c r="DT21" s="2177">
        <v>1.4892390230101589</v>
      </c>
      <c r="DU21" s="2177">
        <v>88.864956773277171</v>
      </c>
      <c r="DV21" s="2177">
        <v>94.705032125541393</v>
      </c>
      <c r="DW21" s="2177">
        <v>1.622529948325059</v>
      </c>
      <c r="DX21" s="2178">
        <v>322.78816899999919</v>
      </c>
      <c r="DY21" s="2178">
        <v>665</v>
      </c>
      <c r="DZ21" s="2177"/>
      <c r="EA21" s="1175">
        <v>2.2999999999999998</v>
      </c>
      <c r="EB21" s="968">
        <v>6.2</v>
      </c>
      <c r="EC21" s="968"/>
      <c r="ED21" s="968" t="s">
        <v>229</v>
      </c>
      <c r="EE21" s="968" t="s">
        <v>232</v>
      </c>
      <c r="EF21" s="2178"/>
      <c r="EG21" s="2335"/>
      <c r="EH21" s="2335"/>
    </row>
    <row r="22" spans="1:138" s="11" customFormat="1" ht="20.25" customHeight="1">
      <c r="A22" s="2686" t="s">
        <v>28</v>
      </c>
      <c r="B22" s="2686"/>
      <c r="C22" s="2683">
        <v>77.077115406752597</v>
      </c>
      <c r="D22" s="2683"/>
      <c r="E22" s="2683">
        <v>70.210064771826126</v>
      </c>
      <c r="F22" s="2683">
        <v>83.944166041679068</v>
      </c>
      <c r="G22" s="2683">
        <v>4.540558478361584</v>
      </c>
      <c r="H22" s="2683"/>
      <c r="I22" s="2685">
        <v>339</v>
      </c>
      <c r="J22" s="2683"/>
      <c r="K22" s="2684">
        <v>80.881014034619568</v>
      </c>
      <c r="L22" s="2683">
        <v>2.377333783359401</v>
      </c>
      <c r="M22" s="2683">
        <v>76.216278300722266</v>
      </c>
      <c r="N22" s="2683">
        <v>85.54574976851687</v>
      </c>
      <c r="O22" s="2683">
        <v>2.9392976976547658</v>
      </c>
      <c r="P22" s="2682">
        <v>421.06791200000009</v>
      </c>
      <c r="Q22" s="2678">
        <v>337</v>
      </c>
      <c r="R22" s="2678"/>
      <c r="S22" s="2683">
        <v>78.990518249501932</v>
      </c>
      <c r="T22" s="2683">
        <v>2.9597028217904051</v>
      </c>
      <c r="U22" s="2683">
        <v>73.183056512501125</v>
      </c>
      <c r="V22" s="2683">
        <v>84.797979986502739</v>
      </c>
      <c r="W22" s="2683">
        <v>3.746908980191515</v>
      </c>
      <c r="X22" s="2682">
        <v>377.2589250000002</v>
      </c>
      <c r="Y22" s="2681">
        <v>291</v>
      </c>
      <c r="Z22" s="2678"/>
      <c r="AA22" s="2680">
        <v>83.547718703843117</v>
      </c>
      <c r="AB22" s="2679">
        <v>2.6197834953667254</v>
      </c>
      <c r="AC22" s="2679">
        <v>78.408439988178657</v>
      </c>
      <c r="AD22" s="2679">
        <v>88.686997419507563</v>
      </c>
      <c r="AE22" s="2679">
        <v>3.1356732846928326</v>
      </c>
      <c r="AF22" s="2678">
        <v>477.87806800000016</v>
      </c>
      <c r="AG22" s="2678">
        <v>342</v>
      </c>
      <c r="AH22" s="2678"/>
      <c r="AI22" s="2677">
        <v>87.391046288987354</v>
      </c>
      <c r="AJ22" s="2677">
        <v>1.9334989769427553</v>
      </c>
      <c r="AK22" s="2677">
        <v>83.598021648921232</v>
      </c>
      <c r="AL22" s="2677">
        <v>91.184070929053462</v>
      </c>
      <c r="AM22" s="2677">
        <v>2.2124680491282858</v>
      </c>
      <c r="AN22" s="2672">
        <v>443.24236000000036</v>
      </c>
      <c r="AO22" s="2672">
        <v>324</v>
      </c>
      <c r="AP22" s="2672"/>
      <c r="AQ22" s="2674">
        <v>84.193708806145096</v>
      </c>
      <c r="AR22" s="2673">
        <v>1.9314820619956319</v>
      </c>
      <c r="AS22" s="2673">
        <v>80.404962469431069</v>
      </c>
      <c r="AT22" s="2673">
        <v>87.982455142859123</v>
      </c>
      <c r="AU22" s="2673">
        <v>2.2940930971966611</v>
      </c>
      <c r="AV22" s="2672">
        <v>486.86600199999975</v>
      </c>
      <c r="AW22" s="2672">
        <v>327</v>
      </c>
      <c r="AX22" s="2672"/>
      <c r="AY22" s="2674">
        <v>89.178134678764593</v>
      </c>
      <c r="AZ22" s="2673">
        <v>1.2977438455560641</v>
      </c>
      <c r="BA22" s="2673">
        <v>86.633629181207525</v>
      </c>
      <c r="BB22" s="2673">
        <v>91.722640176321647</v>
      </c>
      <c r="BC22" s="2673">
        <v>1.45522649720222</v>
      </c>
      <c r="BD22" s="2672">
        <v>718.85271800000021</v>
      </c>
      <c r="BE22" s="2672">
        <v>769</v>
      </c>
      <c r="BF22" s="2676"/>
      <c r="BG22" s="2674">
        <v>90.185027061133567</v>
      </c>
      <c r="BH22" s="2673">
        <v>1.2474738882443466</v>
      </c>
      <c r="BI22" s="2673">
        <v>87.739083636895899</v>
      </c>
      <c r="BJ22" s="2673">
        <v>92.63097048537125</v>
      </c>
      <c r="BK22" s="2673">
        <v>1.3832383588450039</v>
      </c>
      <c r="BL22" s="2672">
        <v>668.46719200000132</v>
      </c>
      <c r="BM22" s="2672">
        <v>660</v>
      </c>
      <c r="BN22" s="2673"/>
      <c r="BO22" s="2674">
        <v>89.719003019835412</v>
      </c>
      <c r="BP22" s="2673">
        <v>1.2623329946372057</v>
      </c>
      <c r="BQ22" s="2673">
        <v>87.243923579555613</v>
      </c>
      <c r="BR22" s="2673">
        <v>92.194082460115226</v>
      </c>
      <c r="BS22" s="2673">
        <v>1.406985089165697</v>
      </c>
      <c r="BT22" s="2672">
        <v>613.38805100000002</v>
      </c>
      <c r="BU22" s="2672">
        <v>701</v>
      </c>
      <c r="BV22" s="2672"/>
      <c r="BW22" s="2674">
        <v>89.69275254945623</v>
      </c>
      <c r="BX22" s="2673">
        <v>1.2436477812192668</v>
      </c>
      <c r="BY22" s="2673">
        <v>87.25426157354471</v>
      </c>
      <c r="BZ22" s="2673">
        <v>92.131243525367751</v>
      </c>
      <c r="CA22" s="2673">
        <v>1.3865644055616693</v>
      </c>
      <c r="CB22" s="2672">
        <v>621.7186820000004</v>
      </c>
      <c r="CC22" s="2672">
        <v>710</v>
      </c>
      <c r="CD22" s="2672"/>
      <c r="CE22" s="2674">
        <v>90.440079289758629</v>
      </c>
      <c r="CF22" s="2673">
        <v>1.2378553730654678</v>
      </c>
      <c r="CG22" s="2673">
        <v>88.012942196053999</v>
      </c>
      <c r="CH22" s="2673">
        <v>92.867216383463273</v>
      </c>
      <c r="CI22" s="2673">
        <v>1.3687022200627832</v>
      </c>
      <c r="CJ22" s="2672">
        <v>555.26666600000158</v>
      </c>
      <c r="CK22" s="2672">
        <v>684</v>
      </c>
      <c r="CL22" s="2672"/>
      <c r="CM22" s="2674">
        <v>86.491887761543268</v>
      </c>
      <c r="CN22" s="2673">
        <v>1.7484240066362688</v>
      </c>
      <c r="CO22" s="2673">
        <v>83.063574467292739</v>
      </c>
      <c r="CP22" s="2673">
        <v>89.920201055793783</v>
      </c>
      <c r="CQ22" s="2673">
        <v>2.021489011150555</v>
      </c>
      <c r="CR22" s="2672">
        <v>537.19698000000108</v>
      </c>
      <c r="CS22" s="2764">
        <v>587</v>
      </c>
      <c r="CT22" s="992"/>
      <c r="CU22" s="2674">
        <v>83.819680604239196</v>
      </c>
      <c r="CV22" s="2673">
        <v>1.6182282973432585</v>
      </c>
      <c r="CW22" s="2673">
        <v>80.646734270764313</v>
      </c>
      <c r="CX22" s="2673">
        <v>86.992626937714093</v>
      </c>
      <c r="CY22" s="2673">
        <v>1.9306066137186118</v>
      </c>
      <c r="CZ22" s="2673">
        <v>602.62515600000313</v>
      </c>
      <c r="DA22" s="2672">
        <v>734</v>
      </c>
      <c r="DB22" s="2672"/>
      <c r="DC22" s="2674">
        <v>85.572119390315549</v>
      </c>
      <c r="DD22" s="2673">
        <v>1.6587247373234464</v>
      </c>
      <c r="DE22" s="2673">
        <v>82.319765162219966</v>
      </c>
      <c r="DF22" s="2673">
        <v>88.824473618411133</v>
      </c>
      <c r="DG22" s="2673">
        <v>1.9383938941112275</v>
      </c>
      <c r="DH22" s="2673">
        <v>519.24442699999952</v>
      </c>
      <c r="DI22" s="2672">
        <v>679</v>
      </c>
      <c r="DJ22" s="2673"/>
      <c r="DK22" s="2674">
        <v>89.606042942249175</v>
      </c>
      <c r="DL22" s="2673">
        <v>1.3113922236357374</v>
      </c>
      <c r="DM22" s="2673">
        <v>87.03472331790968</v>
      </c>
      <c r="DN22" s="2673">
        <v>92.17736256658867</v>
      </c>
      <c r="DO22" s="2673">
        <v>1.4635086882264465</v>
      </c>
      <c r="DP22" s="2673">
        <v>501.96620700000102</v>
      </c>
      <c r="DQ22" s="2672">
        <v>719</v>
      </c>
      <c r="DR22" s="2673"/>
      <c r="DS22" s="2674">
        <v>86.109423544170951</v>
      </c>
      <c r="DT22" s="2673">
        <v>1.4849646141267534</v>
      </c>
      <c r="DU22" s="2673">
        <v>83.197766950450642</v>
      </c>
      <c r="DV22" s="2673">
        <v>89.021080137891246</v>
      </c>
      <c r="DW22" s="2673">
        <v>1.724508831910855</v>
      </c>
      <c r="DX22" s="2672">
        <v>456.37366599999888</v>
      </c>
      <c r="DY22" s="2672">
        <v>673</v>
      </c>
      <c r="DZ22" s="2673"/>
      <c r="EA22" s="1175">
        <v>-4.3</v>
      </c>
      <c r="EB22" s="968">
        <v>-3.5</v>
      </c>
      <c r="EC22" s="968"/>
      <c r="ED22" s="968" t="s">
        <v>230</v>
      </c>
      <c r="EE22" s="968" t="s">
        <v>231</v>
      </c>
      <c r="EF22" s="2672"/>
      <c r="EG22" s="2335"/>
      <c r="EH22" s="2335"/>
    </row>
    <row r="23" spans="1:138" s="11" customFormat="1" ht="20.25" customHeight="1">
      <c r="A23" s="2763" t="s">
        <v>29</v>
      </c>
      <c r="B23" s="2763"/>
      <c r="C23" s="2760">
        <v>80.121137881189142</v>
      </c>
      <c r="D23" s="2760"/>
      <c r="E23" s="2760">
        <v>71.658443792839847</v>
      </c>
      <c r="F23" s="2760">
        <v>88.583831969538437</v>
      </c>
      <c r="G23" s="2760">
        <v>5.3830202085966503</v>
      </c>
      <c r="H23" s="2760"/>
      <c r="I23" s="2762">
        <v>237</v>
      </c>
      <c r="J23" s="2760"/>
      <c r="K23" s="2761">
        <v>78.564338815669032</v>
      </c>
      <c r="L23" s="2760">
        <v>4.5240986043182749</v>
      </c>
      <c r="M23" s="2760">
        <v>69.687283111098679</v>
      </c>
      <c r="N23" s="2760">
        <v>87.441394520239385</v>
      </c>
      <c r="O23" s="2760">
        <v>5.7584632831097906</v>
      </c>
      <c r="P23" s="2759">
        <v>252.19184300000023</v>
      </c>
      <c r="Q23" s="2755">
        <v>236</v>
      </c>
      <c r="R23" s="2755"/>
      <c r="S23" s="2760">
        <v>83.244656487331326</v>
      </c>
      <c r="T23" s="2760">
        <v>2.5300102331073093</v>
      </c>
      <c r="U23" s="2760">
        <v>78.280327800404905</v>
      </c>
      <c r="V23" s="2760">
        <v>88.208985174257748</v>
      </c>
      <c r="W23" s="2760">
        <v>3.0392464091582161</v>
      </c>
      <c r="X23" s="2759">
        <v>288.81872199999992</v>
      </c>
      <c r="Y23" s="2758">
        <v>256</v>
      </c>
      <c r="Z23" s="2755"/>
      <c r="AA23" s="2757">
        <v>80.361430279581754</v>
      </c>
      <c r="AB23" s="2756">
        <v>2.4920021897743974</v>
      </c>
      <c r="AC23" s="2756">
        <v>75.472822562208535</v>
      </c>
      <c r="AD23" s="2756">
        <v>85.250037996954973</v>
      </c>
      <c r="AE23" s="2756">
        <v>3.1009928284060986</v>
      </c>
      <c r="AF23" s="2755">
        <v>284.84730200000052</v>
      </c>
      <c r="AG23" s="2755">
        <v>281</v>
      </c>
      <c r="AH23" s="2755"/>
      <c r="AI23" s="2754">
        <v>86.595056264370413</v>
      </c>
      <c r="AJ23" s="2754">
        <v>2.6195472353902574</v>
      </c>
      <c r="AK23" s="2754">
        <v>81.456182477448067</v>
      </c>
      <c r="AL23" s="2754">
        <v>91.733930051292774</v>
      </c>
      <c r="AM23" s="2754">
        <v>3.0250540254779783</v>
      </c>
      <c r="AN23" s="2730">
        <v>269.40210800000017</v>
      </c>
      <c r="AO23" s="2730">
        <v>270</v>
      </c>
      <c r="AP23" s="2730"/>
      <c r="AQ23" s="2751">
        <v>85.601036076048388</v>
      </c>
      <c r="AR23" s="2729">
        <v>2.9194107158569111</v>
      </c>
      <c r="AS23" s="2729">
        <v>79.874393891425512</v>
      </c>
      <c r="AT23" s="2729">
        <v>91.327678260671263</v>
      </c>
      <c r="AU23" s="2729">
        <v>3.4104852577523626</v>
      </c>
      <c r="AV23" s="2730">
        <v>288.02905000000072</v>
      </c>
      <c r="AW23" s="2730">
        <v>284</v>
      </c>
      <c r="AX23" s="2730"/>
      <c r="AY23" s="2751">
        <v>86.798826829052828</v>
      </c>
      <c r="AZ23" s="2729">
        <v>1.8037376134020102</v>
      </c>
      <c r="BA23" s="2729">
        <v>83.262211888309039</v>
      </c>
      <c r="BB23" s="2729">
        <v>90.335441769796617</v>
      </c>
      <c r="BC23" s="2729">
        <v>2.0780668118411398</v>
      </c>
      <c r="BD23" s="2730">
        <v>444.13101199999983</v>
      </c>
      <c r="BE23" s="2730">
        <v>823</v>
      </c>
      <c r="BF23" s="2753"/>
      <c r="BG23" s="2751">
        <v>86.610432120295442</v>
      </c>
      <c r="BH23" s="2729">
        <v>1.7395255092084199</v>
      </c>
      <c r="BI23" s="2729">
        <v>83.199714653070487</v>
      </c>
      <c r="BJ23" s="2729">
        <v>90.021149587520398</v>
      </c>
      <c r="BK23" s="2729">
        <v>2.008448020201941</v>
      </c>
      <c r="BL23" s="2730">
        <v>400.5434640000002</v>
      </c>
      <c r="BM23" s="2730">
        <v>755</v>
      </c>
      <c r="BN23" s="2729"/>
      <c r="BO23" s="2751">
        <v>83.273002258203405</v>
      </c>
      <c r="BP23" s="2729">
        <v>1.7943824607416461</v>
      </c>
      <c r="BQ23" s="2729">
        <v>79.754723677632256</v>
      </c>
      <c r="BR23" s="2729">
        <v>86.791280838774568</v>
      </c>
      <c r="BS23" s="2729">
        <v>2.1548189834417522</v>
      </c>
      <c r="BT23" s="2730">
        <v>391.88317600000022</v>
      </c>
      <c r="BU23" s="2730">
        <v>751</v>
      </c>
      <c r="BV23" s="2730"/>
      <c r="BW23" s="2751">
        <v>85.416500162630044</v>
      </c>
      <c r="BX23" s="2729">
        <v>1.4980203296085333</v>
      </c>
      <c r="BY23" s="2729">
        <v>82.479246455715455</v>
      </c>
      <c r="BZ23" s="2729">
        <v>88.353753869544647</v>
      </c>
      <c r="CA23" s="2729">
        <v>1.7537833167553747</v>
      </c>
      <c r="CB23" s="2730">
        <v>373.63959000000011</v>
      </c>
      <c r="CC23" s="2730">
        <v>794</v>
      </c>
      <c r="CD23" s="2730"/>
      <c r="CE23" s="2751">
        <v>83.970912363526779</v>
      </c>
      <c r="CF23" s="2729">
        <v>2.1016333714345503</v>
      </c>
      <c r="CG23" s="2729">
        <v>79.85011406659477</v>
      </c>
      <c r="CH23" s="2729">
        <v>88.091710660458773</v>
      </c>
      <c r="CI23" s="2729">
        <v>2.5028111667242121</v>
      </c>
      <c r="CJ23" s="2730">
        <v>358.21198500000008</v>
      </c>
      <c r="CK23" s="2730">
        <v>735</v>
      </c>
      <c r="CL23" s="2730"/>
      <c r="CM23" s="2751">
        <v>85.038953876147133</v>
      </c>
      <c r="CN23" s="2729">
        <v>2.0230830516498872</v>
      </c>
      <c r="CO23" s="2729">
        <v>81.072088576300516</v>
      </c>
      <c r="CP23" s="2729">
        <v>89.005819175993764</v>
      </c>
      <c r="CQ23" s="2729">
        <v>2.3790074541560755</v>
      </c>
      <c r="CR23" s="2730">
        <v>344.17293799999896</v>
      </c>
      <c r="CS23" s="2752">
        <v>582</v>
      </c>
      <c r="CT23" s="992"/>
      <c r="CU23" s="2751">
        <v>81.666921008611595</v>
      </c>
      <c r="CV23" s="2729">
        <v>1.7768216801513688</v>
      </c>
      <c r="CW23" s="2146">
        <v>78.183012190226179</v>
      </c>
      <c r="CX23" s="2146">
        <v>85.150829826997011</v>
      </c>
      <c r="CY23" s="2146">
        <v>2.1756932405520799</v>
      </c>
      <c r="CZ23" s="2146">
        <v>390.40617800000007</v>
      </c>
      <c r="DA23" s="2147">
        <v>710</v>
      </c>
      <c r="DB23" s="2147"/>
      <c r="DC23" s="2751">
        <v>82.310881790274408</v>
      </c>
      <c r="DD23" s="2729">
        <v>1.4731569682086953</v>
      </c>
      <c r="DE23" s="2146">
        <v>79.422380650577637</v>
      </c>
      <c r="DF23" s="2146">
        <v>85.199382929971193</v>
      </c>
      <c r="DG23" s="2146">
        <v>1.7897475232524587</v>
      </c>
      <c r="DH23" s="2146">
        <v>361.0657990000002</v>
      </c>
      <c r="DI23" s="2147">
        <v>734</v>
      </c>
      <c r="DJ23" s="2146"/>
      <c r="DK23" s="2751">
        <v>83.430628170001995</v>
      </c>
      <c r="DL23" s="2729">
        <v>1.7688618059993801</v>
      </c>
      <c r="DM23" s="2146">
        <v>79.962322507870681</v>
      </c>
      <c r="DN23" s="2146">
        <v>86.898933832133324</v>
      </c>
      <c r="DO23" s="2146">
        <v>2.1201588011480239</v>
      </c>
      <c r="DP23" s="2146">
        <v>325.45406399999962</v>
      </c>
      <c r="DQ23" s="2147">
        <v>736</v>
      </c>
      <c r="DR23" s="2146"/>
      <c r="DS23" s="2751">
        <v>84.591688223691193</v>
      </c>
      <c r="DT23" s="2729">
        <v>1.887687453565877</v>
      </c>
      <c r="DU23" s="2146">
        <v>80.890389506690923</v>
      </c>
      <c r="DV23" s="2146">
        <v>88.292986940691478</v>
      </c>
      <c r="DW23" s="2146">
        <v>2.2315282898411302</v>
      </c>
      <c r="DX23" s="2147">
        <v>320.74308800000034</v>
      </c>
      <c r="DY23" s="2147">
        <v>691</v>
      </c>
      <c r="DZ23" s="2146"/>
      <c r="EA23" s="1175">
        <v>0.6</v>
      </c>
      <c r="EB23" s="968">
        <v>1.2</v>
      </c>
      <c r="EC23" s="968"/>
      <c r="ED23" s="968" t="s">
        <v>229</v>
      </c>
      <c r="EE23" s="968" t="s">
        <v>229</v>
      </c>
      <c r="EF23" s="2730"/>
      <c r="EG23" s="2335"/>
      <c r="EH23" s="2335"/>
    </row>
    <row r="24" spans="1:138" s="11" customFormat="1" ht="20.25" customHeight="1">
      <c r="A24" s="2750" t="s">
        <v>240</v>
      </c>
      <c r="B24" s="2750"/>
      <c r="C24" s="2747" t="s">
        <v>66</v>
      </c>
      <c r="D24" s="2747" t="s">
        <v>66</v>
      </c>
      <c r="E24" s="2747" t="s">
        <v>66</v>
      </c>
      <c r="F24" s="2747" t="s">
        <v>66</v>
      </c>
      <c r="G24" s="2747" t="s">
        <v>66</v>
      </c>
      <c r="H24" s="2747" t="s">
        <v>66</v>
      </c>
      <c r="I24" s="2749" t="s">
        <v>66</v>
      </c>
      <c r="J24" s="2747" t="s">
        <v>66</v>
      </c>
      <c r="K24" s="2748" t="s">
        <v>66</v>
      </c>
      <c r="L24" s="2747" t="s">
        <v>66</v>
      </c>
      <c r="M24" s="2747" t="s">
        <v>66</v>
      </c>
      <c r="N24" s="2747" t="s">
        <v>66</v>
      </c>
      <c r="O24" s="2747" t="s">
        <v>66</v>
      </c>
      <c r="P24" s="2746" t="s">
        <v>66</v>
      </c>
      <c r="Q24" s="2743" t="s">
        <v>66</v>
      </c>
      <c r="R24" s="2743"/>
      <c r="S24" s="2747" t="s">
        <v>66</v>
      </c>
      <c r="T24" s="2747" t="s">
        <v>66</v>
      </c>
      <c r="U24" s="2747" t="s">
        <v>66</v>
      </c>
      <c r="V24" s="2747" t="s">
        <v>66</v>
      </c>
      <c r="W24" s="2747" t="s">
        <v>66</v>
      </c>
      <c r="X24" s="2746" t="s">
        <v>66</v>
      </c>
      <c r="Y24" s="2745" t="s">
        <v>66</v>
      </c>
      <c r="Z24" s="2743" t="s">
        <v>66</v>
      </c>
      <c r="AA24" s="2741" t="s">
        <v>66</v>
      </c>
      <c r="AB24" s="2744" t="s">
        <v>66</v>
      </c>
      <c r="AC24" s="2744" t="s">
        <v>66</v>
      </c>
      <c r="AD24" s="2744" t="s">
        <v>66</v>
      </c>
      <c r="AE24" s="2744" t="s">
        <v>66</v>
      </c>
      <c r="AF24" s="2743" t="s">
        <v>66</v>
      </c>
      <c r="AG24" s="2743" t="s">
        <v>66</v>
      </c>
      <c r="AH24" s="2743" t="s">
        <v>66</v>
      </c>
      <c r="AI24" s="2742" t="s">
        <v>66</v>
      </c>
      <c r="AJ24" s="2741" t="s">
        <v>66</v>
      </c>
      <c r="AK24" s="2741" t="s">
        <v>66</v>
      </c>
      <c r="AL24" s="2741" t="s">
        <v>66</v>
      </c>
      <c r="AM24" s="2741" t="s">
        <v>66</v>
      </c>
      <c r="AN24" s="2714" t="s">
        <v>66</v>
      </c>
      <c r="AO24" s="2714" t="s">
        <v>66</v>
      </c>
      <c r="AP24" s="2714"/>
      <c r="AQ24" s="2738">
        <v>91.949205069112438</v>
      </c>
      <c r="AR24" s="2715">
        <v>1.0649499492900496</v>
      </c>
      <c r="AS24" s="2715">
        <v>89.851579628313175</v>
      </c>
      <c r="AT24" s="2715">
        <v>94.0468305099117</v>
      </c>
      <c r="AU24" s="2715">
        <v>1.1581937532680067</v>
      </c>
      <c r="AV24" s="2714">
        <v>1919.2242670000039</v>
      </c>
      <c r="AW24" s="2714">
        <v>650</v>
      </c>
      <c r="AX24" s="2716"/>
      <c r="AY24" s="2738">
        <v>92.408227760583529</v>
      </c>
      <c r="AZ24" s="2715">
        <v>0.72430307718217801</v>
      </c>
      <c r="BA24" s="2715">
        <v>90.984223206786083</v>
      </c>
      <c r="BB24" s="2715">
        <v>93.832232314380974</v>
      </c>
      <c r="BC24" s="2713">
        <v>0.78380799495337516</v>
      </c>
      <c r="BD24" s="2714">
        <v>2878.722412999994</v>
      </c>
      <c r="BE24" s="2714">
        <v>1540</v>
      </c>
      <c r="BF24" s="2740"/>
      <c r="BG24" s="2738">
        <v>92.217341142663912</v>
      </c>
      <c r="BH24" s="2715">
        <v>0.812306043645037</v>
      </c>
      <c r="BI24" s="2715">
        <v>90.620255853688263</v>
      </c>
      <c r="BJ24" s="2715">
        <v>93.814426431639546</v>
      </c>
      <c r="BK24" s="2713">
        <v>0.88086040388907672</v>
      </c>
      <c r="BL24" s="2714">
        <v>2688.7835999999979</v>
      </c>
      <c r="BM24" s="2714">
        <v>1385</v>
      </c>
      <c r="BN24" s="2713"/>
      <c r="BO24" s="2738">
        <v>91.686156991470625</v>
      </c>
      <c r="BP24" s="2715">
        <v>0.89959578380134964</v>
      </c>
      <c r="BQ24" s="2715">
        <v>89.91884431406767</v>
      </c>
      <c r="BR24" s="2715">
        <v>93.453469668873581</v>
      </c>
      <c r="BS24" s="2713">
        <v>0.98116860093180391</v>
      </c>
      <c r="BT24" s="2714">
        <v>2644.0717220000056</v>
      </c>
      <c r="BU24" s="2714">
        <v>1396</v>
      </c>
      <c r="BV24" s="2716"/>
      <c r="BW24" s="2738">
        <v>93.005688676185542</v>
      </c>
      <c r="BX24" s="2715">
        <v>0.6379003347686284</v>
      </c>
      <c r="BY24" s="2715">
        <v>91.752761894262648</v>
      </c>
      <c r="BZ24" s="2715">
        <v>94.258615458108437</v>
      </c>
      <c r="CA24" s="2713">
        <v>0.68587238463400058</v>
      </c>
      <c r="CB24" s="2714">
        <v>2382.6970559999963</v>
      </c>
      <c r="CC24" s="2714">
        <v>1811</v>
      </c>
      <c r="CD24" s="2716"/>
      <c r="CE24" s="2738">
        <v>91.637808832533779</v>
      </c>
      <c r="CF24" s="2715">
        <v>0.79108018614473752</v>
      </c>
      <c r="CG24" s="2715">
        <v>90.083991636673105</v>
      </c>
      <c r="CH24" s="2715">
        <v>93.191626028394438</v>
      </c>
      <c r="CI24" s="2713">
        <v>0.86326833456965391</v>
      </c>
      <c r="CJ24" s="2714">
        <v>2281.6259540000065</v>
      </c>
      <c r="CK24" s="2714">
        <v>1639</v>
      </c>
      <c r="CL24" s="2716"/>
      <c r="CM24" s="2738">
        <v>87.789923088457371</v>
      </c>
      <c r="CN24" s="2715">
        <v>1.0876691014633617</v>
      </c>
      <c r="CO24" s="2715">
        <v>85.653059692458342</v>
      </c>
      <c r="CP24" s="2715">
        <v>89.926786484456414</v>
      </c>
      <c r="CQ24" s="2713">
        <v>1.2389452720757292</v>
      </c>
      <c r="CR24" s="2714">
        <v>2361.4378769999944</v>
      </c>
      <c r="CS24" s="2739">
        <v>1314</v>
      </c>
      <c r="CT24" s="993"/>
      <c r="CU24" s="2738">
        <v>81.51146509404991</v>
      </c>
      <c r="CV24" s="2715">
        <v>1.1889102941505907</v>
      </c>
      <c r="CW24" s="2177">
        <v>79.176276558076822</v>
      </c>
      <c r="CX24" s="2177">
        <v>83.846653630022999</v>
      </c>
      <c r="CY24" s="2177">
        <v>1.4585804497303503</v>
      </c>
      <c r="CZ24" s="2177">
        <v>2115.8410820000104</v>
      </c>
      <c r="DA24" s="2178">
        <v>1690</v>
      </c>
      <c r="DB24" s="2178"/>
      <c r="DC24" s="2738">
        <v>82.046084728266209</v>
      </c>
      <c r="DD24" s="2715">
        <v>1.1442687883159042</v>
      </c>
      <c r="DE24" s="2177">
        <v>79.798586849494313</v>
      </c>
      <c r="DF24" s="2177">
        <v>84.293582607038104</v>
      </c>
      <c r="DG24" s="2177">
        <v>1.394665927211131</v>
      </c>
      <c r="DH24" s="2177">
        <v>2031.3766299999963</v>
      </c>
      <c r="DI24" s="2178">
        <v>1606</v>
      </c>
      <c r="DJ24" s="2177"/>
      <c r="DK24" s="2738">
        <v>82.907977052773674</v>
      </c>
      <c r="DL24" s="2715">
        <v>1.3031429121247644</v>
      </c>
      <c r="DM24" s="2177">
        <v>80.348371076157093</v>
      </c>
      <c r="DN24" s="2177">
        <v>85.467583029390255</v>
      </c>
      <c r="DO24" s="2177">
        <v>1.5717943658126776</v>
      </c>
      <c r="DP24" s="2177">
        <v>1935.4694820000022</v>
      </c>
      <c r="DQ24" s="2178">
        <v>1517</v>
      </c>
      <c r="DR24" s="2177"/>
      <c r="DS24" s="2738">
        <v>85.219835313524868</v>
      </c>
      <c r="DT24" s="2715">
        <v>1.093448462446202</v>
      </c>
      <c r="DU24" s="2177">
        <v>83.072082077934198</v>
      </c>
      <c r="DV24" s="2177">
        <v>87.367588549115553</v>
      </c>
      <c r="DW24" s="2177">
        <v>1.2830914990898434</v>
      </c>
      <c r="DX24" s="2178">
        <v>1612.5432229999906</v>
      </c>
      <c r="DY24" s="2178">
        <v>1405</v>
      </c>
      <c r="DZ24" s="2177"/>
      <c r="EA24" s="2670">
        <v>-6.4</v>
      </c>
      <c r="EB24" s="968">
        <v>2.2999999999999998</v>
      </c>
      <c r="EC24" s="968"/>
      <c r="ED24" s="973" t="s">
        <v>232</v>
      </c>
      <c r="EE24" s="968" t="s">
        <v>229</v>
      </c>
      <c r="EF24" s="2716"/>
      <c r="EG24" s="2335"/>
      <c r="EH24" s="2335"/>
    </row>
    <row r="25" spans="1:138" s="11" customFormat="1" ht="20.25" customHeight="1">
      <c r="A25" s="2067" t="s">
        <v>241</v>
      </c>
      <c r="B25" s="2067"/>
      <c r="C25" s="1848" t="s">
        <v>66</v>
      </c>
      <c r="D25" s="1848" t="s">
        <v>66</v>
      </c>
      <c r="E25" s="1848" t="s">
        <v>66</v>
      </c>
      <c r="F25" s="1848" t="s">
        <v>66</v>
      </c>
      <c r="G25" s="1848" t="s">
        <v>66</v>
      </c>
      <c r="H25" s="1848" t="s">
        <v>66</v>
      </c>
      <c r="I25" s="1202" t="s">
        <v>66</v>
      </c>
      <c r="J25" s="1848" t="s">
        <v>66</v>
      </c>
      <c r="K25" s="2737" t="s">
        <v>66</v>
      </c>
      <c r="L25" s="1848" t="s">
        <v>66</v>
      </c>
      <c r="M25" s="1848" t="s">
        <v>66</v>
      </c>
      <c r="N25" s="1848" t="s">
        <v>66</v>
      </c>
      <c r="O25" s="1848" t="s">
        <v>66</v>
      </c>
      <c r="P25" s="1849" t="s">
        <v>66</v>
      </c>
      <c r="Q25" s="1204" t="s">
        <v>66</v>
      </c>
      <c r="R25" s="1204"/>
      <c r="S25" s="1848" t="s">
        <v>66</v>
      </c>
      <c r="T25" s="1848" t="s">
        <v>66</v>
      </c>
      <c r="U25" s="1848" t="s">
        <v>66</v>
      </c>
      <c r="V25" s="1848" t="s">
        <v>66</v>
      </c>
      <c r="W25" s="1848" t="s">
        <v>66</v>
      </c>
      <c r="X25" s="1849" t="s">
        <v>66</v>
      </c>
      <c r="Y25" s="2736" t="s">
        <v>66</v>
      </c>
      <c r="Z25" s="1204" t="s">
        <v>66</v>
      </c>
      <c r="AA25" s="1205" t="s">
        <v>66</v>
      </c>
      <c r="AB25" s="1203" t="s">
        <v>66</v>
      </c>
      <c r="AC25" s="1203" t="s">
        <v>66</v>
      </c>
      <c r="AD25" s="1203" t="s">
        <v>66</v>
      </c>
      <c r="AE25" s="1203" t="s">
        <v>66</v>
      </c>
      <c r="AF25" s="1204" t="s">
        <v>66</v>
      </c>
      <c r="AG25" s="1204" t="s">
        <v>66</v>
      </c>
      <c r="AH25" s="1204" t="s">
        <v>66</v>
      </c>
      <c r="AI25" s="1205" t="s">
        <v>66</v>
      </c>
      <c r="AJ25" s="1205" t="s">
        <v>66</v>
      </c>
      <c r="AK25" s="1205" t="s">
        <v>66</v>
      </c>
      <c r="AL25" s="1205" t="s">
        <v>66</v>
      </c>
      <c r="AM25" s="1205" t="s">
        <v>66</v>
      </c>
      <c r="AN25" s="1206" t="s">
        <v>66</v>
      </c>
      <c r="AO25" s="1206" t="s">
        <v>66</v>
      </c>
      <c r="AP25" s="1206"/>
      <c r="AQ25" s="1855">
        <v>87.43416590061635</v>
      </c>
      <c r="AR25" s="1208">
        <v>2.1015726771126215</v>
      </c>
      <c r="AS25" s="1208">
        <v>83.294710974928194</v>
      </c>
      <c r="AT25" s="1208">
        <v>91.573620826304506</v>
      </c>
      <c r="AU25" s="1208">
        <v>2.4036057935308865</v>
      </c>
      <c r="AV25" s="1206">
        <v>306.65301400000021</v>
      </c>
      <c r="AW25" s="1206">
        <v>277</v>
      </c>
      <c r="AX25" s="2735"/>
      <c r="AY25" s="1855">
        <v>89.643466764625373</v>
      </c>
      <c r="AZ25" s="1208">
        <v>1.3749699463882739</v>
      </c>
      <c r="BA25" s="1208">
        <v>86.940228953447246</v>
      </c>
      <c r="BB25" s="1208">
        <v>92.3467045758035</v>
      </c>
      <c r="BC25" s="1208">
        <v>1.5338205850499942</v>
      </c>
      <c r="BD25" s="1206">
        <v>395.76705899999831</v>
      </c>
      <c r="BE25" s="1206">
        <v>771</v>
      </c>
      <c r="BF25" s="1207"/>
      <c r="BG25" s="1855">
        <v>91.915959155577454</v>
      </c>
      <c r="BH25" s="1208">
        <v>1.2885300674704301</v>
      </c>
      <c r="BI25" s="1208">
        <v>89.382563729974692</v>
      </c>
      <c r="BJ25" s="1208">
        <v>94.449354581180216</v>
      </c>
      <c r="BK25" s="1208">
        <v>1.4018567388166587</v>
      </c>
      <c r="BL25" s="1206">
        <v>339.34532899999925</v>
      </c>
      <c r="BM25" s="1206">
        <v>677</v>
      </c>
      <c r="BN25" s="1208"/>
      <c r="BO25" s="1855">
        <v>92.539419764459524</v>
      </c>
      <c r="BP25" s="1208">
        <v>1.1857695269405979</v>
      </c>
      <c r="BQ25" s="1208">
        <v>90.209900712486089</v>
      </c>
      <c r="BR25" s="1208">
        <v>94.868938816432973</v>
      </c>
      <c r="BS25" s="1208">
        <v>1.2813669352571428</v>
      </c>
      <c r="BT25" s="1206">
        <v>335.83533999999975</v>
      </c>
      <c r="BU25" s="1206">
        <v>679</v>
      </c>
      <c r="BV25" s="1206"/>
      <c r="BW25" s="1855">
        <v>89.398003934784427</v>
      </c>
      <c r="BX25" s="1208">
        <v>1.28535346071592</v>
      </c>
      <c r="BY25" s="1208">
        <v>86.873387333427146</v>
      </c>
      <c r="BZ25" s="1208">
        <v>91.922620536141693</v>
      </c>
      <c r="CA25" s="1208">
        <v>1.4377876508893663</v>
      </c>
      <c r="CB25" s="1206">
        <v>304.18695499999944</v>
      </c>
      <c r="CC25" s="1206">
        <v>732</v>
      </c>
      <c r="CD25" s="1206"/>
      <c r="CE25" s="1855">
        <v>92.878568182641047</v>
      </c>
      <c r="CF25" s="1208">
        <v>0.94548779625520019</v>
      </c>
      <c r="CG25" s="1208">
        <v>91.021467951806869</v>
      </c>
      <c r="CH25" s="1208">
        <v>94.73566841347521</v>
      </c>
      <c r="CI25" s="1208">
        <v>1.01798274322656</v>
      </c>
      <c r="CJ25" s="1206">
        <v>265.31685599999952</v>
      </c>
      <c r="CK25" s="1206">
        <v>668</v>
      </c>
      <c r="CL25" s="1206"/>
      <c r="CM25" s="1855">
        <v>91.457058235004226</v>
      </c>
      <c r="CN25" s="1208">
        <v>1.3675141689236425</v>
      </c>
      <c r="CO25" s="1208">
        <v>88.770403840619565</v>
      </c>
      <c r="CP25" s="1208">
        <v>94.143712629388901</v>
      </c>
      <c r="CQ25" s="1208">
        <v>1.4952527397171855</v>
      </c>
      <c r="CR25" s="1206">
        <v>260.93543199999999</v>
      </c>
      <c r="CS25" s="1209">
        <v>493</v>
      </c>
      <c r="CT25" s="992"/>
      <c r="CU25" s="1855">
        <v>83.802649664677816</v>
      </c>
      <c r="CV25" s="1208">
        <v>1.4487562859295458</v>
      </c>
      <c r="CW25" s="2673">
        <v>80.957086726105857</v>
      </c>
      <c r="CX25" s="2673">
        <v>86.648212603249789</v>
      </c>
      <c r="CY25" s="2673">
        <v>1.7287714549915785</v>
      </c>
      <c r="CZ25" s="2673">
        <v>253.25068700000057</v>
      </c>
      <c r="DA25" s="2672">
        <v>712</v>
      </c>
      <c r="DB25" s="2672"/>
      <c r="DC25" s="1855">
        <v>85.822580289746725</v>
      </c>
      <c r="DD25" s="1208">
        <v>1.2964144158510629</v>
      </c>
      <c r="DE25" s="2673">
        <v>83.276247925020755</v>
      </c>
      <c r="DF25" s="2673">
        <v>88.368912654472709</v>
      </c>
      <c r="DG25" s="2673">
        <v>1.5105749692845651</v>
      </c>
      <c r="DH25" s="2673">
        <v>230.12655099999984</v>
      </c>
      <c r="DI25" s="2672">
        <v>699</v>
      </c>
      <c r="DJ25" s="2673"/>
      <c r="DK25" s="1855">
        <v>85.881054040919594</v>
      </c>
      <c r="DL25" s="1208">
        <v>1.4771793093324217</v>
      </c>
      <c r="DM25" s="2673">
        <v>82.979609423048217</v>
      </c>
      <c r="DN25" s="2673">
        <v>88.782498658790971</v>
      </c>
      <c r="DO25" s="2673">
        <v>1.7200293194219445</v>
      </c>
      <c r="DP25" s="2673">
        <v>228.37781299999955</v>
      </c>
      <c r="DQ25" s="2672">
        <v>690</v>
      </c>
      <c r="DR25" s="2673"/>
      <c r="DS25" s="1855">
        <v>90.174866634837699</v>
      </c>
      <c r="DT25" s="1208">
        <v>1.4695734407762016</v>
      </c>
      <c r="DU25" s="2673">
        <v>87.288328109460707</v>
      </c>
      <c r="DV25" s="2673">
        <v>93.061405160214704</v>
      </c>
      <c r="DW25" s="2673">
        <v>1.6296929461811414</v>
      </c>
      <c r="DX25" s="2672">
        <v>206.22533300000018</v>
      </c>
      <c r="DY25" s="2672">
        <v>624</v>
      </c>
      <c r="DZ25" s="2673"/>
      <c r="EA25" s="2670">
        <v>-2.7</v>
      </c>
      <c r="EB25" s="968">
        <v>4.3</v>
      </c>
      <c r="EC25" s="968"/>
      <c r="ED25" s="973" t="s">
        <v>229</v>
      </c>
      <c r="EE25" s="968" t="s">
        <v>230</v>
      </c>
      <c r="EF25" s="1206"/>
      <c r="EG25" s="2335"/>
      <c r="EH25" s="2335"/>
    </row>
    <row r="26" spans="1:138" s="11" customFormat="1" ht="20.25" customHeight="1">
      <c r="A26" s="2190" t="s">
        <v>30</v>
      </c>
      <c r="B26" s="2190"/>
      <c r="C26" s="1861">
        <v>65.611468895565764</v>
      </c>
      <c r="D26" s="1861"/>
      <c r="E26" s="1861">
        <v>59.158555246894842</v>
      </c>
      <c r="F26" s="1861">
        <v>72.064382544236679</v>
      </c>
      <c r="G26" s="1861">
        <v>5.0123405389055042</v>
      </c>
      <c r="H26" s="1861"/>
      <c r="I26" s="1221">
        <v>472</v>
      </c>
      <c r="J26" s="1861"/>
      <c r="K26" s="2734">
        <v>60.849919886644031</v>
      </c>
      <c r="L26" s="1861">
        <v>4.3675601510279884</v>
      </c>
      <c r="M26" s="1861">
        <v>52.280019417027844</v>
      </c>
      <c r="N26" s="1861">
        <v>69.419820356260217</v>
      </c>
      <c r="O26" s="1861">
        <v>7.1775939215108568</v>
      </c>
      <c r="P26" s="1862">
        <v>309.72488600000042</v>
      </c>
      <c r="Q26" s="1223">
        <v>388</v>
      </c>
      <c r="R26" s="1223"/>
      <c r="S26" s="1861">
        <v>65.46214686377634</v>
      </c>
      <c r="T26" s="1861">
        <v>3.4189768830894938</v>
      </c>
      <c r="U26" s="1861">
        <v>58.753507982180331</v>
      </c>
      <c r="V26" s="1861">
        <v>72.170785745372342</v>
      </c>
      <c r="W26" s="1861">
        <v>5.2228303636362927</v>
      </c>
      <c r="X26" s="1862">
        <v>307.30163100000073</v>
      </c>
      <c r="Y26" s="2733">
        <v>411</v>
      </c>
      <c r="Z26" s="1223"/>
      <c r="AA26" s="2732">
        <v>71.17457689474665</v>
      </c>
      <c r="AB26" s="1222">
        <v>2.3074009953651773</v>
      </c>
      <c r="AC26" s="1222">
        <v>66.6481048236936</v>
      </c>
      <c r="AD26" s="1222">
        <v>75.701048965799714</v>
      </c>
      <c r="AE26" s="1222">
        <v>3.2418893037852192</v>
      </c>
      <c r="AF26" s="1223">
        <v>348.51003099999934</v>
      </c>
      <c r="AG26" s="1223">
        <v>461</v>
      </c>
      <c r="AH26" s="1223"/>
      <c r="AI26" s="1224">
        <v>76.623884425758845</v>
      </c>
      <c r="AJ26" s="1224">
        <v>2.6666055753520168</v>
      </c>
      <c r="AK26" s="1224">
        <v>71.392694353633289</v>
      </c>
      <c r="AL26" s="1224">
        <v>81.855074497884402</v>
      </c>
      <c r="AM26" s="1224">
        <v>3.4801231957062946</v>
      </c>
      <c r="AN26" s="1225">
        <v>344.76291300000008</v>
      </c>
      <c r="AO26" s="1225">
        <v>421</v>
      </c>
      <c r="AP26" s="1225"/>
      <c r="AQ26" s="1227">
        <v>75.246391255087204</v>
      </c>
      <c r="AR26" s="1228">
        <v>3.354054982967615</v>
      </c>
      <c r="AS26" s="1228">
        <v>68.667161874760325</v>
      </c>
      <c r="AT26" s="1228">
        <v>81.825620635414083</v>
      </c>
      <c r="AU26" s="1228">
        <v>4.4574296880195661</v>
      </c>
      <c r="AV26" s="1225">
        <v>354.9384289999997</v>
      </c>
      <c r="AW26" s="1225">
        <v>406</v>
      </c>
      <c r="AX26" s="1225"/>
      <c r="AY26" s="1227">
        <v>74.759991160549404</v>
      </c>
      <c r="AZ26" s="1228">
        <v>2.9798717709966045</v>
      </c>
      <c r="BA26" s="1228">
        <v>68.917312630976383</v>
      </c>
      <c r="BB26" s="1228">
        <v>80.60266969012244</v>
      </c>
      <c r="BC26" s="1228">
        <v>3.9859177679639326</v>
      </c>
      <c r="BD26" s="1225">
        <v>562.23856300000034</v>
      </c>
      <c r="BE26" s="1225">
        <v>836</v>
      </c>
      <c r="BF26" s="1226"/>
      <c r="BG26" s="1227">
        <v>78.443949834824707</v>
      </c>
      <c r="BH26" s="1228">
        <v>2.0220834496991924</v>
      </c>
      <c r="BI26" s="1228">
        <v>74.479216172934386</v>
      </c>
      <c r="BJ26" s="1228">
        <v>82.408683496715028</v>
      </c>
      <c r="BK26" s="1228">
        <v>2.577743030478433</v>
      </c>
      <c r="BL26" s="1225">
        <v>526.62317599999949</v>
      </c>
      <c r="BM26" s="1225">
        <v>768</v>
      </c>
      <c r="BN26" s="1228"/>
      <c r="BO26" s="1227">
        <v>76.861973383559686</v>
      </c>
      <c r="BP26" s="1228">
        <v>2.7934974585385453</v>
      </c>
      <c r="BQ26" s="1228">
        <v>71.384711713718161</v>
      </c>
      <c r="BR26" s="1228">
        <v>82.339235053401211</v>
      </c>
      <c r="BS26" s="1228">
        <v>3.6344336940170958</v>
      </c>
      <c r="BT26" s="1225">
        <v>486.35279000000133</v>
      </c>
      <c r="BU26" s="1225">
        <v>827</v>
      </c>
      <c r="BV26" s="1225"/>
      <c r="BW26" s="1227">
        <v>82.081979726261054</v>
      </c>
      <c r="BX26" s="1228">
        <v>1.7715078075815465</v>
      </c>
      <c r="BY26" s="1228">
        <v>78.608483558150439</v>
      </c>
      <c r="BZ26" s="1228">
        <v>85.555475894371682</v>
      </c>
      <c r="CA26" s="1228">
        <v>2.1582176910077324</v>
      </c>
      <c r="CB26" s="1225">
        <v>429.62553800000018</v>
      </c>
      <c r="CC26" s="1225">
        <v>785</v>
      </c>
      <c r="CD26" s="1225"/>
      <c r="CE26" s="1227">
        <v>79.131570461553338</v>
      </c>
      <c r="CF26" s="1228">
        <v>1.6436601390346945</v>
      </c>
      <c r="CG26" s="1228">
        <v>75.908747682979964</v>
      </c>
      <c r="CH26" s="1228">
        <v>82.354393240126697</v>
      </c>
      <c r="CI26" s="1228">
        <v>2.07712311211273</v>
      </c>
      <c r="CJ26" s="1225">
        <v>387.65931499999976</v>
      </c>
      <c r="CK26" s="1225">
        <v>752</v>
      </c>
      <c r="CL26" s="1225"/>
      <c r="CM26" s="1227">
        <v>80.44646647589073</v>
      </c>
      <c r="CN26" s="1228">
        <v>1.920077171142355</v>
      </c>
      <c r="CO26" s="1228">
        <v>76.681575312860815</v>
      </c>
      <c r="CP26" s="1228">
        <v>84.211357638920646</v>
      </c>
      <c r="CQ26" s="1228">
        <v>2.3867762690581187</v>
      </c>
      <c r="CR26" s="1225">
        <v>362.75883799999917</v>
      </c>
      <c r="CS26" s="2731">
        <v>687</v>
      </c>
      <c r="CT26" s="992"/>
      <c r="CU26" s="1227">
        <v>74.811798679854377</v>
      </c>
      <c r="CV26" s="1228">
        <v>2.0454899182364179</v>
      </c>
      <c r="CW26" s="2729">
        <v>70.80109775039746</v>
      </c>
      <c r="CX26" s="2729">
        <v>78.822499609311308</v>
      </c>
      <c r="CY26" s="2729">
        <v>2.7341809104066304</v>
      </c>
      <c r="CZ26" s="2729">
        <v>370.79561900000061</v>
      </c>
      <c r="DA26" s="2730">
        <v>760</v>
      </c>
      <c r="DB26" s="2730"/>
      <c r="DC26" s="1227">
        <v>81.160424386071597</v>
      </c>
      <c r="DD26" s="1228">
        <v>1.9357607861480151</v>
      </c>
      <c r="DE26" s="2729">
        <v>77.364870105275656</v>
      </c>
      <c r="DF26" s="2729">
        <v>84.955978666867523</v>
      </c>
      <c r="DG26" s="2729">
        <v>2.3851043175178641</v>
      </c>
      <c r="DH26" s="2729">
        <v>376.48681400000066</v>
      </c>
      <c r="DI26" s="2730">
        <v>784</v>
      </c>
      <c r="DJ26" s="2729"/>
      <c r="DK26" s="1227">
        <v>81.677142638413073</v>
      </c>
      <c r="DL26" s="1228">
        <v>2.0850311116454154</v>
      </c>
      <c r="DM26" s="2729">
        <v>77.588906244980365</v>
      </c>
      <c r="DN26" s="2729">
        <v>85.765379031845768</v>
      </c>
      <c r="DO26" s="2729">
        <v>2.5527718579430538</v>
      </c>
      <c r="DP26" s="2729">
        <v>365.89175300000113</v>
      </c>
      <c r="DQ26" s="2730">
        <v>756</v>
      </c>
      <c r="DR26" s="2729"/>
      <c r="DS26" s="1227">
        <v>83.673166237778773</v>
      </c>
      <c r="DT26" s="1228">
        <v>2.3331912503866907</v>
      </c>
      <c r="DU26" s="2729">
        <v>79.098342283072029</v>
      </c>
      <c r="DV26" s="2729">
        <v>88.247990192485517</v>
      </c>
      <c r="DW26" s="2729">
        <v>2.7884581823476466</v>
      </c>
      <c r="DX26" s="2730">
        <v>328.29443099999952</v>
      </c>
      <c r="DY26" s="2730">
        <v>680</v>
      </c>
      <c r="DZ26" s="2729"/>
      <c r="EA26" s="1175">
        <v>4.5999999999999996</v>
      </c>
      <c r="EB26" s="968">
        <v>2</v>
      </c>
      <c r="EC26" s="968"/>
      <c r="ED26" s="968" t="s">
        <v>229</v>
      </c>
      <c r="EE26" s="968" t="s">
        <v>229</v>
      </c>
      <c r="EF26" s="1225"/>
      <c r="EG26" s="2335"/>
      <c r="EH26" s="2335"/>
    </row>
    <row r="27" spans="1:138" s="11" customFormat="1" ht="20.25" customHeight="1">
      <c r="A27" s="2081" t="s">
        <v>31</v>
      </c>
      <c r="B27" s="2081"/>
      <c r="C27" s="2083">
        <v>81.763520957436242</v>
      </c>
      <c r="D27" s="2083"/>
      <c r="E27" s="2083">
        <v>78.74678085976052</v>
      </c>
      <c r="F27" s="2083">
        <v>84.780261055111964</v>
      </c>
      <c r="G27" s="2083">
        <v>1.8803677209975156</v>
      </c>
      <c r="H27" s="2083"/>
      <c r="I27" s="2086">
        <v>443</v>
      </c>
      <c r="J27" s="2083"/>
      <c r="K27" s="2728">
        <v>80.469649930801708</v>
      </c>
      <c r="L27" s="2083">
        <v>2.4571023201204802</v>
      </c>
      <c r="M27" s="2083">
        <v>75.648394676391689</v>
      </c>
      <c r="N27" s="2083">
        <v>85.290905185211741</v>
      </c>
      <c r="O27" s="2083">
        <v>3.0534522297952291</v>
      </c>
      <c r="P27" s="2727">
        <v>33.716133999999975</v>
      </c>
      <c r="Q27" s="2090">
        <v>331</v>
      </c>
      <c r="R27" s="2090"/>
      <c r="S27" s="2083">
        <v>75.038304464380872</v>
      </c>
      <c r="T27" s="2083">
        <v>2.6956783435568092</v>
      </c>
      <c r="U27" s="2083">
        <v>69.748905569258795</v>
      </c>
      <c r="V27" s="2083">
        <v>80.327703359502962</v>
      </c>
      <c r="W27" s="2083">
        <v>3.5924030570765249</v>
      </c>
      <c r="X27" s="2727">
        <v>46.546140999999963</v>
      </c>
      <c r="Y27" s="2726">
        <v>403</v>
      </c>
      <c r="Z27" s="2090"/>
      <c r="AA27" s="2725">
        <v>83.843056250015223</v>
      </c>
      <c r="AB27" s="2089">
        <v>2.2222133050098769</v>
      </c>
      <c r="AC27" s="2089">
        <v>79.483698478542237</v>
      </c>
      <c r="AD27" s="2089">
        <v>88.202414021488224</v>
      </c>
      <c r="AE27" s="2089">
        <v>2.6504440610840372</v>
      </c>
      <c r="AF27" s="2090">
        <v>46.476983000000054</v>
      </c>
      <c r="AG27" s="2090">
        <v>369</v>
      </c>
      <c r="AH27" s="2090"/>
      <c r="AI27" s="2088">
        <v>79.048122310766303</v>
      </c>
      <c r="AJ27" s="2088">
        <v>3.0377520554111208</v>
      </c>
      <c r="AK27" s="2088">
        <v>73.088838890402229</v>
      </c>
      <c r="AL27" s="2088">
        <v>85.007405731130376</v>
      </c>
      <c r="AM27" s="2088">
        <v>3.8429148809741949</v>
      </c>
      <c r="AN27" s="2092">
        <v>39.727394000000047</v>
      </c>
      <c r="AO27" s="2092">
        <v>342</v>
      </c>
      <c r="AP27" s="2092"/>
      <c r="AQ27" s="2094">
        <v>78.838533284383644</v>
      </c>
      <c r="AR27" s="2091">
        <v>2.6999283510557017</v>
      </c>
      <c r="AS27" s="2091">
        <v>73.54242215256005</v>
      </c>
      <c r="AT27" s="2091">
        <v>84.134644416207223</v>
      </c>
      <c r="AU27" s="2091">
        <v>3.4246303661137545</v>
      </c>
      <c r="AV27" s="2092">
        <v>41.749143000000117</v>
      </c>
      <c r="AW27" s="2092">
        <v>313</v>
      </c>
      <c r="AX27" s="2092"/>
      <c r="AY27" s="2094">
        <v>82.398197997758416</v>
      </c>
      <c r="AZ27" s="2091">
        <v>1.5400084550372208</v>
      </c>
      <c r="BA27" s="2091">
        <v>79.378680707389364</v>
      </c>
      <c r="BB27" s="2091">
        <v>85.417715288127468</v>
      </c>
      <c r="BC27" s="2091">
        <v>1.8689831725192774</v>
      </c>
      <c r="BD27" s="2092">
        <v>66.691148999999925</v>
      </c>
      <c r="BE27" s="2092">
        <v>743</v>
      </c>
      <c r="BF27" s="2095"/>
      <c r="BG27" s="2094">
        <v>83.091994593974732</v>
      </c>
      <c r="BH27" s="2091">
        <v>1.6113673715393482</v>
      </c>
      <c r="BI27" s="2091">
        <v>79.932558982865714</v>
      </c>
      <c r="BJ27" s="2091">
        <v>86.251430205083736</v>
      </c>
      <c r="BK27" s="2091">
        <v>1.9392570600973318</v>
      </c>
      <c r="BL27" s="2092">
        <v>62.540588000000014</v>
      </c>
      <c r="BM27" s="2092">
        <v>659</v>
      </c>
      <c r="BN27" s="2091"/>
      <c r="BO27" s="2094">
        <v>82.784474546802798</v>
      </c>
      <c r="BP27" s="2091">
        <v>1.8660559017983196</v>
      </c>
      <c r="BQ27" s="2091">
        <v>79.125664536626999</v>
      </c>
      <c r="BR27" s="2091">
        <v>86.443284556978611</v>
      </c>
      <c r="BS27" s="2091">
        <v>2.2541133612478648</v>
      </c>
      <c r="BT27" s="2092">
        <v>46.556116000000152</v>
      </c>
      <c r="BU27" s="2092">
        <v>688</v>
      </c>
      <c r="BV27" s="2092"/>
      <c r="BW27" s="2094">
        <v>86.926024693086333</v>
      </c>
      <c r="BX27" s="2091">
        <v>1.4177619705495736</v>
      </c>
      <c r="BY27" s="2091">
        <v>84.146138117977216</v>
      </c>
      <c r="BZ27" s="2091">
        <v>89.70591126819545</v>
      </c>
      <c r="CA27" s="2091">
        <v>1.6309982833740875</v>
      </c>
      <c r="CB27" s="2092">
        <v>49.830628000000019</v>
      </c>
      <c r="CC27" s="2092">
        <v>648</v>
      </c>
      <c r="CD27" s="2092"/>
      <c r="CE27" s="2094">
        <v>86.816134326029982</v>
      </c>
      <c r="CF27" s="2091">
        <v>1.5784007570520624</v>
      </c>
      <c r="CG27" s="2091">
        <v>83.721269522328939</v>
      </c>
      <c r="CH27" s="2091">
        <v>89.91099912973101</v>
      </c>
      <c r="CI27" s="2091">
        <v>1.8180961054134521</v>
      </c>
      <c r="CJ27" s="2092">
        <v>46.760973999999834</v>
      </c>
      <c r="CK27" s="2092">
        <v>675</v>
      </c>
      <c r="CL27" s="2092"/>
      <c r="CM27" s="2094">
        <v>83.755222095336308</v>
      </c>
      <c r="CN27" s="2091">
        <v>2.1268847737439716</v>
      </c>
      <c r="CO27" s="2091">
        <v>79.584822170896032</v>
      </c>
      <c r="CP27" s="2091">
        <v>87.925622019776569</v>
      </c>
      <c r="CQ27" s="2091">
        <v>2.5394055684348804</v>
      </c>
      <c r="CR27" s="2092">
        <v>45.205992000000002</v>
      </c>
      <c r="CS27" s="2724">
        <v>490</v>
      </c>
      <c r="CT27" s="992"/>
      <c r="CU27" s="2094">
        <v>79.898203773814956</v>
      </c>
      <c r="CV27" s="2091">
        <v>2.0098616619980807</v>
      </c>
      <c r="CW27" s="1296">
        <v>75.957361062252957</v>
      </c>
      <c r="CX27" s="1296">
        <v>83.839046485376954</v>
      </c>
      <c r="CY27" s="2722">
        <v>2.5155279681728873</v>
      </c>
      <c r="CZ27" s="1296">
        <v>40.460438999999987</v>
      </c>
      <c r="DA27" s="2723">
        <v>679</v>
      </c>
      <c r="DB27" s="1131"/>
      <c r="DC27" s="2094">
        <v>86.017225055024866</v>
      </c>
      <c r="DD27" s="2091">
        <v>1.3541639117901243</v>
      </c>
      <c r="DE27" s="1296">
        <v>83.362040246512379</v>
      </c>
      <c r="DF27" s="1296">
        <v>88.672409863537339</v>
      </c>
      <c r="DG27" s="2722">
        <v>1.5742938823286514</v>
      </c>
      <c r="DH27" s="1296">
        <v>44.60247000000016</v>
      </c>
      <c r="DI27" s="2723">
        <v>670</v>
      </c>
      <c r="DJ27" s="2722"/>
      <c r="DK27" s="2094">
        <v>88.494337677376066</v>
      </c>
      <c r="DL27" s="2091">
        <v>1.3838918632083119</v>
      </c>
      <c r="DM27" s="1296">
        <v>85.780863979960202</v>
      </c>
      <c r="DN27" s="1296">
        <v>91.20781137479193</v>
      </c>
      <c r="DO27" s="2722">
        <v>1.5638196742638704</v>
      </c>
      <c r="DP27" s="1296">
        <v>45.224462999999965</v>
      </c>
      <c r="DQ27" s="2723">
        <v>679</v>
      </c>
      <c r="DR27" s="2722"/>
      <c r="DS27" s="2094">
        <v>87.62238736322206</v>
      </c>
      <c r="DT27" s="2091">
        <v>1.3988453190908412</v>
      </c>
      <c r="DU27" s="1296">
        <v>84.879589886313326</v>
      </c>
      <c r="DV27" s="1296">
        <v>90.365184840130809</v>
      </c>
      <c r="DW27" s="2722">
        <v>1.5964473933952426</v>
      </c>
      <c r="DX27" s="2723">
        <v>40.812934999999968</v>
      </c>
      <c r="DY27" s="2723">
        <v>651</v>
      </c>
      <c r="DZ27" s="2722"/>
      <c r="EA27" s="1175">
        <v>0.8</v>
      </c>
      <c r="EB27" s="968">
        <v>-0.9</v>
      </c>
      <c r="EC27" s="968"/>
      <c r="ED27" s="968" t="s">
        <v>229</v>
      </c>
      <c r="EE27" s="968" t="s">
        <v>229</v>
      </c>
      <c r="EF27" s="2092"/>
      <c r="EG27" s="2335"/>
      <c r="EH27" s="2335"/>
    </row>
    <row r="28" spans="1:138" s="11" customFormat="1" ht="20.25" customHeight="1">
      <c r="A28" s="2097" t="s">
        <v>32</v>
      </c>
      <c r="B28" s="2097"/>
      <c r="C28" s="2009">
        <v>88.200024350893457</v>
      </c>
      <c r="D28" s="2009"/>
      <c r="E28" s="2009">
        <v>83.700280109180412</v>
      </c>
      <c r="F28" s="2009">
        <v>92.699768592606503</v>
      </c>
      <c r="G28" s="2009">
        <v>2.6000613851831824</v>
      </c>
      <c r="H28" s="2009"/>
      <c r="I28" s="2006">
        <v>268</v>
      </c>
      <c r="J28" s="2009"/>
      <c r="K28" s="2721">
        <v>89.918836143702379</v>
      </c>
      <c r="L28" s="2009">
        <v>2.2945126701376375</v>
      </c>
      <c r="M28" s="2009">
        <v>85.416609607743936</v>
      </c>
      <c r="N28" s="2009">
        <v>94.421062679660807</v>
      </c>
      <c r="O28" s="2009">
        <v>2.5517597519508572</v>
      </c>
      <c r="P28" s="2010">
        <v>45.710247999999979</v>
      </c>
      <c r="Q28" s="2102">
        <v>248</v>
      </c>
      <c r="R28" s="2102"/>
      <c r="S28" s="2009">
        <v>93.409261340365688</v>
      </c>
      <c r="T28" s="2009">
        <v>2.0054162276818879</v>
      </c>
      <c r="U28" s="2009">
        <v>89.474279110637013</v>
      </c>
      <c r="V28" s="2009">
        <v>97.344243570094363</v>
      </c>
      <c r="W28" s="2009">
        <v>2.1469136988189326</v>
      </c>
      <c r="X28" s="2010">
        <v>34.795416999999972</v>
      </c>
      <c r="Y28" s="2720">
        <v>195</v>
      </c>
      <c r="Z28" s="2102"/>
      <c r="AA28" s="2719">
        <v>85.011343992597801</v>
      </c>
      <c r="AB28" s="2101">
        <v>2.8197341208372171</v>
      </c>
      <c r="AC28" s="2101">
        <v>79.479818362071228</v>
      </c>
      <c r="AD28" s="2101">
        <v>90.542869623124361</v>
      </c>
      <c r="AE28" s="2101">
        <v>3.3168915916477455</v>
      </c>
      <c r="AF28" s="2102">
        <v>36.549301</v>
      </c>
      <c r="AG28" s="2102">
        <v>197</v>
      </c>
      <c r="AH28" s="2102"/>
      <c r="AI28" s="2718">
        <v>89.591934638315877</v>
      </c>
      <c r="AJ28" s="2718">
        <v>2.1043985366202751</v>
      </c>
      <c r="AK28" s="2718">
        <v>85.4636492877123</v>
      </c>
      <c r="AL28" s="2718">
        <v>93.720219988919439</v>
      </c>
      <c r="AM28" s="2718">
        <v>2.348870515092421</v>
      </c>
      <c r="AN28" s="2021">
        <v>33.156306000000036</v>
      </c>
      <c r="AO28" s="2021">
        <v>191</v>
      </c>
      <c r="AP28" s="2021"/>
      <c r="AQ28" s="2020">
        <v>90.956641587054392</v>
      </c>
      <c r="AR28" s="2011">
        <v>2.1188346565809058</v>
      </c>
      <c r="AS28" s="2011">
        <v>86.800389141753769</v>
      </c>
      <c r="AT28" s="2011">
        <v>95.112894032355015</v>
      </c>
      <c r="AU28" s="2011">
        <v>2.3294996600693239</v>
      </c>
      <c r="AV28" s="2021">
        <v>34.780308999999924</v>
      </c>
      <c r="AW28" s="2021">
        <v>196</v>
      </c>
      <c r="AX28" s="2021"/>
      <c r="AY28" s="2020">
        <v>90.945875491816309</v>
      </c>
      <c r="AZ28" s="2011">
        <v>1.121636677397112</v>
      </c>
      <c r="BA28" s="2011">
        <v>88.746665916157951</v>
      </c>
      <c r="BB28" s="2011">
        <v>93.145085067474668</v>
      </c>
      <c r="BC28" s="2011">
        <v>1.2333013139205433</v>
      </c>
      <c r="BD28" s="2021">
        <v>60.202099000000018</v>
      </c>
      <c r="BE28" s="2021">
        <v>676</v>
      </c>
      <c r="BF28" s="2103"/>
      <c r="BG28" s="2020">
        <v>90.622507315777767</v>
      </c>
      <c r="BH28" s="2011">
        <v>1.3300606631033356</v>
      </c>
      <c r="BI28" s="2011">
        <v>88.01463458720842</v>
      </c>
      <c r="BJ28" s="2011">
        <v>93.230380044347115</v>
      </c>
      <c r="BK28" s="2011">
        <v>1.4676935151095365</v>
      </c>
      <c r="BL28" s="2021">
        <v>55.49991</v>
      </c>
      <c r="BM28" s="2021">
        <v>600</v>
      </c>
      <c r="BN28" s="2011"/>
      <c r="BO28" s="2020">
        <v>90.92997753181578</v>
      </c>
      <c r="BP28" s="2011">
        <v>1.3106603205070222</v>
      </c>
      <c r="BQ28" s="2011">
        <v>88.360141817896434</v>
      </c>
      <c r="BR28" s="2011">
        <v>93.49981324573514</v>
      </c>
      <c r="BS28" s="2011">
        <v>1.4413951879053648</v>
      </c>
      <c r="BT28" s="2021">
        <v>48.925181999999964</v>
      </c>
      <c r="BU28" s="2021">
        <v>582</v>
      </c>
      <c r="BV28" s="2021"/>
      <c r="BW28" s="2020">
        <v>92.905419576668407</v>
      </c>
      <c r="BX28" s="2011">
        <v>1.0013697458343982</v>
      </c>
      <c r="BY28" s="2011">
        <v>90.941976931859415</v>
      </c>
      <c r="BZ28" s="2011">
        <v>94.868862221477386</v>
      </c>
      <c r="CA28" s="2011">
        <v>1.0778378165635829</v>
      </c>
      <c r="CB28" s="2021">
        <v>49.586455999999941</v>
      </c>
      <c r="CC28" s="2021">
        <v>658</v>
      </c>
      <c r="CD28" s="2021"/>
      <c r="CE28" s="2020">
        <v>94.446872199988704</v>
      </c>
      <c r="CF28" s="2011">
        <v>0.93081296935624247</v>
      </c>
      <c r="CG28" s="2011">
        <v>92.621771518290245</v>
      </c>
      <c r="CH28" s="2011">
        <v>96.271972881687162</v>
      </c>
      <c r="CI28" s="2011">
        <v>0.98554133945830524</v>
      </c>
      <c r="CJ28" s="2021">
        <v>43.249823999999983</v>
      </c>
      <c r="CK28" s="2021">
        <v>621</v>
      </c>
      <c r="CL28" s="2021"/>
      <c r="CM28" s="2020">
        <v>92.996413655563288</v>
      </c>
      <c r="CN28" s="2011">
        <v>1.2645210120137762</v>
      </c>
      <c r="CO28" s="2011">
        <v>90.516938322410994</v>
      </c>
      <c r="CP28" s="2011">
        <v>95.475888988715596</v>
      </c>
      <c r="CQ28" s="2011">
        <v>1.3597524488387935</v>
      </c>
      <c r="CR28" s="2021">
        <v>42.135383999999945</v>
      </c>
      <c r="CS28" s="2717">
        <v>432</v>
      </c>
      <c r="CT28" s="992"/>
      <c r="CU28" s="2020">
        <v>86.662500593603156</v>
      </c>
      <c r="CV28" s="2011">
        <v>1.4232796851891938</v>
      </c>
      <c r="CW28" s="2715">
        <v>83.871800377790265</v>
      </c>
      <c r="CX28" s="2715">
        <v>89.453200809416046</v>
      </c>
      <c r="CY28" s="2713">
        <v>1.6423247372742564</v>
      </c>
      <c r="CZ28" s="2715">
        <v>42.705284000000169</v>
      </c>
      <c r="DA28" s="2714">
        <v>655</v>
      </c>
      <c r="DB28" s="2716"/>
      <c r="DC28" s="2020">
        <v>87.924692025740498</v>
      </c>
      <c r="DD28" s="2011">
        <v>1.6141717831443951</v>
      </c>
      <c r="DE28" s="2715">
        <v>84.759695263074789</v>
      </c>
      <c r="DF28" s="2715">
        <v>91.089688788406221</v>
      </c>
      <c r="DG28" s="2713">
        <v>1.8358571931896404</v>
      </c>
      <c r="DH28" s="2715">
        <v>38.034590999999992</v>
      </c>
      <c r="DI28" s="2714">
        <v>604</v>
      </c>
      <c r="DJ28" s="2713"/>
      <c r="DK28" s="2020">
        <v>89.355661525434968</v>
      </c>
      <c r="DL28" s="2011">
        <v>1.4029009856104553</v>
      </c>
      <c r="DM28" s="2715">
        <v>86.604915585136197</v>
      </c>
      <c r="DN28" s="2715">
        <v>92.106407465733739</v>
      </c>
      <c r="DO28" s="2713">
        <v>1.5700191366286524</v>
      </c>
      <c r="DP28" s="2715">
        <v>36.573075999999979</v>
      </c>
      <c r="DQ28" s="2714">
        <v>597</v>
      </c>
      <c r="DR28" s="2713"/>
      <c r="DS28" s="2020">
        <v>93.186096999831221</v>
      </c>
      <c r="DT28" s="2011">
        <v>1.0341380380936662</v>
      </c>
      <c r="DU28" s="2715">
        <v>91.158402326983349</v>
      </c>
      <c r="DV28" s="2715">
        <v>95.213791672679093</v>
      </c>
      <c r="DW28" s="2713">
        <v>1.1097557161295628</v>
      </c>
      <c r="DX28" s="2714">
        <v>36.314722999999951</v>
      </c>
      <c r="DY28" s="2714">
        <v>576</v>
      </c>
      <c r="DZ28" s="2713"/>
      <c r="EA28" s="1003">
        <v>-1.2</v>
      </c>
      <c r="EB28" s="968">
        <v>3.8</v>
      </c>
      <c r="EC28" s="968"/>
      <c r="ED28" s="968" t="s">
        <v>229</v>
      </c>
      <c r="EE28" s="968" t="s">
        <v>230</v>
      </c>
      <c r="EF28" s="2021"/>
      <c r="EG28" s="2335"/>
      <c r="EH28" s="2335"/>
    </row>
    <row r="29" spans="1:138" s="11" customFormat="1" ht="20.25" customHeight="1">
      <c r="A29" s="2105" t="s">
        <v>33</v>
      </c>
      <c r="B29" s="2105"/>
      <c r="C29" s="2107">
        <v>74.919532170450836</v>
      </c>
      <c r="D29" s="2107"/>
      <c r="E29" s="2107">
        <v>70.079926163860648</v>
      </c>
      <c r="F29" s="2107">
        <v>79.759138177041038</v>
      </c>
      <c r="G29" s="2107">
        <v>3.2921485758658524</v>
      </c>
      <c r="H29" s="2107"/>
      <c r="I29" s="2110">
        <v>418</v>
      </c>
      <c r="J29" s="2107"/>
      <c r="K29" s="2712">
        <v>80.925644614870606</v>
      </c>
      <c r="L29" s="2107">
        <v>2.375089635295593</v>
      </c>
      <c r="M29" s="2107">
        <v>76.265312283532367</v>
      </c>
      <c r="N29" s="2107">
        <v>85.585976946208845</v>
      </c>
      <c r="O29" s="2107">
        <v>2.934903573025299</v>
      </c>
      <c r="P29" s="2711">
        <v>74.647828000000175</v>
      </c>
      <c r="Q29" s="2114">
        <v>327</v>
      </c>
      <c r="R29" s="2114"/>
      <c r="S29" s="2107">
        <v>85.432960629321357</v>
      </c>
      <c r="T29" s="2107">
        <v>2.1159377026355806</v>
      </c>
      <c r="U29" s="2107">
        <v>81.281115668583027</v>
      </c>
      <c r="V29" s="2107">
        <v>89.584805590059702</v>
      </c>
      <c r="W29" s="2107">
        <v>2.4767229030213098</v>
      </c>
      <c r="X29" s="2711">
        <v>72.067464999999984</v>
      </c>
      <c r="Y29" s="2710">
        <v>325</v>
      </c>
      <c r="Z29" s="2114"/>
      <c r="AA29" s="2709">
        <v>86.404741876611652</v>
      </c>
      <c r="AB29" s="2113">
        <v>3.8956366905309419</v>
      </c>
      <c r="AC29" s="2113">
        <v>78.762597873866639</v>
      </c>
      <c r="AD29" s="2113">
        <v>94.046885879356651</v>
      </c>
      <c r="AE29" s="2113">
        <v>4.5085913179325487</v>
      </c>
      <c r="AF29" s="2114">
        <v>83.492007999999899</v>
      </c>
      <c r="AG29" s="2114">
        <v>361</v>
      </c>
      <c r="AH29" s="2114"/>
      <c r="AI29" s="2708">
        <v>83.629585236037812</v>
      </c>
      <c r="AJ29" s="2708">
        <v>3.7561615882797028</v>
      </c>
      <c r="AK29" s="2708">
        <v>76.260968222884571</v>
      </c>
      <c r="AL29" s="2708">
        <v>90.998202249191039</v>
      </c>
      <c r="AM29" s="2708">
        <v>4.4914267811782604</v>
      </c>
      <c r="AN29" s="2116">
        <v>60.776206000000116</v>
      </c>
      <c r="AO29" s="2116">
        <v>319</v>
      </c>
      <c r="AP29" s="2116"/>
      <c r="AQ29" s="2118">
        <v>86.93056160390293</v>
      </c>
      <c r="AR29" s="2115">
        <v>2.5272398262470777</v>
      </c>
      <c r="AS29" s="2115">
        <v>81.973191912465921</v>
      </c>
      <c r="AT29" s="2115">
        <v>91.887931295339953</v>
      </c>
      <c r="AU29" s="2115">
        <v>2.90719371831783</v>
      </c>
      <c r="AV29" s="2116">
        <v>69.998462999999788</v>
      </c>
      <c r="AW29" s="2116">
        <v>331</v>
      </c>
      <c r="AX29" s="2116"/>
      <c r="AY29" s="2118">
        <v>86.428083444788456</v>
      </c>
      <c r="AZ29" s="2115">
        <v>1.5058615178497028</v>
      </c>
      <c r="BA29" s="2115">
        <v>83.47551855777381</v>
      </c>
      <c r="BB29" s="2115">
        <v>89.380648331803087</v>
      </c>
      <c r="BC29" s="2115">
        <v>1.7423289489135432</v>
      </c>
      <c r="BD29" s="2116">
        <v>110.12953800000003</v>
      </c>
      <c r="BE29" s="2116">
        <v>743</v>
      </c>
      <c r="BF29" s="2119"/>
      <c r="BG29" s="2118">
        <v>87.780263155588585</v>
      </c>
      <c r="BH29" s="2115">
        <v>1.7027116465781578</v>
      </c>
      <c r="BI29" s="2115">
        <v>84.441727259513002</v>
      </c>
      <c r="BJ29" s="2115">
        <v>91.118799051664183</v>
      </c>
      <c r="BK29" s="2115">
        <v>1.9397431556569145</v>
      </c>
      <c r="BL29" s="2116">
        <v>102.12308299999984</v>
      </c>
      <c r="BM29" s="2116">
        <v>639</v>
      </c>
      <c r="BN29" s="2115"/>
      <c r="BO29" s="2118">
        <v>90.906302385824034</v>
      </c>
      <c r="BP29" s="2115">
        <v>1.3831529373156006</v>
      </c>
      <c r="BQ29" s="2115">
        <v>88.194329069388345</v>
      </c>
      <c r="BR29" s="2115">
        <v>93.618275702259723</v>
      </c>
      <c r="BS29" s="2115">
        <v>1.5215149016239056</v>
      </c>
      <c r="BT29" s="2116">
        <v>85.525881000000183</v>
      </c>
      <c r="BU29" s="2116">
        <v>652</v>
      </c>
      <c r="BV29" s="2116"/>
      <c r="BW29" s="2118">
        <v>85.496244949773669</v>
      </c>
      <c r="BX29" s="2115">
        <v>1.6552566252474028</v>
      </c>
      <c r="BY29" s="2115">
        <v>82.250689090279153</v>
      </c>
      <c r="BZ29" s="2115">
        <v>88.741800809268184</v>
      </c>
      <c r="CA29" s="2115">
        <v>1.9360576902761211</v>
      </c>
      <c r="CB29" s="2116">
        <v>70.236211000000097</v>
      </c>
      <c r="CC29" s="2116">
        <v>636</v>
      </c>
      <c r="CD29" s="2116"/>
      <c r="CE29" s="2118">
        <v>90.660867814309839</v>
      </c>
      <c r="CF29" s="2115">
        <v>1.4796107010914326</v>
      </c>
      <c r="CG29" s="2115">
        <v>87.759706584167176</v>
      </c>
      <c r="CH29" s="2115">
        <v>93.562029044452515</v>
      </c>
      <c r="CI29" s="2115">
        <v>1.6320279485102083</v>
      </c>
      <c r="CJ29" s="2116">
        <v>67.780998000000054</v>
      </c>
      <c r="CK29" s="2116">
        <v>594</v>
      </c>
      <c r="CL29" s="2116"/>
      <c r="CM29" s="2118">
        <v>85.356752781835795</v>
      </c>
      <c r="CN29" s="2115">
        <v>2.0067597783522455</v>
      </c>
      <c r="CO29" s="2115">
        <v>81.421894188966192</v>
      </c>
      <c r="CP29" s="2115">
        <v>89.291611374705411</v>
      </c>
      <c r="CQ29" s="2115">
        <v>2.351026383912874</v>
      </c>
      <c r="CR29" s="2116">
        <v>66.022050000000092</v>
      </c>
      <c r="CS29" s="2707">
        <v>490</v>
      </c>
      <c r="CT29" s="992"/>
      <c r="CU29" s="2118">
        <v>87.381165333465148</v>
      </c>
      <c r="CV29" s="2115">
        <v>1.2611031906767327</v>
      </c>
      <c r="CW29" s="1208">
        <v>84.908453200349825</v>
      </c>
      <c r="CX29" s="1208">
        <v>89.853877466580485</v>
      </c>
      <c r="CY29" s="1208">
        <v>1.4432208426885751</v>
      </c>
      <c r="CZ29" s="1208">
        <v>72.827548999999578</v>
      </c>
      <c r="DA29" s="1206">
        <v>633</v>
      </c>
      <c r="DB29" s="1206"/>
      <c r="DC29" s="2118">
        <v>88.588584146090568</v>
      </c>
      <c r="DD29" s="2115">
        <v>2.0502923817633674</v>
      </c>
      <c r="DE29" s="1208">
        <v>84.568461369468622</v>
      </c>
      <c r="DF29" s="1208">
        <v>92.608706922712514</v>
      </c>
      <c r="DG29" s="1208">
        <v>2.3143979571704754</v>
      </c>
      <c r="DH29" s="1208">
        <v>72.1937759999999</v>
      </c>
      <c r="DI29" s="1206">
        <v>647</v>
      </c>
      <c r="DJ29" s="1208"/>
      <c r="DK29" s="2118">
        <v>89.062143797625282</v>
      </c>
      <c r="DL29" s="2115">
        <v>1.4174091464540355</v>
      </c>
      <c r="DM29" s="1208">
        <v>86.282950899949611</v>
      </c>
      <c r="DN29" s="1208">
        <v>91.841336695300953</v>
      </c>
      <c r="DO29" s="1208">
        <v>1.5914833014516194</v>
      </c>
      <c r="DP29" s="1208">
        <v>70.373442999999909</v>
      </c>
      <c r="DQ29" s="1206">
        <v>650</v>
      </c>
      <c r="DR29" s="1208"/>
      <c r="DS29" s="2118">
        <v>88.642615394652736</v>
      </c>
      <c r="DT29" s="2115">
        <v>1.4640168523800905</v>
      </c>
      <c r="DU29" s="1208">
        <v>85.772032297252224</v>
      </c>
      <c r="DV29" s="1208">
        <v>91.513198492053249</v>
      </c>
      <c r="DW29" s="1208">
        <v>1.6515948292613281</v>
      </c>
      <c r="DX29" s="1206">
        <v>63.638823999999921</v>
      </c>
      <c r="DY29" s="1206">
        <v>657</v>
      </c>
      <c r="DZ29" s="1208"/>
      <c r="EA29" s="1003">
        <v>-2.1</v>
      </c>
      <c r="EB29" s="968">
        <v>-0.5</v>
      </c>
      <c r="EC29" s="968"/>
      <c r="ED29" s="968" t="s">
        <v>229</v>
      </c>
      <c r="EE29" s="968" t="s">
        <v>229</v>
      </c>
      <c r="EF29" s="2116"/>
      <c r="EG29" s="2335"/>
      <c r="EH29" s="2335"/>
    </row>
    <row r="30" spans="1:138" s="11" customFormat="1" ht="20.25" customHeight="1">
      <c r="A30" s="2121" t="s">
        <v>34</v>
      </c>
      <c r="B30" s="2121"/>
      <c r="C30" s="2122">
        <v>77.426219814468851</v>
      </c>
      <c r="D30" s="2122"/>
      <c r="E30" s="2122">
        <v>72.111702046734692</v>
      </c>
      <c r="F30" s="2122">
        <v>82.74073758220301</v>
      </c>
      <c r="G30" s="2122">
        <v>3.4981649474285108</v>
      </c>
      <c r="H30" s="2122"/>
      <c r="I30" s="2125">
        <v>384</v>
      </c>
      <c r="J30" s="2122"/>
      <c r="K30" s="2706">
        <v>84.292334632411809</v>
      </c>
      <c r="L30" s="2122">
        <v>2.3263861744385386</v>
      </c>
      <c r="M30" s="2122">
        <v>79.727566826263356</v>
      </c>
      <c r="N30" s="2122">
        <v>88.857102438560247</v>
      </c>
      <c r="O30" s="2122">
        <v>2.7599024093751994</v>
      </c>
      <c r="P30" s="2705">
        <v>453.42295199999973</v>
      </c>
      <c r="Q30" s="2129">
        <v>374</v>
      </c>
      <c r="R30" s="2129"/>
      <c r="S30" s="2122">
        <v>80.310556124645345</v>
      </c>
      <c r="T30" s="2122">
        <v>2.3379413915543155</v>
      </c>
      <c r="U30" s="2122">
        <v>75.723100561593668</v>
      </c>
      <c r="V30" s="2122">
        <v>84.898011687697007</v>
      </c>
      <c r="W30" s="2122">
        <v>2.9111258897594143</v>
      </c>
      <c r="X30" s="2705">
        <v>427.10991500000034</v>
      </c>
      <c r="Y30" s="2704">
        <v>364</v>
      </c>
      <c r="Z30" s="2129"/>
      <c r="AA30" s="2703">
        <v>86.003499817806443</v>
      </c>
      <c r="AB30" s="2128">
        <v>1.7676527687293604</v>
      </c>
      <c r="AC30" s="2128">
        <v>82.535862027476568</v>
      </c>
      <c r="AD30" s="2128">
        <v>89.471137608136303</v>
      </c>
      <c r="AE30" s="2128">
        <v>2.0553265535403016</v>
      </c>
      <c r="AF30" s="2129">
        <v>485.37669500000004</v>
      </c>
      <c r="AG30" s="2129">
        <v>398</v>
      </c>
      <c r="AH30" s="2129"/>
      <c r="AI30" s="2127">
        <v>89.385690506685677</v>
      </c>
      <c r="AJ30" s="2127">
        <v>1.5326633993311927</v>
      </c>
      <c r="AK30" s="2127">
        <v>86.37900154128323</v>
      </c>
      <c r="AL30" s="2127">
        <v>92.392379472088123</v>
      </c>
      <c r="AM30" s="2127">
        <v>1.7146630413025179</v>
      </c>
      <c r="AN30" s="2131">
        <v>582.57756700000198</v>
      </c>
      <c r="AO30" s="2131">
        <v>421</v>
      </c>
      <c r="AP30" s="2131"/>
      <c r="AQ30" s="2133">
        <v>86.34267120691861</v>
      </c>
      <c r="AR30" s="2130">
        <v>1.8222427192412558</v>
      </c>
      <c r="AS30" s="2130">
        <v>82.768206000653208</v>
      </c>
      <c r="AT30" s="2130">
        <v>89.917136413184011</v>
      </c>
      <c r="AU30" s="2130">
        <v>2.1104775816748651</v>
      </c>
      <c r="AV30" s="2131">
        <v>567.62990899999943</v>
      </c>
      <c r="AW30" s="2131">
        <v>392</v>
      </c>
      <c r="AX30" s="2131"/>
      <c r="AY30" s="2133">
        <v>88.558910866147215</v>
      </c>
      <c r="AZ30" s="2130">
        <v>1.0725459644629232</v>
      </c>
      <c r="BA30" s="2130">
        <v>86.455954175345738</v>
      </c>
      <c r="BB30" s="2130">
        <v>90.661867556948678</v>
      </c>
      <c r="BC30" s="2130">
        <v>1.2111101570388867</v>
      </c>
      <c r="BD30" s="2131">
        <v>785.38813000000027</v>
      </c>
      <c r="BE30" s="2131">
        <v>820</v>
      </c>
      <c r="BF30" s="2134"/>
      <c r="BG30" s="2133">
        <v>89.868452103809233</v>
      </c>
      <c r="BH30" s="2130">
        <v>1.181399534880144</v>
      </c>
      <c r="BI30" s="2130">
        <v>87.55206179618979</v>
      </c>
      <c r="BJ30" s="2130">
        <v>92.184842411428662</v>
      </c>
      <c r="BK30" s="2130">
        <v>1.3145876080245387</v>
      </c>
      <c r="BL30" s="2131">
        <v>723.64828899999884</v>
      </c>
      <c r="BM30" s="2131">
        <v>729</v>
      </c>
      <c r="BN30" s="2130"/>
      <c r="BO30" s="2133">
        <v>89.330286336764573</v>
      </c>
      <c r="BP30" s="2130">
        <v>1.2038709231618725</v>
      </c>
      <c r="BQ30" s="2130">
        <v>86.96983455159598</v>
      </c>
      <c r="BR30" s="2130">
        <v>91.690738121933165</v>
      </c>
      <c r="BS30" s="2130">
        <v>1.3476626713401794</v>
      </c>
      <c r="BT30" s="2131">
        <v>685.43650100000025</v>
      </c>
      <c r="BU30" s="2131">
        <v>767</v>
      </c>
      <c r="BV30" s="2131"/>
      <c r="BW30" s="2133">
        <v>90.926354082716514</v>
      </c>
      <c r="BX30" s="2130">
        <v>1.2496660865184337</v>
      </c>
      <c r="BY30" s="2130">
        <v>88.476062673126009</v>
      </c>
      <c r="BZ30" s="2130">
        <v>93.376645492307034</v>
      </c>
      <c r="CA30" s="2130">
        <v>1.3743717089784566</v>
      </c>
      <c r="CB30" s="2131">
        <v>676.14292599999851</v>
      </c>
      <c r="CC30" s="2131">
        <v>790</v>
      </c>
      <c r="CD30" s="2131"/>
      <c r="CE30" s="2133">
        <v>91.240655745528315</v>
      </c>
      <c r="CF30" s="2130">
        <v>1.2369602679228862</v>
      </c>
      <c r="CG30" s="2130">
        <v>88.815273738032957</v>
      </c>
      <c r="CH30" s="2130">
        <v>93.666037753023687</v>
      </c>
      <c r="CI30" s="2130">
        <v>1.3557117250152044</v>
      </c>
      <c r="CJ30" s="2131">
        <v>586.39991199999974</v>
      </c>
      <c r="CK30" s="2131">
        <v>743</v>
      </c>
      <c r="CL30" s="2131"/>
      <c r="CM30" s="2133">
        <v>88.486373795756052</v>
      </c>
      <c r="CN30" s="2130">
        <v>1.4094702976846638</v>
      </c>
      <c r="CO30" s="2130">
        <v>85.722681612931424</v>
      </c>
      <c r="CP30" s="2130">
        <v>91.250065978580679</v>
      </c>
      <c r="CQ30" s="2130">
        <v>1.5928670565006975</v>
      </c>
      <c r="CR30" s="2131">
        <v>602.47071399999948</v>
      </c>
      <c r="CS30" s="2702">
        <v>727</v>
      </c>
      <c r="CT30" s="992"/>
      <c r="CU30" s="2133">
        <v>88.393286608163478</v>
      </c>
      <c r="CV30" s="2130">
        <v>1.1500358404176618</v>
      </c>
      <c r="CW30" s="1228">
        <v>86.1383501389343</v>
      </c>
      <c r="CX30" s="1228">
        <v>90.648223077392657</v>
      </c>
      <c r="CY30" s="1228">
        <v>1.301044326494645</v>
      </c>
      <c r="CZ30" s="1228">
        <v>637.89245500000038</v>
      </c>
      <c r="DA30" s="1225">
        <v>762</v>
      </c>
      <c r="DB30" s="1225"/>
      <c r="DC30" s="2133">
        <v>88.122316731597934</v>
      </c>
      <c r="DD30" s="2130">
        <v>1.561379738429292</v>
      </c>
      <c r="DE30" s="1228">
        <v>85.060832279308713</v>
      </c>
      <c r="DF30" s="1228">
        <v>91.183801183887169</v>
      </c>
      <c r="DG30" s="1228">
        <v>1.7718323761107264</v>
      </c>
      <c r="DH30" s="1228">
        <v>675.48171800000205</v>
      </c>
      <c r="DI30" s="1225">
        <v>740</v>
      </c>
      <c r="DJ30" s="1228"/>
      <c r="DK30" s="2133">
        <v>92.324836322682941</v>
      </c>
      <c r="DL30" s="2130">
        <v>0.98439305717008818</v>
      </c>
      <c r="DM30" s="1228">
        <v>90.394682139712828</v>
      </c>
      <c r="DN30" s="1228">
        <v>94.254990505653055</v>
      </c>
      <c r="DO30" s="1228">
        <v>1.0662277848287247</v>
      </c>
      <c r="DP30" s="1228">
        <v>613.27434799999958</v>
      </c>
      <c r="DQ30" s="1225">
        <v>745</v>
      </c>
      <c r="DR30" s="1228"/>
      <c r="DS30" s="2133">
        <v>91.642832678835944</v>
      </c>
      <c r="DT30" s="2130">
        <v>1.4834349094441055</v>
      </c>
      <c r="DU30" s="1228">
        <v>88.734175466167073</v>
      </c>
      <c r="DV30" s="1228">
        <v>94.551489891504801</v>
      </c>
      <c r="DW30" s="1228">
        <v>1.6187135055534911</v>
      </c>
      <c r="DX30" s="1225">
        <v>507.95877800000045</v>
      </c>
      <c r="DY30" s="1225">
        <v>735</v>
      </c>
      <c r="DZ30" s="1228"/>
      <c r="EA30" s="1003">
        <v>0.4</v>
      </c>
      <c r="EB30" s="968">
        <v>-0.7</v>
      </c>
      <c r="EC30" s="968"/>
      <c r="ED30" s="968" t="s">
        <v>229</v>
      </c>
      <c r="EE30" s="968" t="s">
        <v>229</v>
      </c>
      <c r="EF30" s="2131"/>
      <c r="EG30" s="2335"/>
      <c r="EH30" s="2335"/>
    </row>
    <row r="31" spans="1:138" s="11" customFormat="1" ht="20.25" customHeight="1">
      <c r="A31" s="2136" t="s">
        <v>35</v>
      </c>
      <c r="B31" s="2136"/>
      <c r="C31" s="2137">
        <v>67.204173554178013</v>
      </c>
      <c r="D31" s="2137"/>
      <c r="E31" s="2137">
        <v>60.725066667087837</v>
      </c>
      <c r="F31" s="2137">
        <v>73.683280441268195</v>
      </c>
      <c r="G31" s="2137">
        <v>4.9134141985851771</v>
      </c>
      <c r="H31" s="2137"/>
      <c r="I31" s="2141">
        <v>334</v>
      </c>
      <c r="J31" s="2137"/>
      <c r="K31" s="2701">
        <v>78.601291632810515</v>
      </c>
      <c r="L31" s="2137">
        <v>2.4641320718561186</v>
      </c>
      <c r="M31" s="2137">
        <v>73.766242802441056</v>
      </c>
      <c r="N31" s="2137">
        <v>83.43634046317996</v>
      </c>
      <c r="O31" s="2137">
        <v>3.1349765642114678</v>
      </c>
      <c r="P31" s="2700">
        <v>324.48974399999918</v>
      </c>
      <c r="Q31" s="2145">
        <v>278</v>
      </c>
      <c r="R31" s="2145"/>
      <c r="S31" s="2137">
        <v>71.00124498636869</v>
      </c>
      <c r="T31" s="2137">
        <v>2.7327067566852468</v>
      </c>
      <c r="U31" s="2137">
        <v>65.639189778983749</v>
      </c>
      <c r="V31" s="2137">
        <v>76.363300193753631</v>
      </c>
      <c r="W31" s="2137">
        <v>3.8488152668448148</v>
      </c>
      <c r="X31" s="2700">
        <v>312.70623500000022</v>
      </c>
      <c r="Y31" s="2699">
        <v>290</v>
      </c>
      <c r="Z31" s="2145"/>
      <c r="AA31" s="2698">
        <v>75.227580763841999</v>
      </c>
      <c r="AB31" s="2144">
        <v>2.4364352726369329</v>
      </c>
      <c r="AC31" s="2144">
        <v>70.447979716311821</v>
      </c>
      <c r="AD31" s="2144">
        <v>80.007181811372192</v>
      </c>
      <c r="AE31" s="2144">
        <v>3.2387526594607725</v>
      </c>
      <c r="AF31" s="2145">
        <v>292.08751599999982</v>
      </c>
      <c r="AG31" s="2145">
        <v>286</v>
      </c>
      <c r="AH31" s="2145"/>
      <c r="AI31" s="2195">
        <v>77.045068113412384</v>
      </c>
      <c r="AJ31" s="2195">
        <v>2.5432838127018123</v>
      </c>
      <c r="AK31" s="2195">
        <v>72.055803426284044</v>
      </c>
      <c r="AL31" s="2195">
        <v>82.034332800540724</v>
      </c>
      <c r="AM31" s="2195">
        <v>3.3010338948082065</v>
      </c>
      <c r="AN31" s="2147">
        <v>215.29423500000019</v>
      </c>
      <c r="AO31" s="2147">
        <v>250</v>
      </c>
      <c r="AP31" s="2147"/>
      <c r="AQ31" s="2149">
        <v>77.281736664524971</v>
      </c>
      <c r="AR31" s="2146">
        <v>2.5880110133029159</v>
      </c>
      <c r="AS31" s="2146">
        <v>72.205159750372317</v>
      </c>
      <c r="AT31" s="2146">
        <v>82.358313578677624</v>
      </c>
      <c r="AU31" s="2146">
        <v>3.3488002793432359</v>
      </c>
      <c r="AV31" s="2147">
        <v>289.63714799999951</v>
      </c>
      <c r="AW31" s="2147">
        <v>321</v>
      </c>
      <c r="AX31" s="2147"/>
      <c r="AY31" s="2149">
        <v>79.874751766139241</v>
      </c>
      <c r="AZ31" s="2146">
        <v>2.0444752395160593</v>
      </c>
      <c r="BA31" s="2146">
        <v>75.866119011391831</v>
      </c>
      <c r="BB31" s="2146">
        <v>83.883384520886651</v>
      </c>
      <c r="BC31" s="2146">
        <v>2.5596013687804153</v>
      </c>
      <c r="BD31" s="2147">
        <v>356.41189199999991</v>
      </c>
      <c r="BE31" s="2147">
        <v>536</v>
      </c>
      <c r="BF31" s="2150"/>
      <c r="BG31" s="2149">
        <v>80.542625611046148</v>
      </c>
      <c r="BH31" s="2146">
        <v>2.2565260693109814</v>
      </c>
      <c r="BI31" s="2146">
        <v>76.118216288443165</v>
      </c>
      <c r="BJ31" s="2146">
        <v>84.967034933649131</v>
      </c>
      <c r="BK31" s="2146">
        <v>2.8016544682912681</v>
      </c>
      <c r="BL31" s="2147">
        <v>362.79050599999994</v>
      </c>
      <c r="BM31" s="2147">
        <v>434</v>
      </c>
      <c r="BN31" s="2146"/>
      <c r="BO31" s="2149">
        <v>80.308433781827404</v>
      </c>
      <c r="BP31" s="2146">
        <v>1.6262863286653075</v>
      </c>
      <c r="BQ31" s="2146">
        <v>77.119744368504684</v>
      </c>
      <c r="BR31" s="2146">
        <v>83.497123195150124</v>
      </c>
      <c r="BS31" s="2146">
        <v>2.025050486083956</v>
      </c>
      <c r="BT31" s="2147">
        <v>319.04053899999991</v>
      </c>
      <c r="BU31" s="2147">
        <v>490</v>
      </c>
      <c r="BV31" s="2147"/>
      <c r="BW31" s="2149">
        <v>79.018379239323366</v>
      </c>
      <c r="BX31" s="2146">
        <v>2.1356638907170029</v>
      </c>
      <c r="BY31" s="2146">
        <v>74.830861516268527</v>
      </c>
      <c r="BZ31" s="2146">
        <v>83.205896962378205</v>
      </c>
      <c r="CA31" s="2146">
        <v>2.7027432241411922</v>
      </c>
      <c r="CB31" s="2147">
        <v>260.04362399999974</v>
      </c>
      <c r="CC31" s="2147">
        <v>522</v>
      </c>
      <c r="CD31" s="2147"/>
      <c r="CE31" s="2149">
        <v>84.156032785261459</v>
      </c>
      <c r="CF31" s="2146">
        <v>2.088528266077708</v>
      </c>
      <c r="CG31" s="2146">
        <v>80.060930452511215</v>
      </c>
      <c r="CH31" s="2146">
        <v>88.251135118011703</v>
      </c>
      <c r="CI31" s="2146">
        <v>2.4817332720601812</v>
      </c>
      <c r="CJ31" s="2147">
        <v>234.60554100000007</v>
      </c>
      <c r="CK31" s="2147">
        <v>472</v>
      </c>
      <c r="CL31" s="2147"/>
      <c r="CM31" s="2149">
        <v>86.389530617014429</v>
      </c>
      <c r="CN31" s="2146">
        <v>1.9692468861354162</v>
      </c>
      <c r="CO31" s="2146">
        <v>82.528227378340731</v>
      </c>
      <c r="CP31" s="2146">
        <v>90.250833855688143</v>
      </c>
      <c r="CQ31" s="2146">
        <v>2.2794971474790868</v>
      </c>
      <c r="CR31" s="2147">
        <v>219.88803000000036</v>
      </c>
      <c r="CS31" s="2697">
        <v>368</v>
      </c>
      <c r="CT31" s="992"/>
      <c r="CU31" s="2149">
        <v>82.123638462099052</v>
      </c>
      <c r="CV31" s="2146">
        <v>1.8595258463667628</v>
      </c>
      <c r="CW31" s="2146">
        <v>78.477567184073649</v>
      </c>
      <c r="CX31" s="1208">
        <v>85.769709740124469</v>
      </c>
      <c r="CY31" s="1208">
        <v>2.2643003661180381</v>
      </c>
      <c r="CZ31" s="1208">
        <v>259.23048099999954</v>
      </c>
      <c r="DA31" s="1206">
        <v>551</v>
      </c>
      <c r="DB31" s="1206"/>
      <c r="DC31" s="2149">
        <v>84.308873118925248</v>
      </c>
      <c r="DD31" s="2146">
        <v>2.0110141356309628</v>
      </c>
      <c r="DE31" s="2146">
        <v>80.365765393086861</v>
      </c>
      <c r="DF31" s="1208">
        <v>88.251980844763651</v>
      </c>
      <c r="DG31" s="1208">
        <v>2.3852935773370456</v>
      </c>
      <c r="DH31" s="1208">
        <v>267.66213999999985</v>
      </c>
      <c r="DI31" s="1206">
        <v>554</v>
      </c>
      <c r="DJ31" s="1208"/>
      <c r="DK31" s="2149">
        <v>87.854461386949922</v>
      </c>
      <c r="DL31" s="2146">
        <v>1.6902356475042322</v>
      </c>
      <c r="DM31" s="2146">
        <v>84.540322404078367</v>
      </c>
      <c r="DN31" s="1208">
        <v>91.168600369821476</v>
      </c>
      <c r="DO31" s="1208">
        <v>1.9239041715362484</v>
      </c>
      <c r="DP31" s="1208">
        <v>236.13725100000002</v>
      </c>
      <c r="DQ31" s="1206">
        <v>522</v>
      </c>
      <c r="DR31" s="1208"/>
      <c r="DS31" s="2149">
        <v>85.832629191997796</v>
      </c>
      <c r="DT31" s="2146">
        <v>1.9638979493019997</v>
      </c>
      <c r="DU31" s="2146">
        <v>81.981900117997881</v>
      </c>
      <c r="DV31" s="1208">
        <v>89.683358265997711</v>
      </c>
      <c r="DW31" s="1208">
        <v>2.2880552160519096</v>
      </c>
      <c r="DX31" s="1206">
        <v>221.3487909999993</v>
      </c>
      <c r="DY31" s="1206">
        <v>490</v>
      </c>
      <c r="DZ31" s="1208"/>
      <c r="EA31" s="1003">
        <v>1.6</v>
      </c>
      <c r="EB31" s="968">
        <v>-2.1</v>
      </c>
      <c r="EC31" s="968"/>
      <c r="ED31" s="968" t="s">
        <v>229</v>
      </c>
      <c r="EE31" s="968" t="s">
        <v>229</v>
      </c>
      <c r="EF31" s="2147"/>
      <c r="EG31" s="2335"/>
      <c r="EH31" s="2335"/>
    </row>
    <row r="32" spans="1:138" s="11" customFormat="1" ht="20.25" customHeight="1">
      <c r="A32" s="2152" t="s">
        <v>36</v>
      </c>
      <c r="B32" s="2152"/>
      <c r="C32" s="2153">
        <v>78.307838473053408</v>
      </c>
      <c r="D32" s="2153"/>
      <c r="E32" s="2153">
        <v>72.457226688546641</v>
      </c>
      <c r="F32" s="2153">
        <v>84.15845025756019</v>
      </c>
      <c r="G32" s="2153">
        <v>3.8076806925738942</v>
      </c>
      <c r="H32" s="2153"/>
      <c r="I32" s="2156">
        <v>336</v>
      </c>
      <c r="J32" s="2153"/>
      <c r="K32" s="2696">
        <v>79.486750649837006</v>
      </c>
      <c r="L32" s="2153">
        <v>3.3495949569278114</v>
      </c>
      <c r="M32" s="2153">
        <v>72.914272103057684</v>
      </c>
      <c r="N32" s="2153">
        <v>86.059229196616315</v>
      </c>
      <c r="O32" s="2153">
        <v>4.2140292936162194</v>
      </c>
      <c r="P32" s="2695">
        <v>238.25900599999946</v>
      </c>
      <c r="Q32" s="2160">
        <v>331</v>
      </c>
      <c r="R32" s="2160"/>
      <c r="S32" s="2153">
        <v>76.864321412986499</v>
      </c>
      <c r="T32" s="2153">
        <v>2.4239280251619131</v>
      </c>
      <c r="U32" s="2153">
        <v>72.108144828049404</v>
      </c>
      <c r="V32" s="2153">
        <v>81.620497997923579</v>
      </c>
      <c r="W32" s="2153">
        <v>3.1535151558007275</v>
      </c>
      <c r="X32" s="2695">
        <v>198.78554600000024</v>
      </c>
      <c r="Y32" s="2694">
        <v>295</v>
      </c>
      <c r="Z32" s="2160"/>
      <c r="AA32" s="2693">
        <v>89.483019649605112</v>
      </c>
      <c r="AB32" s="2159">
        <v>1.7375989032069519</v>
      </c>
      <c r="AC32" s="2159">
        <v>86.074339094358194</v>
      </c>
      <c r="AD32" s="2159">
        <v>92.891700204852029</v>
      </c>
      <c r="AE32" s="2159">
        <v>1.9418196994368191</v>
      </c>
      <c r="AF32" s="2160">
        <v>252.69693500000008</v>
      </c>
      <c r="AG32" s="2160">
        <v>355</v>
      </c>
      <c r="AH32" s="2160"/>
      <c r="AI32" s="2158">
        <v>90.026862911642894</v>
      </c>
      <c r="AJ32" s="2158">
        <v>1.7580232861581377</v>
      </c>
      <c r="AK32" s="2158">
        <v>86.578076167130831</v>
      </c>
      <c r="AL32" s="2158">
        <v>93.475649656154957</v>
      </c>
      <c r="AM32" s="2158">
        <v>1.9527763484145331</v>
      </c>
      <c r="AN32" s="2162">
        <v>210.79286100000013</v>
      </c>
      <c r="AO32" s="2162">
        <v>321</v>
      </c>
      <c r="AP32" s="2162"/>
      <c r="AQ32" s="2164">
        <v>90.060919076814614</v>
      </c>
      <c r="AR32" s="2161">
        <v>2.1722402456850349</v>
      </c>
      <c r="AS32" s="2161">
        <v>85.799907579354183</v>
      </c>
      <c r="AT32" s="2161">
        <v>94.321930574275044</v>
      </c>
      <c r="AU32" s="2161">
        <v>2.4119676636125504</v>
      </c>
      <c r="AV32" s="2162">
        <v>247.19022000000024</v>
      </c>
      <c r="AW32" s="2162">
        <v>332</v>
      </c>
      <c r="AX32" s="2162"/>
      <c r="AY32" s="2164">
        <v>90.962211568878686</v>
      </c>
      <c r="AZ32" s="2161">
        <v>1.2369094179848834</v>
      </c>
      <c r="BA32" s="2161">
        <v>88.536985030667623</v>
      </c>
      <c r="BB32" s="2161">
        <v>93.387438107089736</v>
      </c>
      <c r="BC32" s="2161">
        <v>1.3598057881961974</v>
      </c>
      <c r="BD32" s="2162">
        <v>369.07160699999883</v>
      </c>
      <c r="BE32" s="2162">
        <v>796</v>
      </c>
      <c r="BF32" s="2165"/>
      <c r="BG32" s="2164">
        <v>90.253002332064682</v>
      </c>
      <c r="BH32" s="2161">
        <v>1.1790210405073136</v>
      </c>
      <c r="BI32" s="2161">
        <v>87.941275579110098</v>
      </c>
      <c r="BJ32" s="2161">
        <v>92.564729085019266</v>
      </c>
      <c r="BK32" s="2161">
        <v>1.3063510465495467</v>
      </c>
      <c r="BL32" s="2162">
        <v>334.09237499999972</v>
      </c>
      <c r="BM32" s="2162">
        <v>705</v>
      </c>
      <c r="BN32" s="2161"/>
      <c r="BO32" s="2164">
        <v>92.393463210751776</v>
      </c>
      <c r="BP32" s="2161">
        <v>1.1366358835115702</v>
      </c>
      <c r="BQ32" s="2161">
        <v>90.164840400197505</v>
      </c>
      <c r="BR32" s="2161">
        <v>94.622086021306046</v>
      </c>
      <c r="BS32" s="2161">
        <v>1.2302124457862087</v>
      </c>
      <c r="BT32" s="2162">
        <v>296.33655400000038</v>
      </c>
      <c r="BU32" s="2162">
        <v>805</v>
      </c>
      <c r="BV32" s="2162"/>
      <c r="BW32" s="2164">
        <v>94.773674791237354</v>
      </c>
      <c r="BX32" s="2161">
        <v>0.82152645429958082</v>
      </c>
      <c r="BY32" s="2161">
        <v>93.162861122339791</v>
      </c>
      <c r="BZ32" s="2161">
        <v>96.384488460134904</v>
      </c>
      <c r="CA32" s="2161">
        <v>0.86682979857982467</v>
      </c>
      <c r="CB32" s="2162">
        <v>306.71384500000033</v>
      </c>
      <c r="CC32" s="2162">
        <v>741</v>
      </c>
      <c r="CD32" s="2162"/>
      <c r="CE32" s="2164">
        <v>93.15732773968098</v>
      </c>
      <c r="CF32" s="2161">
        <v>1.1386396816280744</v>
      </c>
      <c r="CG32" s="2161">
        <v>90.924728788480763</v>
      </c>
      <c r="CH32" s="2161">
        <v>95.389926690881211</v>
      </c>
      <c r="CI32" s="2161">
        <v>1.2222760240717632</v>
      </c>
      <c r="CJ32" s="2162">
        <v>272.07506499999926</v>
      </c>
      <c r="CK32" s="2162">
        <v>733</v>
      </c>
      <c r="CL32" s="2162"/>
      <c r="CM32" s="2164">
        <v>91.36274092895755</v>
      </c>
      <c r="CN32" s="2161">
        <v>1.3074069323225581</v>
      </c>
      <c r="CO32" s="2161">
        <v>88.799174797364643</v>
      </c>
      <c r="CP32" s="2161">
        <v>93.926307060550457</v>
      </c>
      <c r="CQ32" s="2161">
        <v>1.4310066872218514</v>
      </c>
      <c r="CR32" s="2162">
        <v>257.48134699999986</v>
      </c>
      <c r="CS32" s="2692">
        <v>631</v>
      </c>
      <c r="CT32" s="992"/>
      <c r="CU32" s="2164">
        <v>90.470609360460472</v>
      </c>
      <c r="CV32" s="2161">
        <v>1.0698661982121394</v>
      </c>
      <c r="CW32" s="2161">
        <v>88.372865774775377</v>
      </c>
      <c r="CX32" s="1228">
        <v>92.568352946145566</v>
      </c>
      <c r="CY32" s="1228">
        <v>1.1825566399685561</v>
      </c>
      <c r="CZ32" s="1228">
        <v>256.01469099999997</v>
      </c>
      <c r="DA32" s="1225">
        <v>720</v>
      </c>
      <c r="DB32" s="1225"/>
      <c r="DC32" s="2164">
        <v>90.278878069920296</v>
      </c>
      <c r="DD32" s="2161">
        <v>1.4754944109731727</v>
      </c>
      <c r="DE32" s="2161">
        <v>87.385793775654875</v>
      </c>
      <c r="DF32" s="1228">
        <v>93.171962364185717</v>
      </c>
      <c r="DG32" s="1228">
        <v>1.6343738895718372</v>
      </c>
      <c r="DH32" s="1228">
        <v>246.8384840000009</v>
      </c>
      <c r="DI32" s="1225">
        <v>724</v>
      </c>
      <c r="DJ32" s="1228"/>
      <c r="DK32" s="2164">
        <v>91.997339513330516</v>
      </c>
      <c r="DL32" s="2161">
        <v>1.1828766992179489</v>
      </c>
      <c r="DM32" s="2161">
        <v>89.67800742102898</v>
      </c>
      <c r="DN32" s="1228">
        <v>94.316671605632038</v>
      </c>
      <c r="DO32" s="1228">
        <v>1.285772725032498</v>
      </c>
      <c r="DP32" s="1228">
        <v>259.04132800000014</v>
      </c>
      <c r="DQ32" s="1225">
        <v>764</v>
      </c>
      <c r="DR32" s="1228"/>
      <c r="DS32" s="2164">
        <v>89.513475618296894</v>
      </c>
      <c r="DT32" s="2161">
        <v>1.793706731344918</v>
      </c>
      <c r="DU32" s="2161">
        <v>85.996450376188918</v>
      </c>
      <c r="DV32" s="1228">
        <v>93.030500860404857</v>
      </c>
      <c r="DW32" s="1228">
        <v>2.003839889977725</v>
      </c>
      <c r="DX32" s="1225">
        <v>245.25950700000018</v>
      </c>
      <c r="DY32" s="1225">
        <v>751</v>
      </c>
      <c r="DZ32" s="1228"/>
      <c r="EA32" s="1003">
        <v>-3.7</v>
      </c>
      <c r="EB32" s="968">
        <v>-2.5</v>
      </c>
      <c r="EC32" s="968"/>
      <c r="ED32" s="968" t="s">
        <v>231</v>
      </c>
      <c r="EE32" s="968" t="s">
        <v>229</v>
      </c>
      <c r="EF32" s="2162"/>
      <c r="EG32" s="2335"/>
      <c r="EH32" s="2335"/>
    </row>
    <row r="33" spans="1:138" s="18" customFormat="1" ht="20.25" customHeight="1">
      <c r="A33" s="2167" t="s">
        <v>37</v>
      </c>
      <c r="B33" s="2167"/>
      <c r="C33" s="2168">
        <v>87.236636340582422</v>
      </c>
      <c r="D33" s="2168"/>
      <c r="E33" s="2168">
        <v>82.546652683755312</v>
      </c>
      <c r="F33" s="2168">
        <v>91.926619997409517</v>
      </c>
      <c r="G33" s="2168">
        <v>2.7399137645554426</v>
      </c>
      <c r="H33" s="2168"/>
      <c r="I33" s="2172">
        <v>234</v>
      </c>
      <c r="J33" s="2168"/>
      <c r="K33" s="2691">
        <v>91.157264906936803</v>
      </c>
      <c r="L33" s="2168">
        <v>1.9708318286982056</v>
      </c>
      <c r="M33" s="2168">
        <v>87.290155575810601</v>
      </c>
      <c r="N33" s="2168">
        <v>95.02437423806299</v>
      </c>
      <c r="O33" s="2168">
        <v>2.1620129023290069</v>
      </c>
      <c r="P33" s="2690">
        <v>62.258078999999924</v>
      </c>
      <c r="Q33" s="2176">
        <v>170</v>
      </c>
      <c r="R33" s="2176"/>
      <c r="S33" s="2168">
        <v>84.315933990339218</v>
      </c>
      <c r="T33" s="2168">
        <v>2.916393476364993</v>
      </c>
      <c r="U33" s="2168">
        <v>78.593452868473449</v>
      </c>
      <c r="V33" s="2168">
        <v>90.038415112205001</v>
      </c>
      <c r="W33" s="2168">
        <v>3.4588877076296738</v>
      </c>
      <c r="X33" s="2690">
        <v>74.391716999999986</v>
      </c>
      <c r="Y33" s="2689">
        <v>197</v>
      </c>
      <c r="Z33" s="2176"/>
      <c r="AA33" s="2688">
        <v>86.903634382743192</v>
      </c>
      <c r="AB33" s="2175">
        <v>2.8508440576797214</v>
      </c>
      <c r="AC33" s="2175">
        <v>81.311079802097979</v>
      </c>
      <c r="AD33" s="2175">
        <v>92.496188963388391</v>
      </c>
      <c r="AE33" s="2175">
        <v>3.2804658607532589</v>
      </c>
      <c r="AF33" s="2176">
        <v>82.459586999999956</v>
      </c>
      <c r="AG33" s="2176">
        <v>220</v>
      </c>
      <c r="AH33" s="2176"/>
      <c r="AI33" s="2174">
        <v>93.46143797425168</v>
      </c>
      <c r="AJ33" s="2174">
        <v>1.6904311317999969</v>
      </c>
      <c r="AK33" s="2174">
        <v>90.145249545028605</v>
      </c>
      <c r="AL33" s="2174">
        <v>96.777626403474756</v>
      </c>
      <c r="AM33" s="2174">
        <v>1.8086936906167708</v>
      </c>
      <c r="AN33" s="2178">
        <v>64.688627000000011</v>
      </c>
      <c r="AO33" s="2178">
        <v>215</v>
      </c>
      <c r="AP33" s="2178"/>
      <c r="AQ33" s="2180">
        <v>88.07258638201418</v>
      </c>
      <c r="AR33" s="2177">
        <v>2.6803556156253623</v>
      </c>
      <c r="AS33" s="2177">
        <v>82.814868632723247</v>
      </c>
      <c r="AT33" s="2177">
        <v>93.330304131305098</v>
      </c>
      <c r="AU33" s="2177">
        <v>3.0433483626781896</v>
      </c>
      <c r="AV33" s="2178">
        <v>68.022290999999953</v>
      </c>
      <c r="AW33" s="2178">
        <v>219</v>
      </c>
      <c r="AX33" s="2178"/>
      <c r="AY33" s="2180">
        <v>91.1676622257974</v>
      </c>
      <c r="AZ33" s="2177">
        <v>1.1460131321702862</v>
      </c>
      <c r="BA33" s="2177">
        <v>88.920657375752882</v>
      </c>
      <c r="BB33" s="2177">
        <v>93.414667075841905</v>
      </c>
      <c r="BC33" s="2177">
        <v>1.2570390686688058</v>
      </c>
      <c r="BD33" s="2178">
        <v>110.95004800000011</v>
      </c>
      <c r="BE33" s="2178">
        <v>680</v>
      </c>
      <c r="BF33" s="2181"/>
      <c r="BG33" s="2180">
        <v>88.521002680876535</v>
      </c>
      <c r="BH33" s="2177">
        <v>1.2821620441331569</v>
      </c>
      <c r="BI33" s="2177">
        <v>86.007045595114789</v>
      </c>
      <c r="BJ33" s="2177">
        <v>91.034959766638281</v>
      </c>
      <c r="BK33" s="2177">
        <v>1.4484269329341275</v>
      </c>
      <c r="BL33" s="2178">
        <v>102.63508800000011</v>
      </c>
      <c r="BM33" s="2178">
        <v>630</v>
      </c>
      <c r="BN33" s="2177"/>
      <c r="BO33" s="2180">
        <v>91.270091898388003</v>
      </c>
      <c r="BP33" s="2177">
        <v>0.94250472515277228</v>
      </c>
      <c r="BQ33" s="2177">
        <v>89.422105608318304</v>
      </c>
      <c r="BR33" s="2177">
        <v>93.118078188457716</v>
      </c>
      <c r="BS33" s="2177">
        <v>1.0326545153499715</v>
      </c>
      <c r="BT33" s="2178">
        <v>98.457222000000073</v>
      </c>
      <c r="BU33" s="2178">
        <v>663</v>
      </c>
      <c r="BV33" s="2178"/>
      <c r="BW33" s="2180">
        <v>90.224653122910198</v>
      </c>
      <c r="BX33" s="2177">
        <v>1.1605528531880247</v>
      </c>
      <c r="BY33" s="2177">
        <v>87.949091101006488</v>
      </c>
      <c r="BZ33" s="2177">
        <v>92.500215144813893</v>
      </c>
      <c r="CA33" s="2177">
        <v>1.2862923968319835</v>
      </c>
      <c r="CB33" s="2178">
        <v>96.441436999999837</v>
      </c>
      <c r="CC33" s="2178">
        <v>707</v>
      </c>
      <c r="CD33" s="2178"/>
      <c r="CE33" s="2180">
        <v>91.506706449232837</v>
      </c>
      <c r="CF33" s="2177">
        <v>1.1539561689850084</v>
      </c>
      <c r="CG33" s="2177">
        <v>89.244075544851199</v>
      </c>
      <c r="CH33" s="2177">
        <v>93.769337353614489</v>
      </c>
      <c r="CI33" s="2177">
        <v>1.26106185411144</v>
      </c>
      <c r="CJ33" s="2178">
        <v>84.125292000000286</v>
      </c>
      <c r="CK33" s="2178">
        <v>621</v>
      </c>
      <c r="CL33" s="2178"/>
      <c r="CM33" s="2180">
        <v>95.455329149596949</v>
      </c>
      <c r="CN33" s="2177">
        <v>0.99628869671347375</v>
      </c>
      <c r="CO33" s="2177">
        <v>93.501804277546341</v>
      </c>
      <c r="CP33" s="2177">
        <v>97.408854021647556</v>
      </c>
      <c r="CQ33" s="2177">
        <v>1.0437224464986097</v>
      </c>
      <c r="CR33" s="2178">
        <v>80.753812999999937</v>
      </c>
      <c r="CS33" s="2687">
        <v>419</v>
      </c>
      <c r="CT33" s="992"/>
      <c r="CU33" s="2180">
        <v>92.454841663613578</v>
      </c>
      <c r="CV33" s="2177">
        <v>1.0293092768823606</v>
      </c>
      <c r="CW33" s="2177">
        <v>90.436620191737532</v>
      </c>
      <c r="CX33" s="2091">
        <v>94.473063135489625</v>
      </c>
      <c r="CY33" s="2091">
        <v>1.1133103019389567</v>
      </c>
      <c r="CZ33" s="1208">
        <v>79.99386799999985</v>
      </c>
      <c r="DA33" s="1206">
        <v>683</v>
      </c>
      <c r="DB33" s="1206"/>
      <c r="DC33" s="2180">
        <v>93.715093433408768</v>
      </c>
      <c r="DD33" s="2177">
        <v>0.95851416592997429</v>
      </c>
      <c r="DE33" s="2177">
        <v>91.835681177652447</v>
      </c>
      <c r="DF33" s="2091">
        <v>95.594505689165089</v>
      </c>
      <c r="DG33" s="2091">
        <v>1.0227959347989839</v>
      </c>
      <c r="DH33" s="1208">
        <v>80.33839400000015</v>
      </c>
      <c r="DI33" s="1206">
        <v>702</v>
      </c>
      <c r="DJ33" s="1208"/>
      <c r="DK33" s="2180">
        <v>93.57374061148461</v>
      </c>
      <c r="DL33" s="2177">
        <v>1.0605974397039526</v>
      </c>
      <c r="DM33" s="2177">
        <v>91.494168259992222</v>
      </c>
      <c r="DN33" s="2091">
        <v>95.653312962976997</v>
      </c>
      <c r="DO33" s="2091">
        <v>1.1334349068159215</v>
      </c>
      <c r="DP33" s="1208">
        <v>77.017634999999871</v>
      </c>
      <c r="DQ33" s="1206">
        <v>665</v>
      </c>
      <c r="DR33" s="1208"/>
      <c r="DS33" s="2180">
        <v>94.524616935117365</v>
      </c>
      <c r="DT33" s="2177">
        <v>0.89739066788885191</v>
      </c>
      <c r="DU33" s="2177">
        <v>92.765050794318668</v>
      </c>
      <c r="DV33" s="2091">
        <v>96.284183075916062</v>
      </c>
      <c r="DW33" s="2091">
        <v>0.94937244602094473</v>
      </c>
      <c r="DX33" s="1206">
        <v>69.376040999999944</v>
      </c>
      <c r="DY33" s="1206">
        <v>603</v>
      </c>
      <c r="DZ33" s="1208"/>
      <c r="EA33" s="1003">
        <v>3</v>
      </c>
      <c r="EB33" s="968">
        <v>0.9</v>
      </c>
      <c r="EC33" s="968"/>
      <c r="ED33" s="968" t="s">
        <v>230</v>
      </c>
      <c r="EE33" s="968" t="s">
        <v>229</v>
      </c>
      <c r="EF33" s="2178"/>
      <c r="EG33" s="2335"/>
      <c r="EH33" s="2335"/>
    </row>
    <row r="34" spans="1:138" s="16" customFormat="1" ht="20.25" customHeight="1">
      <c r="A34" s="2686" t="s">
        <v>38</v>
      </c>
      <c r="B34" s="2686"/>
      <c r="C34" s="2683">
        <v>88.157683457855825</v>
      </c>
      <c r="D34" s="2683"/>
      <c r="E34" s="2683">
        <v>84.700863134935361</v>
      </c>
      <c r="F34" s="2683">
        <v>91.614503780776289</v>
      </c>
      <c r="G34" s="2683">
        <v>1.9983939836235893</v>
      </c>
      <c r="H34" s="2683"/>
      <c r="I34" s="2685">
        <v>337</v>
      </c>
      <c r="J34" s="2683"/>
      <c r="K34" s="2684">
        <v>85.197181939235165</v>
      </c>
      <c r="L34" s="2683">
        <v>2.0234061586543142</v>
      </c>
      <c r="M34" s="2683">
        <v>81.226912775296</v>
      </c>
      <c r="N34" s="2683">
        <v>89.167451103174329</v>
      </c>
      <c r="O34" s="2683">
        <v>2.3749684116282856</v>
      </c>
      <c r="P34" s="2682">
        <v>60.244691000000145</v>
      </c>
      <c r="Q34" s="2678">
        <v>293</v>
      </c>
      <c r="R34" s="2678"/>
      <c r="S34" s="2683">
        <v>82.265008284010733</v>
      </c>
      <c r="T34" s="2683">
        <v>2.0207101909995124</v>
      </c>
      <c r="U34" s="2683">
        <v>78.300016586398897</v>
      </c>
      <c r="V34" s="2683">
        <v>86.229999981622569</v>
      </c>
      <c r="W34" s="2683">
        <v>2.4563422932180798</v>
      </c>
      <c r="X34" s="2682">
        <v>63.228430999999929</v>
      </c>
      <c r="Y34" s="2681">
        <v>303</v>
      </c>
      <c r="Z34" s="2678"/>
      <c r="AA34" s="2680">
        <v>81.1822313695248</v>
      </c>
      <c r="AB34" s="2679">
        <v>2.5030259038372367</v>
      </c>
      <c r="AC34" s="2679">
        <v>76.271998224267591</v>
      </c>
      <c r="AD34" s="2679">
        <v>86.092464514782023</v>
      </c>
      <c r="AE34" s="2679">
        <v>3.0832189034617414</v>
      </c>
      <c r="AF34" s="2678">
        <v>68.606503000000004</v>
      </c>
      <c r="AG34" s="2678">
        <v>315</v>
      </c>
      <c r="AH34" s="2678"/>
      <c r="AI34" s="2677">
        <v>85.031799618299132</v>
      </c>
      <c r="AJ34" s="2677">
        <v>2.3959339576450902</v>
      </c>
      <c r="AK34" s="2677">
        <v>80.331597215457109</v>
      </c>
      <c r="AL34" s="2677">
        <v>89.732002021141156</v>
      </c>
      <c r="AM34" s="2677">
        <v>2.8176916969889434</v>
      </c>
      <c r="AN34" s="2672">
        <v>70.342511000000002</v>
      </c>
      <c r="AO34" s="2672">
        <v>304</v>
      </c>
      <c r="AP34" s="2672"/>
      <c r="AQ34" s="2674">
        <v>88.400382926959637</v>
      </c>
      <c r="AR34" s="2673">
        <v>2.1718357687857419</v>
      </c>
      <c r="AS34" s="2673">
        <v>84.140164841149584</v>
      </c>
      <c r="AT34" s="2673">
        <v>92.660601012769689</v>
      </c>
      <c r="AU34" s="2673">
        <v>2.4568171504191447</v>
      </c>
      <c r="AV34" s="2672">
        <v>69.965301000000068</v>
      </c>
      <c r="AW34" s="2672">
        <v>276</v>
      </c>
      <c r="AX34" s="2672"/>
      <c r="AY34" s="2674">
        <v>89.266296972177955</v>
      </c>
      <c r="AZ34" s="2673">
        <v>1.1174623755648134</v>
      </c>
      <c r="BA34" s="2673">
        <v>87.075272011686238</v>
      </c>
      <c r="BB34" s="2673">
        <v>91.457321932669672</v>
      </c>
      <c r="BC34" s="2673">
        <v>1.2518301010213273</v>
      </c>
      <c r="BD34" s="2672">
        <v>103.933386</v>
      </c>
      <c r="BE34" s="2672">
        <v>815</v>
      </c>
      <c r="BF34" s="2676"/>
      <c r="BG34" s="2674">
        <v>92.76598551942682</v>
      </c>
      <c r="BH34" s="2673">
        <v>1.1832679135199435</v>
      </c>
      <c r="BI34" s="2673">
        <v>90.445931849799507</v>
      </c>
      <c r="BJ34" s="2673">
        <v>95.086039189054134</v>
      </c>
      <c r="BK34" s="2673">
        <v>1.2755407134354719</v>
      </c>
      <c r="BL34" s="2672">
        <v>100.93882199999983</v>
      </c>
      <c r="BM34" s="2672">
        <v>785</v>
      </c>
      <c r="BN34" s="2673"/>
      <c r="BO34" s="2674">
        <v>90.775683110197704</v>
      </c>
      <c r="BP34" s="2673">
        <v>1.0390520821069018</v>
      </c>
      <c r="BQ34" s="2673">
        <v>88.738394647701455</v>
      </c>
      <c r="BR34" s="2673">
        <v>92.812971572693954</v>
      </c>
      <c r="BS34" s="2673">
        <v>1.1446370288897061</v>
      </c>
      <c r="BT34" s="2672">
        <v>88.908459000000164</v>
      </c>
      <c r="BU34" s="2672">
        <v>792</v>
      </c>
      <c r="BV34" s="2672"/>
      <c r="BW34" s="2674">
        <v>89.123203438555095</v>
      </c>
      <c r="BX34" s="2673">
        <v>1.2344296233816994</v>
      </c>
      <c r="BY34" s="2673">
        <v>86.702787029286057</v>
      </c>
      <c r="BZ34" s="2673">
        <v>91.543619847824118</v>
      </c>
      <c r="CA34" s="2673">
        <v>1.3850821960554436</v>
      </c>
      <c r="CB34" s="2672">
        <v>86.676411999999758</v>
      </c>
      <c r="CC34" s="2672">
        <v>787</v>
      </c>
      <c r="CD34" s="2672"/>
      <c r="CE34" s="2674">
        <v>89.049543903310251</v>
      </c>
      <c r="CF34" s="2673">
        <v>1.4944665345469594</v>
      </c>
      <c r="CG34" s="2673">
        <v>86.119253951652638</v>
      </c>
      <c r="CH34" s="2673">
        <v>91.979833854967879</v>
      </c>
      <c r="CI34" s="2673">
        <v>1.6782416495806505</v>
      </c>
      <c r="CJ34" s="2672">
        <v>82.093229000000122</v>
      </c>
      <c r="CK34" s="2672">
        <v>765</v>
      </c>
      <c r="CL34" s="2672"/>
      <c r="CM34" s="2674">
        <v>88.035681110099119</v>
      </c>
      <c r="CN34" s="2673">
        <v>1.2571259434908604</v>
      </c>
      <c r="CO34" s="2673">
        <v>85.570706042118644</v>
      </c>
      <c r="CP34" s="2673">
        <v>90.500656178079595</v>
      </c>
      <c r="CQ34" s="2673">
        <v>1.4279732122690962</v>
      </c>
      <c r="CR34" s="2672">
        <v>73.348839000000098</v>
      </c>
      <c r="CS34" s="2675">
        <v>613</v>
      </c>
      <c r="CT34" s="992"/>
      <c r="CU34" s="2674">
        <v>83.562162880269199</v>
      </c>
      <c r="CV34" s="2673">
        <v>1.5814762574997951</v>
      </c>
      <c r="CW34" s="2673">
        <v>80.461278227003746</v>
      </c>
      <c r="CX34" s="2011">
        <v>86.663047533534638</v>
      </c>
      <c r="CY34" s="2011">
        <v>1.8925745851813218</v>
      </c>
      <c r="CZ34" s="1228">
        <v>77.162311000000074</v>
      </c>
      <c r="DA34" s="1225">
        <v>760</v>
      </c>
      <c r="DB34" s="1225"/>
      <c r="DC34" s="2674">
        <v>84.218467096970954</v>
      </c>
      <c r="DD34" s="2673">
        <v>1.5719524355175731</v>
      </c>
      <c r="DE34" s="2673">
        <v>81.136252167042045</v>
      </c>
      <c r="DF34" s="2011">
        <v>87.30068202689985</v>
      </c>
      <c r="DG34" s="2011">
        <v>1.8665175105925322</v>
      </c>
      <c r="DH34" s="1228">
        <v>81.204392999999854</v>
      </c>
      <c r="DI34" s="1225">
        <v>765</v>
      </c>
      <c r="DJ34" s="1228"/>
      <c r="DK34" s="2674">
        <v>86.000454802081677</v>
      </c>
      <c r="DL34" s="2673">
        <v>1.2910029825151208</v>
      </c>
      <c r="DM34" s="2673">
        <v>83.469113496107909</v>
      </c>
      <c r="DN34" s="2011">
        <v>88.53179610805546</v>
      </c>
      <c r="DO34" s="2011">
        <v>1.5011583200184093</v>
      </c>
      <c r="DP34" s="1228">
        <v>75.835184999999782</v>
      </c>
      <c r="DQ34" s="1225">
        <v>758</v>
      </c>
      <c r="DR34" s="1228"/>
      <c r="DS34" s="2674">
        <v>84.36559212942602</v>
      </c>
      <c r="DT34" s="2673">
        <v>1.4657282389556978</v>
      </c>
      <c r="DU34" s="2673">
        <v>81.491653416706541</v>
      </c>
      <c r="DV34" s="2011">
        <v>87.239530842145484</v>
      </c>
      <c r="DW34" s="2011">
        <v>1.7373531103854649</v>
      </c>
      <c r="DX34" s="1225">
        <v>68.727693999999971</v>
      </c>
      <c r="DY34" s="1225">
        <v>746</v>
      </c>
      <c r="DZ34" s="1228"/>
      <c r="EA34" s="1003">
        <v>-4.5999999999999996</v>
      </c>
      <c r="EB34" s="968">
        <v>-1.6</v>
      </c>
      <c r="EC34" s="968"/>
      <c r="ED34" s="968" t="s">
        <v>230</v>
      </c>
      <c r="EE34" s="968" t="s">
        <v>229</v>
      </c>
      <c r="EF34" s="2672"/>
      <c r="EG34" s="2335"/>
      <c r="EH34" s="2335"/>
    </row>
    <row r="35" spans="1:138" s="16" customFormat="1" ht="20.25" customHeight="1">
      <c r="A35" s="1012" t="s">
        <v>39</v>
      </c>
      <c r="B35" s="1012"/>
      <c r="C35" s="852">
        <v>59.679862863678025</v>
      </c>
      <c r="D35" s="852"/>
      <c r="E35" s="852">
        <v>52.171442498674423</v>
      </c>
      <c r="F35" s="852">
        <v>67.188283228681627</v>
      </c>
      <c r="G35" s="852">
        <v>6.4118778325025341</v>
      </c>
      <c r="H35" s="852"/>
      <c r="I35" s="861">
        <v>406</v>
      </c>
      <c r="J35" s="852"/>
      <c r="K35" s="858">
        <v>67.514997137661908</v>
      </c>
      <c r="L35" s="852">
        <v>3.7419139756138349</v>
      </c>
      <c r="M35" s="852">
        <v>60.172721535726893</v>
      </c>
      <c r="N35" s="852">
        <v>74.857272739596908</v>
      </c>
      <c r="O35" s="852">
        <v>5.54234486300005</v>
      </c>
      <c r="P35" s="853">
        <v>130.6117569999999</v>
      </c>
      <c r="Q35" s="849">
        <v>349</v>
      </c>
      <c r="R35" s="849"/>
      <c r="S35" s="852">
        <v>67.146664743640017</v>
      </c>
      <c r="T35" s="852">
        <v>3.1746186244668393</v>
      </c>
      <c r="U35" s="852">
        <v>60.917500093924083</v>
      </c>
      <c r="V35" s="852">
        <v>73.375829393355957</v>
      </c>
      <c r="W35" s="852">
        <v>4.7278872846287303</v>
      </c>
      <c r="X35" s="853">
        <v>127.82627600000005</v>
      </c>
      <c r="Y35" s="962">
        <v>341</v>
      </c>
      <c r="Z35" s="849"/>
      <c r="AA35" s="1669">
        <v>71.488815827120206</v>
      </c>
      <c r="AB35" s="848">
        <v>2.7655489813960719</v>
      </c>
      <c r="AC35" s="848">
        <v>66.063586207056986</v>
      </c>
      <c r="AD35" s="848">
        <v>76.91404544718344</v>
      </c>
      <c r="AE35" s="848">
        <v>3.8685057926878188</v>
      </c>
      <c r="AF35" s="849">
        <v>131.15386500000014</v>
      </c>
      <c r="AG35" s="849">
        <v>378</v>
      </c>
      <c r="AH35" s="849"/>
      <c r="AI35" s="1178">
        <v>70.960825503926657</v>
      </c>
      <c r="AJ35" s="995">
        <v>3.326862905606693</v>
      </c>
      <c r="AK35" s="995">
        <v>64.434381411858368</v>
      </c>
      <c r="AL35" s="995">
        <v>77.487269595994931</v>
      </c>
      <c r="AM35" s="995">
        <v>4.6883091931090899</v>
      </c>
      <c r="AN35" s="992">
        <v>159.05600900000002</v>
      </c>
      <c r="AO35" s="992">
        <v>399</v>
      </c>
      <c r="AP35" s="992"/>
      <c r="AQ35" s="956">
        <v>70.852721908773532</v>
      </c>
      <c r="AR35" s="966">
        <v>2.8104886906518138</v>
      </c>
      <c r="AS35" s="966">
        <v>65.339738412524341</v>
      </c>
      <c r="AT35" s="966">
        <v>76.365705405022723</v>
      </c>
      <c r="AU35" s="966">
        <v>3.96666298052806</v>
      </c>
      <c r="AV35" s="992">
        <v>179.09279500000005</v>
      </c>
      <c r="AW35" s="992">
        <v>393</v>
      </c>
      <c r="AX35" s="992"/>
      <c r="AY35" s="1185">
        <v>75.377626946687855</v>
      </c>
      <c r="AZ35" s="1179">
        <v>2.3115613683299028</v>
      </c>
      <c r="BA35" s="1179">
        <v>70.845314480096505</v>
      </c>
      <c r="BB35" s="1179">
        <v>79.909939413279218</v>
      </c>
      <c r="BC35" s="1179">
        <v>3.066641206368562</v>
      </c>
      <c r="BD35" s="1031">
        <v>244.81601699999999</v>
      </c>
      <c r="BE35" s="1031">
        <v>859</v>
      </c>
      <c r="BF35" s="1082"/>
      <c r="BG35" s="1185">
        <v>75.406673265103962</v>
      </c>
      <c r="BH35" s="1179">
        <v>2.5532485502724303</v>
      </c>
      <c r="BI35" s="1179">
        <v>70.40047509066973</v>
      </c>
      <c r="BJ35" s="1179">
        <v>80.412871439538193</v>
      </c>
      <c r="BK35" s="1179">
        <v>3.3859716119501595</v>
      </c>
      <c r="BL35" s="1031">
        <v>236.56509600000038</v>
      </c>
      <c r="BM35" s="1031">
        <v>792</v>
      </c>
      <c r="BN35" s="1179"/>
      <c r="BO35" s="1185">
        <v>79.820806818090347</v>
      </c>
      <c r="BP35" s="1179">
        <v>2.5211866599466108</v>
      </c>
      <c r="BQ35" s="1179">
        <v>74.877469922317474</v>
      </c>
      <c r="BR35" s="1179">
        <v>84.764143713863234</v>
      </c>
      <c r="BS35" s="1179">
        <v>3.1585582261681884</v>
      </c>
      <c r="BT35" s="1031">
        <v>213.62743600000042</v>
      </c>
      <c r="BU35" s="1031">
        <v>859</v>
      </c>
      <c r="BV35" s="1031"/>
      <c r="BW35" s="1185">
        <v>83.749814976007954</v>
      </c>
      <c r="BX35" s="1179">
        <v>1.8609819990376011</v>
      </c>
      <c r="BY35" s="1179">
        <v>80.100881669072805</v>
      </c>
      <c r="BZ35" s="1179">
        <v>87.398748282943089</v>
      </c>
      <c r="CA35" s="1179">
        <v>2.2220729676486113</v>
      </c>
      <c r="CB35" s="1031">
        <v>201.55494200000015</v>
      </c>
      <c r="CC35" s="1031">
        <v>833</v>
      </c>
      <c r="CD35" s="1031"/>
      <c r="CE35" s="1185">
        <v>85.765756218147189</v>
      </c>
      <c r="CF35" s="1179">
        <v>1.5814890464195968</v>
      </c>
      <c r="CG35" s="1179">
        <v>82.664836020703774</v>
      </c>
      <c r="CH35" s="1179">
        <v>88.866676415590604</v>
      </c>
      <c r="CI35" s="1179">
        <v>1.8439632741032945</v>
      </c>
      <c r="CJ35" s="1031">
        <v>187.49074000000022</v>
      </c>
      <c r="CK35" s="1031">
        <v>786</v>
      </c>
      <c r="CL35" s="1031"/>
      <c r="CM35" s="1185">
        <v>82.947745546757503</v>
      </c>
      <c r="CN35" s="1179">
        <v>2.0606423363450936</v>
      </c>
      <c r="CO35" s="1179">
        <v>78.90723392625047</v>
      </c>
      <c r="CP35" s="1179">
        <v>86.988257167264535</v>
      </c>
      <c r="CQ35" s="1179">
        <v>2.4842656334565638</v>
      </c>
      <c r="CR35" s="1031">
        <v>182.78423000000012</v>
      </c>
      <c r="CS35" s="1031">
        <v>657</v>
      </c>
      <c r="CT35" s="992"/>
      <c r="CU35" s="1185">
        <v>78.720036568629183</v>
      </c>
      <c r="CV35" s="1179">
        <v>1.781598526557943</v>
      </c>
      <c r="CW35" s="1179">
        <v>75.226761533303801</v>
      </c>
      <c r="CX35" s="1179">
        <v>82.213311603954565</v>
      </c>
      <c r="CY35" s="1179">
        <v>2.263208459011222</v>
      </c>
      <c r="CZ35" s="1208">
        <v>190.86085900000066</v>
      </c>
      <c r="DA35" s="1206">
        <v>786</v>
      </c>
      <c r="DB35" s="1206"/>
      <c r="DC35" s="1185">
        <v>81.102880440243069</v>
      </c>
      <c r="DD35" s="1179">
        <v>1.994334701964996</v>
      </c>
      <c r="DE35" s="1179">
        <v>77.192477011498156</v>
      </c>
      <c r="DF35" s="1179">
        <v>85.013283868987969</v>
      </c>
      <c r="DG35" s="1179">
        <v>2.4590183371285192</v>
      </c>
      <c r="DH35" s="1208">
        <v>187.69929399999916</v>
      </c>
      <c r="DI35" s="1206">
        <v>801</v>
      </c>
      <c r="DJ35" s="1208"/>
      <c r="DK35" s="1185">
        <v>81.152575795019914</v>
      </c>
      <c r="DL35" s="1179">
        <v>2.3209460578097927</v>
      </c>
      <c r="DM35" s="1179">
        <v>76.601767853720588</v>
      </c>
      <c r="DN35" s="1179">
        <v>85.703383736319239</v>
      </c>
      <c r="DO35" s="1179">
        <v>2.8599783002232466</v>
      </c>
      <c r="DP35" s="1208">
        <v>192.25458400000025</v>
      </c>
      <c r="DQ35" s="1206">
        <v>782</v>
      </c>
      <c r="DR35" s="1208"/>
      <c r="DS35" s="1185">
        <v>83.991560447132372</v>
      </c>
      <c r="DT35" s="1179">
        <v>1.5273727524905931</v>
      </c>
      <c r="DU35" s="1179">
        <v>80.996751746944469</v>
      </c>
      <c r="DV35" s="1179">
        <v>86.986369147320275</v>
      </c>
      <c r="DW35" s="1179">
        <v>1.8184836004469549</v>
      </c>
      <c r="DX35" s="1206">
        <v>175.77471500000013</v>
      </c>
      <c r="DY35" s="1206">
        <v>775</v>
      </c>
      <c r="DZ35" s="1208"/>
      <c r="EA35" s="1003">
        <v>-1.8</v>
      </c>
      <c r="EB35" s="968">
        <v>2.8</v>
      </c>
      <c r="EC35" s="968"/>
      <c r="ED35" s="968" t="s">
        <v>229</v>
      </c>
      <c r="EE35" s="968" t="s">
        <v>229</v>
      </c>
      <c r="EF35" s="1031"/>
      <c r="EG35" s="2335"/>
      <c r="EH35" s="2335"/>
    </row>
    <row r="36" spans="1:138" ht="5.25" customHeight="1" thickBot="1">
      <c r="A36" s="84"/>
      <c r="B36" s="84"/>
      <c r="C36" s="85"/>
      <c r="D36" s="85"/>
      <c r="E36" s="85"/>
      <c r="F36" s="85"/>
      <c r="G36" s="85"/>
      <c r="H36" s="85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9"/>
      <c r="AJ36" s="89"/>
      <c r="AK36" s="89"/>
      <c r="AL36" s="89"/>
      <c r="AM36" s="89"/>
      <c r="AN36" s="89"/>
      <c r="AO36" s="89"/>
      <c r="AP36" s="86"/>
      <c r="AQ36" s="117"/>
      <c r="AR36" s="117"/>
      <c r="AS36" s="117"/>
      <c r="AT36" s="117"/>
      <c r="AU36" s="117"/>
      <c r="AV36" s="117"/>
      <c r="AW36" s="118"/>
      <c r="AX36" s="742"/>
      <c r="AY36" s="117"/>
      <c r="AZ36" s="117"/>
      <c r="BA36" s="117"/>
      <c r="BB36" s="117"/>
      <c r="BC36" s="117"/>
      <c r="BD36" s="117"/>
      <c r="BE36" s="117"/>
      <c r="BF36" s="117"/>
      <c r="BG36" s="686"/>
      <c r="BH36" s="686"/>
      <c r="BI36" s="686"/>
      <c r="BJ36" s="686"/>
      <c r="BK36" s="686"/>
      <c r="BL36" s="686"/>
      <c r="BM36" s="687"/>
      <c r="BN36" s="687"/>
      <c r="BO36" s="686"/>
      <c r="BP36" s="686"/>
      <c r="BQ36" s="686"/>
      <c r="BR36" s="686"/>
      <c r="BS36" s="686"/>
      <c r="BT36" s="686"/>
      <c r="BU36" s="687"/>
      <c r="BV36" s="687"/>
      <c r="BW36" s="687"/>
      <c r="BX36" s="687"/>
      <c r="BY36" s="687"/>
      <c r="BZ36" s="687"/>
      <c r="CA36" s="687"/>
      <c r="CB36" s="687"/>
      <c r="CC36" s="687"/>
      <c r="CD36" s="687"/>
      <c r="CE36" s="687"/>
      <c r="CF36" s="687"/>
      <c r="CG36" s="687"/>
      <c r="CH36" s="687"/>
      <c r="CI36" s="687"/>
      <c r="CJ36" s="687"/>
      <c r="CK36" s="687"/>
      <c r="CL36" s="687"/>
      <c r="CM36" s="687"/>
      <c r="CN36" s="687"/>
      <c r="CO36" s="687"/>
      <c r="CP36" s="687"/>
      <c r="CQ36" s="687"/>
      <c r="CR36" s="687"/>
      <c r="CS36" s="687"/>
      <c r="CT36" s="687"/>
      <c r="CU36" s="687"/>
      <c r="CV36" s="687"/>
      <c r="CW36" s="687"/>
      <c r="CX36" s="687"/>
      <c r="CY36" s="687"/>
      <c r="CZ36" s="687"/>
      <c r="DA36" s="687"/>
      <c r="DB36" s="687"/>
      <c r="DC36" s="687"/>
      <c r="DD36" s="687"/>
      <c r="DE36" s="687"/>
      <c r="DF36" s="687"/>
      <c r="DG36" s="687"/>
      <c r="DH36" s="687"/>
      <c r="DI36" s="687"/>
      <c r="DJ36" s="687"/>
      <c r="DK36" s="687"/>
      <c r="DL36" s="687"/>
      <c r="DM36" s="687"/>
      <c r="DN36" s="687"/>
      <c r="DO36" s="687"/>
      <c r="DP36" s="687"/>
      <c r="DQ36" s="687"/>
      <c r="DR36" s="687"/>
      <c r="DS36" s="687"/>
      <c r="DT36" s="687"/>
      <c r="DU36" s="687"/>
      <c r="DV36" s="687"/>
      <c r="DW36" s="687"/>
      <c r="DX36" s="687"/>
      <c r="DY36" s="687"/>
      <c r="DZ36" s="687"/>
      <c r="EA36" s="687"/>
      <c r="EB36" s="687"/>
      <c r="EC36" s="687"/>
      <c r="ED36" s="687"/>
      <c r="EE36" s="687"/>
      <c r="EF36" s="687"/>
      <c r="EH36" s="2335"/>
    </row>
    <row r="37" spans="1:138" ht="91.5" customHeight="1" thickTop="1">
      <c r="A37" s="3486" t="s">
        <v>402</v>
      </c>
      <c r="B37" s="3487"/>
      <c r="C37" s="3487"/>
      <c r="D37" s="3487"/>
      <c r="E37" s="3487"/>
      <c r="F37" s="3487"/>
      <c r="G37" s="3487"/>
      <c r="H37" s="3487"/>
      <c r="I37" s="3487"/>
      <c r="J37" s="3487"/>
      <c r="K37" s="3487"/>
      <c r="L37" s="3487"/>
      <c r="M37" s="3487"/>
      <c r="N37" s="3487"/>
      <c r="O37" s="3487"/>
      <c r="P37" s="3487"/>
      <c r="Q37" s="3487"/>
      <c r="R37" s="3487"/>
      <c r="S37" s="3487"/>
      <c r="T37" s="3487"/>
      <c r="U37" s="3487"/>
      <c r="V37" s="3487"/>
      <c r="W37" s="3487"/>
      <c r="X37" s="3487"/>
      <c r="Y37" s="3487"/>
      <c r="Z37" s="3487"/>
      <c r="AA37" s="3487"/>
      <c r="AB37" s="3487"/>
      <c r="AC37" s="3487"/>
      <c r="AD37" s="3487"/>
      <c r="AE37" s="3487"/>
      <c r="AF37" s="3487"/>
      <c r="AG37" s="3487"/>
      <c r="AH37" s="3487"/>
      <c r="AI37" s="3487"/>
      <c r="AJ37" s="3487"/>
      <c r="AK37" s="3487"/>
      <c r="AL37" s="3487"/>
      <c r="AM37" s="3487"/>
      <c r="AN37" s="3487"/>
      <c r="AO37" s="3487"/>
      <c r="AP37" s="3487"/>
      <c r="AQ37" s="3487"/>
      <c r="AR37" s="3487"/>
      <c r="AS37" s="3487"/>
      <c r="AT37" s="3487"/>
      <c r="AU37" s="3487"/>
      <c r="AV37" s="3487"/>
      <c r="AW37" s="3487"/>
      <c r="AX37" s="3487"/>
      <c r="AY37" s="3487"/>
      <c r="AZ37" s="3487"/>
      <c r="BA37" s="3487"/>
      <c r="BB37" s="3487"/>
      <c r="BC37" s="3487"/>
      <c r="BD37" s="3487"/>
      <c r="BE37" s="3487"/>
      <c r="BF37" s="3487"/>
      <c r="BG37" s="3487"/>
      <c r="BH37" s="3487"/>
      <c r="BI37" s="3487"/>
      <c r="BJ37" s="3487"/>
      <c r="BK37" s="3487"/>
      <c r="BL37" s="3487"/>
      <c r="BM37" s="3487"/>
      <c r="BN37" s="3487"/>
      <c r="BO37" s="3487"/>
      <c r="BP37" s="3487"/>
      <c r="BQ37" s="3487"/>
      <c r="BR37" s="3487"/>
      <c r="BS37" s="3487"/>
      <c r="BT37" s="3487"/>
      <c r="BU37" s="3487"/>
      <c r="BV37" s="3487"/>
      <c r="BW37" s="3487"/>
      <c r="BX37" s="3487"/>
      <c r="BY37" s="3487"/>
      <c r="BZ37" s="3487"/>
      <c r="CA37" s="3487"/>
      <c r="CB37" s="3487"/>
      <c r="CC37" s="3487"/>
      <c r="CD37" s="3487"/>
      <c r="CE37" s="3487"/>
      <c r="CF37" s="3487"/>
      <c r="CG37" s="3487"/>
      <c r="CH37" s="3487"/>
      <c r="CI37" s="3487"/>
      <c r="CJ37" s="3487"/>
      <c r="CK37" s="3487"/>
      <c r="CL37" s="3487"/>
      <c r="CM37" s="3487"/>
      <c r="CN37" s="3487"/>
      <c r="CO37" s="3487"/>
      <c r="CP37" s="3487"/>
      <c r="CQ37" s="3487"/>
      <c r="CR37" s="3487"/>
      <c r="CS37" s="3487"/>
      <c r="CT37" s="3487"/>
      <c r="CU37" s="3487"/>
      <c r="CV37" s="3487"/>
      <c r="CW37" s="3487"/>
      <c r="CX37" s="3487"/>
      <c r="CY37" s="3487"/>
      <c r="CZ37" s="3487"/>
      <c r="DA37" s="3487"/>
      <c r="DB37" s="3487"/>
      <c r="DC37" s="3487"/>
      <c r="DD37" s="3487"/>
      <c r="DE37" s="3487"/>
      <c r="DF37" s="3487"/>
      <c r="DG37" s="3487"/>
      <c r="DH37" s="3487"/>
      <c r="DI37" s="3487"/>
      <c r="DJ37" s="3487"/>
      <c r="DK37" s="3487"/>
      <c r="DL37" s="3487"/>
      <c r="DM37" s="3487"/>
      <c r="DN37" s="3487"/>
      <c r="DO37" s="3487"/>
      <c r="DP37" s="3487"/>
      <c r="DQ37" s="3487"/>
      <c r="DR37" s="3487"/>
      <c r="DS37" s="3487"/>
      <c r="DT37" s="3487"/>
      <c r="DU37" s="3487"/>
      <c r="DV37" s="3487"/>
      <c r="DW37" s="3487"/>
      <c r="DX37" s="3487"/>
      <c r="DY37" s="3487"/>
      <c r="DZ37" s="3487"/>
      <c r="EA37" s="3487"/>
      <c r="EB37" s="3487"/>
      <c r="EC37" s="3487"/>
      <c r="ED37" s="3487"/>
      <c r="EE37" s="3487"/>
      <c r="EF37" s="3487"/>
    </row>
    <row r="38" spans="1:138" ht="20.25" customHeight="1">
      <c r="A38" s="3447"/>
      <c r="B38" s="3447"/>
      <c r="C38" s="3447"/>
      <c r="D38" s="3447"/>
      <c r="E38" s="3447"/>
      <c r="F38" s="3447"/>
      <c r="G38" s="3447"/>
      <c r="H38" s="3447"/>
      <c r="I38" s="3447"/>
      <c r="J38" s="3448"/>
      <c r="K38" s="3448"/>
      <c r="L38" s="3448"/>
      <c r="M38" s="3448"/>
      <c r="N38" s="3448"/>
      <c r="O38" s="3448"/>
      <c r="P38" s="3448"/>
      <c r="Q38" s="3448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7"/>
      <c r="AY38" s="16"/>
      <c r="AZ38" s="16"/>
      <c r="BA38" s="16"/>
      <c r="BB38" s="16"/>
      <c r="BC38" s="16"/>
      <c r="BD38" s="16"/>
      <c r="BE38" s="16"/>
      <c r="BF38" s="16"/>
      <c r="BG38" s="688"/>
      <c r="BH38" s="688"/>
      <c r="BI38" s="688"/>
      <c r="BJ38" s="688"/>
      <c r="BK38" s="688"/>
      <c r="BL38" s="688"/>
      <c r="BM38" s="689"/>
      <c r="BN38" s="689"/>
      <c r="BO38" s="688"/>
      <c r="BP38" s="688"/>
      <c r="BQ38" s="688"/>
      <c r="BR38" s="688"/>
      <c r="BS38" s="688"/>
      <c r="BT38" s="688"/>
      <c r="BU38" s="689"/>
      <c r="BV38" s="689"/>
      <c r="BW38" s="689"/>
      <c r="BX38" s="689"/>
      <c r="BY38" s="689"/>
      <c r="BZ38" s="689"/>
      <c r="CA38" s="689"/>
      <c r="CB38" s="689"/>
      <c r="CC38" s="689"/>
      <c r="CD38" s="689"/>
      <c r="CE38" s="689"/>
      <c r="CF38" s="689"/>
      <c r="CG38" s="689"/>
      <c r="CH38" s="689"/>
      <c r="CI38" s="689"/>
      <c r="CJ38" s="689"/>
      <c r="CK38" s="689"/>
      <c r="CL38" s="689"/>
      <c r="CM38" s="689"/>
      <c r="CN38" s="689"/>
      <c r="CO38" s="689"/>
      <c r="CP38" s="689"/>
      <c r="CQ38" s="689"/>
      <c r="CR38" s="689"/>
      <c r="CS38" s="689"/>
      <c r="CT38" s="689"/>
      <c r="CU38" s="689"/>
      <c r="CV38" s="689"/>
      <c r="CW38" s="689"/>
      <c r="CX38" s="689"/>
      <c r="CY38" s="689"/>
      <c r="CZ38" s="689"/>
      <c r="DA38" s="689"/>
      <c r="DB38" s="689"/>
      <c r="DC38" s="689"/>
      <c r="DD38" s="689"/>
      <c r="DE38" s="689"/>
      <c r="DF38" s="689"/>
      <c r="DG38" s="689"/>
      <c r="DH38" s="689"/>
      <c r="DI38" s="689"/>
      <c r="DJ38" s="689"/>
      <c r="DK38" s="689"/>
      <c r="DL38" s="689"/>
      <c r="DM38" s="689"/>
      <c r="DN38" s="689"/>
      <c r="DO38" s="689"/>
      <c r="DP38" s="689"/>
      <c r="DQ38" s="689"/>
      <c r="DR38" s="689"/>
      <c r="DS38" s="689"/>
      <c r="DT38" s="689"/>
      <c r="DU38" s="689"/>
      <c r="DV38" s="689"/>
      <c r="DW38" s="689"/>
      <c r="DX38" s="689"/>
      <c r="DY38" s="689"/>
      <c r="DZ38" s="689"/>
      <c r="EA38" s="689"/>
      <c r="EB38" s="689"/>
      <c r="EC38" s="689"/>
      <c r="ED38" s="689"/>
      <c r="EE38" s="689"/>
      <c r="EF38" s="689"/>
    </row>
    <row r="39" spans="1:138" ht="20.25" customHeight="1">
      <c r="A39" s="16"/>
      <c r="B39" s="16"/>
      <c r="AQ39" s="16"/>
      <c r="AR39" s="16"/>
      <c r="AS39" s="16"/>
      <c r="AT39" s="16"/>
      <c r="AU39" s="16"/>
      <c r="AV39" s="16"/>
      <c r="AW39" s="17"/>
      <c r="AY39" s="16"/>
      <c r="AZ39" s="16"/>
      <c r="BA39" s="16"/>
      <c r="BB39" s="16"/>
      <c r="BC39" s="16"/>
      <c r="BD39" s="16"/>
      <c r="BE39" s="16"/>
      <c r="BF39" s="16"/>
      <c r="BG39" s="688"/>
      <c r="BH39" s="688"/>
      <c r="BI39" s="688"/>
      <c r="BJ39" s="688"/>
      <c r="BK39" s="688"/>
      <c r="BL39" s="688"/>
      <c r="BM39" s="689"/>
      <c r="BN39" s="689"/>
      <c r="BO39" s="688"/>
      <c r="BP39" s="688"/>
      <c r="BQ39" s="688"/>
      <c r="BR39" s="688"/>
      <c r="BS39" s="688"/>
      <c r="BT39" s="688"/>
      <c r="BU39" s="689"/>
      <c r="BV39" s="689"/>
      <c r="BW39" s="689"/>
      <c r="BX39" s="689"/>
      <c r="BY39" s="689"/>
      <c r="BZ39" s="689"/>
      <c r="CA39" s="689"/>
      <c r="CB39" s="689"/>
      <c r="CC39" s="689"/>
      <c r="CD39" s="689"/>
      <c r="CE39" s="689"/>
      <c r="CF39" s="689"/>
      <c r="CG39" s="689"/>
      <c r="CH39" s="689"/>
      <c r="CI39" s="689"/>
      <c r="CJ39" s="689"/>
      <c r="CK39" s="689"/>
      <c r="CL39" s="689"/>
      <c r="CM39" s="689"/>
      <c r="CN39" s="689"/>
      <c r="CO39" s="689"/>
      <c r="CP39" s="689"/>
      <c r="CQ39" s="689"/>
      <c r="CR39" s="689"/>
      <c r="CS39" s="689"/>
      <c r="CT39" s="689"/>
      <c r="CU39" s="689"/>
      <c r="CV39" s="689"/>
      <c r="CW39" s="689"/>
      <c r="CX39" s="689"/>
      <c r="CY39" s="689"/>
      <c r="CZ39" s="689"/>
      <c r="DA39" s="689"/>
      <c r="DB39" s="689"/>
      <c r="DC39" s="689"/>
      <c r="DD39" s="689"/>
      <c r="DE39" s="689"/>
      <c r="DF39" s="689"/>
      <c r="DG39" s="689"/>
      <c r="DH39" s="689"/>
      <c r="DI39" s="689"/>
      <c r="DJ39" s="689"/>
      <c r="DK39" s="689"/>
      <c r="DL39" s="689"/>
      <c r="DM39" s="689"/>
      <c r="DN39" s="689"/>
      <c r="DO39" s="689"/>
      <c r="DP39" s="689"/>
      <c r="DQ39" s="689"/>
      <c r="DR39" s="689"/>
      <c r="DS39" s="689"/>
      <c r="DT39" s="689"/>
      <c r="DU39" s="689"/>
      <c r="DV39" s="689"/>
      <c r="DW39" s="689"/>
      <c r="DX39" s="689"/>
      <c r="DY39" s="689"/>
      <c r="DZ39" s="689"/>
      <c r="EA39" s="689"/>
      <c r="EB39" s="689"/>
      <c r="EC39" s="689"/>
      <c r="ED39" s="689"/>
      <c r="EE39" s="689"/>
      <c r="EF39" s="689"/>
    </row>
    <row r="40" spans="1:138" ht="20.25" customHeight="1">
      <c r="A40" s="16"/>
      <c r="B40" s="16"/>
      <c r="AQ40" s="16"/>
      <c r="AR40" s="16"/>
      <c r="AS40" s="16"/>
      <c r="AT40" s="16"/>
      <c r="AU40" s="16"/>
      <c r="AV40" s="16"/>
      <c r="AW40" s="17"/>
      <c r="AY40" s="16"/>
      <c r="AZ40" s="16"/>
      <c r="BA40" s="16"/>
      <c r="BB40" s="16"/>
      <c r="BC40" s="16"/>
      <c r="BD40" s="16"/>
      <c r="BE40" s="16"/>
      <c r="BF40" s="16"/>
      <c r="BG40" s="688"/>
      <c r="BH40" s="688"/>
      <c r="BI40" s="688"/>
      <c r="BJ40" s="688"/>
      <c r="BK40" s="688"/>
      <c r="BL40" s="688"/>
      <c r="BM40" s="689"/>
      <c r="BN40" s="689"/>
      <c r="BO40" s="688"/>
      <c r="BP40" s="688"/>
      <c r="BQ40" s="688"/>
      <c r="BR40" s="688"/>
      <c r="BS40" s="688"/>
      <c r="BT40" s="688"/>
      <c r="BU40" s="689"/>
      <c r="BV40" s="689"/>
      <c r="BW40" s="689"/>
      <c r="BX40" s="689"/>
      <c r="BY40" s="689"/>
      <c r="BZ40" s="689"/>
      <c r="CA40" s="689"/>
      <c r="CB40" s="689"/>
      <c r="CC40" s="689"/>
      <c r="CD40" s="689"/>
      <c r="CE40" s="689"/>
      <c r="CF40" s="689"/>
      <c r="CG40" s="689"/>
      <c r="CH40" s="689"/>
      <c r="CI40" s="689"/>
      <c r="CJ40" s="689"/>
      <c r="CK40" s="689"/>
      <c r="CL40" s="689"/>
      <c r="CM40" s="689"/>
      <c r="CN40" s="689"/>
      <c r="CO40" s="689"/>
      <c r="CP40" s="689"/>
      <c r="CQ40" s="689"/>
      <c r="CR40" s="689"/>
      <c r="CS40" s="689"/>
      <c r="CT40" s="689"/>
      <c r="CU40" s="689"/>
      <c r="CV40" s="689"/>
      <c r="CW40" s="689"/>
      <c r="CX40" s="689"/>
      <c r="CY40" s="689"/>
      <c r="CZ40" s="689"/>
      <c r="DA40" s="689"/>
      <c r="DB40" s="689"/>
      <c r="DC40" s="689"/>
      <c r="DD40" s="689"/>
      <c r="DE40" s="689"/>
      <c r="DF40" s="689"/>
      <c r="DG40" s="689"/>
      <c r="DH40" s="689"/>
      <c r="DI40" s="689"/>
      <c r="DJ40" s="689"/>
      <c r="DK40" s="689"/>
      <c r="DL40" s="689"/>
      <c r="DM40" s="689"/>
      <c r="DN40" s="689"/>
      <c r="DO40" s="689"/>
      <c r="DP40" s="689"/>
      <c r="DQ40" s="689"/>
      <c r="DR40" s="689"/>
      <c r="DS40" s="689"/>
      <c r="DT40" s="689"/>
      <c r="DU40" s="689"/>
      <c r="DV40" s="689"/>
      <c r="DW40" s="689"/>
      <c r="DX40" s="689"/>
      <c r="DY40" s="689"/>
      <c r="DZ40" s="689"/>
      <c r="EA40" s="689"/>
      <c r="EB40" s="689"/>
      <c r="EC40" s="689"/>
      <c r="ED40" s="689"/>
      <c r="EE40" s="689"/>
      <c r="EF40" s="689"/>
    </row>
    <row r="41" spans="1:138" ht="20.25" customHeight="1">
      <c r="A41" s="16"/>
      <c r="B41" s="16"/>
    </row>
    <row r="42" spans="1:138" ht="20.25" customHeight="1"/>
    <row r="46" spans="1:138" ht="13.5" customHeight="1"/>
    <row r="47" spans="1:138" ht="13.5" customHeight="1"/>
    <row r="62" ht="13.5" customHeight="1"/>
    <row r="63" ht="13.5" customHeight="1"/>
    <row r="78" ht="33.75" customHeight="1"/>
  </sheetData>
  <mergeCells count="119">
    <mergeCell ref="BE5:BE6"/>
    <mergeCell ref="AF5:AF6"/>
    <mergeCell ref="AG5:AG6"/>
    <mergeCell ref="AI5:AI6"/>
    <mergeCell ref="T5:T6"/>
    <mergeCell ref="U5:V5"/>
    <mergeCell ref="W5:W6"/>
    <mergeCell ref="DD5:DD6"/>
    <mergeCell ref="DE5:DF5"/>
    <mergeCell ref="CV5:CV6"/>
    <mergeCell ref="CW5:CX5"/>
    <mergeCell ref="CY5:CY6"/>
    <mergeCell ref="CA5:CA6"/>
    <mergeCell ref="CB5:CB6"/>
    <mergeCell ref="CC5:CC6"/>
    <mergeCell ref="CE5:CE6"/>
    <mergeCell ref="BP5:BP6"/>
    <mergeCell ref="BQ5:BR5"/>
    <mergeCell ref="BS5:BS6"/>
    <mergeCell ref="BT5:BT6"/>
    <mergeCell ref="BU5:BU6"/>
    <mergeCell ref="BW5:BW6"/>
    <mergeCell ref="AZ5:AZ6"/>
    <mergeCell ref="BA5:BB5"/>
    <mergeCell ref="AY5:AY6"/>
    <mergeCell ref="A38:Q38"/>
    <mergeCell ref="AK5:AL5"/>
    <mergeCell ref="AM5:AM6"/>
    <mergeCell ref="AN5:AN6"/>
    <mergeCell ref="AO5:AO6"/>
    <mergeCell ref="AQ5:AQ6"/>
    <mergeCell ref="AA5:AA6"/>
    <mergeCell ref="AR5:AR6"/>
    <mergeCell ref="AS5:AT5"/>
    <mergeCell ref="A37:EF37"/>
    <mergeCell ref="BC5:BC6"/>
    <mergeCell ref="BD5:BD6"/>
    <mergeCell ref="CF5:CF6"/>
    <mergeCell ref="CG5:CH5"/>
    <mergeCell ref="CI5:CI6"/>
    <mergeCell ref="CJ5:CJ6"/>
    <mergeCell ref="CK5:CK6"/>
    <mergeCell ref="CZ5:CZ6"/>
    <mergeCell ref="DA5:DA6"/>
    <mergeCell ref="DC5:DC6"/>
    <mergeCell ref="CN5:CN6"/>
    <mergeCell ref="CO5:CP5"/>
    <mergeCell ref="CQ5:CQ6"/>
    <mergeCell ref="A1:EE1"/>
    <mergeCell ref="BO3:CT3"/>
    <mergeCell ref="A4:A6"/>
    <mergeCell ref="C4:I4"/>
    <mergeCell ref="K4:Q4"/>
    <mergeCell ref="S4:Y4"/>
    <mergeCell ref="AA4:AG4"/>
    <mergeCell ref="AI4:AO4"/>
    <mergeCell ref="AQ4:AW4"/>
    <mergeCell ref="AY4:BE4"/>
    <mergeCell ref="K5:K6"/>
    <mergeCell ref="BG4:BM4"/>
    <mergeCell ref="BO4:BU4"/>
    <mergeCell ref="L5:L6"/>
    <mergeCell ref="M5:N5"/>
    <mergeCell ref="O5:O6"/>
    <mergeCell ref="P5:P6"/>
    <mergeCell ref="Q5:Q6"/>
    <mergeCell ref="S5:S6"/>
    <mergeCell ref="AB5:AB6"/>
    <mergeCell ref="DC4:DI4"/>
    <mergeCell ref="BG5:BG6"/>
    <mergeCell ref="BH5:BH6"/>
    <mergeCell ref="BI5:BJ5"/>
    <mergeCell ref="EA4:EB5"/>
    <mergeCell ref="ED4:EE5"/>
    <mergeCell ref="BW4:CC4"/>
    <mergeCell ref="DK4:DQ4"/>
    <mergeCell ref="DK5:DK6"/>
    <mergeCell ref="DL5:DL6"/>
    <mergeCell ref="DM5:DN5"/>
    <mergeCell ref="DO5:DO6"/>
    <mergeCell ref="DP5:DP6"/>
    <mergeCell ref="DQ5:DQ6"/>
    <mergeCell ref="DG5:DG6"/>
    <mergeCell ref="DH5:DH6"/>
    <mergeCell ref="DI5:DI6"/>
    <mergeCell ref="CR5:CR6"/>
    <mergeCell ref="CS5:CS6"/>
    <mergeCell ref="CU5:CU6"/>
    <mergeCell ref="DS4:DY4"/>
    <mergeCell ref="DS5:DS6"/>
    <mergeCell ref="DT5:DT6"/>
    <mergeCell ref="DU5:DV5"/>
    <mergeCell ref="DW5:DW6"/>
    <mergeCell ref="DX5:DX6"/>
    <mergeCell ref="DY5:DY6"/>
    <mergeCell ref="C5:C6"/>
    <mergeCell ref="D5:D6"/>
    <mergeCell ref="E5:F5"/>
    <mergeCell ref="G5:G6"/>
    <mergeCell ref="H5:H6"/>
    <mergeCell ref="I5:I6"/>
    <mergeCell ref="CE4:CK4"/>
    <mergeCell ref="CM4:CS4"/>
    <mergeCell ref="CU4:DA4"/>
    <mergeCell ref="CM5:CM6"/>
    <mergeCell ref="BX5:BX6"/>
    <mergeCell ref="BY5:BZ5"/>
    <mergeCell ref="AU5:AU6"/>
    <mergeCell ref="AV5:AV6"/>
    <mergeCell ref="AW5:AW6"/>
    <mergeCell ref="AC5:AD5"/>
    <mergeCell ref="AE5:AE6"/>
    <mergeCell ref="X5:X6"/>
    <mergeCell ref="Y5:Y6"/>
    <mergeCell ref="AJ5:AJ6"/>
    <mergeCell ref="BK5:BK6"/>
    <mergeCell ref="BL5:BL6"/>
    <mergeCell ref="BM5:BM6"/>
    <mergeCell ref="BO5:BO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B0F0"/>
  </sheetPr>
  <dimension ref="A1:EI67"/>
  <sheetViews>
    <sheetView showGridLines="0" view="pageBreakPreview" zoomScale="70" zoomScaleNormal="60" zoomScaleSheetLayoutView="70" zoomScalePageLayoutView="60" workbookViewId="0">
      <pane xSplit="81" topLeftCell="CD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0.5703125" style="2" customWidth="1"/>
    <col min="2" max="2" width="1.85546875" style="2" hidden="1" customWidth="1"/>
    <col min="3" max="3" width="11.42578125" style="2" hidden="1" customWidth="1"/>
    <col min="4" max="6" width="8.7109375" style="2" hidden="1" customWidth="1"/>
    <col min="7" max="7" width="11.7109375" style="2" hidden="1" customWidth="1"/>
    <col min="8" max="8" width="9.85546875" style="2" hidden="1" customWidth="1"/>
    <col min="9" max="9" width="11.28515625" style="2" hidden="1" customWidth="1"/>
    <col min="10" max="10" width="1.7109375" style="2" hidden="1" customWidth="1"/>
    <col min="11" max="11" width="11.42578125" style="2" hidden="1" customWidth="1"/>
    <col min="12" max="12" width="8.7109375" style="2" hidden="1" customWidth="1"/>
    <col min="13" max="14" width="9.28515625" style="2" hidden="1" customWidth="1"/>
    <col min="15" max="15" width="11.7109375" style="2" hidden="1" customWidth="1"/>
    <col min="16" max="16" width="10.7109375" style="2" hidden="1" customWidth="1"/>
    <col min="17" max="17" width="11.28515625" style="2" hidden="1" customWidth="1"/>
    <col min="18" max="18" width="1.7109375" style="2" hidden="1" customWidth="1"/>
    <col min="19" max="19" width="11.42578125" style="2" hidden="1" customWidth="1"/>
    <col min="20" max="20" width="8.7109375" style="2" hidden="1" customWidth="1"/>
    <col min="21" max="22" width="9.28515625" style="2" hidden="1" customWidth="1"/>
    <col min="23" max="23" width="11.7109375" style="2" hidden="1" customWidth="1"/>
    <col min="24" max="24" width="10.7109375" style="2" hidden="1" customWidth="1"/>
    <col min="25" max="25" width="11.28515625" style="2" hidden="1" customWidth="1"/>
    <col min="26" max="26" width="1.7109375" style="2" hidden="1" customWidth="1"/>
    <col min="27" max="27" width="11.42578125" style="2" hidden="1" customWidth="1"/>
    <col min="28" max="30" width="9.28515625" style="2" hidden="1" customWidth="1"/>
    <col min="31" max="31" width="11.7109375" style="2" hidden="1" customWidth="1"/>
    <col min="32" max="32" width="9.28515625" style="2" hidden="1" customWidth="1"/>
    <col min="33" max="33" width="11.28515625" style="2" hidden="1" customWidth="1"/>
    <col min="34" max="34" width="1.7109375" style="2" hidden="1" customWidth="1"/>
    <col min="35" max="36" width="11.42578125" style="2" hidden="1" customWidth="1"/>
    <col min="37" max="37" width="9.140625" style="2" hidden="1" customWidth="1"/>
    <col min="38" max="38" width="11.140625" style="2" hidden="1" customWidth="1"/>
    <col min="39" max="39" width="12.28515625" style="2" hidden="1" customWidth="1"/>
    <col min="40" max="40" width="10.7109375" style="2" hidden="1" customWidth="1"/>
    <col min="41" max="41" width="11" style="10" hidden="1" customWidth="1"/>
    <col min="42" max="42" width="1.7109375" style="2" hidden="1" customWidth="1"/>
    <col min="43" max="43" width="11.42578125" style="2" hidden="1" customWidth="1"/>
    <col min="44" max="49" width="10.7109375" style="2" hidden="1" customWidth="1"/>
    <col min="50" max="50" width="1.7109375" style="2" hidden="1" customWidth="1"/>
    <col min="51" max="51" width="11.42578125" style="2" hidden="1" customWidth="1"/>
    <col min="52" max="52" width="10.7109375" style="2" hidden="1" customWidth="1"/>
    <col min="53" max="54" width="9.5703125" style="2" hidden="1" customWidth="1"/>
    <col min="55" max="55" width="12.28515625" style="2" hidden="1" customWidth="1"/>
    <col min="56" max="56" width="10.7109375" style="2" hidden="1" customWidth="1"/>
    <col min="57" max="57" width="11" style="2" hidden="1" customWidth="1"/>
    <col min="58" max="58" width="1.7109375" style="2" hidden="1" customWidth="1"/>
    <col min="59" max="59" width="11.42578125" style="2" hidden="1" customWidth="1"/>
    <col min="60" max="62" width="11.7109375" style="2" hidden="1" customWidth="1"/>
    <col min="63" max="63" width="12.28515625" style="2" hidden="1" customWidth="1"/>
    <col min="64" max="64" width="11.7109375" style="2" hidden="1" customWidth="1"/>
    <col min="65" max="65" width="11" style="2" hidden="1" customWidth="1"/>
    <col min="66" max="66" width="1.7109375" style="2" hidden="1" customWidth="1"/>
    <col min="67" max="67" width="11.42578125" style="2" hidden="1" customWidth="1"/>
    <col min="68" max="69" width="10.7109375" style="2" hidden="1" customWidth="1"/>
    <col min="70" max="70" width="9.5703125" style="2" hidden="1" customWidth="1"/>
    <col min="71" max="71" width="12.28515625" style="2" hidden="1" customWidth="1"/>
    <col min="72" max="72" width="10.7109375" style="2" hidden="1" customWidth="1"/>
    <col min="73" max="73" width="11" style="2" hidden="1" customWidth="1"/>
    <col min="74" max="74" width="1.7109375" style="2" hidden="1" customWidth="1"/>
    <col min="75" max="75" width="12.7109375" style="2" hidden="1" customWidth="1"/>
    <col min="76" max="76" width="10.5703125" style="2" hidden="1" customWidth="1"/>
    <col min="77" max="78" width="11" style="2" hidden="1" customWidth="1"/>
    <col min="79" max="79" width="12.28515625" style="2" hidden="1" customWidth="1"/>
    <col min="80" max="80" width="9.140625" style="2" hidden="1" customWidth="1"/>
    <col min="81" max="81" width="11" style="2" hidden="1" customWidth="1"/>
    <col min="82" max="82" width="1.7109375" style="2" customWidth="1"/>
    <col min="83" max="83" width="12.7109375" style="629" customWidth="1"/>
    <col min="84" max="84" width="11.42578125" style="629" hidden="1" customWidth="1"/>
    <col min="85" max="86" width="10.7109375" style="629" hidden="1" customWidth="1"/>
    <col min="87" max="87" width="12.28515625" style="629" hidden="1" customWidth="1"/>
    <col min="88" max="89" width="10.7109375" style="629" hidden="1" customWidth="1"/>
    <col min="90" max="90" width="1.7109375" style="2" customWidth="1"/>
    <col min="91" max="91" width="12.7109375" style="629" customWidth="1"/>
    <col min="92" max="92" width="11.42578125" style="629" hidden="1" customWidth="1"/>
    <col min="93" max="94" width="10.7109375" style="629" hidden="1" customWidth="1"/>
    <col min="95" max="95" width="12.28515625" style="629" hidden="1" customWidth="1"/>
    <col min="96" max="97" width="10.7109375" style="629" hidden="1" customWidth="1"/>
    <col min="98" max="98" width="1.85546875" style="630" customWidth="1"/>
    <col min="99" max="99" width="12.7109375" style="629" customWidth="1"/>
    <col min="100" max="100" width="11.42578125" style="2" hidden="1" customWidth="1"/>
    <col min="101" max="102" width="10.7109375" style="629" hidden="1" customWidth="1"/>
    <col min="103" max="103" width="14.85546875" style="629" hidden="1" customWidth="1"/>
    <col min="104" max="104" width="10.7109375" style="629" hidden="1" customWidth="1"/>
    <col min="105" max="105" width="1.28515625" style="629" hidden="1" customWidth="1"/>
    <col min="106" max="106" width="1.7109375" style="630" customWidth="1"/>
    <col min="107" max="107" width="12.7109375" style="629" customWidth="1"/>
    <col min="108" max="108" width="1.28515625" style="2" hidden="1" customWidth="1"/>
    <col min="109" max="110" width="10.7109375" style="629" hidden="1" customWidth="1"/>
    <col min="111" max="111" width="14.85546875" style="629" hidden="1" customWidth="1"/>
    <col min="112" max="113" width="10.7109375" style="629" hidden="1" customWidth="1"/>
    <col min="114" max="114" width="1.7109375" style="630" customWidth="1"/>
    <col min="115" max="115" width="12.7109375" style="629" customWidth="1"/>
    <col min="116" max="116" width="11.42578125" style="2" hidden="1" customWidth="1"/>
    <col min="117" max="118" width="10.7109375" style="629" hidden="1" customWidth="1"/>
    <col min="119" max="119" width="14.85546875" style="629" hidden="1" customWidth="1"/>
    <col min="120" max="121" width="10.7109375" style="629" hidden="1" customWidth="1"/>
    <col min="122" max="122" width="1.28515625" style="630" customWidth="1"/>
    <col min="123" max="123" width="12.7109375" style="629" customWidth="1"/>
    <col min="124" max="124" width="11.42578125" style="2" hidden="1" customWidth="1"/>
    <col min="125" max="125" width="10.7109375" style="629" customWidth="1"/>
    <col min="126" max="126" width="12.5703125" style="629" customWidth="1"/>
    <col min="127" max="127" width="18.140625" style="629" customWidth="1"/>
    <col min="128" max="128" width="10.7109375" style="629" hidden="1" customWidth="1"/>
    <col min="129" max="129" width="14.7109375" style="629" customWidth="1"/>
    <col min="130" max="130" width="1.28515625" style="630" customWidth="1"/>
    <col min="131" max="132" width="10.7109375" style="2" customWidth="1"/>
    <col min="133" max="133" width="1.28515625" style="2" customWidth="1"/>
    <col min="134" max="135" width="10.7109375" style="2" customWidth="1"/>
    <col min="136" max="136" width="1.140625" style="2" customWidth="1"/>
    <col min="137" max="137" width="5.85546875" style="2" customWidth="1"/>
    <col min="138" max="141" width="11.42578125" style="2"/>
    <col min="142" max="142" width="12.28515625" style="2" customWidth="1"/>
    <col min="143" max="16384" width="11.42578125" style="2"/>
  </cols>
  <sheetData>
    <row r="1" spans="1:139" ht="51.75" customHeight="1">
      <c r="A1" s="3436" t="s">
        <v>452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  <c r="EF1" s="774"/>
      <c r="EG1" s="774"/>
    </row>
    <row r="2" spans="1:139" ht="4.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  <c r="EF2" s="774"/>
      <c r="EG2" s="774"/>
    </row>
    <row r="3" spans="1:139" ht="4.5" customHeight="1" thickBot="1">
      <c r="A3" s="2829"/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741"/>
      <c r="CW3" s="1232"/>
      <c r="CX3" s="1232"/>
      <c r="CY3" s="1232"/>
      <c r="CZ3" s="1232"/>
      <c r="DA3" s="1232"/>
      <c r="DB3" s="1232"/>
      <c r="DC3" s="1232"/>
      <c r="DD3" s="741"/>
      <c r="DE3" s="1232"/>
      <c r="DF3" s="1232"/>
      <c r="DG3" s="1232"/>
      <c r="DH3" s="1232"/>
      <c r="DI3" s="1232"/>
      <c r="DJ3" s="1232"/>
      <c r="DK3" s="1232"/>
      <c r="DL3" s="741"/>
      <c r="DM3" s="1232"/>
      <c r="DN3" s="1232"/>
      <c r="DO3" s="1232"/>
      <c r="DP3" s="1232"/>
      <c r="DQ3" s="1232"/>
      <c r="DR3" s="1232"/>
      <c r="DS3" s="1232"/>
      <c r="DT3" s="741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629"/>
      <c r="EG3" s="629"/>
    </row>
    <row r="4" spans="1:139" s="775" customFormat="1" ht="29.25" customHeight="1" thickTop="1">
      <c r="A4" s="3595" t="s">
        <v>57</v>
      </c>
      <c r="B4" s="957"/>
      <c r="C4" s="3520">
        <v>2009</v>
      </c>
      <c r="D4" s="3520"/>
      <c r="E4" s="3520"/>
      <c r="F4" s="3520"/>
      <c r="G4" s="3520"/>
      <c r="H4" s="3520"/>
      <c r="I4" s="3520"/>
      <c r="J4" s="957"/>
      <c r="K4" s="3520">
        <v>2010</v>
      </c>
      <c r="L4" s="3520"/>
      <c r="M4" s="3520"/>
      <c r="N4" s="3520"/>
      <c r="O4" s="3520"/>
      <c r="P4" s="3520"/>
      <c r="Q4" s="3520"/>
      <c r="R4" s="957"/>
      <c r="S4" s="3382">
        <v>2011</v>
      </c>
      <c r="T4" s="3382"/>
      <c r="U4" s="3382"/>
      <c r="V4" s="3382"/>
      <c r="W4" s="3382"/>
      <c r="X4" s="3382"/>
      <c r="Y4" s="3382"/>
      <c r="Z4" s="957"/>
      <c r="AA4" s="3440">
        <v>2012</v>
      </c>
      <c r="AB4" s="3440"/>
      <c r="AC4" s="3440"/>
      <c r="AD4" s="3440"/>
      <c r="AE4" s="3440"/>
      <c r="AF4" s="3440"/>
      <c r="AG4" s="3440"/>
      <c r="AH4" s="776"/>
      <c r="AI4" s="3382">
        <v>2013</v>
      </c>
      <c r="AJ4" s="3382"/>
      <c r="AK4" s="3382"/>
      <c r="AL4" s="3382"/>
      <c r="AM4" s="3382"/>
      <c r="AN4" s="3382"/>
      <c r="AO4" s="3382"/>
      <c r="AP4" s="776"/>
      <c r="AQ4" s="3382">
        <v>2014</v>
      </c>
      <c r="AR4" s="3382"/>
      <c r="AS4" s="3382"/>
      <c r="AT4" s="3382"/>
      <c r="AU4" s="3382"/>
      <c r="AV4" s="3382"/>
      <c r="AW4" s="3382"/>
      <c r="AX4" s="776"/>
      <c r="AY4" s="3382">
        <v>2015</v>
      </c>
      <c r="AZ4" s="3382"/>
      <c r="BA4" s="3382"/>
      <c r="BB4" s="3382"/>
      <c r="BC4" s="3382"/>
      <c r="BD4" s="3382"/>
      <c r="BE4" s="3382"/>
      <c r="BF4" s="958"/>
      <c r="BG4" s="3440">
        <v>2016</v>
      </c>
      <c r="BH4" s="3440"/>
      <c r="BI4" s="3440"/>
      <c r="BJ4" s="3440"/>
      <c r="BK4" s="3440"/>
      <c r="BL4" s="3440"/>
      <c r="BM4" s="3440"/>
      <c r="BN4" s="759"/>
      <c r="BO4" s="3440">
        <v>2017</v>
      </c>
      <c r="BP4" s="3440"/>
      <c r="BQ4" s="3440"/>
      <c r="BR4" s="3440"/>
      <c r="BS4" s="3440"/>
      <c r="BT4" s="3440"/>
      <c r="BU4" s="3440"/>
      <c r="BV4" s="759"/>
      <c r="BW4" s="3440">
        <v>2018</v>
      </c>
      <c r="BX4" s="3440"/>
      <c r="BY4" s="3440"/>
      <c r="BZ4" s="3440"/>
      <c r="CA4" s="3440"/>
      <c r="CB4" s="3440"/>
      <c r="CC4" s="3440"/>
      <c r="CD4" s="759"/>
      <c r="CE4" s="3524">
        <v>2019</v>
      </c>
      <c r="CF4" s="3524"/>
      <c r="CG4" s="3524"/>
      <c r="CH4" s="3524"/>
      <c r="CI4" s="3524"/>
      <c r="CJ4" s="3524"/>
      <c r="CK4" s="3524"/>
      <c r="CL4" s="759"/>
      <c r="CM4" s="3524">
        <v>2020</v>
      </c>
      <c r="CN4" s="3524"/>
      <c r="CO4" s="3524"/>
      <c r="CP4" s="3524"/>
      <c r="CQ4" s="3524"/>
      <c r="CR4" s="3524"/>
      <c r="CS4" s="3524"/>
      <c r="CT4" s="1537"/>
      <c r="CU4" s="3524">
        <v>2021</v>
      </c>
      <c r="CV4" s="3524"/>
      <c r="CW4" s="3524"/>
      <c r="CX4" s="3524"/>
      <c r="CY4" s="3524"/>
      <c r="CZ4" s="3524"/>
      <c r="DA4" s="3524"/>
      <c r="DB4" s="1537"/>
      <c r="DC4" s="3524">
        <v>2022</v>
      </c>
      <c r="DD4" s="3524"/>
      <c r="DE4" s="3524"/>
      <c r="DF4" s="3524"/>
      <c r="DG4" s="3524"/>
      <c r="DH4" s="3524"/>
      <c r="DI4" s="3524"/>
      <c r="DJ4" s="1537"/>
      <c r="DK4" s="3503">
        <v>2023</v>
      </c>
      <c r="DL4" s="3503"/>
      <c r="DM4" s="3503"/>
      <c r="DN4" s="3503"/>
      <c r="DO4" s="3503"/>
      <c r="DP4" s="3503"/>
      <c r="DQ4" s="3503"/>
      <c r="DR4" s="1537"/>
      <c r="DS4" s="3503">
        <v>2024</v>
      </c>
      <c r="DT4" s="3503"/>
      <c r="DU4" s="3503"/>
      <c r="DV4" s="3503"/>
      <c r="DW4" s="3503"/>
      <c r="DX4" s="3503"/>
      <c r="DY4" s="3503"/>
      <c r="DZ4" s="1537"/>
      <c r="EA4" s="3521" t="s">
        <v>227</v>
      </c>
      <c r="EB4" s="3521"/>
      <c r="EC4" s="1132"/>
      <c r="ED4" s="3521" t="s">
        <v>208</v>
      </c>
      <c r="EE4" s="3521"/>
      <c r="EF4" s="1539"/>
      <c r="EG4" s="1539"/>
    </row>
    <row r="5" spans="1:139" s="2824" customFormat="1" ht="37.9" customHeight="1">
      <c r="A5" s="3596"/>
      <c r="B5" s="823"/>
      <c r="C5" s="3398" t="s">
        <v>0</v>
      </c>
      <c r="D5" s="3396" t="s">
        <v>47</v>
      </c>
      <c r="E5" s="3398" t="s">
        <v>1</v>
      </c>
      <c r="F5" s="3398"/>
      <c r="G5" s="3398" t="s">
        <v>2</v>
      </c>
      <c r="H5" s="3396" t="s">
        <v>48</v>
      </c>
      <c r="I5" s="3398" t="s">
        <v>40</v>
      </c>
      <c r="J5" s="823"/>
      <c r="K5" s="3398" t="s">
        <v>0</v>
      </c>
      <c r="L5" s="3396" t="s">
        <v>47</v>
      </c>
      <c r="M5" s="3398" t="s">
        <v>1</v>
      </c>
      <c r="N5" s="3398"/>
      <c r="O5" s="3398" t="s">
        <v>2</v>
      </c>
      <c r="P5" s="3396" t="s">
        <v>48</v>
      </c>
      <c r="Q5" s="3398" t="s">
        <v>40</v>
      </c>
      <c r="R5" s="823"/>
      <c r="S5" s="3398" t="s">
        <v>0</v>
      </c>
      <c r="T5" s="3396" t="s">
        <v>47</v>
      </c>
      <c r="U5" s="3398" t="s">
        <v>1</v>
      </c>
      <c r="V5" s="3398"/>
      <c r="W5" s="3398" t="s">
        <v>2</v>
      </c>
      <c r="X5" s="3396" t="s">
        <v>48</v>
      </c>
      <c r="Y5" s="3398" t="s">
        <v>40</v>
      </c>
      <c r="Z5" s="823"/>
      <c r="AA5" s="3398" t="s">
        <v>0</v>
      </c>
      <c r="AB5" s="3396" t="s">
        <v>47</v>
      </c>
      <c r="AC5" s="3398" t="s">
        <v>1</v>
      </c>
      <c r="AD5" s="3398"/>
      <c r="AE5" s="3398" t="s">
        <v>2</v>
      </c>
      <c r="AF5" s="3396" t="s">
        <v>48</v>
      </c>
      <c r="AG5" s="3398" t="s">
        <v>40</v>
      </c>
      <c r="AH5" s="12"/>
      <c r="AI5" s="3398" t="s">
        <v>0</v>
      </c>
      <c r="AJ5" s="3396" t="s">
        <v>47</v>
      </c>
      <c r="AK5" s="3422" t="s">
        <v>1</v>
      </c>
      <c r="AL5" s="3422"/>
      <c r="AM5" s="3398" t="s">
        <v>2</v>
      </c>
      <c r="AN5" s="3396" t="s">
        <v>48</v>
      </c>
      <c r="AO5" s="3423" t="s">
        <v>40</v>
      </c>
      <c r="AP5" s="12"/>
      <c r="AQ5" s="3398" t="s">
        <v>0</v>
      </c>
      <c r="AR5" s="3396" t="s">
        <v>47</v>
      </c>
      <c r="AS5" s="3422" t="s">
        <v>1</v>
      </c>
      <c r="AT5" s="3422"/>
      <c r="AU5" s="3398" t="s">
        <v>2</v>
      </c>
      <c r="AV5" s="3396" t="s">
        <v>48</v>
      </c>
      <c r="AW5" s="3423" t="s">
        <v>40</v>
      </c>
      <c r="AX5" s="12"/>
      <c r="AY5" s="3563" t="s">
        <v>0</v>
      </c>
      <c r="AZ5" s="3481" t="s">
        <v>47</v>
      </c>
      <c r="BA5" s="3565" t="s">
        <v>1</v>
      </c>
      <c r="BB5" s="3565"/>
      <c r="BC5" s="3563" t="s">
        <v>2</v>
      </c>
      <c r="BD5" s="3481" t="s">
        <v>48</v>
      </c>
      <c r="BE5" s="3564" t="s">
        <v>40</v>
      </c>
      <c r="BF5" s="823"/>
      <c r="BG5" s="3398" t="s">
        <v>0</v>
      </c>
      <c r="BH5" s="3396" t="s">
        <v>47</v>
      </c>
      <c r="BI5" s="3422" t="s">
        <v>1</v>
      </c>
      <c r="BJ5" s="3422"/>
      <c r="BK5" s="3398" t="s">
        <v>2</v>
      </c>
      <c r="BL5" s="3396" t="s">
        <v>48</v>
      </c>
      <c r="BM5" s="3423" t="s">
        <v>40</v>
      </c>
      <c r="BN5" s="770"/>
      <c r="BO5" s="3398" t="s">
        <v>0</v>
      </c>
      <c r="BP5" s="3396" t="s">
        <v>47</v>
      </c>
      <c r="BQ5" s="3422" t="s">
        <v>1</v>
      </c>
      <c r="BR5" s="3422"/>
      <c r="BS5" s="3398" t="s">
        <v>2</v>
      </c>
      <c r="BT5" s="3396" t="s">
        <v>48</v>
      </c>
      <c r="BU5" s="3423" t="s">
        <v>40</v>
      </c>
      <c r="BV5" s="770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770"/>
      <c r="CE5" s="3504" t="s">
        <v>0</v>
      </c>
      <c r="CF5" s="3551" t="s">
        <v>47</v>
      </c>
      <c r="CG5" s="3553" t="s">
        <v>1</v>
      </c>
      <c r="CH5" s="3553"/>
      <c r="CI5" s="3504" t="s">
        <v>2</v>
      </c>
      <c r="CJ5" s="3551" t="s">
        <v>48</v>
      </c>
      <c r="CK5" s="3547" t="s">
        <v>40</v>
      </c>
      <c r="CL5" s="770"/>
      <c r="CM5" s="3504" t="s">
        <v>0</v>
      </c>
      <c r="CN5" s="3551" t="s">
        <v>47</v>
      </c>
      <c r="CO5" s="3553" t="s">
        <v>1</v>
      </c>
      <c r="CP5" s="3553"/>
      <c r="CQ5" s="3504" t="s">
        <v>2</v>
      </c>
      <c r="CR5" s="3551" t="s">
        <v>48</v>
      </c>
      <c r="CS5" s="3547" t="s">
        <v>40</v>
      </c>
      <c r="CT5" s="3515"/>
      <c r="CU5" s="3504" t="s">
        <v>0</v>
      </c>
      <c r="CV5" s="3551" t="s">
        <v>47</v>
      </c>
      <c r="CW5" s="3506" t="s">
        <v>1</v>
      </c>
      <c r="CX5" s="3506"/>
      <c r="CY5" s="3507" t="s">
        <v>2</v>
      </c>
      <c r="CZ5" s="3509" t="s">
        <v>48</v>
      </c>
      <c r="DA5" s="3511" t="s">
        <v>40</v>
      </c>
      <c r="DB5" s="3515"/>
      <c r="DC5" s="3504" t="s">
        <v>0</v>
      </c>
      <c r="DD5" s="3551" t="s">
        <v>47</v>
      </c>
      <c r="DE5" s="3506" t="s">
        <v>1</v>
      </c>
      <c r="DF5" s="3506"/>
      <c r="DG5" s="3507" t="s">
        <v>2</v>
      </c>
      <c r="DH5" s="3509" t="s">
        <v>48</v>
      </c>
      <c r="DI5" s="3511" t="s">
        <v>40</v>
      </c>
      <c r="DJ5" s="3515"/>
      <c r="DK5" s="3504" t="s">
        <v>0</v>
      </c>
      <c r="DL5" s="3551" t="s">
        <v>47</v>
      </c>
      <c r="DM5" s="3506" t="s">
        <v>1</v>
      </c>
      <c r="DN5" s="3506"/>
      <c r="DO5" s="3507" t="s">
        <v>2</v>
      </c>
      <c r="DP5" s="3509" t="s">
        <v>48</v>
      </c>
      <c r="DQ5" s="3511" t="s">
        <v>40</v>
      </c>
      <c r="DR5" s="3515"/>
      <c r="DS5" s="3504" t="s">
        <v>0</v>
      </c>
      <c r="DT5" s="3551" t="s">
        <v>47</v>
      </c>
      <c r="DU5" s="3506" t="s">
        <v>1</v>
      </c>
      <c r="DV5" s="3506"/>
      <c r="DW5" s="3507" t="s">
        <v>2</v>
      </c>
      <c r="DX5" s="3509" t="s">
        <v>48</v>
      </c>
      <c r="DY5" s="3511" t="s">
        <v>40</v>
      </c>
      <c r="DZ5" s="3515"/>
      <c r="EA5" s="3522"/>
      <c r="EB5" s="3522"/>
      <c r="EC5" s="2828"/>
      <c r="ED5" s="3522"/>
      <c r="EE5" s="3522"/>
    </row>
    <row r="6" spans="1:139" s="2824" customFormat="1" ht="38.25" customHeight="1" thickBot="1">
      <c r="A6" s="3597"/>
      <c r="B6" s="2827"/>
      <c r="C6" s="3399"/>
      <c r="D6" s="3397"/>
      <c r="E6" s="100" t="s">
        <v>3</v>
      </c>
      <c r="F6" s="100" t="s">
        <v>4</v>
      </c>
      <c r="G6" s="3399"/>
      <c r="H6" s="3397"/>
      <c r="I6" s="3399"/>
      <c r="J6" s="2827"/>
      <c r="K6" s="3399"/>
      <c r="L6" s="3397"/>
      <c r="M6" s="100" t="s">
        <v>3</v>
      </c>
      <c r="N6" s="100" t="s">
        <v>4</v>
      </c>
      <c r="O6" s="3399"/>
      <c r="P6" s="3397"/>
      <c r="Q6" s="3399"/>
      <c r="R6" s="2827"/>
      <c r="S6" s="3399"/>
      <c r="T6" s="3397"/>
      <c r="U6" s="100" t="s">
        <v>3</v>
      </c>
      <c r="V6" s="100" t="s">
        <v>4</v>
      </c>
      <c r="W6" s="3399"/>
      <c r="X6" s="3397"/>
      <c r="Y6" s="3399"/>
      <c r="Z6" s="2827"/>
      <c r="AA6" s="3399"/>
      <c r="AB6" s="3397"/>
      <c r="AC6" s="100" t="s">
        <v>3</v>
      </c>
      <c r="AD6" s="100" t="s">
        <v>4</v>
      </c>
      <c r="AE6" s="3399"/>
      <c r="AF6" s="3397"/>
      <c r="AG6" s="3399"/>
      <c r="AH6" s="100"/>
      <c r="AI6" s="3399"/>
      <c r="AJ6" s="3397"/>
      <c r="AK6" s="100" t="s">
        <v>3</v>
      </c>
      <c r="AL6" s="100" t="s">
        <v>4</v>
      </c>
      <c r="AM6" s="3399"/>
      <c r="AN6" s="3397"/>
      <c r="AO6" s="3424"/>
      <c r="AP6" s="100"/>
      <c r="AQ6" s="3399"/>
      <c r="AR6" s="3397"/>
      <c r="AS6" s="100" t="s">
        <v>3</v>
      </c>
      <c r="AT6" s="100" t="s">
        <v>4</v>
      </c>
      <c r="AU6" s="3399"/>
      <c r="AV6" s="3397"/>
      <c r="AW6" s="3424"/>
      <c r="AX6" s="100"/>
      <c r="AY6" s="3399"/>
      <c r="AZ6" s="3397"/>
      <c r="BA6" s="100" t="s">
        <v>3</v>
      </c>
      <c r="BB6" s="100" t="s">
        <v>4</v>
      </c>
      <c r="BC6" s="3399"/>
      <c r="BD6" s="3397"/>
      <c r="BE6" s="3424"/>
      <c r="BF6" s="2827"/>
      <c r="BG6" s="3399"/>
      <c r="BH6" s="3397"/>
      <c r="BI6" s="100" t="s">
        <v>3</v>
      </c>
      <c r="BJ6" s="100" t="s">
        <v>4</v>
      </c>
      <c r="BK6" s="3399"/>
      <c r="BL6" s="3397"/>
      <c r="BM6" s="3424"/>
      <c r="BN6" s="771"/>
      <c r="BO6" s="3399"/>
      <c r="BP6" s="3397"/>
      <c r="BQ6" s="100" t="s">
        <v>3</v>
      </c>
      <c r="BR6" s="100" t="s">
        <v>4</v>
      </c>
      <c r="BS6" s="3399"/>
      <c r="BT6" s="3397"/>
      <c r="BU6" s="3424"/>
      <c r="BV6" s="771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771"/>
      <c r="CE6" s="3505"/>
      <c r="CF6" s="3552"/>
      <c r="CG6" s="2826" t="s">
        <v>3</v>
      </c>
      <c r="CH6" s="2826" t="s">
        <v>4</v>
      </c>
      <c r="CI6" s="3505"/>
      <c r="CJ6" s="3552"/>
      <c r="CK6" s="3548"/>
      <c r="CL6" s="771"/>
      <c r="CM6" s="3505"/>
      <c r="CN6" s="3552"/>
      <c r="CO6" s="2826" t="s">
        <v>3</v>
      </c>
      <c r="CP6" s="2826" t="s">
        <v>4</v>
      </c>
      <c r="CQ6" s="3505"/>
      <c r="CR6" s="3552"/>
      <c r="CS6" s="3548"/>
      <c r="CT6" s="3516"/>
      <c r="CU6" s="3505"/>
      <c r="CV6" s="3552"/>
      <c r="CW6" s="2825" t="s">
        <v>3</v>
      </c>
      <c r="CX6" s="2825" t="s">
        <v>4</v>
      </c>
      <c r="CY6" s="3508"/>
      <c r="CZ6" s="3510"/>
      <c r="DA6" s="3512"/>
      <c r="DB6" s="3516"/>
      <c r="DC6" s="3505"/>
      <c r="DD6" s="3552"/>
      <c r="DE6" s="2825" t="s">
        <v>3</v>
      </c>
      <c r="DF6" s="2825" t="s">
        <v>4</v>
      </c>
      <c r="DG6" s="3508"/>
      <c r="DH6" s="3510"/>
      <c r="DI6" s="3512"/>
      <c r="DJ6" s="3516"/>
      <c r="DK6" s="3505"/>
      <c r="DL6" s="3552"/>
      <c r="DM6" s="2825" t="s">
        <v>3</v>
      </c>
      <c r="DN6" s="2825" t="s">
        <v>4</v>
      </c>
      <c r="DO6" s="3508"/>
      <c r="DP6" s="3510"/>
      <c r="DQ6" s="3512"/>
      <c r="DR6" s="3516"/>
      <c r="DS6" s="3505"/>
      <c r="DT6" s="3552"/>
      <c r="DU6" s="2825" t="s">
        <v>3</v>
      </c>
      <c r="DV6" s="2825" t="s">
        <v>4</v>
      </c>
      <c r="DW6" s="3508"/>
      <c r="DX6" s="3510"/>
      <c r="DY6" s="3512"/>
      <c r="DZ6" s="3516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</row>
    <row r="7" spans="1:139" ht="8.1" customHeight="1" thickTop="1">
      <c r="A7" s="4"/>
      <c r="B7" s="5"/>
      <c r="C7" s="4"/>
      <c r="D7" s="4"/>
      <c r="E7" s="4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P7" s="5"/>
      <c r="AW7" s="10"/>
      <c r="AX7" s="5"/>
      <c r="BE7" s="10"/>
      <c r="BU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77"/>
      <c r="CU7" s="14"/>
      <c r="CV7" s="14"/>
      <c r="CW7" s="14"/>
      <c r="CX7" s="14"/>
      <c r="CY7" s="14"/>
      <c r="CZ7" s="14"/>
      <c r="DA7" s="14"/>
      <c r="DB7" s="77"/>
      <c r="DC7" s="14"/>
      <c r="DD7" s="14"/>
      <c r="DE7" s="14"/>
      <c r="DF7" s="14"/>
      <c r="DG7" s="14"/>
      <c r="DH7" s="14"/>
      <c r="DI7" s="14"/>
      <c r="DJ7" s="77"/>
      <c r="DK7" s="14"/>
      <c r="DL7" s="14"/>
      <c r="DM7" s="14"/>
      <c r="DN7" s="14"/>
      <c r="DO7" s="14"/>
      <c r="DP7" s="14"/>
      <c r="DQ7" s="14"/>
      <c r="DR7" s="77"/>
      <c r="DS7" s="14"/>
      <c r="DT7" s="14"/>
      <c r="DU7" s="14"/>
      <c r="DV7" s="14"/>
      <c r="DW7" s="14"/>
      <c r="DX7" s="14"/>
      <c r="DY7" s="14"/>
      <c r="DZ7" s="77"/>
      <c r="EA7" s="10"/>
      <c r="EB7" s="10"/>
      <c r="EC7" s="10"/>
      <c r="ED7" s="10"/>
      <c r="EE7" s="10"/>
      <c r="EF7" s="5"/>
      <c r="EG7" s="5"/>
    </row>
    <row r="8" spans="1:139" ht="24.95" customHeight="1">
      <c r="A8" s="2823" t="s">
        <v>5</v>
      </c>
      <c r="B8" s="830"/>
      <c r="C8" s="832">
        <v>80.1436996681457</v>
      </c>
      <c r="D8" s="832">
        <v>0.65682843697776461</v>
      </c>
      <c r="E8" s="832">
        <v>78.854893902004022</v>
      </c>
      <c r="F8" s="832">
        <v>81.432505434287393</v>
      </c>
      <c r="G8" s="832">
        <v>0.81956340884875667</v>
      </c>
      <c r="H8" s="833">
        <v>7521.3291300000574</v>
      </c>
      <c r="I8" s="834">
        <v>8147</v>
      </c>
      <c r="J8" s="832"/>
      <c r="K8" s="832">
        <v>86.119116878876895</v>
      </c>
      <c r="L8" s="832">
        <v>0.54018406825851606</v>
      </c>
      <c r="M8" s="832">
        <v>85.059183291205926</v>
      </c>
      <c r="N8" s="832">
        <v>87.179050466547864</v>
      </c>
      <c r="O8" s="832">
        <v>0.62725221511300855</v>
      </c>
      <c r="P8" s="833">
        <v>6897.7147969999687</v>
      </c>
      <c r="Q8" s="842">
        <v>7466</v>
      </c>
      <c r="R8" s="832"/>
      <c r="S8" s="832">
        <v>87.784737365399437</v>
      </c>
      <c r="T8" s="832">
        <v>0.52896600241688496</v>
      </c>
      <c r="U8" s="832">
        <v>86.746811181527207</v>
      </c>
      <c r="V8" s="832">
        <v>88.822663549271667</v>
      </c>
      <c r="W8" s="832">
        <v>0.60257172065696496</v>
      </c>
      <c r="X8" s="833">
        <v>6937.1519249999919</v>
      </c>
      <c r="Y8" s="834">
        <v>7388</v>
      </c>
      <c r="Z8" s="832"/>
      <c r="AA8" s="828">
        <v>88.490035866785277</v>
      </c>
      <c r="AB8" s="828">
        <v>0.49150527554084722</v>
      </c>
      <c r="AC8" s="828">
        <v>87.52584069352335</v>
      </c>
      <c r="AD8" s="828">
        <v>89.454231040047205</v>
      </c>
      <c r="AE8" s="828">
        <v>0.55543572869692293</v>
      </c>
      <c r="AF8" s="829">
        <v>7287.5703719999537</v>
      </c>
      <c r="AG8" s="829">
        <v>7822</v>
      </c>
      <c r="AH8" s="842"/>
      <c r="AI8" s="1055">
        <v>89.915941389542837</v>
      </c>
      <c r="AJ8" s="1239">
        <v>0.46762795834462068</v>
      </c>
      <c r="AK8" s="1239">
        <v>88.998575101360501</v>
      </c>
      <c r="AL8" s="1239">
        <v>90.833307677725188</v>
      </c>
      <c r="AM8" s="1239">
        <v>0.52007235993750656</v>
      </c>
      <c r="AN8" s="991">
        <v>6825.2527240000281</v>
      </c>
      <c r="AO8" s="991">
        <v>7361</v>
      </c>
      <c r="AP8" s="1011"/>
      <c r="AQ8" s="1055">
        <v>88.891839825363263</v>
      </c>
      <c r="AR8" s="1239">
        <v>0.46270970373524095</v>
      </c>
      <c r="AS8" s="1239">
        <v>87.984200179371612</v>
      </c>
      <c r="AT8" s="1239">
        <v>89.7994794713549</v>
      </c>
      <c r="AU8" s="1239">
        <v>0.52053113609109625</v>
      </c>
      <c r="AV8" s="991">
        <v>7583.5097599999272</v>
      </c>
      <c r="AW8" s="991">
        <v>7976</v>
      </c>
      <c r="AX8" s="1011"/>
      <c r="AY8" s="1055">
        <v>91.086418531195434</v>
      </c>
      <c r="AZ8" s="1239">
        <v>0.28627374018697388</v>
      </c>
      <c r="BA8" s="1239">
        <v>90.525117386746658</v>
      </c>
      <c r="BB8" s="1239">
        <v>91.647719675644211</v>
      </c>
      <c r="BC8" s="1239">
        <v>0.31428806270270726</v>
      </c>
      <c r="BD8" s="991">
        <v>10995.848272999936</v>
      </c>
      <c r="BE8" s="991">
        <v>19924</v>
      </c>
      <c r="BF8" s="1241"/>
      <c r="BG8" s="1055">
        <v>93.100719453415564</v>
      </c>
      <c r="BH8" s="1239">
        <v>0.27333506870931257</v>
      </c>
      <c r="BI8" s="1239">
        <v>92.564786701457109</v>
      </c>
      <c r="BJ8" s="1239">
        <v>93.636652205374006</v>
      </c>
      <c r="BK8" s="1239">
        <v>0.29359071585486529</v>
      </c>
      <c r="BL8" s="991">
        <v>10323.691350000116</v>
      </c>
      <c r="BM8" s="991">
        <v>17840</v>
      </c>
      <c r="BN8" s="1241"/>
      <c r="BO8" s="974">
        <v>93.885471466293424</v>
      </c>
      <c r="BP8" s="961">
        <v>0.25908091618777995</v>
      </c>
      <c r="BQ8" s="961">
        <v>93.377486765149229</v>
      </c>
      <c r="BR8" s="961">
        <v>94.39345616743762</v>
      </c>
      <c r="BS8" s="961">
        <v>0.2759542154302273</v>
      </c>
      <c r="BT8" s="1038">
        <v>9623.5792629998687</v>
      </c>
      <c r="BU8" s="1777">
        <v>18280</v>
      </c>
      <c r="BV8" s="1241"/>
      <c r="BW8" s="974">
        <v>94.549600288240327</v>
      </c>
      <c r="BX8" s="961">
        <v>0.20228494796004284</v>
      </c>
      <c r="BY8" s="961">
        <v>94.152968625876809</v>
      </c>
      <c r="BZ8" s="961">
        <v>94.946231950603831</v>
      </c>
      <c r="CA8" s="961">
        <v>0.21394585206427594</v>
      </c>
      <c r="CB8" s="961">
        <v>9100.8198340000763</v>
      </c>
      <c r="CC8" s="1777">
        <v>19616</v>
      </c>
      <c r="CD8" s="1542"/>
      <c r="CE8" s="961">
        <v>94.958488479328835</v>
      </c>
      <c r="CF8" s="961">
        <v>0.20822613073120658</v>
      </c>
      <c r="CG8" s="961">
        <v>94.550207046155649</v>
      </c>
      <c r="CH8" s="961">
        <v>95.366769912502022</v>
      </c>
      <c r="CI8" s="961">
        <v>0.21928121863116484</v>
      </c>
      <c r="CJ8" s="1777">
        <v>8403.4519659999387</v>
      </c>
      <c r="CK8" s="1777">
        <v>18214</v>
      </c>
      <c r="CL8" s="1542"/>
      <c r="CM8" s="961">
        <v>95.178608380288267</v>
      </c>
      <c r="CN8" s="961">
        <v>0.27748353075444526</v>
      </c>
      <c r="CO8" s="961">
        <v>94.634518117394194</v>
      </c>
      <c r="CP8" s="961">
        <v>95.722698643182341</v>
      </c>
      <c r="CQ8" s="961">
        <v>0.29153980655585299</v>
      </c>
      <c r="CR8" s="1777">
        <v>8279.5012619998997</v>
      </c>
      <c r="CS8" s="1777">
        <v>14993</v>
      </c>
      <c r="CT8" s="1542"/>
      <c r="CU8" s="961">
        <v>95.606746861609608</v>
      </c>
      <c r="CV8" s="961">
        <v>0.2708792653185963</v>
      </c>
      <c r="CW8" s="961">
        <v>95.075619471785757</v>
      </c>
      <c r="CX8" s="961">
        <v>96.137874251433459</v>
      </c>
      <c r="CY8" s="961">
        <v>0.28332651639187451</v>
      </c>
      <c r="CZ8" s="1011">
        <v>8250.4096300000147</v>
      </c>
      <c r="DA8" s="1011">
        <v>18958</v>
      </c>
      <c r="DB8" s="1542"/>
      <c r="DC8" s="961">
        <v>96.211484568464556</v>
      </c>
      <c r="DD8" s="961">
        <v>0.22238024037334697</v>
      </c>
      <c r="DE8" s="961">
        <v>95.775451152984672</v>
      </c>
      <c r="DF8" s="961">
        <v>96.647517983944439</v>
      </c>
      <c r="DG8" s="961">
        <v>0.23113689739929139</v>
      </c>
      <c r="DH8" s="1011">
        <v>8094.6583310000087</v>
      </c>
      <c r="DI8" s="1011">
        <v>18695</v>
      </c>
      <c r="DJ8" s="1542"/>
      <c r="DK8" s="961">
        <v>96.069604540629911</v>
      </c>
      <c r="DL8" s="961">
        <v>0.26141035347994912</v>
      </c>
      <c r="DM8" s="961">
        <v>95.557042730521729</v>
      </c>
      <c r="DN8" s="961">
        <v>96.582166350738078</v>
      </c>
      <c r="DO8" s="961">
        <v>0.27210516242876076</v>
      </c>
      <c r="DP8" s="1011">
        <v>7688.2446340000097</v>
      </c>
      <c r="DQ8" s="1011">
        <v>18189</v>
      </c>
      <c r="DR8" s="1542"/>
      <c r="DS8" s="961">
        <v>96.300461101092907</v>
      </c>
      <c r="DT8" s="961">
        <v>0.16894964333439749</v>
      </c>
      <c r="DU8" s="961">
        <v>95.969191696864996</v>
      </c>
      <c r="DV8" s="961">
        <v>96.631730505320817</v>
      </c>
      <c r="DW8" s="961">
        <v>0.17544011877268165</v>
      </c>
      <c r="DX8" s="1011">
        <v>6918.3145520000262</v>
      </c>
      <c r="DY8" s="1011">
        <v>17412</v>
      </c>
      <c r="DZ8" s="1542"/>
      <c r="EA8" s="961">
        <v>1.3</v>
      </c>
      <c r="EB8" s="961">
        <v>0.2</v>
      </c>
      <c r="EC8" s="961"/>
      <c r="ED8" s="961" t="s">
        <v>232</v>
      </c>
      <c r="EE8" s="961" t="s">
        <v>229</v>
      </c>
      <c r="EF8" s="5"/>
      <c r="EG8" s="5"/>
      <c r="EH8" s="2810"/>
      <c r="EI8" s="2811"/>
    </row>
    <row r="9" spans="1:139" ht="4.5" customHeight="1">
      <c r="A9" s="2822"/>
      <c r="B9" s="850"/>
      <c r="C9" s="852"/>
      <c r="D9" s="852"/>
      <c r="E9" s="852"/>
      <c r="F9" s="852"/>
      <c r="G9" s="852"/>
      <c r="H9" s="853"/>
      <c r="I9" s="854"/>
      <c r="J9" s="852"/>
      <c r="K9" s="852"/>
      <c r="L9" s="852"/>
      <c r="M9" s="852"/>
      <c r="N9" s="852"/>
      <c r="O9" s="852"/>
      <c r="P9" s="853"/>
      <c r="Q9" s="861"/>
      <c r="R9" s="852"/>
      <c r="S9" s="852"/>
      <c r="T9" s="852"/>
      <c r="U9" s="852"/>
      <c r="V9" s="852"/>
      <c r="W9" s="852"/>
      <c r="X9" s="853"/>
      <c r="Y9" s="854"/>
      <c r="Z9" s="852"/>
      <c r="AA9" s="848"/>
      <c r="AB9" s="848"/>
      <c r="AC9" s="848"/>
      <c r="AD9" s="848"/>
      <c r="AE9" s="848"/>
      <c r="AF9" s="849"/>
      <c r="AG9" s="849"/>
      <c r="AH9" s="861"/>
      <c r="AI9" s="995"/>
      <c r="AJ9" s="995"/>
      <c r="AK9" s="995"/>
      <c r="AL9" s="995"/>
      <c r="AM9" s="995"/>
      <c r="AN9" s="995"/>
      <c r="AO9" s="992"/>
      <c r="AP9" s="1007"/>
      <c r="AQ9" s="1006"/>
      <c r="AR9" s="995"/>
      <c r="AS9" s="995"/>
      <c r="AT9" s="995"/>
      <c r="AU9" s="995"/>
      <c r="AV9" s="995"/>
      <c r="AW9" s="992"/>
      <c r="AX9" s="1007"/>
      <c r="AY9" s="1006"/>
      <c r="AZ9" s="995"/>
      <c r="BA9" s="995"/>
      <c r="BB9" s="995"/>
      <c r="BC9" s="995"/>
      <c r="BD9" s="995"/>
      <c r="BE9" s="992"/>
      <c r="BF9" s="1247"/>
      <c r="BG9" s="1006"/>
      <c r="BH9" s="995"/>
      <c r="BI9" s="995"/>
      <c r="BJ9" s="995"/>
      <c r="BK9" s="995"/>
      <c r="BL9" s="995"/>
      <c r="BM9" s="992"/>
      <c r="BN9" s="1247"/>
      <c r="BO9" s="956"/>
      <c r="BP9" s="966"/>
      <c r="BQ9" s="966"/>
      <c r="BR9" s="966"/>
      <c r="BS9" s="966"/>
      <c r="BT9" s="1043"/>
      <c r="BU9" s="1007"/>
      <c r="BV9" s="1247"/>
      <c r="BW9" s="956"/>
      <c r="BX9" s="966"/>
      <c r="BY9" s="966"/>
      <c r="BZ9" s="966"/>
      <c r="CA9" s="966"/>
      <c r="CB9" s="966"/>
      <c r="CC9" s="1007"/>
      <c r="CD9" s="1544"/>
      <c r="CE9" s="966"/>
      <c r="CF9" s="966"/>
      <c r="CG9" s="966"/>
      <c r="CH9" s="966"/>
      <c r="CI9" s="966"/>
      <c r="CJ9" s="1007"/>
      <c r="CK9" s="1007"/>
      <c r="CL9" s="1544"/>
      <c r="CM9" s="966"/>
      <c r="CN9" s="966"/>
      <c r="CO9" s="966"/>
      <c r="CP9" s="966"/>
      <c r="CQ9" s="966"/>
      <c r="CR9" s="1007"/>
      <c r="CS9" s="1007"/>
      <c r="CT9" s="1544"/>
      <c r="CU9" s="966"/>
      <c r="CV9" s="966"/>
      <c r="CW9" s="966"/>
      <c r="CX9" s="966"/>
      <c r="CY9" s="966"/>
      <c r="CZ9" s="1007"/>
      <c r="DA9" s="1007"/>
      <c r="DB9" s="1544"/>
      <c r="DC9" s="966"/>
      <c r="DD9" s="966"/>
      <c r="DE9" s="966"/>
      <c r="DF9" s="966"/>
      <c r="DG9" s="966"/>
      <c r="DH9" s="1007"/>
      <c r="DI9" s="1007"/>
      <c r="DJ9" s="1544"/>
      <c r="DK9" s="966"/>
      <c r="DL9" s="966"/>
      <c r="DM9" s="966"/>
      <c r="DN9" s="966"/>
      <c r="DO9" s="966"/>
      <c r="DP9" s="1007"/>
      <c r="DQ9" s="1007"/>
      <c r="DR9" s="1544"/>
      <c r="DS9" s="966"/>
      <c r="DT9" s="966"/>
      <c r="DU9" s="966"/>
      <c r="DV9" s="966"/>
      <c r="DW9" s="966"/>
      <c r="DX9" s="1007"/>
      <c r="DY9" s="1007"/>
      <c r="DZ9" s="1544"/>
      <c r="EA9" s="966"/>
      <c r="EB9" s="966"/>
      <c r="EC9" s="966"/>
      <c r="ED9" s="966"/>
      <c r="EE9" s="966"/>
      <c r="EF9" s="5"/>
      <c r="EG9" s="5"/>
      <c r="EH9" s="2810"/>
      <c r="EI9" s="2811"/>
    </row>
    <row r="10" spans="1:139" ht="24" customHeight="1">
      <c r="A10" s="2821" t="s">
        <v>6</v>
      </c>
      <c r="B10" s="865"/>
      <c r="C10" s="867"/>
      <c r="D10" s="867"/>
      <c r="E10" s="867"/>
      <c r="F10" s="867"/>
      <c r="G10" s="867"/>
      <c r="H10" s="868"/>
      <c r="I10" s="869"/>
      <c r="J10" s="867"/>
      <c r="K10" s="867"/>
      <c r="L10" s="867"/>
      <c r="M10" s="867"/>
      <c r="N10" s="867"/>
      <c r="O10" s="867"/>
      <c r="P10" s="868"/>
      <c r="Q10" s="876"/>
      <c r="R10" s="867"/>
      <c r="S10" s="867"/>
      <c r="T10" s="867"/>
      <c r="U10" s="867"/>
      <c r="V10" s="867"/>
      <c r="W10" s="867"/>
      <c r="X10" s="868"/>
      <c r="Y10" s="869"/>
      <c r="Z10" s="867"/>
      <c r="AA10" s="1497"/>
      <c r="AB10" s="1497"/>
      <c r="AC10" s="1497"/>
      <c r="AD10" s="1497"/>
      <c r="AE10" s="1497"/>
      <c r="AF10" s="1498"/>
      <c r="AG10" s="1498"/>
      <c r="AH10" s="876"/>
      <c r="AI10" s="863"/>
      <c r="AJ10" s="863"/>
      <c r="AK10" s="863"/>
      <c r="AL10" s="863"/>
      <c r="AM10" s="863"/>
      <c r="AN10" s="863"/>
      <c r="AO10" s="864"/>
      <c r="AP10" s="1008"/>
      <c r="AQ10" s="862"/>
      <c r="AR10" s="863"/>
      <c r="AS10" s="863"/>
      <c r="AT10" s="863"/>
      <c r="AU10" s="863"/>
      <c r="AV10" s="863"/>
      <c r="AW10" s="864"/>
      <c r="AX10" s="1008"/>
      <c r="AY10" s="862"/>
      <c r="AZ10" s="863"/>
      <c r="BA10" s="863"/>
      <c r="BB10" s="863"/>
      <c r="BC10" s="863"/>
      <c r="BD10" s="863"/>
      <c r="BE10" s="864"/>
      <c r="BF10" s="1057"/>
      <c r="BG10" s="862"/>
      <c r="BH10" s="863"/>
      <c r="BI10" s="863"/>
      <c r="BJ10" s="863"/>
      <c r="BK10" s="863"/>
      <c r="BL10" s="863"/>
      <c r="BM10" s="864"/>
      <c r="BN10" s="1057"/>
      <c r="BO10" s="1030"/>
      <c r="BP10" s="1001"/>
      <c r="BQ10" s="1001"/>
      <c r="BR10" s="1001"/>
      <c r="BS10" s="1001"/>
      <c r="BT10" s="1254"/>
      <c r="BU10" s="1008"/>
      <c r="BV10" s="1057"/>
      <c r="BW10" s="1030"/>
      <c r="BX10" s="1001"/>
      <c r="BY10" s="1001"/>
      <c r="BZ10" s="1001"/>
      <c r="CA10" s="1001"/>
      <c r="CB10" s="1001"/>
      <c r="CC10" s="1008"/>
      <c r="CD10" s="1545"/>
      <c r="CE10" s="1001"/>
      <c r="CF10" s="1001"/>
      <c r="CG10" s="1001"/>
      <c r="CH10" s="1001"/>
      <c r="CI10" s="1001"/>
      <c r="CJ10" s="1008"/>
      <c r="CK10" s="1008"/>
      <c r="CL10" s="1545"/>
      <c r="CM10" s="1001"/>
      <c r="CN10" s="1001"/>
      <c r="CO10" s="1001"/>
      <c r="CP10" s="1001"/>
      <c r="CQ10" s="1001"/>
      <c r="CR10" s="1008"/>
      <c r="CS10" s="1008"/>
      <c r="CT10" s="1545"/>
      <c r="CU10" s="1001"/>
      <c r="CV10" s="1001"/>
      <c r="CW10" s="1001"/>
      <c r="CX10" s="1001"/>
      <c r="CY10" s="1001"/>
      <c r="CZ10" s="1008"/>
      <c r="DA10" s="1008"/>
      <c r="DB10" s="1545"/>
      <c r="DC10" s="1001"/>
      <c r="DD10" s="1001"/>
      <c r="DE10" s="1001"/>
      <c r="DF10" s="1001"/>
      <c r="DG10" s="1001"/>
      <c r="DH10" s="1008"/>
      <c r="DI10" s="1008"/>
      <c r="DJ10" s="1545"/>
      <c r="DK10" s="1001"/>
      <c r="DL10" s="1001"/>
      <c r="DM10" s="1001"/>
      <c r="DN10" s="1001"/>
      <c r="DO10" s="1001"/>
      <c r="DP10" s="1008"/>
      <c r="DQ10" s="1008"/>
      <c r="DR10" s="1545"/>
      <c r="DS10" s="1001"/>
      <c r="DT10" s="1001"/>
      <c r="DU10" s="1001"/>
      <c r="DV10" s="1001"/>
      <c r="DW10" s="1001"/>
      <c r="DX10" s="1008"/>
      <c r="DY10" s="1008"/>
      <c r="DZ10" s="1545"/>
      <c r="EA10" s="1001"/>
      <c r="EB10" s="1001"/>
      <c r="EC10" s="1001"/>
      <c r="ED10" s="1001"/>
      <c r="EE10" s="1001"/>
      <c r="EF10" s="5"/>
      <c r="EG10" s="5"/>
      <c r="EH10" s="2810"/>
      <c r="EI10" s="2811"/>
    </row>
    <row r="11" spans="1:139" ht="24" customHeight="1">
      <c r="A11" s="2820" t="s">
        <v>7</v>
      </c>
      <c r="B11" s="850"/>
      <c r="C11" s="852">
        <v>80.545671363464777</v>
      </c>
      <c r="D11" s="852">
        <v>0.81360684602402999</v>
      </c>
      <c r="E11" s="852">
        <v>78.949240491267915</v>
      </c>
      <c r="F11" s="852">
        <v>82.142102235661639</v>
      </c>
      <c r="G11" s="852">
        <v>1.010118647285966</v>
      </c>
      <c r="H11" s="853">
        <v>5081.4002450000071</v>
      </c>
      <c r="I11" s="854">
        <v>4747</v>
      </c>
      <c r="J11" s="852"/>
      <c r="K11" s="852">
        <v>87.52322101055104</v>
      </c>
      <c r="L11" s="852">
        <v>0.66436899478975042</v>
      </c>
      <c r="M11" s="852">
        <v>86.219615344328673</v>
      </c>
      <c r="N11" s="852">
        <v>88.826826676773422</v>
      </c>
      <c r="O11" s="852">
        <v>0.75907740496623155</v>
      </c>
      <c r="P11" s="853">
        <v>4614.5515400000322</v>
      </c>
      <c r="Q11" s="861">
        <v>4250</v>
      </c>
      <c r="R11" s="852"/>
      <c r="S11" s="852">
        <v>88.969691264862178</v>
      </c>
      <c r="T11" s="852">
        <v>0.66885715899676945</v>
      </c>
      <c r="U11" s="852">
        <v>87.657273537784874</v>
      </c>
      <c r="V11" s="852">
        <v>90.282108991939495</v>
      </c>
      <c r="W11" s="852">
        <v>0.75178091492482091</v>
      </c>
      <c r="X11" s="853">
        <v>4718.7829959999199</v>
      </c>
      <c r="Y11" s="854">
        <v>4228</v>
      </c>
      <c r="Z11" s="852"/>
      <c r="AA11" s="848">
        <v>89.453018615113749</v>
      </c>
      <c r="AB11" s="848">
        <v>0.62062772029031987</v>
      </c>
      <c r="AC11" s="848">
        <v>88.235521505570006</v>
      </c>
      <c r="AD11" s="848">
        <v>90.670515724657491</v>
      </c>
      <c r="AE11" s="848">
        <v>0.69380299278738955</v>
      </c>
      <c r="AF11" s="849">
        <v>4912.3372279999376</v>
      </c>
      <c r="AG11" s="849">
        <v>4688</v>
      </c>
      <c r="AH11" s="861"/>
      <c r="AI11" s="995">
        <v>90.284813826120981</v>
      </c>
      <c r="AJ11" s="995">
        <v>0.59837688892481067</v>
      </c>
      <c r="AK11" s="995">
        <v>89.110951622778316</v>
      </c>
      <c r="AL11" s="995">
        <v>91.458676029463646</v>
      </c>
      <c r="AM11" s="995">
        <v>0.66276582247510785</v>
      </c>
      <c r="AN11" s="992">
        <v>4808.5800070000105</v>
      </c>
      <c r="AO11" s="992">
        <v>4384</v>
      </c>
      <c r="AP11" s="1007"/>
      <c r="AQ11" s="1006">
        <v>89.546295612954225</v>
      </c>
      <c r="AR11" s="995">
        <v>0.56535974905053787</v>
      </c>
      <c r="AS11" s="995">
        <v>88.437300235628456</v>
      </c>
      <c r="AT11" s="995">
        <v>90.65529099027998</v>
      </c>
      <c r="AU11" s="995">
        <v>0.63136028707897773</v>
      </c>
      <c r="AV11" s="992">
        <v>5476.800182999983</v>
      </c>
      <c r="AW11" s="992">
        <v>4917</v>
      </c>
      <c r="AX11" s="1007"/>
      <c r="AY11" s="1006">
        <v>91.587214605292516</v>
      </c>
      <c r="AZ11" s="995">
        <v>0.33328541016926572</v>
      </c>
      <c r="BA11" s="995">
        <v>90.933736986165087</v>
      </c>
      <c r="BB11" s="995">
        <v>92.240692224419945</v>
      </c>
      <c r="BC11" s="995">
        <v>0.36389949361993834</v>
      </c>
      <c r="BD11" s="992">
        <v>8235.884804999987</v>
      </c>
      <c r="BE11" s="992">
        <v>13964</v>
      </c>
      <c r="BF11" s="1247"/>
      <c r="BG11" s="1006">
        <v>94.206237874876606</v>
      </c>
      <c r="BH11" s="995">
        <v>0.29269625293812074</v>
      </c>
      <c r="BI11" s="995">
        <v>93.632343317307502</v>
      </c>
      <c r="BJ11" s="995">
        <v>94.780132432445725</v>
      </c>
      <c r="BK11" s="995">
        <v>0.31069731637821663</v>
      </c>
      <c r="BL11" s="992">
        <v>7710.1915880000151</v>
      </c>
      <c r="BM11" s="992">
        <v>12691</v>
      </c>
      <c r="BN11" s="1247"/>
      <c r="BO11" s="956">
        <v>94.741318143226962</v>
      </c>
      <c r="BP11" s="966">
        <v>0.28630799042797539</v>
      </c>
      <c r="BQ11" s="966">
        <v>94.179948818566501</v>
      </c>
      <c r="BR11" s="966">
        <v>95.302687467887424</v>
      </c>
      <c r="BS11" s="966">
        <v>0.30219971184604366</v>
      </c>
      <c r="BT11" s="1043">
        <v>7239.5486810000393</v>
      </c>
      <c r="BU11" s="1007">
        <v>13295</v>
      </c>
      <c r="BV11" s="1247"/>
      <c r="BW11" s="956">
        <v>95.011866732633052</v>
      </c>
      <c r="BX11" s="966">
        <v>0.22912225923239007</v>
      </c>
      <c r="BY11" s="966">
        <v>94.562613619733241</v>
      </c>
      <c r="BZ11" s="966">
        <v>95.461119845532878</v>
      </c>
      <c r="CA11" s="966">
        <v>0.24115120259361777</v>
      </c>
      <c r="CB11" s="966">
        <v>6862.0337639998806</v>
      </c>
      <c r="CC11" s="1007">
        <v>13837</v>
      </c>
      <c r="CD11" s="1544"/>
      <c r="CE11" s="966">
        <v>95.272954147056481</v>
      </c>
      <c r="CF11" s="966">
        <v>0.2425804282609966</v>
      </c>
      <c r="CG11" s="966">
        <v>94.797312187219973</v>
      </c>
      <c r="CH11" s="966">
        <v>95.748596106893004</v>
      </c>
      <c r="CI11" s="966">
        <v>0.25461625540294142</v>
      </c>
      <c r="CJ11" s="1007">
        <v>6313.4159109999919</v>
      </c>
      <c r="CK11" s="1007">
        <v>13144</v>
      </c>
      <c r="CL11" s="1544"/>
      <c r="CM11" s="966">
        <v>95.266947487315107</v>
      </c>
      <c r="CN11" s="966">
        <v>0.33634492456164794</v>
      </c>
      <c r="CO11" s="966">
        <v>94.607441685546348</v>
      </c>
      <c r="CP11" s="966">
        <v>95.926453289083852</v>
      </c>
      <c r="CQ11" s="966">
        <v>0.35305521320123401</v>
      </c>
      <c r="CR11" s="1007">
        <v>6315.552683999932</v>
      </c>
      <c r="CS11" s="1007">
        <v>10469</v>
      </c>
      <c r="CT11" s="1544"/>
      <c r="CU11" s="966">
        <v>95.700670559978178</v>
      </c>
      <c r="CV11" s="966">
        <v>0.33817856416470782</v>
      </c>
      <c r="CW11" s="966">
        <v>95.037585853705352</v>
      </c>
      <c r="CX11" s="966">
        <v>96.36375526625099</v>
      </c>
      <c r="CY11" s="966">
        <v>0.35337115423111093</v>
      </c>
      <c r="CZ11" s="1007">
        <v>6319.5532649999841</v>
      </c>
      <c r="DA11" s="1007">
        <v>13143</v>
      </c>
      <c r="DB11" s="1544"/>
      <c r="DC11" s="966">
        <v>96.447325566539234</v>
      </c>
      <c r="DD11" s="966">
        <v>0.273210849364669</v>
      </c>
      <c r="DE11" s="966">
        <v>95.911625723807532</v>
      </c>
      <c r="DF11" s="966">
        <v>96.983025409270923</v>
      </c>
      <c r="DG11" s="966">
        <v>0.28327467636848075</v>
      </c>
      <c r="DH11" s="1007">
        <v>6149.4904780000534</v>
      </c>
      <c r="DI11" s="1007">
        <v>12973</v>
      </c>
      <c r="DJ11" s="1544"/>
      <c r="DK11" s="966">
        <v>96.225452314416543</v>
      </c>
      <c r="DL11" s="966">
        <v>0.32566613203632361</v>
      </c>
      <c r="DM11" s="966">
        <v>95.586900627747156</v>
      </c>
      <c r="DN11" s="966">
        <v>96.864004001085945</v>
      </c>
      <c r="DO11" s="966">
        <v>0.33844073912192163</v>
      </c>
      <c r="DP11" s="1007">
        <v>5802.1038079999807</v>
      </c>
      <c r="DQ11" s="1007">
        <v>12926</v>
      </c>
      <c r="DR11" s="1544"/>
      <c r="DS11" s="966">
        <v>96.810515668960306</v>
      </c>
      <c r="DT11" s="966">
        <v>0.1825449734451054</v>
      </c>
      <c r="DU11" s="966">
        <v>96.452589109279629</v>
      </c>
      <c r="DV11" s="966">
        <v>97.168442228640984</v>
      </c>
      <c r="DW11" s="966">
        <v>0.18855903429882623</v>
      </c>
      <c r="DX11" s="1007">
        <v>5167.7444969999924</v>
      </c>
      <c r="DY11" s="1007">
        <v>12388</v>
      </c>
      <c r="DZ11" s="1544"/>
      <c r="EA11" s="966">
        <v>1.5</v>
      </c>
      <c r="EB11" s="966">
        <v>0.6</v>
      </c>
      <c r="EC11" s="966"/>
      <c r="ED11" s="966" t="s">
        <v>232</v>
      </c>
      <c r="EE11" s="966" t="s">
        <v>229</v>
      </c>
      <c r="EF11" s="5"/>
      <c r="EG11" s="5"/>
      <c r="EH11" s="2810"/>
      <c r="EI11" s="2811"/>
    </row>
    <row r="12" spans="1:139" ht="24" customHeight="1">
      <c r="A12" s="2819" t="s">
        <v>8</v>
      </c>
      <c r="B12" s="880"/>
      <c r="C12" s="882">
        <v>79.306552698973647</v>
      </c>
      <c r="D12" s="882">
        <v>1.1079297536886132</v>
      </c>
      <c r="E12" s="882">
        <v>77.132611720407027</v>
      </c>
      <c r="F12" s="882">
        <v>81.480493677540252</v>
      </c>
      <c r="G12" s="882">
        <v>1.3970217037348942</v>
      </c>
      <c r="H12" s="883">
        <v>2439.9288849999721</v>
      </c>
      <c r="I12" s="884">
        <v>3400</v>
      </c>
      <c r="J12" s="882"/>
      <c r="K12" s="882">
        <v>83.281251096272428</v>
      </c>
      <c r="L12" s="882">
        <v>0.92249994554369252</v>
      </c>
      <c r="M12" s="882">
        <v>81.471148328786782</v>
      </c>
      <c r="N12" s="882">
        <v>85.091353863758073</v>
      </c>
      <c r="O12" s="882">
        <v>1.1076922277227685</v>
      </c>
      <c r="P12" s="883">
        <v>2283.1632569999938</v>
      </c>
      <c r="Q12" s="891">
        <v>3216</v>
      </c>
      <c r="R12" s="882"/>
      <c r="S12" s="882">
        <v>85.264173613026472</v>
      </c>
      <c r="T12" s="882">
        <v>0.84610307251184758</v>
      </c>
      <c r="U12" s="882">
        <v>83.603967608855584</v>
      </c>
      <c r="V12" s="882">
        <v>86.92437961719736</v>
      </c>
      <c r="W12" s="882">
        <v>0.99233128834615458</v>
      </c>
      <c r="X12" s="883">
        <v>2218.3689290000052</v>
      </c>
      <c r="Y12" s="884">
        <v>3160</v>
      </c>
      <c r="Z12" s="882"/>
      <c r="AA12" s="878">
        <v>86.49844358183978</v>
      </c>
      <c r="AB12" s="878">
        <v>0.79478621612690448</v>
      </c>
      <c r="AC12" s="878">
        <v>84.939296464809516</v>
      </c>
      <c r="AD12" s="878">
        <v>88.05759069887003</v>
      </c>
      <c r="AE12" s="878">
        <v>0.91884452854336529</v>
      </c>
      <c r="AF12" s="879">
        <v>2375.2331439999984</v>
      </c>
      <c r="AG12" s="879">
        <v>3134</v>
      </c>
      <c r="AH12" s="891"/>
      <c r="AI12" s="999">
        <v>89.036397272785607</v>
      </c>
      <c r="AJ12" s="999">
        <v>0.68706303495072552</v>
      </c>
      <c r="AK12" s="999">
        <v>87.688555564708039</v>
      </c>
      <c r="AL12" s="999">
        <v>90.384238980863174</v>
      </c>
      <c r="AM12" s="999">
        <v>0.77166535933134572</v>
      </c>
      <c r="AN12" s="993">
        <v>2016.6727169999976</v>
      </c>
      <c r="AO12" s="993">
        <v>2977</v>
      </c>
      <c r="AP12" s="1062"/>
      <c r="AQ12" s="2818">
        <v>87.190455061001657</v>
      </c>
      <c r="AR12" s="2791">
        <v>0.77795716010123284</v>
      </c>
      <c r="AS12" s="2791">
        <v>85.66443398193006</v>
      </c>
      <c r="AT12" s="2791">
        <v>88.716476140073254</v>
      </c>
      <c r="AU12" s="2791">
        <v>0.8922503725401425</v>
      </c>
      <c r="AV12" s="988">
        <v>2106.7095770000037</v>
      </c>
      <c r="AW12" s="988">
        <v>3059</v>
      </c>
      <c r="AX12" s="1066"/>
      <c r="AY12" s="1063">
        <v>89.592015136049753</v>
      </c>
      <c r="AZ12" s="999">
        <v>0.55034475842466446</v>
      </c>
      <c r="BA12" s="999">
        <v>88.512946051531586</v>
      </c>
      <c r="BB12" s="999">
        <v>90.67108422056792</v>
      </c>
      <c r="BC12" s="999">
        <v>0.6142788032939539</v>
      </c>
      <c r="BD12" s="993">
        <v>2759.963467999979</v>
      </c>
      <c r="BE12" s="993">
        <v>5960</v>
      </c>
      <c r="BF12" s="1064"/>
      <c r="BG12" s="1063">
        <v>89.839284745265104</v>
      </c>
      <c r="BH12" s="999">
        <v>0.61976955220771757</v>
      </c>
      <c r="BI12" s="999">
        <v>88.624091966441782</v>
      </c>
      <c r="BJ12" s="999">
        <v>91.054477524088426</v>
      </c>
      <c r="BK12" s="999">
        <v>0.6898647445435967</v>
      </c>
      <c r="BL12" s="993">
        <v>2613.4997620000008</v>
      </c>
      <c r="BM12" s="993">
        <v>5149</v>
      </c>
      <c r="BN12" s="1064"/>
      <c r="BO12" s="976">
        <v>91.28653514059647</v>
      </c>
      <c r="BP12" s="977">
        <v>0.57208070134770062</v>
      </c>
      <c r="BQ12" s="977">
        <v>90.164846023618679</v>
      </c>
      <c r="BR12" s="977">
        <v>92.408224257574261</v>
      </c>
      <c r="BS12" s="977">
        <v>0.62668683882743614</v>
      </c>
      <c r="BT12" s="1886">
        <v>2384.0305819999776</v>
      </c>
      <c r="BU12" s="1062">
        <v>4985</v>
      </c>
      <c r="BV12" s="1064"/>
      <c r="BW12" s="976">
        <v>93.132721743262294</v>
      </c>
      <c r="BX12" s="977">
        <v>0.42954706505621187</v>
      </c>
      <c r="BY12" s="977">
        <v>92.29048425503224</v>
      </c>
      <c r="BZ12" s="977">
        <v>93.974959231492335</v>
      </c>
      <c r="CA12" s="977">
        <v>0.46122034985763483</v>
      </c>
      <c r="CB12" s="977">
        <v>2238.7860699999756</v>
      </c>
      <c r="CC12" s="1062">
        <v>5779</v>
      </c>
      <c r="CD12" s="1547"/>
      <c r="CE12" s="977">
        <v>94.008575416657237</v>
      </c>
      <c r="CF12" s="977">
        <v>0.40412398184049025</v>
      </c>
      <c r="CG12" s="977">
        <v>93.216185345794898</v>
      </c>
      <c r="CH12" s="977">
        <v>94.800965487519576</v>
      </c>
      <c r="CI12" s="977">
        <v>0.42987991260304126</v>
      </c>
      <c r="CJ12" s="1062">
        <v>2090.0360550000041</v>
      </c>
      <c r="CK12" s="1062">
        <v>5070</v>
      </c>
      <c r="CL12" s="1547"/>
      <c r="CM12" s="977">
        <v>94.894532569579169</v>
      </c>
      <c r="CN12" s="977">
        <v>0.44580542138576601</v>
      </c>
      <c r="CO12" s="977">
        <v>94.020396406391768</v>
      </c>
      <c r="CP12" s="977">
        <v>95.768668732766571</v>
      </c>
      <c r="CQ12" s="977">
        <v>0.46979041817703221</v>
      </c>
      <c r="CR12" s="1062">
        <v>1963.9485779999907</v>
      </c>
      <c r="CS12" s="1062">
        <v>4524</v>
      </c>
      <c r="CT12" s="1547"/>
      <c r="CU12" s="977">
        <v>95.299341388348353</v>
      </c>
      <c r="CV12" s="977">
        <v>0.34016322913171881</v>
      </c>
      <c r="CW12" s="977">
        <v>94.632365243864626</v>
      </c>
      <c r="CX12" s="977">
        <v>95.966317532832065</v>
      </c>
      <c r="CY12" s="977">
        <v>0.35694184679151253</v>
      </c>
      <c r="CZ12" s="1062">
        <v>1930.8563649999767</v>
      </c>
      <c r="DA12" s="1062">
        <v>5815</v>
      </c>
      <c r="DB12" s="1547"/>
      <c r="DC12" s="977">
        <v>95.465892372014082</v>
      </c>
      <c r="DD12" s="977">
        <v>0.33446455387529395</v>
      </c>
      <c r="DE12" s="977">
        <v>94.810088953786092</v>
      </c>
      <c r="DF12" s="977">
        <v>96.121695790242072</v>
      </c>
      <c r="DG12" s="977">
        <v>0.35034979044865927</v>
      </c>
      <c r="DH12" s="1062">
        <v>1945.1678530000142</v>
      </c>
      <c r="DI12" s="1062">
        <v>5722</v>
      </c>
      <c r="DJ12" s="1547"/>
      <c r="DK12" s="977">
        <v>95.590189138931279</v>
      </c>
      <c r="DL12" s="977">
        <v>0.36494124628907787</v>
      </c>
      <c r="DM12" s="977">
        <v>94.874628552707563</v>
      </c>
      <c r="DN12" s="977">
        <v>96.305749725154996</v>
      </c>
      <c r="DO12" s="977">
        <v>0.38177688482096245</v>
      </c>
      <c r="DP12" s="1062">
        <v>1886.1408259999994</v>
      </c>
      <c r="DQ12" s="1062">
        <v>5263</v>
      </c>
      <c r="DR12" s="1547"/>
      <c r="DS12" s="977">
        <v>94.794762041100057</v>
      </c>
      <c r="DT12" s="977">
        <v>0.3928144475455882</v>
      </c>
      <c r="DU12" s="977">
        <v>94.024547878806843</v>
      </c>
      <c r="DV12" s="977">
        <v>95.564976203393272</v>
      </c>
      <c r="DW12" s="977">
        <v>0.41438412744290243</v>
      </c>
      <c r="DX12" s="1062">
        <v>1750.5700549999904</v>
      </c>
      <c r="DY12" s="1062">
        <v>5024</v>
      </c>
      <c r="DZ12" s="1547"/>
      <c r="EA12" s="977">
        <v>0.8</v>
      </c>
      <c r="EB12" s="977">
        <v>-0.8</v>
      </c>
      <c r="EC12" s="977"/>
      <c r="ED12" s="977" t="s">
        <v>229</v>
      </c>
      <c r="EE12" s="977" t="s">
        <v>229</v>
      </c>
      <c r="EF12" s="5"/>
      <c r="EG12" s="5"/>
      <c r="EH12" s="2810"/>
      <c r="EI12" s="2811"/>
    </row>
    <row r="13" spans="1:139" ht="5.0999999999999996" customHeight="1">
      <c r="A13" s="775"/>
      <c r="B13" s="852"/>
      <c r="C13" s="852"/>
      <c r="D13" s="852"/>
      <c r="E13" s="852"/>
      <c r="F13" s="852"/>
      <c r="G13" s="852"/>
      <c r="H13" s="853"/>
      <c r="I13" s="854"/>
      <c r="J13" s="852"/>
      <c r="K13" s="852"/>
      <c r="L13" s="852"/>
      <c r="M13" s="852"/>
      <c r="N13" s="852"/>
      <c r="O13" s="852"/>
      <c r="P13" s="853"/>
      <c r="Q13" s="861"/>
      <c r="R13" s="852"/>
      <c r="S13" s="852"/>
      <c r="T13" s="852"/>
      <c r="U13" s="852"/>
      <c r="V13" s="852"/>
      <c r="W13" s="852"/>
      <c r="X13" s="853"/>
      <c r="Y13" s="854"/>
      <c r="Z13" s="852"/>
      <c r="AA13" s="848"/>
      <c r="AB13" s="848"/>
      <c r="AC13" s="848"/>
      <c r="AD13" s="848"/>
      <c r="AE13" s="848"/>
      <c r="AF13" s="849"/>
      <c r="AG13" s="849"/>
      <c r="AH13" s="861"/>
      <c r="AI13" s="995"/>
      <c r="AJ13" s="995"/>
      <c r="AK13" s="995"/>
      <c r="AL13" s="995"/>
      <c r="AM13" s="995"/>
      <c r="AN13" s="992"/>
      <c r="AO13" s="992"/>
      <c r="AP13" s="1007"/>
      <c r="AQ13" s="1006"/>
      <c r="AR13" s="995"/>
      <c r="AS13" s="995"/>
      <c r="AT13" s="995"/>
      <c r="AU13" s="995"/>
      <c r="AV13" s="992"/>
      <c r="AW13" s="992"/>
      <c r="AX13" s="1007"/>
      <c r="AY13" s="1006"/>
      <c r="AZ13" s="995"/>
      <c r="BA13" s="995"/>
      <c r="BB13" s="995"/>
      <c r="BC13" s="995"/>
      <c r="BD13" s="992"/>
      <c r="BE13" s="992"/>
      <c r="BF13" s="1247"/>
      <c r="BG13" s="1006"/>
      <c r="BH13" s="995"/>
      <c r="BI13" s="995"/>
      <c r="BJ13" s="995"/>
      <c r="BK13" s="995"/>
      <c r="BL13" s="992"/>
      <c r="BM13" s="992"/>
      <c r="BN13" s="1247"/>
      <c r="BO13" s="956"/>
      <c r="BP13" s="966"/>
      <c r="BQ13" s="966"/>
      <c r="BR13" s="966"/>
      <c r="BS13" s="966"/>
      <c r="BT13" s="1043"/>
      <c r="BU13" s="1007"/>
      <c r="BV13" s="1247"/>
      <c r="BW13" s="956"/>
      <c r="BX13" s="966"/>
      <c r="BY13" s="966"/>
      <c r="BZ13" s="966"/>
      <c r="CA13" s="966"/>
      <c r="CB13" s="966"/>
      <c r="CC13" s="1007"/>
      <c r="CD13" s="1544"/>
      <c r="CE13" s="966"/>
      <c r="CF13" s="966"/>
      <c r="CG13" s="966"/>
      <c r="CH13" s="966"/>
      <c r="CI13" s="966"/>
      <c r="CJ13" s="1007"/>
      <c r="CK13" s="1007"/>
      <c r="CL13" s="1544"/>
      <c r="CM13" s="966"/>
      <c r="CN13" s="966"/>
      <c r="CO13" s="966"/>
      <c r="CP13" s="966"/>
      <c r="CQ13" s="966"/>
      <c r="CR13" s="1007"/>
      <c r="CS13" s="1007"/>
      <c r="CT13" s="1544"/>
      <c r="CU13" s="966"/>
      <c r="CV13" s="966"/>
      <c r="CW13" s="966"/>
      <c r="CX13" s="966"/>
      <c r="CY13" s="966"/>
      <c r="CZ13" s="1007"/>
      <c r="DA13" s="1007"/>
      <c r="DB13" s="1544"/>
      <c r="DC13" s="966"/>
      <c r="DD13" s="966"/>
      <c r="DE13" s="966"/>
      <c r="DF13" s="966"/>
      <c r="DG13" s="966"/>
      <c r="DH13" s="1007"/>
      <c r="DI13" s="1007"/>
      <c r="DJ13" s="1544"/>
      <c r="DK13" s="966"/>
      <c r="DL13" s="966"/>
      <c r="DM13" s="966"/>
      <c r="DN13" s="966"/>
      <c r="DO13" s="966"/>
      <c r="DP13" s="1007"/>
      <c r="DQ13" s="1007"/>
      <c r="DR13" s="1544"/>
      <c r="DS13" s="966"/>
      <c r="DT13" s="966"/>
      <c r="DU13" s="966"/>
      <c r="DV13" s="966"/>
      <c r="DW13" s="966"/>
      <c r="DX13" s="1007"/>
      <c r="DY13" s="1007"/>
      <c r="DZ13" s="1544"/>
      <c r="EA13" s="966"/>
      <c r="EB13" s="966"/>
      <c r="EC13" s="966"/>
      <c r="ED13" s="966"/>
      <c r="EE13" s="966"/>
      <c r="EF13" s="5"/>
      <c r="EG13" s="5"/>
      <c r="EH13" s="2810"/>
      <c r="EI13" s="2811"/>
    </row>
    <row r="14" spans="1:139" ht="24.95" customHeight="1">
      <c r="A14" s="1266" t="s">
        <v>54</v>
      </c>
      <c r="B14" s="865"/>
      <c r="C14" s="867"/>
      <c r="D14" s="867"/>
      <c r="E14" s="865"/>
      <c r="F14" s="865"/>
      <c r="G14" s="865"/>
      <c r="H14" s="868"/>
      <c r="I14" s="892"/>
      <c r="J14" s="867"/>
      <c r="K14" s="867"/>
      <c r="L14" s="867"/>
      <c r="M14" s="865"/>
      <c r="N14" s="865"/>
      <c r="O14" s="865"/>
      <c r="P14" s="868"/>
      <c r="Q14" s="865"/>
      <c r="R14" s="867"/>
      <c r="S14" s="867"/>
      <c r="T14" s="867"/>
      <c r="U14" s="865"/>
      <c r="V14" s="865"/>
      <c r="W14" s="865"/>
      <c r="X14" s="868"/>
      <c r="Y14" s="892"/>
      <c r="Z14" s="867"/>
      <c r="AA14" s="1497"/>
      <c r="AB14" s="1497"/>
      <c r="AC14" s="1497"/>
      <c r="AD14" s="1497"/>
      <c r="AE14" s="1497"/>
      <c r="AF14" s="1498"/>
      <c r="AG14" s="1498"/>
      <c r="AH14" s="865"/>
      <c r="AI14" s="863"/>
      <c r="AJ14" s="863"/>
      <c r="AK14" s="863"/>
      <c r="AL14" s="863"/>
      <c r="AM14" s="863"/>
      <c r="AN14" s="864"/>
      <c r="AO14" s="864"/>
      <c r="AP14" s="1057"/>
      <c r="AQ14" s="862"/>
      <c r="AR14" s="863"/>
      <c r="AS14" s="863"/>
      <c r="AT14" s="863"/>
      <c r="AU14" s="863"/>
      <c r="AV14" s="864"/>
      <c r="AW14" s="864"/>
      <c r="AX14" s="1057"/>
      <c r="AY14" s="862"/>
      <c r="AZ14" s="863"/>
      <c r="BA14" s="863"/>
      <c r="BB14" s="863"/>
      <c r="BC14" s="863"/>
      <c r="BD14" s="864"/>
      <c r="BE14" s="864"/>
      <c r="BF14" s="1057"/>
      <c r="BG14" s="862"/>
      <c r="BH14" s="863"/>
      <c r="BI14" s="863"/>
      <c r="BJ14" s="863"/>
      <c r="BK14" s="863"/>
      <c r="BL14" s="864"/>
      <c r="BM14" s="864"/>
      <c r="BN14" s="1057"/>
      <c r="BO14" s="1030"/>
      <c r="BP14" s="1001"/>
      <c r="BQ14" s="1057"/>
      <c r="BR14" s="1057"/>
      <c r="BS14" s="1057"/>
      <c r="BT14" s="1254"/>
      <c r="BU14" s="1057"/>
      <c r="BV14" s="1057"/>
      <c r="BW14" s="1030"/>
      <c r="BX14" s="1001"/>
      <c r="BY14" s="1057"/>
      <c r="BZ14" s="1057"/>
      <c r="CA14" s="1057"/>
      <c r="CB14" s="1057"/>
      <c r="CC14" s="1057"/>
      <c r="CD14" s="1134"/>
      <c r="CE14" s="1057"/>
      <c r="CF14" s="1057"/>
      <c r="CG14" s="1057"/>
      <c r="CH14" s="1057"/>
      <c r="CI14" s="1057"/>
      <c r="CJ14" s="1057"/>
      <c r="CK14" s="1057"/>
      <c r="CL14" s="1134"/>
      <c r="CM14" s="1057"/>
      <c r="CN14" s="1057"/>
      <c r="CO14" s="1057"/>
      <c r="CP14" s="1057"/>
      <c r="CQ14" s="1057"/>
      <c r="CR14" s="1057"/>
      <c r="CS14" s="1057"/>
      <c r="CT14" s="1134"/>
      <c r="CU14" s="1057"/>
      <c r="CV14" s="1057"/>
      <c r="CW14" s="1057"/>
      <c r="CX14" s="1057"/>
      <c r="CY14" s="1057"/>
      <c r="CZ14" s="1057"/>
      <c r="DA14" s="1057"/>
      <c r="DB14" s="1134"/>
      <c r="DC14" s="1057"/>
      <c r="DD14" s="1057"/>
      <c r="DE14" s="1057"/>
      <c r="DF14" s="1057"/>
      <c r="DG14" s="1057"/>
      <c r="DH14" s="1057"/>
      <c r="DI14" s="1057"/>
      <c r="DJ14" s="1134"/>
      <c r="DK14" s="1057"/>
      <c r="DL14" s="1057"/>
      <c r="DM14" s="1057"/>
      <c r="DN14" s="1057"/>
      <c r="DO14" s="1057"/>
      <c r="DP14" s="1057"/>
      <c r="DQ14" s="1057"/>
      <c r="DR14" s="1134"/>
      <c r="DS14" s="1057"/>
      <c r="DT14" s="1057"/>
      <c r="DU14" s="1057"/>
      <c r="DV14" s="1057"/>
      <c r="DW14" s="1057"/>
      <c r="DX14" s="1057"/>
      <c r="DY14" s="1057"/>
      <c r="DZ14" s="1134"/>
      <c r="EA14" s="1057"/>
      <c r="EB14" s="1057"/>
      <c r="EC14" s="1057"/>
      <c r="ED14" s="1057"/>
      <c r="EE14" s="1057"/>
      <c r="EF14" s="5"/>
      <c r="EG14" s="5"/>
      <c r="EH14" s="2810"/>
      <c r="EI14" s="2811"/>
    </row>
    <row r="15" spans="1:139" ht="24" customHeight="1">
      <c r="A15" s="1275" t="s">
        <v>49</v>
      </c>
      <c r="B15" s="2817"/>
      <c r="C15" s="899">
        <v>83.742817464338543</v>
      </c>
      <c r="D15" s="899">
        <v>1.0083520120929141</v>
      </c>
      <c r="E15" s="899">
        <v>81.764264444518687</v>
      </c>
      <c r="F15" s="899">
        <v>85.721370484158413</v>
      </c>
      <c r="G15" s="899">
        <v>1.2041056685515934</v>
      </c>
      <c r="H15" s="900">
        <v>3670.7282069999933</v>
      </c>
      <c r="I15" s="901">
        <v>2657</v>
      </c>
      <c r="J15" s="852"/>
      <c r="K15" s="899">
        <v>89.247046010505287</v>
      </c>
      <c r="L15" s="899">
        <v>0.80455081184669164</v>
      </c>
      <c r="M15" s="899">
        <v>87.668379628852321</v>
      </c>
      <c r="N15" s="899">
        <v>90.825712392158266</v>
      </c>
      <c r="O15" s="899">
        <v>0.90148732962207823</v>
      </c>
      <c r="P15" s="900">
        <v>3348.9876210000211</v>
      </c>
      <c r="Q15" s="908">
        <v>2454</v>
      </c>
      <c r="R15" s="852"/>
      <c r="S15" s="899">
        <v>90.314407441326011</v>
      </c>
      <c r="T15" s="899">
        <v>0.76947906735387317</v>
      </c>
      <c r="U15" s="899">
        <v>88.804551480264209</v>
      </c>
      <c r="V15" s="899">
        <v>91.8242634023878</v>
      </c>
      <c r="W15" s="899">
        <v>0.85200034983762241</v>
      </c>
      <c r="X15" s="900">
        <v>3474.4269899999936</v>
      </c>
      <c r="Y15" s="901">
        <v>2424</v>
      </c>
      <c r="Z15" s="852"/>
      <c r="AA15" s="896">
        <v>90.943253872656399</v>
      </c>
      <c r="AB15" s="896">
        <v>0.7415231643644149</v>
      </c>
      <c r="AC15" s="896">
        <v>89.488593889291352</v>
      </c>
      <c r="AD15" s="896">
        <v>92.397913856021447</v>
      </c>
      <c r="AE15" s="896">
        <v>0.81536907113828938</v>
      </c>
      <c r="AF15" s="897">
        <v>3557.0884119999978</v>
      </c>
      <c r="AG15" s="897">
        <v>2629</v>
      </c>
      <c r="AH15" s="908"/>
      <c r="AI15" s="1278">
        <v>91.585489125477125</v>
      </c>
      <c r="AJ15" s="1278">
        <v>0.72141591600551802</v>
      </c>
      <c r="AK15" s="1278">
        <v>90.170255863025517</v>
      </c>
      <c r="AL15" s="1278">
        <v>93.000722387928732</v>
      </c>
      <c r="AM15" s="1278">
        <v>0.7876967442049021</v>
      </c>
      <c r="AN15" s="1041">
        <v>3673.1309830000087</v>
      </c>
      <c r="AO15" s="1041">
        <v>2645</v>
      </c>
      <c r="AP15" s="1069"/>
      <c r="AQ15" s="1070">
        <v>92.001838182124757</v>
      </c>
      <c r="AR15" s="1278">
        <v>0.59266805969787917</v>
      </c>
      <c r="AS15" s="1278">
        <v>90.839275513669165</v>
      </c>
      <c r="AT15" s="1278">
        <v>93.16440085058035</v>
      </c>
      <c r="AU15" s="1278">
        <v>0.64419154161316527</v>
      </c>
      <c r="AV15" s="1041">
        <v>4097.798525000022</v>
      </c>
      <c r="AW15" s="1041">
        <v>3053</v>
      </c>
      <c r="AX15" s="1069"/>
      <c r="AY15" s="1070">
        <v>93.231207741595313</v>
      </c>
      <c r="AZ15" s="1278">
        <v>0.36035216120632546</v>
      </c>
      <c r="BA15" s="1278">
        <v>92.524659944519698</v>
      </c>
      <c r="BB15" s="1278">
        <v>93.937755538670913</v>
      </c>
      <c r="BC15" s="1278">
        <v>0.38651452655756335</v>
      </c>
      <c r="BD15" s="1041">
        <v>6185.5825679999598</v>
      </c>
      <c r="BE15" s="1041">
        <v>8475</v>
      </c>
      <c r="BF15" s="1247"/>
      <c r="BG15" s="1070">
        <v>95.849631337760528</v>
      </c>
      <c r="BH15" s="1278">
        <v>0.29135878840154644</v>
      </c>
      <c r="BI15" s="1278">
        <v>95.278359169821542</v>
      </c>
      <c r="BJ15" s="1278">
        <v>96.420903505699513</v>
      </c>
      <c r="BK15" s="1278">
        <v>0.30397486598027629</v>
      </c>
      <c r="BL15" s="1041">
        <v>5749.3426829999935</v>
      </c>
      <c r="BM15" s="1041">
        <v>7672</v>
      </c>
      <c r="BN15" s="1247"/>
      <c r="BO15" s="954">
        <v>96.071112175507693</v>
      </c>
      <c r="BP15" s="963">
        <v>0.30587931414633773</v>
      </c>
      <c r="BQ15" s="963">
        <v>95.471368997703749</v>
      </c>
      <c r="BR15" s="963">
        <v>96.670855353311637</v>
      </c>
      <c r="BS15" s="963">
        <v>0.31838843875101758</v>
      </c>
      <c r="BT15" s="2664">
        <v>5508.7918939999709</v>
      </c>
      <c r="BU15" s="1069">
        <v>7861</v>
      </c>
      <c r="BV15" s="1247"/>
      <c r="BW15" s="954">
        <v>96.028317702010042</v>
      </c>
      <c r="BX15" s="963">
        <v>0.26726169534035649</v>
      </c>
      <c r="BY15" s="963">
        <v>95.5042824162513</v>
      </c>
      <c r="BZ15" s="963">
        <v>96.552352987768799</v>
      </c>
      <c r="CA15" s="963">
        <v>0.27831550290166357</v>
      </c>
      <c r="CB15" s="963">
        <v>5117.3896789999699</v>
      </c>
      <c r="CC15" s="1069">
        <v>8425</v>
      </c>
      <c r="CD15" s="1553"/>
      <c r="CE15" s="963">
        <v>96.274518728847923</v>
      </c>
      <c r="CF15" s="963">
        <v>0.28258638098108407</v>
      </c>
      <c r="CG15" s="963">
        <v>95.720434703864925</v>
      </c>
      <c r="CH15" s="963">
        <v>96.828602753830921</v>
      </c>
      <c r="CI15" s="963">
        <v>0.29352146830977532</v>
      </c>
      <c r="CJ15" s="1069">
        <v>4748.4766430000327</v>
      </c>
      <c r="CK15" s="1069">
        <v>7869</v>
      </c>
      <c r="CL15" s="1553"/>
      <c r="CM15" s="963">
        <v>95.759492931432248</v>
      </c>
      <c r="CN15" s="963">
        <v>0.4070941827036183</v>
      </c>
      <c r="CO15" s="963">
        <v>94.96126184259019</v>
      </c>
      <c r="CP15" s="963">
        <v>96.557724020274307</v>
      </c>
      <c r="CQ15" s="963">
        <v>0.42512148951656897</v>
      </c>
      <c r="CR15" s="1069">
        <v>4782.5238519999939</v>
      </c>
      <c r="CS15" s="1069">
        <v>6323</v>
      </c>
      <c r="CT15" s="1553"/>
      <c r="CU15" s="963">
        <v>96.218654131348075</v>
      </c>
      <c r="CV15" s="963">
        <v>0.43185422445835303</v>
      </c>
      <c r="CW15" s="963">
        <v>95.371894573169286</v>
      </c>
      <c r="CX15" s="963">
        <v>97.065413689526849</v>
      </c>
      <c r="CY15" s="963">
        <v>0.44882588346000862</v>
      </c>
      <c r="CZ15" s="1069">
        <v>4690.5973999999851</v>
      </c>
      <c r="DA15" s="1069">
        <v>8016</v>
      </c>
      <c r="DB15" s="1553"/>
      <c r="DC15" s="963">
        <v>97.074758712020241</v>
      </c>
      <c r="DD15" s="963">
        <v>0.35201567352212049</v>
      </c>
      <c r="DE15" s="963">
        <v>96.384541828673903</v>
      </c>
      <c r="DF15" s="963">
        <v>97.764975595366593</v>
      </c>
      <c r="DG15" s="963">
        <v>0.36262327941128558</v>
      </c>
      <c r="DH15" s="1069">
        <v>4489.1427090000543</v>
      </c>
      <c r="DI15" s="1069">
        <v>7771</v>
      </c>
      <c r="DJ15" s="1553"/>
      <c r="DK15" s="963">
        <v>96.67738248348823</v>
      </c>
      <c r="DL15" s="963">
        <v>0.42254327086803051</v>
      </c>
      <c r="DM15" s="963">
        <v>95.848878405964157</v>
      </c>
      <c r="DN15" s="963">
        <v>97.505886561012304</v>
      </c>
      <c r="DO15" s="963">
        <v>0.43706527836559672</v>
      </c>
      <c r="DP15" s="1069">
        <v>4266.3109519999707</v>
      </c>
      <c r="DQ15" s="1069">
        <v>7691</v>
      </c>
      <c r="DR15" s="1553"/>
      <c r="DS15" s="963">
        <v>97.269170880061068</v>
      </c>
      <c r="DT15" s="963">
        <v>0.22871874706772605</v>
      </c>
      <c r="DU15" s="963">
        <v>96.820708713574504</v>
      </c>
      <c r="DV15" s="963">
        <v>97.717633046547647</v>
      </c>
      <c r="DW15" s="963">
        <v>0.23514001918423921</v>
      </c>
      <c r="DX15" s="1069">
        <v>3717.1122960000039</v>
      </c>
      <c r="DY15" s="1069">
        <v>7338</v>
      </c>
      <c r="DZ15" s="1553"/>
      <c r="EA15" s="963">
        <v>1</v>
      </c>
      <c r="EB15" s="963">
        <v>0.6</v>
      </c>
      <c r="EC15" s="963"/>
      <c r="ED15" s="963" t="s">
        <v>232</v>
      </c>
      <c r="EE15" s="963" t="s">
        <v>229</v>
      </c>
      <c r="EF15" s="5"/>
      <c r="EG15" s="5"/>
      <c r="EH15" s="2810"/>
      <c r="EI15" s="2811"/>
    </row>
    <row r="16" spans="1:139" ht="24" customHeight="1">
      <c r="A16" s="2816" t="s">
        <v>239</v>
      </c>
      <c r="B16" s="912"/>
      <c r="C16" s="914"/>
      <c r="D16" s="914"/>
      <c r="E16" s="914"/>
      <c r="F16" s="914"/>
      <c r="G16" s="914"/>
      <c r="H16" s="915"/>
      <c r="I16" s="916"/>
      <c r="J16" s="914"/>
      <c r="K16" s="914"/>
      <c r="L16" s="914"/>
      <c r="M16" s="914"/>
      <c r="N16" s="914"/>
      <c r="O16" s="914"/>
      <c r="P16" s="915"/>
      <c r="Q16" s="923"/>
      <c r="R16" s="914"/>
      <c r="S16" s="914"/>
      <c r="T16" s="914"/>
      <c r="U16" s="914"/>
      <c r="V16" s="914"/>
      <c r="W16" s="914"/>
      <c r="X16" s="915"/>
      <c r="Y16" s="916"/>
      <c r="Z16" s="914"/>
      <c r="AA16" s="910"/>
      <c r="AB16" s="910"/>
      <c r="AC16" s="910"/>
      <c r="AD16" s="910"/>
      <c r="AE16" s="910"/>
      <c r="AF16" s="911"/>
      <c r="AG16" s="911"/>
      <c r="AH16" s="923"/>
      <c r="AI16" s="997"/>
      <c r="AJ16" s="997"/>
      <c r="AK16" s="997"/>
      <c r="AL16" s="997"/>
      <c r="AM16" s="997"/>
      <c r="AN16" s="973"/>
      <c r="AO16" s="973"/>
      <c r="AP16" s="1073"/>
      <c r="AQ16" s="1005"/>
      <c r="AR16" s="997"/>
      <c r="AS16" s="997"/>
      <c r="AT16" s="997"/>
      <c r="AU16" s="997"/>
      <c r="AV16" s="973"/>
      <c r="AW16" s="973"/>
      <c r="AX16" s="1073"/>
      <c r="AY16" s="1005">
        <v>93.090033082989919</v>
      </c>
      <c r="AZ16" s="997">
        <v>0.38206074417680647</v>
      </c>
      <c r="BA16" s="997">
        <v>92.340920947118406</v>
      </c>
      <c r="BB16" s="997">
        <v>93.839145218861447</v>
      </c>
      <c r="BC16" s="997">
        <v>0.41042067719129355</v>
      </c>
      <c r="BD16" s="973">
        <v>5716.0736909999569</v>
      </c>
      <c r="BE16" s="973">
        <v>7721</v>
      </c>
      <c r="BF16" s="1054"/>
      <c r="BG16" s="1005">
        <v>96.033168413756172</v>
      </c>
      <c r="BH16" s="997">
        <v>0.29791285060341938</v>
      </c>
      <c r="BI16" s="997">
        <v>95.449045583774662</v>
      </c>
      <c r="BJ16" s="997">
        <v>96.617291243737697</v>
      </c>
      <c r="BK16" s="997">
        <v>0.3102187041459159</v>
      </c>
      <c r="BL16" s="973">
        <v>5326.1471379999875</v>
      </c>
      <c r="BM16" s="973">
        <v>7005</v>
      </c>
      <c r="BN16" s="1054"/>
      <c r="BO16" s="955">
        <v>96.105904482304496</v>
      </c>
      <c r="BP16" s="975">
        <v>0.31840753699836644</v>
      </c>
      <c r="BQ16" s="975">
        <v>95.48159698832076</v>
      </c>
      <c r="BR16" s="975">
        <v>96.730211976288231</v>
      </c>
      <c r="BS16" s="975">
        <v>0.33130902696721742</v>
      </c>
      <c r="BT16" s="1045">
        <v>5096.2307189999974</v>
      </c>
      <c r="BU16" s="1073">
        <v>7201</v>
      </c>
      <c r="BV16" s="1054"/>
      <c r="BW16" s="955">
        <v>96.140882824461642</v>
      </c>
      <c r="BX16" s="975">
        <v>0.27399339257308541</v>
      </c>
      <c r="BY16" s="975">
        <v>95.603648315078786</v>
      </c>
      <c r="BZ16" s="975">
        <v>96.678117333844511</v>
      </c>
      <c r="CA16" s="975">
        <v>0.28499155044514718</v>
      </c>
      <c r="CB16" s="975">
        <v>4756.5860960000109</v>
      </c>
      <c r="CC16" s="1073">
        <v>7766</v>
      </c>
      <c r="CD16" s="1554"/>
      <c r="CE16" s="975">
        <v>96.259159672357058</v>
      </c>
      <c r="CF16" s="975">
        <v>0.29854722300318326</v>
      </c>
      <c r="CG16" s="975">
        <v>95.673780269447079</v>
      </c>
      <c r="CH16" s="975">
        <v>96.844539075267051</v>
      </c>
      <c r="CI16" s="975">
        <v>0.31014941748854441</v>
      </c>
      <c r="CJ16" s="1073">
        <v>4404.6979440000414</v>
      </c>
      <c r="CK16" s="1073">
        <v>7274</v>
      </c>
      <c r="CL16" s="1554"/>
      <c r="CM16" s="975">
        <v>95.716999954438506</v>
      </c>
      <c r="CN16" s="975">
        <v>0.43022533025693155</v>
      </c>
      <c r="CO16" s="975">
        <v>94.873413265142958</v>
      </c>
      <c r="CP16" s="975">
        <v>96.560586643734055</v>
      </c>
      <c r="CQ16" s="975">
        <v>0.44947640488285229</v>
      </c>
      <c r="CR16" s="1073">
        <v>4476.4214560000037</v>
      </c>
      <c r="CS16" s="1073">
        <v>5821</v>
      </c>
      <c r="CT16" s="1554"/>
      <c r="CU16" s="975">
        <v>96.210920439352435</v>
      </c>
      <c r="CV16" s="975">
        <v>0.45735244988473295</v>
      </c>
      <c r="CW16" s="975">
        <v>95.314165153741641</v>
      </c>
      <c r="CX16" s="975">
        <v>97.107675724963229</v>
      </c>
      <c r="CY16" s="975">
        <v>0.47536438462100561</v>
      </c>
      <c r="CZ16" s="1073">
        <v>4394.7078000000047</v>
      </c>
      <c r="DA16" s="1073">
        <v>7376</v>
      </c>
      <c r="DB16" s="1554"/>
      <c r="DC16" s="975">
        <v>97.10153039910908</v>
      </c>
      <c r="DD16" s="975">
        <v>0.37321533128417927</v>
      </c>
      <c r="DE16" s="975">
        <v>96.369746157235397</v>
      </c>
      <c r="DF16" s="975">
        <v>97.833314640982778</v>
      </c>
      <c r="DG16" s="975">
        <v>0.3843557663305413</v>
      </c>
      <c r="DH16" s="1073">
        <v>4174.7277930000673</v>
      </c>
      <c r="DI16" s="1073">
        <v>7100</v>
      </c>
      <c r="DJ16" s="1554"/>
      <c r="DK16" s="975">
        <v>96.601600313161896</v>
      </c>
      <c r="DL16" s="975">
        <v>0.45254143169501493</v>
      </c>
      <c r="DM16" s="975">
        <v>95.714277174308734</v>
      </c>
      <c r="DN16" s="975">
        <v>97.488923452015058</v>
      </c>
      <c r="DO16" s="975">
        <v>0.46846163027110488</v>
      </c>
      <c r="DP16" s="1073">
        <v>3948.5600389999672</v>
      </c>
      <c r="DQ16" s="1073">
        <v>7054</v>
      </c>
      <c r="DR16" s="1554"/>
      <c r="DS16" s="975">
        <v>97.489877210600426</v>
      </c>
      <c r="DT16" s="975">
        <v>0.22360056156246849</v>
      </c>
      <c r="DU16" s="975">
        <v>97.05145056848427</v>
      </c>
      <c r="DV16" s="975">
        <v>97.928303852716596</v>
      </c>
      <c r="DW16" s="975">
        <v>0.22935772201193785</v>
      </c>
      <c r="DX16" s="1073">
        <v>3411.2539180000126</v>
      </c>
      <c r="DY16" s="1073">
        <v>6725</v>
      </c>
      <c r="DZ16" s="1554"/>
      <c r="EA16" s="975">
        <v>1.6</v>
      </c>
      <c r="EB16" s="975">
        <v>0.9</v>
      </c>
      <c r="EC16" s="975"/>
      <c r="ED16" s="975" t="s">
        <v>232</v>
      </c>
      <c r="EE16" s="975" t="s">
        <v>231</v>
      </c>
      <c r="EF16" s="5"/>
      <c r="EG16" s="5"/>
      <c r="EH16" s="2810"/>
      <c r="EI16" s="2811"/>
    </row>
    <row r="17" spans="1:139" ht="24" customHeight="1">
      <c r="A17" s="2816" t="s">
        <v>252</v>
      </c>
      <c r="B17" s="914"/>
      <c r="C17" s="914"/>
      <c r="D17" s="914"/>
      <c r="E17" s="914"/>
      <c r="F17" s="914"/>
      <c r="G17" s="914"/>
      <c r="H17" s="915"/>
      <c r="I17" s="916"/>
      <c r="J17" s="914"/>
      <c r="K17" s="914"/>
      <c r="L17" s="914"/>
      <c r="M17" s="914"/>
      <c r="N17" s="914"/>
      <c r="O17" s="914"/>
      <c r="P17" s="915"/>
      <c r="Q17" s="923"/>
      <c r="R17" s="914"/>
      <c r="S17" s="914"/>
      <c r="T17" s="914"/>
      <c r="U17" s="914"/>
      <c r="V17" s="914"/>
      <c r="W17" s="914"/>
      <c r="X17" s="915"/>
      <c r="Y17" s="916"/>
      <c r="Z17" s="914"/>
      <c r="AA17" s="910"/>
      <c r="AB17" s="910"/>
      <c r="AC17" s="910"/>
      <c r="AD17" s="910"/>
      <c r="AE17" s="910"/>
      <c r="AF17" s="911"/>
      <c r="AG17" s="911"/>
      <c r="AH17" s="923"/>
      <c r="AI17" s="997"/>
      <c r="AJ17" s="997"/>
      <c r="AK17" s="997"/>
      <c r="AL17" s="997"/>
      <c r="AM17" s="997"/>
      <c r="AN17" s="973"/>
      <c r="AO17" s="973"/>
      <c r="AP17" s="1073"/>
      <c r="AQ17" s="1005"/>
      <c r="AR17" s="997"/>
      <c r="AS17" s="997"/>
      <c r="AT17" s="997"/>
      <c r="AU17" s="997"/>
      <c r="AV17" s="973"/>
      <c r="AW17" s="973"/>
      <c r="AX17" s="1073"/>
      <c r="AY17" s="1005">
        <v>94.949950009145439</v>
      </c>
      <c r="AZ17" s="997">
        <v>0.9248375287256374</v>
      </c>
      <c r="BA17" s="997">
        <v>93.136607426749194</v>
      </c>
      <c r="BB17" s="997">
        <v>96.763292591541699</v>
      </c>
      <c r="BC17" s="997">
        <v>0.97402634612925898</v>
      </c>
      <c r="BD17" s="973">
        <v>469.50887700000089</v>
      </c>
      <c r="BE17" s="973">
        <v>754</v>
      </c>
      <c r="BF17" s="1054"/>
      <c r="BG17" s="1005">
        <v>93.539716964648093</v>
      </c>
      <c r="BH17" s="997">
        <v>1.2285874543599138</v>
      </c>
      <c r="BI17" s="997">
        <v>91.130804494887485</v>
      </c>
      <c r="BJ17" s="997">
        <v>95.948629434408701</v>
      </c>
      <c r="BK17" s="997">
        <v>1.3134393541347145</v>
      </c>
      <c r="BL17" s="973">
        <v>423.19554500000049</v>
      </c>
      <c r="BM17" s="973">
        <v>667</v>
      </c>
      <c r="BN17" s="1054"/>
      <c r="BO17" s="955">
        <v>95.641334403315909</v>
      </c>
      <c r="BP17" s="975">
        <v>1.1055709984227078</v>
      </c>
      <c r="BQ17" s="975">
        <v>93.473621082352892</v>
      </c>
      <c r="BR17" s="975">
        <v>97.809047724278912</v>
      </c>
      <c r="BS17" s="975">
        <v>1.1559552209513895</v>
      </c>
      <c r="BT17" s="1045">
        <v>412.56117500000096</v>
      </c>
      <c r="BU17" s="1073">
        <v>660</v>
      </c>
      <c r="BV17" s="1054"/>
      <c r="BW17" s="955">
        <v>94.544336606546423</v>
      </c>
      <c r="BX17" s="975">
        <v>1.1397553397154798</v>
      </c>
      <c r="BY17" s="975">
        <v>92.3095531506453</v>
      </c>
      <c r="BZ17" s="975">
        <v>96.779120062447547</v>
      </c>
      <c r="CA17" s="975">
        <v>1.2055247100190252</v>
      </c>
      <c r="CB17" s="975">
        <v>360.80358299999978</v>
      </c>
      <c r="CC17" s="1073">
        <v>659</v>
      </c>
      <c r="CD17" s="1554"/>
      <c r="CE17" s="975">
        <v>96.471308130699512</v>
      </c>
      <c r="CF17" s="975">
        <v>0.77467253694189231</v>
      </c>
      <c r="CG17" s="975">
        <v>94.952361337076269</v>
      </c>
      <c r="CH17" s="975">
        <v>97.99025492432277</v>
      </c>
      <c r="CI17" s="975">
        <v>0.80300822281000306</v>
      </c>
      <c r="CJ17" s="1073">
        <v>343.77869900000081</v>
      </c>
      <c r="CK17" s="1073">
        <v>595</v>
      </c>
      <c r="CL17" s="1554"/>
      <c r="CM17" s="975">
        <v>96.380907452942552</v>
      </c>
      <c r="CN17" s="975">
        <v>0.93113943632452612</v>
      </c>
      <c r="CO17" s="975">
        <v>94.55512738115452</v>
      </c>
      <c r="CP17" s="975">
        <v>98.206687524730597</v>
      </c>
      <c r="CQ17" s="975">
        <v>0.96610362044904985</v>
      </c>
      <c r="CR17" s="1073">
        <v>306.10239600000051</v>
      </c>
      <c r="CS17" s="1073">
        <v>502</v>
      </c>
      <c r="CT17" s="1554"/>
      <c r="CU17" s="975">
        <v>96.33351898816322</v>
      </c>
      <c r="CV17" s="975">
        <v>0.85009681739607657</v>
      </c>
      <c r="CW17" s="975">
        <v>94.666688922044671</v>
      </c>
      <c r="CX17" s="975">
        <v>98.000349054281756</v>
      </c>
      <c r="CY17" s="975">
        <v>0.88245174299148199</v>
      </c>
      <c r="CZ17" s="1073">
        <v>295.88960000000105</v>
      </c>
      <c r="DA17" s="1073">
        <v>640</v>
      </c>
      <c r="DB17" s="1554"/>
      <c r="DC17" s="975">
        <v>96.719290505925088</v>
      </c>
      <c r="DD17" s="975">
        <v>0.8434562210831914</v>
      </c>
      <c r="DE17" s="975">
        <v>95.065478565308339</v>
      </c>
      <c r="DF17" s="975">
        <v>98.373102446541822</v>
      </c>
      <c r="DG17" s="975">
        <v>0.87206617901267669</v>
      </c>
      <c r="DH17" s="1073">
        <v>314.41491600000114</v>
      </c>
      <c r="DI17" s="1073">
        <v>671</v>
      </c>
      <c r="DJ17" s="1554"/>
      <c r="DK17" s="975">
        <v>97.619096376915863</v>
      </c>
      <c r="DL17" s="975">
        <v>0.72843313070376725</v>
      </c>
      <c r="DM17" s="975">
        <v>96.190817048855791</v>
      </c>
      <c r="DN17" s="975">
        <v>99.04737570497592</v>
      </c>
      <c r="DO17" s="975">
        <v>0.74619941972339443</v>
      </c>
      <c r="DP17" s="1073">
        <v>317.75091299999997</v>
      </c>
      <c r="DQ17" s="1073">
        <v>637</v>
      </c>
      <c r="DR17" s="1554"/>
      <c r="DS17" s="975">
        <v>94.807622042643459</v>
      </c>
      <c r="DT17" s="975">
        <v>1.1816648946449575</v>
      </c>
      <c r="DU17" s="975">
        <v>92.490662871138838</v>
      </c>
      <c r="DV17" s="975">
        <v>97.12458121414808</v>
      </c>
      <c r="DW17" s="975">
        <v>1.2463817456717323</v>
      </c>
      <c r="DX17" s="1073">
        <v>305.85837800000081</v>
      </c>
      <c r="DY17" s="1073">
        <v>613</v>
      </c>
      <c r="DZ17" s="1554"/>
      <c r="EA17" s="975">
        <v>-1.9</v>
      </c>
      <c r="EB17" s="975">
        <v>-2.8</v>
      </c>
      <c r="EC17" s="975"/>
      <c r="ED17" s="975" t="s">
        <v>229</v>
      </c>
      <c r="EE17" s="975" t="s">
        <v>230</v>
      </c>
      <c r="EF17" s="5"/>
      <c r="EG17" s="5"/>
      <c r="EH17" s="2810"/>
      <c r="EI17" s="2811"/>
    </row>
    <row r="18" spans="1:139" ht="24" customHeight="1">
      <c r="A18" s="1022" t="s">
        <v>11</v>
      </c>
      <c r="B18" s="928"/>
      <c r="C18" s="928">
        <v>74.547991698703441</v>
      </c>
      <c r="D18" s="928">
        <v>1.0747924418908001</v>
      </c>
      <c r="E18" s="928">
        <v>72.439071593343783</v>
      </c>
      <c r="F18" s="928">
        <v>76.6569118040631</v>
      </c>
      <c r="G18" s="928">
        <v>1.4417456693330253</v>
      </c>
      <c r="H18" s="929">
        <v>2773.5000030000178</v>
      </c>
      <c r="I18" s="930">
        <v>3351</v>
      </c>
      <c r="J18" s="914"/>
      <c r="K18" s="928">
        <v>82.254901336980382</v>
      </c>
      <c r="L18" s="928">
        <v>0.92504731452283162</v>
      </c>
      <c r="M18" s="928">
        <v>80.439800195607319</v>
      </c>
      <c r="N18" s="928">
        <v>84.070002478353445</v>
      </c>
      <c r="O18" s="928">
        <v>1.1246105696888684</v>
      </c>
      <c r="P18" s="929">
        <v>2585.4975489999997</v>
      </c>
      <c r="Q18" s="937">
        <v>3135</v>
      </c>
      <c r="R18" s="914"/>
      <c r="S18" s="928">
        <v>85.001492364000214</v>
      </c>
      <c r="T18" s="928">
        <v>0.914202438464228</v>
      </c>
      <c r="U18" s="928">
        <v>83.207663188010869</v>
      </c>
      <c r="V18" s="928">
        <v>86.795321539989573</v>
      </c>
      <c r="W18" s="928">
        <v>1.0755133975170188</v>
      </c>
      <c r="X18" s="929">
        <v>2453.9857560000169</v>
      </c>
      <c r="Y18" s="930">
        <v>2947</v>
      </c>
      <c r="Z18" s="914"/>
      <c r="AA18" s="925">
        <v>85.336808057209396</v>
      </c>
      <c r="AB18" s="925">
        <v>0.87273572530573373</v>
      </c>
      <c r="AC18" s="925">
        <v>83.624745917190509</v>
      </c>
      <c r="AD18" s="925">
        <v>87.048870197228297</v>
      </c>
      <c r="AE18" s="925">
        <v>1.022695534523222</v>
      </c>
      <c r="AF18" s="926">
        <v>2571.0501470000095</v>
      </c>
      <c r="AG18" s="926">
        <v>3085</v>
      </c>
      <c r="AH18" s="937"/>
      <c r="AI18" s="1076">
        <v>86.972999436475774</v>
      </c>
      <c r="AJ18" s="1076">
        <v>0.75941986662263516</v>
      </c>
      <c r="AK18" s="1076">
        <v>85.483212156259043</v>
      </c>
      <c r="AL18" s="1076">
        <v>88.462786716692506</v>
      </c>
      <c r="AM18" s="1076">
        <v>0.87316738705476982</v>
      </c>
      <c r="AN18" s="1077">
        <v>2097.8775479999963</v>
      </c>
      <c r="AO18" s="1077">
        <v>2779</v>
      </c>
      <c r="AP18" s="1078"/>
      <c r="AQ18" s="1079">
        <v>82.798990491817548</v>
      </c>
      <c r="AR18" s="1076">
        <v>0.93386839941147426</v>
      </c>
      <c r="AS18" s="1076">
        <v>80.967137871044287</v>
      </c>
      <c r="AT18" s="1076">
        <v>84.63084311259081</v>
      </c>
      <c r="AU18" s="1076">
        <v>1.1278741369482783</v>
      </c>
      <c r="AV18" s="1077">
        <v>2339.7163510000109</v>
      </c>
      <c r="AW18" s="1077">
        <v>2974</v>
      </c>
      <c r="AX18" s="1078"/>
      <c r="AY18" s="1079">
        <v>86.629231015344871</v>
      </c>
      <c r="AZ18" s="1076">
        <v>0.58782685134265644</v>
      </c>
      <c r="BA18" s="1076">
        <v>85.476670238443518</v>
      </c>
      <c r="BB18" s="1076">
        <v>87.781791792246239</v>
      </c>
      <c r="BC18" s="1076">
        <v>0.67855485319791542</v>
      </c>
      <c r="BD18" s="1077">
        <v>2975.2447930000121</v>
      </c>
      <c r="BE18" s="1077">
        <v>6547</v>
      </c>
      <c r="BF18" s="1054"/>
      <c r="BG18" s="1079">
        <v>87.538430055505273</v>
      </c>
      <c r="BH18" s="1076">
        <v>0.65522278215297658</v>
      </c>
      <c r="BI18" s="1076">
        <v>86.253723521348249</v>
      </c>
      <c r="BJ18" s="1076">
        <v>88.823136589662312</v>
      </c>
      <c r="BK18" s="1076">
        <v>0.7484972962589358</v>
      </c>
      <c r="BL18" s="1077">
        <v>2825.4603999999908</v>
      </c>
      <c r="BM18" s="1077">
        <v>5793</v>
      </c>
      <c r="BN18" s="1054"/>
      <c r="BO18" s="2657">
        <v>89.027372281144039</v>
      </c>
      <c r="BP18" s="1000">
        <v>0.60992172558024538</v>
      </c>
      <c r="BQ18" s="1000">
        <v>87.831487574353588</v>
      </c>
      <c r="BR18" s="1000">
        <v>90.223256987934505</v>
      </c>
      <c r="BS18" s="1000">
        <v>0.68509460624552931</v>
      </c>
      <c r="BT18" s="2658">
        <v>2565.7529100000102</v>
      </c>
      <c r="BU18" s="1078">
        <v>5760</v>
      </c>
      <c r="BV18" s="1054"/>
      <c r="BW18" s="2657">
        <v>90.933114832466103</v>
      </c>
      <c r="BX18" s="1000">
        <v>0.4429669511169243</v>
      </c>
      <c r="BY18" s="1000">
        <v>90.064564206404157</v>
      </c>
      <c r="BZ18" s="1000">
        <v>91.801665458528035</v>
      </c>
      <c r="CA18" s="1000">
        <v>0.48713491441818568</v>
      </c>
      <c r="CB18" s="1000">
        <v>2477.5712480000179</v>
      </c>
      <c r="CC18" s="1078">
        <v>6596</v>
      </c>
      <c r="CD18" s="1555"/>
      <c r="CE18" s="1000">
        <v>91.628178730054685</v>
      </c>
      <c r="CF18" s="1000">
        <v>0.42778443872667554</v>
      </c>
      <c r="CG18" s="1000">
        <v>90.789396185716029</v>
      </c>
      <c r="CH18" s="1000">
        <v>92.466961274393341</v>
      </c>
      <c r="CI18" s="1000">
        <v>0.46686995709798956</v>
      </c>
      <c r="CJ18" s="1078">
        <v>2260.6241329999966</v>
      </c>
      <c r="CK18" s="1078">
        <v>5949</v>
      </c>
      <c r="CL18" s="1555"/>
      <c r="CM18" s="1000">
        <v>93.28002885756203</v>
      </c>
      <c r="CN18" s="1000">
        <v>0.48172713718475618</v>
      </c>
      <c r="CO18" s="1000">
        <v>92.335457322085915</v>
      </c>
      <c r="CP18" s="1000">
        <v>94.224600393038159</v>
      </c>
      <c r="CQ18" s="1000">
        <v>0.51643116225912644</v>
      </c>
      <c r="CR18" s="1078">
        <v>2141.7803729999919</v>
      </c>
      <c r="CS18" s="1078">
        <v>4945</v>
      </c>
      <c r="CT18" s="1555"/>
      <c r="CU18" s="1000">
        <v>93.493781358113566</v>
      </c>
      <c r="CV18" s="1000">
        <v>0.37142131629678726</v>
      </c>
      <c r="CW18" s="1000">
        <v>92.765515818786923</v>
      </c>
      <c r="CX18" s="1000">
        <v>94.222046897440194</v>
      </c>
      <c r="CY18" s="1000">
        <v>0.39726847165814699</v>
      </c>
      <c r="CZ18" s="1078">
        <v>2176.2443869999702</v>
      </c>
      <c r="DA18" s="1078">
        <v>6289</v>
      </c>
      <c r="DB18" s="1555"/>
      <c r="DC18" s="1000">
        <v>94.10937913915285</v>
      </c>
      <c r="DD18" s="1000">
        <v>0.346321728334197</v>
      </c>
      <c r="DE18" s="1000">
        <v>93.430326693634598</v>
      </c>
      <c r="DF18" s="1000">
        <v>94.788431584671102</v>
      </c>
      <c r="DG18" s="1000">
        <v>0.3679991638475435</v>
      </c>
      <c r="DH18" s="1078">
        <v>2209.1665730000095</v>
      </c>
      <c r="DI18" s="1078">
        <v>6228</v>
      </c>
      <c r="DJ18" s="1555"/>
      <c r="DK18" s="1000">
        <v>94.209004059819179</v>
      </c>
      <c r="DL18" s="1000">
        <v>0.3889666102185998</v>
      </c>
      <c r="DM18" s="1000">
        <v>93.446335607130763</v>
      </c>
      <c r="DN18" s="1000">
        <v>94.971672512507595</v>
      </c>
      <c r="DO18" s="1000">
        <v>0.41287625753014073</v>
      </c>
      <c r="DP18" s="1078">
        <v>2038.8887199999933</v>
      </c>
      <c r="DQ18" s="1078">
        <v>5864</v>
      </c>
      <c r="DR18" s="1555"/>
      <c r="DS18" s="1000">
        <v>94.31405351163491</v>
      </c>
      <c r="DT18" s="1000">
        <v>0.34996134168925624</v>
      </c>
      <c r="DU18" s="1000">
        <v>93.627863929483865</v>
      </c>
      <c r="DV18" s="1000">
        <v>95.000243093785954</v>
      </c>
      <c r="DW18" s="1000">
        <v>0.3710595915020064</v>
      </c>
      <c r="DX18" s="1078">
        <v>1905.2455069999885</v>
      </c>
      <c r="DY18" s="1078">
        <v>5551</v>
      </c>
      <c r="DZ18" s="1555"/>
      <c r="EA18" s="1000">
        <v>2.7</v>
      </c>
      <c r="EB18" s="1000">
        <v>0.1</v>
      </c>
      <c r="EC18" s="1000"/>
      <c r="ED18" s="1000" t="s">
        <v>232</v>
      </c>
      <c r="EE18" s="1000" t="s">
        <v>229</v>
      </c>
      <c r="EF18" s="5"/>
      <c r="EG18" s="5"/>
      <c r="EH18" s="2810"/>
      <c r="EI18" s="2811"/>
    </row>
    <row r="19" spans="1:139" ht="24" customHeight="1">
      <c r="A19" s="1021" t="s">
        <v>50</v>
      </c>
      <c r="B19" s="914"/>
      <c r="C19" s="914">
        <v>69.358872621091336</v>
      </c>
      <c r="D19" s="914">
        <v>1.6915931374389903</v>
      </c>
      <c r="E19" s="914">
        <v>66.039687782614436</v>
      </c>
      <c r="F19" s="914">
        <v>72.678057459568237</v>
      </c>
      <c r="G19" s="914">
        <v>2.438899413316868</v>
      </c>
      <c r="H19" s="915">
        <v>1094.9278459999985</v>
      </c>
      <c r="I19" s="916">
        <v>1239</v>
      </c>
      <c r="J19" s="914"/>
      <c r="K19" s="914">
        <v>82.598940198669823</v>
      </c>
      <c r="L19" s="914">
        <v>1.3199740871876378</v>
      </c>
      <c r="M19" s="914">
        <v>80.008925142550211</v>
      </c>
      <c r="N19" s="914">
        <v>85.188955254789434</v>
      </c>
      <c r="O19" s="914">
        <v>1.598052086398192</v>
      </c>
      <c r="P19" s="915">
        <v>1058.1639859999971</v>
      </c>
      <c r="Q19" s="923">
        <v>1169</v>
      </c>
      <c r="R19" s="914"/>
      <c r="S19" s="914">
        <v>85.031204947543259</v>
      </c>
      <c r="T19" s="914">
        <v>1.4923602178685116</v>
      </c>
      <c r="U19" s="914">
        <v>82.102926497099034</v>
      </c>
      <c r="V19" s="914">
        <v>87.959483397987483</v>
      </c>
      <c r="W19" s="914">
        <v>1.7550735859725453</v>
      </c>
      <c r="X19" s="915">
        <v>1036.8413520000013</v>
      </c>
      <c r="Y19" s="916">
        <v>1066</v>
      </c>
      <c r="Z19" s="914"/>
      <c r="AA19" s="910">
        <v>83.648799199800649</v>
      </c>
      <c r="AB19" s="910">
        <v>1.5195322259123034</v>
      </c>
      <c r="AC19" s="910">
        <v>80.667904160111831</v>
      </c>
      <c r="AD19" s="910">
        <v>86.629694239489481</v>
      </c>
      <c r="AE19" s="910">
        <v>1.8165619117649265</v>
      </c>
      <c r="AF19" s="911">
        <v>1004.8376080000016</v>
      </c>
      <c r="AG19" s="911">
        <v>1171</v>
      </c>
      <c r="AH19" s="923"/>
      <c r="AI19" s="997">
        <v>84.078623761694985</v>
      </c>
      <c r="AJ19" s="997">
        <v>1.3097433448450821</v>
      </c>
      <c r="AK19" s="997">
        <v>81.509242762780048</v>
      </c>
      <c r="AL19" s="997">
        <v>86.648004760609922</v>
      </c>
      <c r="AM19" s="997">
        <v>1.5577602085368367</v>
      </c>
      <c r="AN19" s="973">
        <v>904.10016600000017</v>
      </c>
      <c r="AO19" s="973">
        <v>1045</v>
      </c>
      <c r="AP19" s="1073"/>
      <c r="AQ19" s="1005">
        <v>80.047155135031716</v>
      </c>
      <c r="AR19" s="997">
        <v>1.5480967888549837</v>
      </c>
      <c r="AS19" s="997">
        <v>77.01044764855736</v>
      </c>
      <c r="AT19" s="997">
        <v>83.083862621506086</v>
      </c>
      <c r="AU19" s="997">
        <v>1.9339810218657938</v>
      </c>
      <c r="AV19" s="973">
        <v>1131.7028349999946</v>
      </c>
      <c r="AW19" s="973">
        <v>1199</v>
      </c>
      <c r="AX19" s="1073"/>
      <c r="AY19" s="1005">
        <v>85.74175953475563</v>
      </c>
      <c r="AZ19" s="997">
        <v>0.91784216726088097</v>
      </c>
      <c r="BA19" s="997">
        <v>83.942132860753347</v>
      </c>
      <c r="BB19" s="997">
        <v>87.541386208757928</v>
      </c>
      <c r="BC19" s="997">
        <v>1.0704727454173966</v>
      </c>
      <c r="BD19" s="973">
        <v>1466.0543599999987</v>
      </c>
      <c r="BE19" s="973">
        <v>3220</v>
      </c>
      <c r="BF19" s="1054"/>
      <c r="BG19" s="1005">
        <v>87.080398474879317</v>
      </c>
      <c r="BH19" s="997">
        <v>0.91077294955993293</v>
      </c>
      <c r="BI19" s="997">
        <v>85.294630349435934</v>
      </c>
      <c r="BJ19" s="997">
        <v>88.8661666003227</v>
      </c>
      <c r="BK19" s="997">
        <v>1.045898922732502</v>
      </c>
      <c r="BL19" s="973">
        <v>1378.296170000006</v>
      </c>
      <c r="BM19" s="973">
        <v>2937</v>
      </c>
      <c r="BN19" s="1054"/>
      <c r="BO19" s="955">
        <v>88.908334281606642</v>
      </c>
      <c r="BP19" s="975">
        <v>0.84951802656533393</v>
      </c>
      <c r="BQ19" s="975">
        <v>87.2426687158395</v>
      </c>
      <c r="BR19" s="975">
        <v>90.573999847373798</v>
      </c>
      <c r="BS19" s="975">
        <v>0.95549875434015663</v>
      </c>
      <c r="BT19" s="1045">
        <v>1273.164767000002</v>
      </c>
      <c r="BU19" s="1073">
        <v>3095</v>
      </c>
      <c r="BV19" s="1054"/>
      <c r="BW19" s="955">
        <v>90.017982679901692</v>
      </c>
      <c r="BX19" s="975">
        <v>0.62350984122388353</v>
      </c>
      <c r="BY19" s="975">
        <v>88.795431287331013</v>
      </c>
      <c r="BZ19" s="975">
        <v>91.240534072472357</v>
      </c>
      <c r="CA19" s="975">
        <v>0.69265031570530244</v>
      </c>
      <c r="CB19" s="975">
        <v>1267.7498640000097</v>
      </c>
      <c r="CC19" s="1073">
        <v>3226</v>
      </c>
      <c r="CD19" s="1554"/>
      <c r="CE19" s="975">
        <v>90.554365226772248</v>
      </c>
      <c r="CF19" s="975">
        <v>0.61054278520387639</v>
      </c>
      <c r="CG19" s="975">
        <v>89.357237457643365</v>
      </c>
      <c r="CH19" s="975">
        <v>91.751492995901131</v>
      </c>
      <c r="CI19" s="975">
        <v>0.67422788915246057</v>
      </c>
      <c r="CJ19" s="1073">
        <v>1145.2372720000001</v>
      </c>
      <c r="CK19" s="1073">
        <v>3092</v>
      </c>
      <c r="CL19" s="1554"/>
      <c r="CM19" s="975">
        <v>92.308556841855278</v>
      </c>
      <c r="CN19" s="975">
        <v>0.76333244854550919</v>
      </c>
      <c r="CO19" s="975">
        <v>90.811813047816429</v>
      </c>
      <c r="CP19" s="975">
        <v>93.805300635894113</v>
      </c>
      <c r="CQ19" s="975">
        <v>0.82693574102048251</v>
      </c>
      <c r="CR19" s="1073">
        <v>1093.9283860000016</v>
      </c>
      <c r="CS19" s="1073">
        <v>2368</v>
      </c>
      <c r="CT19" s="1554"/>
      <c r="CU19" s="975">
        <v>92.712651297795674</v>
      </c>
      <c r="CV19" s="975">
        <v>0.54838150820375342</v>
      </c>
      <c r="CW19" s="975">
        <v>91.637410493604335</v>
      </c>
      <c r="CX19" s="975">
        <v>93.787892101986998</v>
      </c>
      <c r="CY19" s="975">
        <v>0.59148508917336051</v>
      </c>
      <c r="CZ19" s="1073">
        <v>1108.9860840000067</v>
      </c>
      <c r="DA19" s="1073">
        <v>2910</v>
      </c>
      <c r="DB19" s="1554"/>
      <c r="DC19" s="975">
        <v>93.761086207649129</v>
      </c>
      <c r="DD19" s="975">
        <v>0.49092198920989</v>
      </c>
      <c r="DE19" s="975">
        <v>92.798507916835192</v>
      </c>
      <c r="DF19" s="975">
        <v>94.72366449846308</v>
      </c>
      <c r="DG19" s="975">
        <v>0.52358820600975509</v>
      </c>
      <c r="DH19" s="1073">
        <v>1169.5957409999946</v>
      </c>
      <c r="DI19" s="1073">
        <v>3026</v>
      </c>
      <c r="DJ19" s="1554"/>
      <c r="DK19" s="975">
        <v>94.148274697269301</v>
      </c>
      <c r="DL19" s="975">
        <v>0.5240760932140629</v>
      </c>
      <c r="DM19" s="975">
        <v>93.120689571445965</v>
      </c>
      <c r="DN19" s="975">
        <v>95.175859823092651</v>
      </c>
      <c r="DO19" s="975">
        <v>0.55664970483974607</v>
      </c>
      <c r="DP19" s="1073">
        <v>1080.8486340000006</v>
      </c>
      <c r="DQ19" s="1073">
        <v>3019</v>
      </c>
      <c r="DR19" s="1554"/>
      <c r="DS19" s="975">
        <v>94.313855315232047</v>
      </c>
      <c r="DT19" s="975">
        <v>0.48415294779095164</v>
      </c>
      <c r="DU19" s="975">
        <v>93.364548436540119</v>
      </c>
      <c r="DV19" s="975">
        <v>95.263162193923989</v>
      </c>
      <c r="DW19" s="975">
        <v>0.51334233572864985</v>
      </c>
      <c r="DX19" s="1073">
        <v>1026.2243089999974</v>
      </c>
      <c r="DY19" s="1073">
        <v>2877</v>
      </c>
      <c r="DZ19" s="1554"/>
      <c r="EA19" s="975">
        <v>3.7</v>
      </c>
      <c r="EB19" s="975">
        <v>0.2</v>
      </c>
      <c r="EC19" s="975"/>
      <c r="ED19" s="975" t="s">
        <v>232</v>
      </c>
      <c r="EE19" s="975" t="s">
        <v>229</v>
      </c>
      <c r="EF19" s="5"/>
      <c r="EG19" s="5"/>
      <c r="EH19" s="2810"/>
      <c r="EI19" s="2811"/>
    </row>
    <row r="20" spans="1:139" ht="24" customHeight="1">
      <c r="A20" s="1021" t="s">
        <v>51</v>
      </c>
      <c r="B20" s="914"/>
      <c r="C20" s="914">
        <v>77.93283932088957</v>
      </c>
      <c r="D20" s="914">
        <v>1.3546643810143988</v>
      </c>
      <c r="E20" s="914">
        <v>75.274764293761578</v>
      </c>
      <c r="F20" s="914">
        <v>80.590914348017563</v>
      </c>
      <c r="G20" s="914">
        <v>1.738245895849565</v>
      </c>
      <c r="H20" s="915">
        <v>1678.572156999993</v>
      </c>
      <c r="I20" s="916">
        <v>2112</v>
      </c>
      <c r="J20" s="914"/>
      <c r="K20" s="914">
        <v>82.016545065604959</v>
      </c>
      <c r="L20" s="914">
        <v>1.2699597936522931</v>
      </c>
      <c r="M20" s="914">
        <v>79.524666612722555</v>
      </c>
      <c r="N20" s="914">
        <v>84.508423518487362</v>
      </c>
      <c r="O20" s="914">
        <v>1.5484190325701399</v>
      </c>
      <c r="P20" s="915">
        <v>1527.3335629999972</v>
      </c>
      <c r="Q20" s="923">
        <v>1966</v>
      </c>
      <c r="R20" s="914"/>
      <c r="S20" s="914">
        <v>84.979753411212585</v>
      </c>
      <c r="T20" s="914">
        <v>1.1462404643495563</v>
      </c>
      <c r="U20" s="914">
        <v>82.730624004924891</v>
      </c>
      <c r="V20" s="914">
        <v>87.228882817500292</v>
      </c>
      <c r="W20" s="914">
        <v>1.3488394803912391</v>
      </c>
      <c r="X20" s="915">
        <v>1417.1444039999972</v>
      </c>
      <c r="Y20" s="916">
        <v>1881</v>
      </c>
      <c r="Z20" s="914"/>
      <c r="AA20" s="910">
        <v>86.419786733682685</v>
      </c>
      <c r="AB20" s="910">
        <v>1.0384017509425156</v>
      </c>
      <c r="AC20" s="910">
        <v>84.382734425213002</v>
      </c>
      <c r="AD20" s="910">
        <v>88.456839042152382</v>
      </c>
      <c r="AE20" s="910">
        <v>1.201578701116826</v>
      </c>
      <c r="AF20" s="911">
        <v>1566.212538999994</v>
      </c>
      <c r="AG20" s="911">
        <v>1914</v>
      </c>
      <c r="AH20" s="923"/>
      <c r="AI20" s="997">
        <v>89.165037556390686</v>
      </c>
      <c r="AJ20" s="997">
        <v>0.89441802054904318</v>
      </c>
      <c r="AK20" s="997">
        <v>87.410418473094154</v>
      </c>
      <c r="AL20" s="997">
        <v>90.919656639687233</v>
      </c>
      <c r="AM20" s="997">
        <v>1.0031039576284437</v>
      </c>
      <c r="AN20" s="973">
        <v>1193.7773819999982</v>
      </c>
      <c r="AO20" s="973">
        <v>1734</v>
      </c>
      <c r="AP20" s="1073"/>
      <c r="AQ20" s="1005">
        <v>85.376991344854829</v>
      </c>
      <c r="AR20" s="997">
        <v>1.05252531175939</v>
      </c>
      <c r="AS20" s="997">
        <v>83.312384327429569</v>
      </c>
      <c r="AT20" s="997">
        <v>87.441598362280075</v>
      </c>
      <c r="AU20" s="997">
        <v>1.2327973792236702</v>
      </c>
      <c r="AV20" s="973">
        <v>1208.0135160000025</v>
      </c>
      <c r="AW20" s="973">
        <v>1775</v>
      </c>
      <c r="AX20" s="1073"/>
      <c r="AY20" s="1005">
        <v>87.491336555537288</v>
      </c>
      <c r="AZ20" s="997">
        <v>0.7322954818446078</v>
      </c>
      <c r="BA20" s="997">
        <v>86.055514004137407</v>
      </c>
      <c r="BB20" s="997">
        <v>88.927159106937168</v>
      </c>
      <c r="BC20" s="997">
        <v>0.83699199334983876</v>
      </c>
      <c r="BD20" s="973">
        <v>1509.1904330000004</v>
      </c>
      <c r="BE20" s="973">
        <v>3327</v>
      </c>
      <c r="BF20" s="1054"/>
      <c r="BG20" s="1005">
        <v>87.974664699942394</v>
      </c>
      <c r="BH20" s="997">
        <v>0.93817360723049714</v>
      </c>
      <c r="BI20" s="997">
        <v>86.135171635579908</v>
      </c>
      <c r="BJ20" s="997">
        <v>89.814157764304881</v>
      </c>
      <c r="BK20" s="997">
        <v>1.0664133934813524</v>
      </c>
      <c r="BL20" s="973">
        <v>1447.164230000003</v>
      </c>
      <c r="BM20" s="973">
        <v>2856</v>
      </c>
      <c r="BN20" s="1054"/>
      <c r="BO20" s="955">
        <v>89.144621528530237</v>
      </c>
      <c r="BP20" s="975">
        <v>0.87381884224968054</v>
      </c>
      <c r="BQ20" s="975">
        <v>87.431308908033557</v>
      </c>
      <c r="BR20" s="975">
        <v>90.857934149026903</v>
      </c>
      <c r="BS20" s="975">
        <v>0.98022609470613964</v>
      </c>
      <c r="BT20" s="1045">
        <v>1292.588142999994</v>
      </c>
      <c r="BU20" s="1073">
        <v>2665</v>
      </c>
      <c r="BV20" s="1054"/>
      <c r="BW20" s="955">
        <v>91.892065200923696</v>
      </c>
      <c r="BX20" s="975">
        <v>0.62350272231578008</v>
      </c>
      <c r="BY20" s="975">
        <v>90.669527766803142</v>
      </c>
      <c r="BZ20" s="975">
        <v>93.114602635044236</v>
      </c>
      <c r="CA20" s="975">
        <v>0.6785163887137371</v>
      </c>
      <c r="CB20" s="975">
        <v>1209.8213839999955</v>
      </c>
      <c r="CC20" s="1073">
        <v>3370</v>
      </c>
      <c r="CD20" s="1554"/>
      <c r="CE20" s="975">
        <v>92.73073004219269</v>
      </c>
      <c r="CF20" s="975">
        <v>0.59423254021607275</v>
      </c>
      <c r="CG20" s="975">
        <v>91.565582746290872</v>
      </c>
      <c r="CH20" s="975">
        <v>93.895877338094508</v>
      </c>
      <c r="CI20" s="975">
        <v>0.64081512131490348</v>
      </c>
      <c r="CJ20" s="1073">
        <v>1115.3868610000034</v>
      </c>
      <c r="CK20" s="1073">
        <v>2857</v>
      </c>
      <c r="CL20" s="1554"/>
      <c r="CM20" s="975">
        <v>94.294218673844199</v>
      </c>
      <c r="CN20" s="975">
        <v>0.57681411205397404</v>
      </c>
      <c r="CO20" s="975">
        <v>93.163200407588292</v>
      </c>
      <c r="CP20" s="975">
        <v>95.425236940100106</v>
      </c>
      <c r="CQ20" s="975">
        <v>0.61171736737023696</v>
      </c>
      <c r="CR20" s="1073">
        <v>1047.8519869999932</v>
      </c>
      <c r="CS20" s="1073">
        <v>2577</v>
      </c>
      <c r="CT20" s="1554"/>
      <c r="CU20" s="975">
        <v>94.305452126335041</v>
      </c>
      <c r="CV20" s="975">
        <v>0.4917889426692415</v>
      </c>
      <c r="CW20" s="975">
        <v>93.341175376850629</v>
      </c>
      <c r="CX20" s="975">
        <v>95.269728875819453</v>
      </c>
      <c r="CY20" s="975">
        <v>0.52148516504689779</v>
      </c>
      <c r="CZ20" s="1073">
        <v>1067.2583030000001</v>
      </c>
      <c r="DA20" s="1073">
        <v>3379</v>
      </c>
      <c r="DB20" s="1554"/>
      <c r="DC20" s="975">
        <v>94.501235005792992</v>
      </c>
      <c r="DD20" s="975">
        <v>0.48698990942530079</v>
      </c>
      <c r="DE20" s="975">
        <v>93.546366564449201</v>
      </c>
      <c r="DF20" s="975">
        <v>95.456103447136783</v>
      </c>
      <c r="DG20" s="975">
        <v>0.51532650276522618</v>
      </c>
      <c r="DH20" s="1073">
        <v>1039.5708320000087</v>
      </c>
      <c r="DI20" s="1073">
        <v>3202</v>
      </c>
      <c r="DJ20" s="1554"/>
      <c r="DK20" s="975">
        <v>94.277518153869792</v>
      </c>
      <c r="DL20" s="975">
        <v>0.57976437385262058</v>
      </c>
      <c r="DM20" s="975">
        <v>93.140741920862141</v>
      </c>
      <c r="DN20" s="975">
        <v>95.41429438687743</v>
      </c>
      <c r="DO20" s="975">
        <v>0.61495506585821502</v>
      </c>
      <c r="DP20" s="1073">
        <v>958.04008599999577</v>
      </c>
      <c r="DQ20" s="1073">
        <v>2845</v>
      </c>
      <c r="DR20" s="1554"/>
      <c r="DS20" s="975">
        <v>94.314284898508262</v>
      </c>
      <c r="DT20" s="975">
        <v>0.50584512365815093</v>
      </c>
      <c r="DU20" s="975">
        <v>93.3224449073805</v>
      </c>
      <c r="DV20" s="975">
        <v>95.306124889636024</v>
      </c>
      <c r="DW20" s="975">
        <v>0.53633988128361632</v>
      </c>
      <c r="DX20" s="1073">
        <v>879.02119800000116</v>
      </c>
      <c r="DY20" s="1073">
        <v>2674</v>
      </c>
      <c r="DZ20" s="1554"/>
      <c r="EA20" s="975">
        <v>1.6</v>
      </c>
      <c r="EB20" s="975">
        <v>0</v>
      </c>
      <c r="EC20" s="975"/>
      <c r="ED20" s="975" t="s">
        <v>230</v>
      </c>
      <c r="EE20" s="975" t="s">
        <v>229</v>
      </c>
      <c r="EF20" s="5"/>
      <c r="EG20" s="5"/>
      <c r="EH20" s="2810"/>
      <c r="EI20" s="2811"/>
    </row>
    <row r="21" spans="1:139" ht="24" customHeight="1">
      <c r="A21" s="1022" t="s">
        <v>12</v>
      </c>
      <c r="B21" s="928"/>
      <c r="C21" s="928">
        <v>82.28677912558102</v>
      </c>
      <c r="D21" s="928">
        <v>1.3858089686216253</v>
      </c>
      <c r="E21" s="928">
        <v>79.567593278895657</v>
      </c>
      <c r="F21" s="928">
        <v>85.005964972266383</v>
      </c>
      <c r="G21" s="928">
        <v>1.6841210500008621</v>
      </c>
      <c r="H21" s="929">
        <v>1077.1009199999994</v>
      </c>
      <c r="I21" s="930">
        <v>2139</v>
      </c>
      <c r="J21" s="914"/>
      <c r="K21" s="928">
        <v>85.616146335582329</v>
      </c>
      <c r="L21" s="928">
        <v>1.1234897737216119</v>
      </c>
      <c r="M21" s="928">
        <v>83.411667128316068</v>
      </c>
      <c r="N21" s="928">
        <v>87.820625542848575</v>
      </c>
      <c r="O21" s="928">
        <v>1.3122405314973704</v>
      </c>
      <c r="P21" s="929">
        <v>963.22962700000289</v>
      </c>
      <c r="Q21" s="937">
        <v>1877</v>
      </c>
      <c r="R21" s="914"/>
      <c r="S21" s="928">
        <v>85.842599655783118</v>
      </c>
      <c r="T21" s="928">
        <v>1.1858301891598475</v>
      </c>
      <c r="U21" s="928">
        <v>83.515788107722329</v>
      </c>
      <c r="V21" s="928">
        <v>88.169411203843921</v>
      </c>
      <c r="W21" s="928">
        <v>1.3814006028648498</v>
      </c>
      <c r="X21" s="929">
        <v>1008.7391789999924</v>
      </c>
      <c r="Y21" s="930">
        <v>2017</v>
      </c>
      <c r="Z21" s="914"/>
      <c r="AA21" s="925">
        <v>87.955975553346576</v>
      </c>
      <c r="AB21" s="925">
        <v>0.88182031089864643</v>
      </c>
      <c r="AC21" s="925">
        <v>86.226092010352644</v>
      </c>
      <c r="AD21" s="925">
        <v>89.685859096340508</v>
      </c>
      <c r="AE21" s="925">
        <v>1.0025700986782979</v>
      </c>
      <c r="AF21" s="926">
        <v>1159.4318129999951</v>
      </c>
      <c r="AG21" s="926">
        <v>2108</v>
      </c>
      <c r="AH21" s="937"/>
      <c r="AI21" s="1076">
        <v>89.955272250667505</v>
      </c>
      <c r="AJ21" s="1076">
        <v>0.79853513484844463</v>
      </c>
      <c r="AK21" s="1076">
        <v>88.388750832161449</v>
      </c>
      <c r="AL21" s="1076">
        <v>91.521793669173562</v>
      </c>
      <c r="AM21" s="1076">
        <v>0.88770242684971612</v>
      </c>
      <c r="AN21" s="1077">
        <v>1054.244192999997</v>
      </c>
      <c r="AO21" s="1077">
        <v>1937</v>
      </c>
      <c r="AP21" s="1078"/>
      <c r="AQ21" s="1079">
        <v>90.21068736289385</v>
      </c>
      <c r="AR21" s="1076">
        <v>0.91398913056183506</v>
      </c>
      <c r="AS21" s="1076">
        <v>88.417829412851731</v>
      </c>
      <c r="AT21" s="1076">
        <v>92.003545312935969</v>
      </c>
      <c r="AU21" s="1076">
        <v>1.0131716732021976</v>
      </c>
      <c r="AV21" s="1077">
        <v>1145.9948840000013</v>
      </c>
      <c r="AW21" s="1077">
        <v>1949</v>
      </c>
      <c r="AX21" s="1078"/>
      <c r="AY21" s="1079">
        <v>91.083395784211177</v>
      </c>
      <c r="AZ21" s="1076">
        <v>0.6039827163771524</v>
      </c>
      <c r="BA21" s="1076">
        <v>89.899157964464393</v>
      </c>
      <c r="BB21" s="1076">
        <v>92.267633603957961</v>
      </c>
      <c r="BC21" s="1076">
        <v>0.66310957247144009</v>
      </c>
      <c r="BD21" s="1077">
        <v>1835.0209120000075</v>
      </c>
      <c r="BE21" s="1077">
        <v>4902</v>
      </c>
      <c r="BF21" s="1054"/>
      <c r="BG21" s="1079">
        <v>93.050168481689539</v>
      </c>
      <c r="BH21" s="1076">
        <v>0.50292270219809709</v>
      </c>
      <c r="BI21" s="1076">
        <v>92.064079323484776</v>
      </c>
      <c r="BJ21" s="1076">
        <v>94.036257639894288</v>
      </c>
      <c r="BK21" s="1076">
        <v>0.54048553635565144</v>
      </c>
      <c r="BL21" s="1077">
        <v>1748.8882669999873</v>
      </c>
      <c r="BM21" s="1077">
        <v>4375</v>
      </c>
      <c r="BN21" s="1054"/>
      <c r="BO21" s="2657">
        <v>94.159475893234173</v>
      </c>
      <c r="BP21" s="1000">
        <v>0.43726240941173183</v>
      </c>
      <c r="BQ21" s="1000">
        <v>93.302127472381699</v>
      </c>
      <c r="BR21" s="1000">
        <v>95.016824314086662</v>
      </c>
      <c r="BS21" s="1000">
        <v>0.46438492277456622</v>
      </c>
      <c r="BT21" s="2658">
        <v>1549.0344589999943</v>
      </c>
      <c r="BU21" s="1078">
        <v>4659</v>
      </c>
      <c r="BV21" s="1054"/>
      <c r="BW21" s="2657">
        <v>95.474605377487691</v>
      </c>
      <c r="BX21" s="1000">
        <v>0.3732660573333797</v>
      </c>
      <c r="BY21" s="1000">
        <v>94.742721278759518</v>
      </c>
      <c r="BZ21" s="1000">
        <v>96.206489476215864</v>
      </c>
      <c r="CA21" s="1000">
        <v>0.39095847095419728</v>
      </c>
      <c r="CB21" s="1000">
        <v>1505.858907</v>
      </c>
      <c r="CC21" s="1078">
        <v>4595</v>
      </c>
      <c r="CD21" s="1555"/>
      <c r="CE21" s="1000">
        <v>95.876076313313746</v>
      </c>
      <c r="CF21" s="1000">
        <v>0.37926187786514498</v>
      </c>
      <c r="CG21" s="1000">
        <v>95.132434857272756</v>
      </c>
      <c r="CH21" s="1000">
        <v>96.619717769354736</v>
      </c>
      <c r="CI21" s="1000">
        <v>0.39557509281643299</v>
      </c>
      <c r="CJ21" s="1078">
        <v>1394.3511900000024</v>
      </c>
      <c r="CK21" s="1078">
        <v>4396</v>
      </c>
      <c r="CL21" s="1555"/>
      <c r="CM21" s="1000">
        <v>96.129205306106712</v>
      </c>
      <c r="CN21" s="1000">
        <v>0.483692521708664</v>
      </c>
      <c r="CO21" s="1000">
        <v>95.180780040719497</v>
      </c>
      <c r="CP21" s="1000">
        <v>97.077630571493927</v>
      </c>
      <c r="CQ21" s="1000">
        <v>0.5031691671312889</v>
      </c>
      <c r="CR21" s="1078">
        <v>1355.1970369999951</v>
      </c>
      <c r="CS21" s="1078">
        <v>3725</v>
      </c>
      <c r="CT21" s="1555"/>
      <c r="CU21" s="1000">
        <v>96.855777530527476</v>
      </c>
      <c r="CV21" s="1000">
        <v>0.3663987585320031</v>
      </c>
      <c r="CW21" s="1000">
        <v>96.137359987475904</v>
      </c>
      <c r="CX21" s="1000">
        <v>97.574195073579048</v>
      </c>
      <c r="CY21" s="1000">
        <v>0.37829313632479977</v>
      </c>
      <c r="CZ21" s="1078">
        <v>1383.5678429999934</v>
      </c>
      <c r="DA21" s="1078">
        <v>4653</v>
      </c>
      <c r="DB21" s="1555"/>
      <c r="DC21" s="1000">
        <v>96.761877194503683</v>
      </c>
      <c r="DD21" s="1000">
        <v>0.30902766552165539</v>
      </c>
      <c r="DE21" s="1000">
        <v>96.155949310583054</v>
      </c>
      <c r="DF21" s="1000">
        <v>97.367805078424325</v>
      </c>
      <c r="DG21" s="1000">
        <v>0.31936923350553698</v>
      </c>
      <c r="DH21" s="1078">
        <v>1396.3490489999931</v>
      </c>
      <c r="DI21" s="1078">
        <v>4696</v>
      </c>
      <c r="DJ21" s="1555"/>
      <c r="DK21" s="1000">
        <v>96.937680179337463</v>
      </c>
      <c r="DL21" s="1000">
        <v>0.30254737981297825</v>
      </c>
      <c r="DM21" s="1000">
        <v>96.344458715168031</v>
      </c>
      <c r="DN21" s="1000">
        <v>97.530901643506894</v>
      </c>
      <c r="DO21" s="1000">
        <v>0.31210503413456664</v>
      </c>
      <c r="DP21" s="1078">
        <v>1383.0449620000006</v>
      </c>
      <c r="DQ21" s="1078">
        <v>4634</v>
      </c>
      <c r="DR21" s="1555"/>
      <c r="DS21" s="1000">
        <v>96.442279957600334</v>
      </c>
      <c r="DT21" s="1000">
        <v>0.34679482217724272</v>
      </c>
      <c r="DU21" s="1000">
        <v>95.762299154654258</v>
      </c>
      <c r="DV21" s="1000">
        <v>97.122260760546425</v>
      </c>
      <c r="DW21" s="1000">
        <v>0.35958795491946766</v>
      </c>
      <c r="DX21" s="1078">
        <v>1295.9567489999986</v>
      </c>
      <c r="DY21" s="1078">
        <v>4523</v>
      </c>
      <c r="DZ21" s="1555"/>
      <c r="EA21" s="1000">
        <v>0.5</v>
      </c>
      <c r="EB21" s="1000">
        <v>-0.5</v>
      </c>
      <c r="EC21" s="1000"/>
      <c r="ED21" s="1000" t="s">
        <v>229</v>
      </c>
      <c r="EE21" s="1000" t="s">
        <v>229</v>
      </c>
      <c r="EF21" s="5"/>
      <c r="EG21" s="5"/>
      <c r="EH21" s="2810"/>
      <c r="EI21" s="2811"/>
    </row>
    <row r="22" spans="1:139" ht="24" customHeight="1">
      <c r="A22" s="1021" t="s">
        <v>52</v>
      </c>
      <c r="B22" s="914"/>
      <c r="C22" s="914">
        <v>83.88333041325744</v>
      </c>
      <c r="D22" s="914">
        <v>1.4926708437829466</v>
      </c>
      <c r="E22" s="914">
        <v>80.954463935930789</v>
      </c>
      <c r="F22" s="914">
        <v>86.81219689058409</v>
      </c>
      <c r="G22" s="914">
        <v>1.7794606347044082</v>
      </c>
      <c r="H22" s="915">
        <v>580.73835599999893</v>
      </c>
      <c r="I22" s="916">
        <v>1137</v>
      </c>
      <c r="J22" s="914"/>
      <c r="K22" s="914">
        <v>87.390118871879295</v>
      </c>
      <c r="L22" s="914">
        <v>1.4880450608572873</v>
      </c>
      <c r="M22" s="914">
        <v>84.470319802174572</v>
      </c>
      <c r="N22" s="914">
        <v>90.309917941584018</v>
      </c>
      <c r="O22" s="914">
        <v>1.7027612275466484</v>
      </c>
      <c r="P22" s="915">
        <v>478.51813500000026</v>
      </c>
      <c r="Q22" s="923">
        <v>949</v>
      </c>
      <c r="R22" s="914"/>
      <c r="S22" s="914">
        <v>88.085680387500091</v>
      </c>
      <c r="T22" s="914">
        <v>1.8550851977787552</v>
      </c>
      <c r="U22" s="914">
        <v>84.445670460036169</v>
      </c>
      <c r="V22" s="914">
        <v>91.725690314963998</v>
      </c>
      <c r="W22" s="914">
        <v>2.1060008728070216</v>
      </c>
      <c r="X22" s="915">
        <v>483.49533900000097</v>
      </c>
      <c r="Y22" s="916">
        <v>993</v>
      </c>
      <c r="Z22" s="914"/>
      <c r="AA22" s="910">
        <v>89.750136438239608</v>
      </c>
      <c r="AB22" s="910">
        <v>1.1264513357807733</v>
      </c>
      <c r="AC22" s="910">
        <v>87.540355597781442</v>
      </c>
      <c r="AD22" s="910">
        <v>91.959917278697773</v>
      </c>
      <c r="AE22" s="910">
        <v>1.2550970733687141</v>
      </c>
      <c r="AF22" s="911">
        <v>623.26735000000156</v>
      </c>
      <c r="AG22" s="911">
        <v>1151</v>
      </c>
      <c r="AH22" s="923"/>
      <c r="AI22" s="997">
        <v>91.770660359272725</v>
      </c>
      <c r="AJ22" s="997">
        <v>0.98337759356590093</v>
      </c>
      <c r="AK22" s="997">
        <v>89.841525377513548</v>
      </c>
      <c r="AL22" s="997">
        <v>93.699795341031916</v>
      </c>
      <c r="AM22" s="997">
        <v>1.071559896938824</v>
      </c>
      <c r="AN22" s="973">
        <v>555.30002400000217</v>
      </c>
      <c r="AO22" s="973">
        <v>1026</v>
      </c>
      <c r="AP22" s="1073"/>
      <c r="AQ22" s="1005">
        <v>91.690916876264922</v>
      </c>
      <c r="AR22" s="997">
        <v>0.93245750975282427</v>
      </c>
      <c r="AS22" s="997">
        <v>89.86183182094355</v>
      </c>
      <c r="AT22" s="997">
        <v>93.520001931586279</v>
      </c>
      <c r="AU22" s="997">
        <v>1.0169573405086103</v>
      </c>
      <c r="AV22" s="973">
        <v>614.97509700000148</v>
      </c>
      <c r="AW22" s="973">
        <v>1036</v>
      </c>
      <c r="AX22" s="1073"/>
      <c r="AY22" s="1005">
        <v>91.567792409138875</v>
      </c>
      <c r="AZ22" s="997">
        <v>0.64639476907340132</v>
      </c>
      <c r="BA22" s="997">
        <v>90.300396652162931</v>
      </c>
      <c r="BB22" s="997">
        <v>92.835188166114818</v>
      </c>
      <c r="BC22" s="997">
        <v>0.70591935446604515</v>
      </c>
      <c r="BD22" s="973">
        <v>1053.7567539999968</v>
      </c>
      <c r="BE22" s="973">
        <v>3023</v>
      </c>
      <c r="BF22" s="1054"/>
      <c r="BG22" s="1005">
        <v>94.296733970054632</v>
      </c>
      <c r="BH22" s="997">
        <v>0.57775951936315129</v>
      </c>
      <c r="BI22" s="997">
        <v>93.163910982339942</v>
      </c>
      <c r="BJ22" s="997">
        <v>95.429556957769321</v>
      </c>
      <c r="BK22" s="997">
        <v>0.61270363780216142</v>
      </c>
      <c r="BL22" s="973">
        <v>1005.7482800000014</v>
      </c>
      <c r="BM22" s="973">
        <v>2749</v>
      </c>
      <c r="BN22" s="1054"/>
      <c r="BO22" s="955">
        <v>95.28386941106379</v>
      </c>
      <c r="BP22" s="975">
        <v>0.4520521204747896</v>
      </c>
      <c r="BQ22" s="975">
        <v>94.397522532644757</v>
      </c>
      <c r="BR22" s="975">
        <v>96.170216289482823</v>
      </c>
      <c r="BS22" s="975">
        <v>0.47442670335373682</v>
      </c>
      <c r="BT22" s="1045">
        <v>870.1531949999993</v>
      </c>
      <c r="BU22" s="1073">
        <v>2999</v>
      </c>
      <c r="BV22" s="1054"/>
      <c r="BW22" s="955">
        <v>96.158740437619556</v>
      </c>
      <c r="BX22" s="975">
        <v>0.4074976049686288</v>
      </c>
      <c r="BY22" s="975">
        <v>95.359736586380052</v>
      </c>
      <c r="BZ22" s="975">
        <v>96.957744288859047</v>
      </c>
      <c r="CA22" s="975">
        <v>0.42377593873848851</v>
      </c>
      <c r="CB22" s="975">
        <v>837.6978040000057</v>
      </c>
      <c r="CC22" s="1073">
        <v>2845</v>
      </c>
      <c r="CD22" s="1554"/>
      <c r="CE22" s="975">
        <v>96.661288469120905</v>
      </c>
      <c r="CF22" s="975">
        <v>0.37234055357728901</v>
      </c>
      <c r="CG22" s="975">
        <v>95.931218067729858</v>
      </c>
      <c r="CH22" s="975">
        <v>97.391358870511937</v>
      </c>
      <c r="CI22" s="975">
        <v>0.38520131427405474</v>
      </c>
      <c r="CJ22" s="1073">
        <v>763.4806949999994</v>
      </c>
      <c r="CK22" s="1073">
        <v>2778</v>
      </c>
      <c r="CL22" s="1554"/>
      <c r="CM22" s="975">
        <v>96.90629038153871</v>
      </c>
      <c r="CN22" s="975">
        <v>0.40109055321484965</v>
      </c>
      <c r="CO22" s="975">
        <v>96.119831221423297</v>
      </c>
      <c r="CP22" s="975">
        <v>97.692749541654109</v>
      </c>
      <c r="CQ22" s="975">
        <v>0.41389527102490353</v>
      </c>
      <c r="CR22" s="1073">
        <v>745.20284200000151</v>
      </c>
      <c r="CS22" s="1073">
        <v>2280</v>
      </c>
      <c r="CT22" s="1554"/>
      <c r="CU22" s="975">
        <v>97.013730972837934</v>
      </c>
      <c r="CV22" s="975">
        <v>0.49525817841373931</v>
      </c>
      <c r="CW22" s="975">
        <v>96.042651908220634</v>
      </c>
      <c r="CX22" s="975">
        <v>97.984810037455233</v>
      </c>
      <c r="CY22" s="975">
        <v>0.51050317666104661</v>
      </c>
      <c r="CZ22" s="1073">
        <v>815.85938100000283</v>
      </c>
      <c r="DA22" s="1073">
        <v>2857</v>
      </c>
      <c r="DB22" s="1554"/>
      <c r="DC22" s="975">
        <v>96.957389994390937</v>
      </c>
      <c r="DD22" s="975">
        <v>0.3701502706552362</v>
      </c>
      <c r="DE22" s="975">
        <v>96.231615588878824</v>
      </c>
      <c r="DF22" s="975">
        <v>97.683164399903049</v>
      </c>
      <c r="DG22" s="975">
        <v>0.38176591869546989</v>
      </c>
      <c r="DH22" s="1073">
        <v>805.16694400000108</v>
      </c>
      <c r="DI22" s="1073">
        <v>2847</v>
      </c>
      <c r="DJ22" s="1554"/>
      <c r="DK22" s="975">
        <v>97.208856504577199</v>
      </c>
      <c r="DL22" s="975">
        <v>0.36183085071508314</v>
      </c>
      <c r="DM22" s="975">
        <v>96.499394643841342</v>
      </c>
      <c r="DN22" s="975">
        <v>97.918318365313056</v>
      </c>
      <c r="DO22" s="975">
        <v>0.37222004632679317</v>
      </c>
      <c r="DP22" s="1073">
        <v>772.6951350000021</v>
      </c>
      <c r="DQ22" s="1073">
        <v>2853</v>
      </c>
      <c r="DR22" s="1554"/>
      <c r="DS22" s="975">
        <v>97.145542542995926</v>
      </c>
      <c r="DT22" s="975">
        <v>0.34097997188451779</v>
      </c>
      <c r="DU22" s="975">
        <v>96.476963255638324</v>
      </c>
      <c r="DV22" s="975">
        <v>97.814121830353514</v>
      </c>
      <c r="DW22" s="975">
        <v>0.35099909162955412</v>
      </c>
      <c r="DX22" s="1073">
        <v>730.2662700000019</v>
      </c>
      <c r="DY22" s="1073">
        <v>2786</v>
      </c>
      <c r="DZ22" s="1554"/>
      <c r="EA22" s="975">
        <v>0.4</v>
      </c>
      <c r="EB22" s="975">
        <v>-0.1</v>
      </c>
      <c r="EC22" s="975"/>
      <c r="ED22" s="975" t="s">
        <v>229</v>
      </c>
      <c r="EE22" s="975" t="s">
        <v>229</v>
      </c>
      <c r="EF22" s="5"/>
      <c r="EG22" s="5"/>
      <c r="EH22" s="2810"/>
      <c r="EI22" s="2811"/>
    </row>
    <row r="23" spans="1:139" ht="24" customHeight="1">
      <c r="A23" s="1388" t="s">
        <v>53</v>
      </c>
      <c r="B23" s="852"/>
      <c r="C23" s="852">
        <v>80.418832915851979</v>
      </c>
      <c r="D23" s="852">
        <v>2.432595046158371</v>
      </c>
      <c r="E23" s="852">
        <v>75.645680071553414</v>
      </c>
      <c r="F23" s="852">
        <v>85.191985760150544</v>
      </c>
      <c r="G23" s="852">
        <v>3.0249071740493552</v>
      </c>
      <c r="H23" s="853">
        <v>496.36256399999951</v>
      </c>
      <c r="I23" s="854">
        <v>1002</v>
      </c>
      <c r="J23" s="852"/>
      <c r="K23" s="852">
        <v>83.864840572007765</v>
      </c>
      <c r="L23" s="852">
        <v>1.7114374247246895</v>
      </c>
      <c r="M23" s="852">
        <v>80.506707453585875</v>
      </c>
      <c r="N23" s="852">
        <v>87.222973690429669</v>
      </c>
      <c r="O23" s="852">
        <v>2.0407090898303446</v>
      </c>
      <c r="P23" s="853">
        <v>484.71149200000224</v>
      </c>
      <c r="Q23" s="861">
        <v>928</v>
      </c>
      <c r="R23" s="852"/>
      <c r="S23" s="852">
        <v>83.77780803673997</v>
      </c>
      <c r="T23" s="852">
        <v>1.5777019510134918</v>
      </c>
      <c r="U23" s="852">
        <v>80.682073797070188</v>
      </c>
      <c r="V23" s="852">
        <v>86.873542276409765</v>
      </c>
      <c r="W23" s="852">
        <v>1.883197935092316</v>
      </c>
      <c r="X23" s="853">
        <v>525.24383999999861</v>
      </c>
      <c r="Y23" s="854">
        <v>1024</v>
      </c>
      <c r="Z23" s="852"/>
      <c r="AA23" s="848">
        <v>85.870343294273866</v>
      </c>
      <c r="AB23" s="848">
        <v>1.3685923967087155</v>
      </c>
      <c r="AC23" s="848">
        <v>83.18554976562362</v>
      </c>
      <c r="AD23" s="848">
        <v>88.555136822924112</v>
      </c>
      <c r="AE23" s="848">
        <v>1.5937893621999506</v>
      </c>
      <c r="AF23" s="849">
        <v>536.16446299999984</v>
      </c>
      <c r="AG23" s="849">
        <v>957</v>
      </c>
      <c r="AH23" s="861"/>
      <c r="AI23" s="995">
        <v>87.934835650920334</v>
      </c>
      <c r="AJ23" s="995">
        <v>1.2977816927017574</v>
      </c>
      <c r="AK23" s="995">
        <v>85.388920349963442</v>
      </c>
      <c r="AL23" s="995">
        <v>90.480750951877241</v>
      </c>
      <c r="AM23" s="995">
        <v>1.4758447924479341</v>
      </c>
      <c r="AN23" s="992">
        <v>498.94416899999914</v>
      </c>
      <c r="AO23" s="992">
        <v>911</v>
      </c>
      <c r="AP23" s="1007"/>
      <c r="AQ23" s="1006">
        <v>88.496430548265167</v>
      </c>
      <c r="AR23" s="995">
        <v>1.6297861212647899</v>
      </c>
      <c r="AS23" s="995">
        <v>85.299483334481877</v>
      </c>
      <c r="AT23" s="995">
        <v>91.69337776204847</v>
      </c>
      <c r="AU23" s="999">
        <v>1.8416405172137638</v>
      </c>
      <c r="AV23" s="992">
        <v>531.01978700000018</v>
      </c>
      <c r="AW23" s="992">
        <v>913</v>
      </c>
      <c r="AX23" s="1007"/>
      <c r="AY23" s="1006">
        <v>90.430049268943847</v>
      </c>
      <c r="AZ23" s="995">
        <v>1.1116745677004853</v>
      </c>
      <c r="BA23" s="995">
        <v>88.250372548692312</v>
      </c>
      <c r="BB23" s="995">
        <v>92.609725989195383</v>
      </c>
      <c r="BC23" s="995">
        <v>1.2293198739661253</v>
      </c>
      <c r="BD23" s="992">
        <v>781.26415799999995</v>
      </c>
      <c r="BE23" s="992">
        <v>1879</v>
      </c>
      <c r="BF23" s="1247"/>
      <c r="BG23" s="1006">
        <v>91.363095900799777</v>
      </c>
      <c r="BH23" s="995">
        <v>0.86229232680887069</v>
      </c>
      <c r="BI23" s="995">
        <v>89.672384562947997</v>
      </c>
      <c r="BJ23" s="995">
        <v>93.053807238651558</v>
      </c>
      <c r="BK23" s="995">
        <v>0.94380812986583817</v>
      </c>
      <c r="BL23" s="992">
        <v>743.13998699999945</v>
      </c>
      <c r="BM23" s="992">
        <v>1626</v>
      </c>
      <c r="BN23" s="1247"/>
      <c r="BO23" s="956">
        <v>92.718289247116388</v>
      </c>
      <c r="BP23" s="966">
        <v>0.78727206737175104</v>
      </c>
      <c r="BQ23" s="966">
        <v>91.174670474465657</v>
      </c>
      <c r="BR23" s="966">
        <v>94.261908019767105</v>
      </c>
      <c r="BS23" s="966">
        <v>0.84910115767287619</v>
      </c>
      <c r="BT23" s="1043">
        <v>678.88126399999999</v>
      </c>
      <c r="BU23" s="1007">
        <v>1660</v>
      </c>
      <c r="BV23" s="1247"/>
      <c r="BW23" s="956">
        <v>94.616880444176275</v>
      </c>
      <c r="BX23" s="966">
        <v>0.66778570002751214</v>
      </c>
      <c r="BY23" s="966">
        <v>93.30751484393987</v>
      </c>
      <c r="BZ23" s="966">
        <v>95.926246044412679</v>
      </c>
      <c r="CA23" s="966">
        <v>0.70577860619860955</v>
      </c>
      <c r="CB23" s="966">
        <v>668.16110300000071</v>
      </c>
      <c r="CC23" s="1007">
        <v>1750</v>
      </c>
      <c r="CD23" s="1544"/>
      <c r="CE23" s="966">
        <v>94.925811041456555</v>
      </c>
      <c r="CF23" s="966">
        <v>0.70599159927573263</v>
      </c>
      <c r="CG23" s="966">
        <v>93.541531071654816</v>
      </c>
      <c r="CH23" s="966">
        <v>96.310091011258294</v>
      </c>
      <c r="CI23" s="966">
        <v>0.7437298575910064</v>
      </c>
      <c r="CJ23" s="1007">
        <v>630.87049499999853</v>
      </c>
      <c r="CK23" s="1007">
        <v>1618</v>
      </c>
      <c r="CL23" s="1544"/>
      <c r="CM23" s="966">
        <v>95.179874949465642</v>
      </c>
      <c r="CN23" s="966">
        <v>0.94591065932692253</v>
      </c>
      <c r="CO23" s="966">
        <v>93.325131434028208</v>
      </c>
      <c r="CP23" s="966">
        <v>97.034618464903062</v>
      </c>
      <c r="CQ23" s="966">
        <v>0.99381372357248843</v>
      </c>
      <c r="CR23" s="1007">
        <v>609.99419500000022</v>
      </c>
      <c r="CS23" s="1007">
        <v>1445</v>
      </c>
      <c r="CT23" s="1544"/>
      <c r="CU23" s="966">
        <v>96.62878109433575</v>
      </c>
      <c r="CV23" s="966">
        <v>0.54125012787626792</v>
      </c>
      <c r="CW23" s="966">
        <v>95.567523167035063</v>
      </c>
      <c r="CX23" s="966">
        <v>97.690039021636437</v>
      </c>
      <c r="CY23" s="966">
        <v>0.56013345273170922</v>
      </c>
      <c r="CZ23" s="1007">
        <v>567.70846200000312</v>
      </c>
      <c r="DA23" s="1007">
        <v>1796</v>
      </c>
      <c r="DB23" s="1544"/>
      <c r="DC23" s="966">
        <v>96.495596394955115</v>
      </c>
      <c r="DD23" s="966">
        <v>0.52820403628925106</v>
      </c>
      <c r="DE23" s="966">
        <v>95.459917102465838</v>
      </c>
      <c r="DF23" s="966">
        <v>97.531275687444392</v>
      </c>
      <c r="DG23" s="966">
        <v>0.54738667464919266</v>
      </c>
      <c r="DH23" s="1007">
        <v>591.18210500000271</v>
      </c>
      <c r="DI23" s="1007">
        <v>1849</v>
      </c>
      <c r="DJ23" s="1544"/>
      <c r="DK23" s="966">
        <v>96.594374393096786</v>
      </c>
      <c r="DL23" s="966">
        <v>0.51057359038516281</v>
      </c>
      <c r="DM23" s="966">
        <v>95.593264375083194</v>
      </c>
      <c r="DN23" s="966">
        <v>97.595484411110363</v>
      </c>
      <c r="DO23" s="966">
        <v>0.52857487156275995</v>
      </c>
      <c r="DP23" s="1007">
        <v>610.34982700000137</v>
      </c>
      <c r="DQ23" s="1007">
        <v>1781</v>
      </c>
      <c r="DR23" s="1544"/>
      <c r="DS23" s="966">
        <v>95.534417859629301</v>
      </c>
      <c r="DT23" s="966">
        <v>0.66114034273262967</v>
      </c>
      <c r="DU23" s="966">
        <v>94.238081489066033</v>
      </c>
      <c r="DV23" s="966">
        <v>96.830754230192568</v>
      </c>
      <c r="DW23" s="966">
        <v>0.69204414235721501</v>
      </c>
      <c r="DX23" s="1007">
        <v>565.69047900000237</v>
      </c>
      <c r="DY23" s="1007">
        <v>1737</v>
      </c>
      <c r="DZ23" s="1544"/>
      <c r="EA23" s="966">
        <v>0.6</v>
      </c>
      <c r="EB23" s="966">
        <v>-1.1000000000000001</v>
      </c>
      <c r="EC23" s="966"/>
      <c r="ED23" s="966" t="s">
        <v>229</v>
      </c>
      <c r="EE23" s="966" t="s">
        <v>229</v>
      </c>
      <c r="EF23" s="5"/>
      <c r="EG23" s="5"/>
      <c r="EH23" s="2810"/>
      <c r="EI23" s="2811"/>
    </row>
    <row r="24" spans="1:139" ht="5.0999999999999996" customHeight="1">
      <c r="A24" s="951"/>
      <c r="B24" s="852"/>
      <c r="C24" s="852"/>
      <c r="D24" s="852"/>
      <c r="E24" s="852"/>
      <c r="F24" s="852"/>
      <c r="G24" s="852"/>
      <c r="H24" s="853"/>
      <c r="I24" s="854"/>
      <c r="J24" s="852"/>
      <c r="K24" s="852"/>
      <c r="L24" s="852"/>
      <c r="M24" s="852"/>
      <c r="N24" s="852"/>
      <c r="O24" s="852"/>
      <c r="P24" s="853"/>
      <c r="Q24" s="861"/>
      <c r="R24" s="852"/>
      <c r="S24" s="852"/>
      <c r="T24" s="852"/>
      <c r="U24" s="852"/>
      <c r="V24" s="852"/>
      <c r="W24" s="852"/>
      <c r="X24" s="853"/>
      <c r="Y24" s="854"/>
      <c r="Z24" s="852"/>
      <c r="AA24" s="848"/>
      <c r="AB24" s="848"/>
      <c r="AC24" s="848"/>
      <c r="AD24" s="848"/>
      <c r="AE24" s="848"/>
      <c r="AF24" s="849"/>
      <c r="AG24" s="849"/>
      <c r="AH24" s="861"/>
      <c r="AI24" s="995"/>
      <c r="AJ24" s="995"/>
      <c r="AK24" s="995"/>
      <c r="AL24" s="995"/>
      <c r="AM24" s="995"/>
      <c r="AN24" s="992"/>
      <c r="AO24" s="992"/>
      <c r="AP24" s="1007"/>
      <c r="AQ24" s="1006"/>
      <c r="AR24" s="995"/>
      <c r="AS24" s="995"/>
      <c r="AT24" s="995"/>
      <c r="AU24" s="995"/>
      <c r="AV24" s="992"/>
      <c r="AW24" s="992"/>
      <c r="AX24" s="1007"/>
      <c r="AY24" s="1006"/>
      <c r="AZ24" s="995"/>
      <c r="BA24" s="995"/>
      <c r="BB24" s="995"/>
      <c r="BC24" s="995"/>
      <c r="BD24" s="992"/>
      <c r="BE24" s="992"/>
      <c r="BF24" s="1247"/>
      <c r="BG24" s="1006"/>
      <c r="BH24" s="995"/>
      <c r="BI24" s="995"/>
      <c r="BJ24" s="995"/>
      <c r="BK24" s="995"/>
      <c r="BL24" s="992"/>
      <c r="BM24" s="992"/>
      <c r="BN24" s="1247"/>
      <c r="BO24" s="956"/>
      <c r="BP24" s="966"/>
      <c r="BQ24" s="966"/>
      <c r="BR24" s="966"/>
      <c r="BS24" s="966"/>
      <c r="BT24" s="1043"/>
      <c r="BU24" s="1007"/>
      <c r="BV24" s="1247"/>
      <c r="BW24" s="956"/>
      <c r="BX24" s="966"/>
      <c r="BY24" s="966"/>
      <c r="BZ24" s="966"/>
      <c r="CA24" s="966"/>
      <c r="CB24" s="966"/>
      <c r="CC24" s="1007"/>
      <c r="CD24" s="1544"/>
      <c r="CE24" s="966"/>
      <c r="CF24" s="966"/>
      <c r="CG24" s="966"/>
      <c r="CH24" s="966"/>
      <c r="CI24" s="966"/>
      <c r="CJ24" s="1007"/>
      <c r="CK24" s="1007"/>
      <c r="CL24" s="1544"/>
      <c r="CM24" s="966"/>
      <c r="CN24" s="966"/>
      <c r="CO24" s="966"/>
      <c r="CP24" s="966"/>
      <c r="CQ24" s="966"/>
      <c r="CR24" s="1007"/>
      <c r="CS24" s="1007"/>
      <c r="CT24" s="1544"/>
      <c r="CU24" s="966"/>
      <c r="CV24" s="966"/>
      <c r="CW24" s="966"/>
      <c r="CX24" s="966"/>
      <c r="CY24" s="966"/>
      <c r="CZ24" s="1007"/>
      <c r="DA24" s="1007"/>
      <c r="DB24" s="1544"/>
      <c r="DC24" s="966"/>
      <c r="DD24" s="966"/>
      <c r="DE24" s="966"/>
      <c r="DF24" s="966"/>
      <c r="DG24" s="966"/>
      <c r="DH24" s="1007"/>
      <c r="DI24" s="1007"/>
      <c r="DJ24" s="1544"/>
      <c r="DK24" s="966"/>
      <c r="DL24" s="966"/>
      <c r="DM24" s="966"/>
      <c r="DN24" s="966"/>
      <c r="DO24" s="966"/>
      <c r="DP24" s="1007"/>
      <c r="DQ24" s="1007"/>
      <c r="DR24" s="1544"/>
      <c r="DS24" s="966"/>
      <c r="DT24" s="966"/>
      <c r="DU24" s="966"/>
      <c r="DV24" s="966"/>
      <c r="DW24" s="966"/>
      <c r="DX24" s="1007"/>
      <c r="DY24" s="1007"/>
      <c r="DZ24" s="1544"/>
      <c r="EA24" s="966"/>
      <c r="EB24" s="966"/>
      <c r="EC24" s="966"/>
      <c r="ED24" s="966"/>
      <c r="EE24" s="966"/>
      <c r="EF24" s="5"/>
      <c r="EG24" s="5"/>
      <c r="EH24" s="2810"/>
      <c r="EI24" s="2811"/>
    </row>
    <row r="25" spans="1:139" ht="24" customHeight="1">
      <c r="A25" s="1266" t="s">
        <v>238</v>
      </c>
      <c r="B25" s="867"/>
      <c r="C25" s="867"/>
      <c r="D25" s="867"/>
      <c r="E25" s="867"/>
      <c r="F25" s="867"/>
      <c r="G25" s="867"/>
      <c r="H25" s="868"/>
      <c r="I25" s="869"/>
      <c r="J25" s="867"/>
      <c r="K25" s="867"/>
      <c r="L25" s="867"/>
      <c r="M25" s="867"/>
      <c r="N25" s="867"/>
      <c r="O25" s="867"/>
      <c r="P25" s="868"/>
      <c r="Q25" s="876"/>
      <c r="R25" s="867"/>
      <c r="S25" s="867"/>
      <c r="T25" s="867"/>
      <c r="U25" s="867"/>
      <c r="V25" s="867"/>
      <c r="W25" s="867"/>
      <c r="X25" s="868"/>
      <c r="Y25" s="869"/>
      <c r="Z25" s="867"/>
      <c r="AA25" s="1497"/>
      <c r="AB25" s="1497"/>
      <c r="AC25" s="1497"/>
      <c r="AD25" s="1497"/>
      <c r="AE25" s="1497"/>
      <c r="AF25" s="1498"/>
      <c r="AG25" s="1498"/>
      <c r="AH25" s="876"/>
      <c r="AI25" s="863"/>
      <c r="AJ25" s="863"/>
      <c r="AK25" s="863"/>
      <c r="AL25" s="863"/>
      <c r="AM25" s="863"/>
      <c r="AN25" s="864"/>
      <c r="AO25" s="864"/>
      <c r="AP25" s="1008"/>
      <c r="AQ25" s="862"/>
      <c r="AR25" s="863"/>
      <c r="AS25" s="863"/>
      <c r="AT25" s="863"/>
      <c r="AU25" s="863"/>
      <c r="AV25" s="864"/>
      <c r="AW25" s="864"/>
      <c r="AX25" s="1008"/>
      <c r="AY25" s="862"/>
      <c r="AZ25" s="863"/>
      <c r="BA25" s="863"/>
      <c r="BB25" s="863"/>
      <c r="BC25" s="863"/>
      <c r="BD25" s="864"/>
      <c r="BE25" s="864"/>
      <c r="BF25" s="1057"/>
      <c r="BG25" s="862"/>
      <c r="BH25" s="863"/>
      <c r="BI25" s="863"/>
      <c r="BJ25" s="863"/>
      <c r="BK25" s="863"/>
      <c r="BL25" s="864"/>
      <c r="BM25" s="864"/>
      <c r="BN25" s="1057"/>
      <c r="BO25" s="1030"/>
      <c r="BP25" s="1001"/>
      <c r="BQ25" s="1001"/>
      <c r="BR25" s="1001"/>
      <c r="BS25" s="1001"/>
      <c r="BT25" s="1254"/>
      <c r="BU25" s="1008"/>
      <c r="BV25" s="1057"/>
      <c r="BW25" s="1030"/>
      <c r="BX25" s="1001"/>
      <c r="BY25" s="1001"/>
      <c r="BZ25" s="1001"/>
      <c r="CA25" s="1001"/>
      <c r="CB25" s="1001"/>
      <c r="CC25" s="1008"/>
      <c r="CD25" s="1545"/>
      <c r="CE25" s="1001"/>
      <c r="CF25" s="1001"/>
      <c r="CG25" s="1001"/>
      <c r="CH25" s="1001"/>
      <c r="CI25" s="1001"/>
      <c r="CJ25" s="1008"/>
      <c r="CK25" s="1008"/>
      <c r="CL25" s="1545"/>
      <c r="CM25" s="1001"/>
      <c r="CN25" s="1001"/>
      <c r="CO25" s="1001"/>
      <c r="CP25" s="1001"/>
      <c r="CQ25" s="1001"/>
      <c r="CR25" s="1008"/>
      <c r="CS25" s="1008"/>
      <c r="CT25" s="1545"/>
      <c r="CU25" s="1001"/>
      <c r="CV25" s="1001"/>
      <c r="CW25" s="1001"/>
      <c r="CX25" s="1001"/>
      <c r="CY25" s="1001"/>
      <c r="CZ25" s="1008"/>
      <c r="DA25" s="1008"/>
      <c r="DB25" s="1545"/>
      <c r="DC25" s="1001"/>
      <c r="DD25" s="1001"/>
      <c r="DE25" s="1001"/>
      <c r="DF25" s="1001"/>
      <c r="DG25" s="1001"/>
      <c r="DH25" s="1008"/>
      <c r="DI25" s="1008"/>
      <c r="DJ25" s="1545"/>
      <c r="DK25" s="1001"/>
      <c r="DL25" s="1001"/>
      <c r="DM25" s="1001"/>
      <c r="DN25" s="1001"/>
      <c r="DO25" s="1001"/>
      <c r="DP25" s="1008"/>
      <c r="DQ25" s="1008"/>
      <c r="DR25" s="1545"/>
      <c r="DS25" s="1001"/>
      <c r="DT25" s="1001"/>
      <c r="DU25" s="1001"/>
      <c r="DV25" s="1001"/>
      <c r="DW25" s="1001"/>
      <c r="DX25" s="1008"/>
      <c r="DY25" s="1008"/>
      <c r="DZ25" s="1545"/>
      <c r="EA25" s="1001"/>
      <c r="EB25" s="1001"/>
      <c r="EC25" s="1001"/>
      <c r="ED25" s="1001"/>
      <c r="EE25" s="1001"/>
      <c r="EF25" s="5"/>
      <c r="EG25" s="5"/>
      <c r="EH25" s="2810"/>
      <c r="EI25" s="2811"/>
    </row>
    <row r="26" spans="1:139" ht="24" customHeight="1">
      <c r="A26" s="1419" t="s">
        <v>84</v>
      </c>
      <c r="B26" s="852"/>
      <c r="C26" s="852">
        <v>76.045143031978924</v>
      </c>
      <c r="D26" s="852">
        <v>1.1587406318384346</v>
      </c>
      <c r="E26" s="852">
        <v>73.771502726989226</v>
      </c>
      <c r="F26" s="852">
        <v>78.318783336968622</v>
      </c>
      <c r="G26" s="852">
        <v>1.5237536358517394</v>
      </c>
      <c r="H26" s="853">
        <v>2378.1774349999923</v>
      </c>
      <c r="I26" s="854">
        <v>3015</v>
      </c>
      <c r="J26" s="852"/>
      <c r="K26" s="852">
        <v>82.098960977182529</v>
      </c>
      <c r="L26" s="852">
        <v>0.98294428103270592</v>
      </c>
      <c r="M26" s="852">
        <v>80.170256079175346</v>
      </c>
      <c r="N26" s="852">
        <v>84.027665875189726</v>
      </c>
      <c r="O26" s="852">
        <v>1.1972676259640997</v>
      </c>
      <c r="P26" s="853">
        <v>2220.8070519999997</v>
      </c>
      <c r="Q26" s="861">
        <v>2753</v>
      </c>
      <c r="R26" s="852"/>
      <c r="S26" s="852">
        <v>82.496105020856717</v>
      </c>
      <c r="T26" s="852">
        <v>1.0099049845916348</v>
      </c>
      <c r="U26" s="852">
        <v>80.514490282023971</v>
      </c>
      <c r="V26" s="852">
        <v>84.477719759689464</v>
      </c>
      <c r="W26" s="852">
        <v>1.2241850501139537</v>
      </c>
      <c r="X26" s="853">
        <v>2143.0647489999988</v>
      </c>
      <c r="Y26" s="854">
        <v>2706</v>
      </c>
      <c r="Z26" s="852"/>
      <c r="AA26" s="848">
        <v>85.435631094245821</v>
      </c>
      <c r="AB26" s="848">
        <v>0.84710801597663343</v>
      </c>
      <c r="AC26" s="848">
        <v>83.773843315188131</v>
      </c>
      <c r="AD26" s="848">
        <v>87.097418873303511</v>
      </c>
      <c r="AE26" s="848">
        <v>0.99151607488235316</v>
      </c>
      <c r="AF26" s="849">
        <v>2119.5910650000019</v>
      </c>
      <c r="AG26" s="849">
        <v>2587</v>
      </c>
      <c r="AH26" s="861"/>
      <c r="AI26" s="995">
        <v>88.747474994643511</v>
      </c>
      <c r="AJ26" s="995">
        <v>0.77260621875721913</v>
      </c>
      <c r="AK26" s="995">
        <v>87.231819468748768</v>
      </c>
      <c r="AL26" s="995">
        <v>90.263130520538255</v>
      </c>
      <c r="AM26" s="995">
        <v>0.87056698661438081</v>
      </c>
      <c r="AN26" s="992">
        <v>1826.7485999999938</v>
      </c>
      <c r="AO26" s="992">
        <v>2316</v>
      </c>
      <c r="AP26" s="1007"/>
      <c r="AQ26" s="1006">
        <v>86.405722128692702</v>
      </c>
      <c r="AR26" s="995">
        <v>0.89782359460892081</v>
      </c>
      <c r="AS26" s="995">
        <v>84.644574084907404</v>
      </c>
      <c r="AT26" s="995">
        <v>88.166870172477985</v>
      </c>
      <c r="AU26" s="995">
        <v>1.039078862475916</v>
      </c>
      <c r="AV26" s="992">
        <v>1795.8534930000044</v>
      </c>
      <c r="AW26" s="992">
        <v>2279</v>
      </c>
      <c r="AX26" s="1007"/>
      <c r="AY26" s="1006">
        <v>89.508912395396493</v>
      </c>
      <c r="AZ26" s="995">
        <v>0.56885520453448746</v>
      </c>
      <c r="BA26" s="995">
        <v>88.393549606192323</v>
      </c>
      <c r="BB26" s="995">
        <v>90.624275184600663</v>
      </c>
      <c r="BC26" s="995">
        <v>0.6355291214148906</v>
      </c>
      <c r="BD26" s="992">
        <v>2496.5700589999847</v>
      </c>
      <c r="BE26" s="992">
        <v>4845</v>
      </c>
      <c r="BF26" s="1247"/>
      <c r="BG26" s="1006">
        <v>89.858991192623279</v>
      </c>
      <c r="BH26" s="995">
        <v>0.65533805796184008</v>
      </c>
      <c r="BI26" s="995">
        <v>88.574058635212921</v>
      </c>
      <c r="BJ26" s="995">
        <v>91.143923750033622</v>
      </c>
      <c r="BK26" s="995">
        <v>0.72929603288895839</v>
      </c>
      <c r="BL26" s="992">
        <v>2228.686320000003</v>
      </c>
      <c r="BM26" s="992">
        <v>4117</v>
      </c>
      <c r="BN26" s="1247"/>
      <c r="BO26" s="956">
        <v>91.025719336405302</v>
      </c>
      <c r="BP26" s="966">
        <v>0.5979440846794758</v>
      </c>
      <c r="BQ26" s="966">
        <v>89.853319409670888</v>
      </c>
      <c r="BR26" s="966">
        <v>92.198119263139716</v>
      </c>
      <c r="BS26" s="966">
        <v>0.6568957532427111</v>
      </c>
      <c r="BT26" s="1043">
        <v>1877.8732949999974</v>
      </c>
      <c r="BU26" s="1007">
        <v>3779</v>
      </c>
      <c r="BV26" s="1247"/>
      <c r="BW26" s="956">
        <v>92.714343170761495</v>
      </c>
      <c r="BX26" s="966">
        <v>0.49818204693731327</v>
      </c>
      <c r="BY26" s="966">
        <v>91.737529149604399</v>
      </c>
      <c r="BZ26" s="966">
        <v>93.691157191918577</v>
      </c>
      <c r="CA26" s="966">
        <v>0.53733007202538285</v>
      </c>
      <c r="CB26" s="966">
        <v>1747.272894999998</v>
      </c>
      <c r="CC26" s="1007">
        <v>4115</v>
      </c>
      <c r="CD26" s="1544"/>
      <c r="CE26" s="966">
        <v>92.581222472310117</v>
      </c>
      <c r="CF26" s="966">
        <v>0.58650603413758107</v>
      </c>
      <c r="CG26" s="966">
        <v>91.431224999171036</v>
      </c>
      <c r="CH26" s="966">
        <v>93.731219945449183</v>
      </c>
      <c r="CI26" s="966">
        <v>0.63350430948672953</v>
      </c>
      <c r="CJ26" s="1007">
        <v>1542.1837569999964</v>
      </c>
      <c r="CK26" s="1007">
        <v>3449</v>
      </c>
      <c r="CL26" s="1544"/>
      <c r="CM26" s="966">
        <v>93.895260260053632</v>
      </c>
      <c r="CN26" s="966">
        <v>0.56711905674483165</v>
      </c>
      <c r="CO26" s="966">
        <v>92.783252077666774</v>
      </c>
      <c r="CP26" s="966">
        <v>95.007268442440477</v>
      </c>
      <c r="CQ26" s="966">
        <v>0.60399114414735178</v>
      </c>
      <c r="CR26" s="1007">
        <v>1424.0016070000006</v>
      </c>
      <c r="CS26" s="1007">
        <v>2954</v>
      </c>
      <c r="CT26" s="1544"/>
      <c r="CU26" s="995">
        <v>95.040903190014348</v>
      </c>
      <c r="CV26" s="995">
        <v>0.43623347350844838</v>
      </c>
      <c r="CW26" s="995">
        <v>94.185557005189821</v>
      </c>
      <c r="CX26" s="995">
        <v>95.896249374838874</v>
      </c>
      <c r="CY26" s="995">
        <v>0.45899550495252667</v>
      </c>
      <c r="CZ26" s="992">
        <v>1353.411065999994</v>
      </c>
      <c r="DA26" s="992">
        <v>3414</v>
      </c>
      <c r="DB26" s="1544"/>
      <c r="DC26" s="995">
        <v>95.09313575507943</v>
      </c>
      <c r="DD26" s="995">
        <v>0.46915473173166217</v>
      </c>
      <c r="DE26" s="995">
        <v>94.173237747405423</v>
      </c>
      <c r="DF26" s="995">
        <v>96.013033762753423</v>
      </c>
      <c r="DG26" s="995">
        <v>0.49336340421038449</v>
      </c>
      <c r="DH26" s="992">
        <v>1309.9851920000062</v>
      </c>
      <c r="DI26" s="992">
        <v>3281</v>
      </c>
      <c r="DJ26" s="1544"/>
      <c r="DK26" s="995">
        <v>94.810673652237924</v>
      </c>
      <c r="DL26" s="995">
        <v>0.53583365525551419</v>
      </c>
      <c r="DM26" s="995">
        <v>93.760034820996253</v>
      </c>
      <c r="DN26" s="995">
        <v>95.861312483479594</v>
      </c>
      <c r="DO26" s="995">
        <v>0.56516174246470652</v>
      </c>
      <c r="DP26" s="992">
        <v>1163.8885849999967</v>
      </c>
      <c r="DQ26" s="992">
        <v>2931</v>
      </c>
      <c r="DR26" s="1544"/>
      <c r="DS26" s="995">
        <v>94.863256880351443</v>
      </c>
      <c r="DT26" s="995">
        <v>0.48689782136760973</v>
      </c>
      <c r="DU26" s="995">
        <v>93.90856796819395</v>
      </c>
      <c r="DV26" s="995">
        <v>95.817945792508937</v>
      </c>
      <c r="DW26" s="995">
        <v>0.51326281363259674</v>
      </c>
      <c r="DX26" s="992">
        <v>1007.8614950000024</v>
      </c>
      <c r="DY26" s="992">
        <v>2582</v>
      </c>
      <c r="DZ26" s="1544"/>
      <c r="EA26" s="966">
        <v>2.2999999999999998</v>
      </c>
      <c r="EB26" s="966">
        <v>0.1</v>
      </c>
      <c r="EC26" s="966"/>
      <c r="ED26" s="966" t="s">
        <v>232</v>
      </c>
      <c r="EE26" s="966" t="s">
        <v>229</v>
      </c>
      <c r="EF26" s="5"/>
      <c r="EG26" s="5"/>
      <c r="EH26" s="2810"/>
      <c r="EI26" s="2811"/>
    </row>
    <row r="27" spans="1:139" ht="24" customHeight="1">
      <c r="A27" s="1018" t="s">
        <v>55</v>
      </c>
      <c r="B27" s="914"/>
      <c r="C27" s="914">
        <v>81.343752332128744</v>
      </c>
      <c r="D27" s="914">
        <v>0.89267129099452669</v>
      </c>
      <c r="E27" s="914">
        <v>79.592183973735885</v>
      </c>
      <c r="F27" s="914">
        <v>83.095320690521589</v>
      </c>
      <c r="G27" s="914">
        <v>1.0974060888532973</v>
      </c>
      <c r="H27" s="915">
        <v>3320.7989249999987</v>
      </c>
      <c r="I27" s="916">
        <v>3465</v>
      </c>
      <c r="J27" s="914"/>
      <c r="K27" s="914">
        <v>85.938226309832615</v>
      </c>
      <c r="L27" s="914">
        <v>0.80848637622931274</v>
      </c>
      <c r="M27" s="914">
        <v>84.351837677338324</v>
      </c>
      <c r="N27" s="914">
        <v>87.52461494232692</v>
      </c>
      <c r="O27" s="914">
        <v>0.94077619581591221</v>
      </c>
      <c r="P27" s="915">
        <v>3098.2215160000083</v>
      </c>
      <c r="Q27" s="923">
        <v>3174</v>
      </c>
      <c r="R27" s="914"/>
      <c r="S27" s="914">
        <v>88.360931887943266</v>
      </c>
      <c r="T27" s="914">
        <v>0.77088605901607909</v>
      </c>
      <c r="U27" s="914">
        <v>86.848315156850845</v>
      </c>
      <c r="V27" s="914">
        <v>89.873548619035702</v>
      </c>
      <c r="W27" s="914">
        <v>0.87242862037002278</v>
      </c>
      <c r="X27" s="915">
        <v>3145.1399499999793</v>
      </c>
      <c r="Y27" s="916">
        <v>3147</v>
      </c>
      <c r="Z27" s="914"/>
      <c r="AA27" s="910">
        <v>88.412284215250381</v>
      </c>
      <c r="AB27" s="910">
        <v>0.72967869070631841</v>
      </c>
      <c r="AC27" s="910">
        <v>86.980859759354288</v>
      </c>
      <c r="AD27" s="910">
        <v>89.843708671146473</v>
      </c>
      <c r="AE27" s="910">
        <v>0.82531369614863426</v>
      </c>
      <c r="AF27" s="911">
        <v>3370.0601589999883</v>
      </c>
      <c r="AG27" s="911">
        <v>3483</v>
      </c>
      <c r="AH27" s="923"/>
      <c r="AI27" s="997">
        <v>89.272469012478396</v>
      </c>
      <c r="AJ27" s="997">
        <v>0.72788506235175154</v>
      </c>
      <c r="AK27" s="997">
        <v>87.844544941734739</v>
      </c>
      <c r="AL27" s="997">
        <v>90.700393083222053</v>
      </c>
      <c r="AM27" s="997">
        <v>0.81535222493959325</v>
      </c>
      <c r="AN27" s="973">
        <v>3217.7802460000003</v>
      </c>
      <c r="AO27" s="973">
        <v>3327</v>
      </c>
      <c r="AP27" s="1073"/>
      <c r="AQ27" s="1005">
        <v>88.797699048576277</v>
      </c>
      <c r="AR27" s="997">
        <v>0.65585636179224149</v>
      </c>
      <c r="AS27" s="997">
        <v>87.511187805710506</v>
      </c>
      <c r="AT27" s="997">
        <v>90.084210291442048</v>
      </c>
      <c r="AU27" s="997">
        <v>0.73859612221872895</v>
      </c>
      <c r="AV27" s="973">
        <v>3671.0873220000285</v>
      </c>
      <c r="AW27" s="973">
        <v>3749</v>
      </c>
      <c r="AX27" s="1073"/>
      <c r="AY27" s="1005">
        <v>90.925059772843369</v>
      </c>
      <c r="AZ27" s="997">
        <v>0.41385335263812095</v>
      </c>
      <c r="BA27" s="997">
        <v>90.113611400673364</v>
      </c>
      <c r="BB27" s="997">
        <v>91.736508145013389</v>
      </c>
      <c r="BC27" s="997">
        <v>0.45515873585570815</v>
      </c>
      <c r="BD27" s="973">
        <v>5135.6662449999876</v>
      </c>
      <c r="BE27" s="973">
        <v>9396</v>
      </c>
      <c r="BF27" s="1054"/>
      <c r="BG27" s="1005">
        <v>93.315929201745703</v>
      </c>
      <c r="BH27" s="997">
        <v>0.36338329798156188</v>
      </c>
      <c r="BI27" s="997">
        <v>92.603437343958859</v>
      </c>
      <c r="BJ27" s="997">
        <v>94.028421059532548</v>
      </c>
      <c r="BK27" s="997">
        <v>0.38941186257272342</v>
      </c>
      <c r="BL27" s="973">
        <v>4852.1467199999979</v>
      </c>
      <c r="BM27" s="973">
        <v>8404</v>
      </c>
      <c r="BN27" s="1054"/>
      <c r="BO27" s="955">
        <v>93.777322865252685</v>
      </c>
      <c r="BP27" s="975">
        <v>0.37594994428454592</v>
      </c>
      <c r="BQ27" s="975">
        <v>93.040190918590355</v>
      </c>
      <c r="BR27" s="975">
        <v>94.514454811915016</v>
      </c>
      <c r="BS27" s="975">
        <v>0.40089643508457062</v>
      </c>
      <c r="BT27" s="1045">
        <v>4500.0045790000504</v>
      </c>
      <c r="BU27" s="1073">
        <v>8592</v>
      </c>
      <c r="BV27" s="1054"/>
      <c r="BW27" s="955">
        <v>94.106157759912151</v>
      </c>
      <c r="BX27" s="975">
        <v>0.32074110854136462</v>
      </c>
      <c r="BY27" s="975">
        <v>93.477262331201345</v>
      </c>
      <c r="BZ27" s="975">
        <v>94.73505318862297</v>
      </c>
      <c r="CA27" s="975">
        <v>0.34082903412086346</v>
      </c>
      <c r="CB27" s="975">
        <v>4016.519586999998</v>
      </c>
      <c r="CC27" s="1073">
        <v>8870</v>
      </c>
      <c r="CD27" s="1554"/>
      <c r="CE27" s="975">
        <v>94.827643993369705</v>
      </c>
      <c r="CF27" s="975">
        <v>0.29182532066669581</v>
      </c>
      <c r="CG27" s="975">
        <v>94.255444626558116</v>
      </c>
      <c r="CH27" s="975">
        <v>95.399843360181293</v>
      </c>
      <c r="CI27" s="975">
        <v>0.30774287789655519</v>
      </c>
      <c r="CJ27" s="1073">
        <v>3847.8758180000032</v>
      </c>
      <c r="CK27" s="1073">
        <v>8510</v>
      </c>
      <c r="CL27" s="1554"/>
      <c r="CM27" s="975">
        <v>95.287718753324128</v>
      </c>
      <c r="CN27" s="975">
        <v>0.37103689585750022</v>
      </c>
      <c r="CO27" s="975">
        <v>94.560188864751552</v>
      </c>
      <c r="CP27" s="975">
        <v>96.015248641896719</v>
      </c>
      <c r="CQ27" s="975">
        <v>0.38938585235524542</v>
      </c>
      <c r="CR27" s="1073">
        <v>3899.3602329999921</v>
      </c>
      <c r="CS27" s="1073">
        <v>7173</v>
      </c>
      <c r="CT27" s="1554"/>
      <c r="CU27" s="997">
        <v>95.395201841293485</v>
      </c>
      <c r="CV27" s="997">
        <v>0.41063393051018099</v>
      </c>
      <c r="CW27" s="997">
        <v>94.590050042655591</v>
      </c>
      <c r="CX27" s="997">
        <v>96.200353639931379</v>
      </c>
      <c r="CY27" s="997">
        <v>0.4304555392558862</v>
      </c>
      <c r="CZ27" s="973">
        <v>3838.3952110000359</v>
      </c>
      <c r="DA27" s="973">
        <v>9042</v>
      </c>
      <c r="DB27" s="1554"/>
      <c r="DC27" s="997">
        <v>95.929889308506375</v>
      </c>
      <c r="DD27" s="997">
        <v>0.36250541401424669</v>
      </c>
      <c r="DE27" s="997">
        <v>95.21910460237774</v>
      </c>
      <c r="DF27" s="997">
        <v>96.64067401463501</v>
      </c>
      <c r="DG27" s="997">
        <v>0.37788578369818077</v>
      </c>
      <c r="DH27" s="973">
        <v>3878.3760680000278</v>
      </c>
      <c r="DI27" s="973">
        <v>9213</v>
      </c>
      <c r="DJ27" s="1554"/>
      <c r="DK27" s="997">
        <v>95.817931014659223</v>
      </c>
      <c r="DL27" s="997">
        <v>0.48013603665081112</v>
      </c>
      <c r="DM27" s="997">
        <v>94.876501600071094</v>
      </c>
      <c r="DN27" s="997">
        <v>96.759360429247337</v>
      </c>
      <c r="DO27" s="997">
        <v>0.50109205194313267</v>
      </c>
      <c r="DP27" s="973">
        <v>3648.4038770000002</v>
      </c>
      <c r="DQ27" s="973">
        <v>8871</v>
      </c>
      <c r="DR27" s="1554"/>
      <c r="DS27" s="997">
        <v>95.94766951707075</v>
      </c>
      <c r="DT27" s="997">
        <v>0.25522177397710127</v>
      </c>
      <c r="DU27" s="997">
        <v>95.447241322356874</v>
      </c>
      <c r="DV27" s="997">
        <v>96.448097711784612</v>
      </c>
      <c r="DW27" s="997">
        <v>0.2660010141587576</v>
      </c>
      <c r="DX27" s="973">
        <v>3236.0789069999983</v>
      </c>
      <c r="DY27" s="973">
        <v>8425</v>
      </c>
      <c r="DZ27" s="1554"/>
      <c r="EA27" s="975">
        <v>1.1000000000000001</v>
      </c>
      <c r="EB27" s="975">
        <v>0.1</v>
      </c>
      <c r="EC27" s="975"/>
      <c r="ED27" s="975" t="s">
        <v>232</v>
      </c>
      <c r="EE27" s="975" t="s">
        <v>229</v>
      </c>
      <c r="EF27" s="5"/>
      <c r="EG27" s="5"/>
      <c r="EH27" s="2810"/>
      <c r="EI27" s="2811"/>
    </row>
    <row r="28" spans="1:139" ht="24" customHeight="1">
      <c r="A28" s="1419" t="s">
        <v>4</v>
      </c>
      <c r="B28" s="852"/>
      <c r="C28" s="852">
        <v>83.305525087768856</v>
      </c>
      <c r="D28" s="852">
        <v>1.2750137863265127</v>
      </c>
      <c r="E28" s="852">
        <v>80.803737669293568</v>
      </c>
      <c r="F28" s="852">
        <v>85.807312506244131</v>
      </c>
      <c r="G28" s="852">
        <v>1.5305272789328037</v>
      </c>
      <c r="H28" s="853">
        <v>1822.3527699999966</v>
      </c>
      <c r="I28" s="854">
        <v>1667</v>
      </c>
      <c r="J28" s="852"/>
      <c r="K28" s="852">
        <v>92.12944968306293</v>
      </c>
      <c r="L28" s="852">
        <v>0.89069936385856829</v>
      </c>
      <c r="M28" s="852">
        <v>90.381745099115349</v>
      </c>
      <c r="N28" s="852">
        <v>93.877154267010496</v>
      </c>
      <c r="O28" s="852">
        <v>0.96679114758927553</v>
      </c>
      <c r="P28" s="853">
        <v>1578.6862290000013</v>
      </c>
      <c r="Q28" s="861">
        <v>1539</v>
      </c>
      <c r="R28" s="852"/>
      <c r="S28" s="852">
        <v>93.559130254420936</v>
      </c>
      <c r="T28" s="852">
        <v>0.88171752823434391</v>
      </c>
      <c r="U28" s="852">
        <v>91.82904229952004</v>
      </c>
      <c r="V28" s="852">
        <v>95.289218209321817</v>
      </c>
      <c r="W28" s="852">
        <v>0.94241740580169653</v>
      </c>
      <c r="X28" s="853">
        <v>1648.9472260000032</v>
      </c>
      <c r="Y28" s="854">
        <v>1535</v>
      </c>
      <c r="Z28" s="852"/>
      <c r="AA28" s="848">
        <v>92.236654181292479</v>
      </c>
      <c r="AB28" s="848">
        <v>0.82184697658937589</v>
      </c>
      <c r="AC28" s="848">
        <v>90.624421459852371</v>
      </c>
      <c r="AD28" s="848">
        <v>93.848886902732573</v>
      </c>
      <c r="AE28" s="848">
        <v>0.89101993549551772</v>
      </c>
      <c r="AF28" s="849">
        <v>1797.9191480000011</v>
      </c>
      <c r="AG28" s="849">
        <v>1752</v>
      </c>
      <c r="AH28" s="861"/>
      <c r="AI28" s="995">
        <v>92.277367047245178</v>
      </c>
      <c r="AJ28" s="995">
        <v>0.88975181525187719</v>
      </c>
      <c r="AK28" s="995">
        <v>90.531901863660948</v>
      </c>
      <c r="AL28" s="995">
        <v>94.022832230829422</v>
      </c>
      <c r="AM28" s="995">
        <v>0.96421456714985398</v>
      </c>
      <c r="AN28" s="992">
        <v>1780.7238779999971</v>
      </c>
      <c r="AO28" s="992">
        <v>1718</v>
      </c>
      <c r="AP28" s="1007"/>
      <c r="AQ28" s="1006">
        <v>91.164528448658842</v>
      </c>
      <c r="AR28" s="995">
        <v>0.81019102012789068</v>
      </c>
      <c r="AS28" s="995">
        <v>89.57527824543584</v>
      </c>
      <c r="AT28" s="995">
        <v>92.753778651881845</v>
      </c>
      <c r="AU28" s="995">
        <v>0.88871300484394677</v>
      </c>
      <c r="AV28" s="992">
        <v>2116.5689450000013</v>
      </c>
      <c r="AW28" s="992">
        <v>1948</v>
      </c>
      <c r="AX28" s="1007"/>
      <c r="AY28" s="1006">
        <v>92.503656714155269</v>
      </c>
      <c r="AZ28" s="995">
        <v>0.49003501576776465</v>
      </c>
      <c r="BA28" s="995">
        <v>91.542837831533433</v>
      </c>
      <c r="BB28" s="995">
        <v>93.464475596777106</v>
      </c>
      <c r="BC28" s="995">
        <v>0.52974664264572535</v>
      </c>
      <c r="BD28" s="992">
        <v>3363.611969000005</v>
      </c>
      <c r="BE28" s="992">
        <v>5683</v>
      </c>
      <c r="BF28" s="1247"/>
      <c r="BG28" s="1006">
        <v>95.006620224489609</v>
      </c>
      <c r="BH28" s="995">
        <v>0.40761712343254697</v>
      </c>
      <c r="BI28" s="995">
        <v>94.207398347332983</v>
      </c>
      <c r="BJ28" s="995">
        <v>95.80584210164622</v>
      </c>
      <c r="BK28" s="995">
        <v>0.42904075786444679</v>
      </c>
      <c r="BL28" s="992">
        <v>3242.8583100000074</v>
      </c>
      <c r="BM28" s="992">
        <v>5319</v>
      </c>
      <c r="BN28" s="1247"/>
      <c r="BO28" s="956">
        <v>95.689987856735755</v>
      </c>
      <c r="BP28" s="966">
        <v>0.38530371788873663</v>
      </c>
      <c r="BQ28" s="966">
        <v>94.934515794719459</v>
      </c>
      <c r="BR28" s="966">
        <v>96.445459918752064</v>
      </c>
      <c r="BS28" s="966">
        <v>0.40265834129439126</v>
      </c>
      <c r="BT28" s="1043">
        <v>3245.701389000023</v>
      </c>
      <c r="BU28" s="1007">
        <v>5909</v>
      </c>
      <c r="BV28" s="1247"/>
      <c r="BW28" s="956">
        <v>96.044281059881726</v>
      </c>
      <c r="BX28" s="966">
        <v>0.28578399902021923</v>
      </c>
      <c r="BY28" s="966">
        <v>95.483928034353255</v>
      </c>
      <c r="BZ28" s="966">
        <v>96.604634085410211</v>
      </c>
      <c r="CA28" s="966">
        <v>0.29755441538683441</v>
      </c>
      <c r="CB28" s="966">
        <v>3337.0273519999973</v>
      </c>
      <c r="CC28" s="1007">
        <v>6631</v>
      </c>
      <c r="CD28" s="1544"/>
      <c r="CE28" s="966">
        <v>96.342196212839625</v>
      </c>
      <c r="CF28" s="966">
        <v>0.33498213975495161</v>
      </c>
      <c r="CG28" s="966">
        <v>95.685376688669905</v>
      </c>
      <c r="CH28" s="966">
        <v>96.999015737009344</v>
      </c>
      <c r="CI28" s="966">
        <v>0.34770033580603404</v>
      </c>
      <c r="CJ28" s="1007">
        <v>3013.3923910000135</v>
      </c>
      <c r="CK28" s="1007">
        <v>6255</v>
      </c>
      <c r="CL28" s="1544"/>
      <c r="CM28" s="966">
        <v>95.652885447701252</v>
      </c>
      <c r="CN28" s="966">
        <v>0.52455048465783216</v>
      </c>
      <c r="CO28" s="966">
        <v>94.624345806726112</v>
      </c>
      <c r="CP28" s="966">
        <v>96.681425088676392</v>
      </c>
      <c r="CQ28" s="966">
        <v>0.54838960916096269</v>
      </c>
      <c r="CR28" s="1007">
        <v>2956.1394219999906</v>
      </c>
      <c r="CS28" s="1007">
        <v>4866</v>
      </c>
      <c r="CT28" s="1544"/>
      <c r="CU28" s="1063">
        <v>96.122607304288792</v>
      </c>
      <c r="CV28" s="999">
        <v>0.44949613236047503</v>
      </c>
      <c r="CW28" s="999">
        <v>95.241256318506473</v>
      </c>
      <c r="CX28" s="999">
        <v>97.003958290071097</v>
      </c>
      <c r="CY28" s="999">
        <v>0.46762790249492059</v>
      </c>
      <c r="CZ28" s="993">
        <v>3058.6033529999909</v>
      </c>
      <c r="DA28" s="993">
        <v>6502</v>
      </c>
      <c r="DB28" s="1547"/>
      <c r="DC28" s="999">
        <v>97.091350817385063</v>
      </c>
      <c r="DD28" s="999">
        <v>0.26617479714145237</v>
      </c>
      <c r="DE28" s="999">
        <v>96.569446957053756</v>
      </c>
      <c r="DF28" s="999">
        <v>97.613254677716384</v>
      </c>
      <c r="DG28" s="999">
        <v>0.27414882468994489</v>
      </c>
      <c r="DH28" s="993">
        <v>2906.2970709999963</v>
      </c>
      <c r="DI28" s="993">
        <v>6201</v>
      </c>
      <c r="DJ28" s="1547"/>
      <c r="DK28" s="999">
        <v>96.898360311118694</v>
      </c>
      <c r="DL28" s="999">
        <v>0.27396038574735088</v>
      </c>
      <c r="DM28" s="999">
        <v>96.361190955172091</v>
      </c>
      <c r="DN28" s="999">
        <v>97.435529667065296</v>
      </c>
      <c r="DO28" s="999">
        <v>0.28272964048898874</v>
      </c>
      <c r="DP28" s="993">
        <v>2875.9521720000066</v>
      </c>
      <c r="DQ28" s="993">
        <v>6387</v>
      </c>
      <c r="DR28" s="1544"/>
      <c r="DS28" s="999">
        <v>97.268973378313333</v>
      </c>
      <c r="DT28" s="999">
        <v>0.24973606446139401</v>
      </c>
      <c r="DU28" s="999">
        <v>96.779301333699422</v>
      </c>
      <c r="DV28" s="999">
        <v>97.758645422927259</v>
      </c>
      <c r="DW28" s="999">
        <v>0.25674791846530792</v>
      </c>
      <c r="DX28" s="993">
        <v>2674.3741500000037</v>
      </c>
      <c r="DY28" s="993">
        <v>6405</v>
      </c>
      <c r="DZ28" s="1544"/>
      <c r="EA28" s="976">
        <v>1</v>
      </c>
      <c r="EB28" s="977">
        <v>0.4</v>
      </c>
      <c r="EC28" s="977"/>
      <c r="ED28" s="977" t="s">
        <v>230</v>
      </c>
      <c r="EE28" s="977" t="s">
        <v>229</v>
      </c>
      <c r="EF28" s="5"/>
      <c r="EG28" s="5"/>
      <c r="EH28" s="2810"/>
      <c r="EI28" s="2811"/>
    </row>
    <row r="29" spans="1:139" ht="5.0999999999999996" customHeight="1">
      <c r="A29" s="1419"/>
      <c r="B29" s="852"/>
      <c r="C29" s="852"/>
      <c r="D29" s="852"/>
      <c r="E29" s="852"/>
      <c r="F29" s="852"/>
      <c r="G29" s="852"/>
      <c r="H29" s="853"/>
      <c r="I29" s="854"/>
      <c r="J29" s="852"/>
      <c r="K29" s="852"/>
      <c r="L29" s="852"/>
      <c r="M29" s="852"/>
      <c r="N29" s="852"/>
      <c r="O29" s="852"/>
      <c r="P29" s="853"/>
      <c r="Q29" s="861"/>
      <c r="R29" s="852"/>
      <c r="S29" s="852"/>
      <c r="T29" s="852"/>
      <c r="U29" s="852"/>
      <c r="V29" s="852"/>
      <c r="W29" s="852"/>
      <c r="X29" s="853"/>
      <c r="Y29" s="854"/>
      <c r="Z29" s="852"/>
      <c r="AA29" s="861"/>
      <c r="AB29" s="861"/>
      <c r="AC29" s="861"/>
      <c r="AD29" s="861"/>
      <c r="AE29" s="861"/>
      <c r="AF29" s="861"/>
      <c r="AG29" s="861"/>
      <c r="AH29" s="861"/>
      <c r="AI29" s="995"/>
      <c r="AJ29" s="995"/>
      <c r="AK29" s="995"/>
      <c r="AL29" s="995"/>
      <c r="AM29" s="995"/>
      <c r="AN29" s="992"/>
      <c r="AO29" s="992"/>
      <c r="AP29" s="1007"/>
      <c r="AQ29" s="1006"/>
      <c r="AR29" s="995"/>
      <c r="AS29" s="995"/>
      <c r="AT29" s="995"/>
      <c r="AU29" s="995"/>
      <c r="AV29" s="992"/>
      <c r="AW29" s="992"/>
      <c r="AX29" s="1007"/>
      <c r="AY29" s="1006"/>
      <c r="AZ29" s="995"/>
      <c r="BA29" s="995"/>
      <c r="BB29" s="995"/>
      <c r="BC29" s="995"/>
      <c r="BD29" s="992"/>
      <c r="BE29" s="992"/>
      <c r="BF29" s="1247"/>
      <c r="BG29" s="1006"/>
      <c r="BH29" s="995"/>
      <c r="BI29" s="995"/>
      <c r="BJ29" s="995"/>
      <c r="BK29" s="995"/>
      <c r="BL29" s="992"/>
      <c r="BM29" s="992"/>
      <c r="BN29" s="1247"/>
      <c r="BO29" s="956"/>
      <c r="BP29" s="966"/>
      <c r="BQ29" s="966"/>
      <c r="BR29" s="966"/>
      <c r="BS29" s="966"/>
      <c r="BT29" s="1043"/>
      <c r="BU29" s="1007"/>
      <c r="BV29" s="1247"/>
      <c r="BW29" s="956"/>
      <c r="BX29" s="966"/>
      <c r="BY29" s="966"/>
      <c r="BZ29" s="966"/>
      <c r="CA29" s="966"/>
      <c r="CB29" s="966"/>
      <c r="CC29" s="1007"/>
      <c r="CD29" s="1544"/>
      <c r="CE29" s="966"/>
      <c r="CF29" s="966"/>
      <c r="CG29" s="966"/>
      <c r="CH29" s="966"/>
      <c r="CI29" s="966"/>
      <c r="CJ29" s="1007"/>
      <c r="CK29" s="1007"/>
      <c r="CL29" s="1544"/>
      <c r="CM29" s="966"/>
      <c r="CN29" s="966"/>
      <c r="CO29" s="966"/>
      <c r="CP29" s="966"/>
      <c r="CQ29" s="966"/>
      <c r="CR29" s="1007"/>
      <c r="CS29" s="1007"/>
      <c r="CT29" s="1544"/>
      <c r="CU29" s="1178"/>
      <c r="CV29" s="1178"/>
      <c r="CW29" s="1178"/>
      <c r="CX29" s="1178"/>
      <c r="CY29" s="1178"/>
      <c r="CZ29" s="1031"/>
      <c r="DA29" s="1031"/>
      <c r="DB29" s="1544"/>
      <c r="DC29" s="1178"/>
      <c r="DD29" s="1178"/>
      <c r="DE29" s="1178"/>
      <c r="DF29" s="1178"/>
      <c r="DG29" s="1178"/>
      <c r="DH29" s="1031"/>
      <c r="DI29" s="1031"/>
      <c r="DJ29" s="1544"/>
      <c r="DK29" s="1178"/>
      <c r="DL29" s="1178"/>
      <c r="DM29" s="1178"/>
      <c r="DN29" s="1178"/>
      <c r="DO29" s="1178"/>
      <c r="DP29" s="1031"/>
      <c r="DQ29" s="1031"/>
      <c r="DR29" s="1544"/>
      <c r="DS29" s="1178"/>
      <c r="DT29" s="1178"/>
      <c r="DU29" s="1178"/>
      <c r="DV29" s="1178"/>
      <c r="DW29" s="1178"/>
      <c r="DX29" s="1031"/>
      <c r="DY29" s="1031"/>
      <c r="DZ29" s="1544"/>
      <c r="EA29" s="1179"/>
      <c r="EB29" s="1179"/>
      <c r="EC29" s="1179"/>
      <c r="ED29" s="1179"/>
      <c r="EE29" s="1179"/>
      <c r="EF29" s="5"/>
      <c r="EG29" s="5"/>
      <c r="EH29" s="2810"/>
      <c r="EI29" s="2811"/>
    </row>
    <row r="30" spans="1:139" ht="24" customHeight="1">
      <c r="A30" s="1266" t="s">
        <v>83</v>
      </c>
      <c r="B30" s="867"/>
      <c r="C30" s="867"/>
      <c r="D30" s="867"/>
      <c r="E30" s="867"/>
      <c r="F30" s="867"/>
      <c r="G30" s="867"/>
      <c r="H30" s="868"/>
      <c r="I30" s="869"/>
      <c r="J30" s="867"/>
      <c r="K30" s="867"/>
      <c r="L30" s="867"/>
      <c r="M30" s="867"/>
      <c r="N30" s="867"/>
      <c r="O30" s="867"/>
      <c r="P30" s="868"/>
      <c r="Q30" s="876"/>
      <c r="R30" s="867"/>
      <c r="S30" s="867"/>
      <c r="T30" s="867"/>
      <c r="U30" s="867"/>
      <c r="V30" s="867"/>
      <c r="W30" s="867"/>
      <c r="X30" s="868"/>
      <c r="Y30" s="869"/>
      <c r="Z30" s="867"/>
      <c r="AA30" s="876"/>
      <c r="AB30" s="876"/>
      <c r="AC30" s="876"/>
      <c r="AD30" s="876"/>
      <c r="AE30" s="876"/>
      <c r="AF30" s="876"/>
      <c r="AG30" s="876"/>
      <c r="AH30" s="876"/>
      <c r="AI30" s="863"/>
      <c r="AJ30" s="863"/>
      <c r="AK30" s="863"/>
      <c r="AL30" s="863"/>
      <c r="AM30" s="863"/>
      <c r="AN30" s="864"/>
      <c r="AO30" s="864"/>
      <c r="AP30" s="1008"/>
      <c r="AQ30" s="862"/>
      <c r="AR30" s="863"/>
      <c r="AS30" s="863"/>
      <c r="AT30" s="863"/>
      <c r="AU30" s="863"/>
      <c r="AV30" s="864"/>
      <c r="AW30" s="864"/>
      <c r="AX30" s="1008"/>
      <c r="AY30" s="862"/>
      <c r="AZ30" s="863"/>
      <c r="BA30" s="863"/>
      <c r="BB30" s="863"/>
      <c r="BC30" s="863"/>
      <c r="BD30" s="864"/>
      <c r="BE30" s="864"/>
      <c r="BF30" s="1057"/>
      <c r="BG30" s="862"/>
      <c r="BH30" s="863"/>
      <c r="BI30" s="863"/>
      <c r="BJ30" s="863"/>
      <c r="BK30" s="863"/>
      <c r="BL30" s="864"/>
      <c r="BM30" s="864"/>
      <c r="BN30" s="1057"/>
      <c r="BO30" s="1030"/>
      <c r="BP30" s="1001"/>
      <c r="BQ30" s="1001"/>
      <c r="BR30" s="1001"/>
      <c r="BS30" s="1001"/>
      <c r="BT30" s="1254"/>
      <c r="BU30" s="1008"/>
      <c r="BV30" s="1057"/>
      <c r="BW30" s="1030"/>
      <c r="BX30" s="1001"/>
      <c r="BY30" s="1001"/>
      <c r="BZ30" s="1001"/>
      <c r="CA30" s="1001"/>
      <c r="CB30" s="1001"/>
      <c r="CC30" s="1008"/>
      <c r="CD30" s="1545"/>
      <c r="CE30" s="1001"/>
      <c r="CF30" s="1001"/>
      <c r="CG30" s="1001"/>
      <c r="CH30" s="1001"/>
      <c r="CI30" s="1001"/>
      <c r="CJ30" s="1008"/>
      <c r="CK30" s="1008"/>
      <c r="CL30" s="1545"/>
      <c r="CM30" s="1001"/>
      <c r="CN30" s="1001"/>
      <c r="CO30" s="1001"/>
      <c r="CP30" s="1001"/>
      <c r="CQ30" s="1001"/>
      <c r="CR30" s="1008"/>
      <c r="CS30" s="1008"/>
      <c r="CT30" s="1545"/>
      <c r="CU30" s="1001"/>
      <c r="CV30" s="1001"/>
      <c r="CW30" s="1001"/>
      <c r="CX30" s="1001"/>
      <c r="CY30" s="1001"/>
      <c r="CZ30" s="1008"/>
      <c r="DA30" s="1008"/>
      <c r="DB30" s="1545"/>
      <c r="DC30" s="1001"/>
      <c r="DD30" s="1001"/>
      <c r="DE30" s="1001"/>
      <c r="DF30" s="1001"/>
      <c r="DG30" s="1001"/>
      <c r="DH30" s="1008"/>
      <c r="DI30" s="1008"/>
      <c r="DJ30" s="1545"/>
      <c r="DK30" s="1001"/>
      <c r="DL30" s="1001"/>
      <c r="DM30" s="1001"/>
      <c r="DN30" s="1001"/>
      <c r="DO30" s="1001"/>
      <c r="DP30" s="1008"/>
      <c r="DQ30" s="1008"/>
      <c r="DR30" s="1545"/>
      <c r="DS30" s="1001"/>
      <c r="DT30" s="1001"/>
      <c r="DU30" s="1001"/>
      <c r="DV30" s="1001"/>
      <c r="DW30" s="1001"/>
      <c r="DX30" s="1008"/>
      <c r="DY30" s="1008"/>
      <c r="DZ30" s="1545"/>
      <c r="EA30" s="1565"/>
      <c r="EB30" s="1566"/>
      <c r="EC30" s="1566"/>
      <c r="ED30" s="1566"/>
      <c r="EE30" s="2815"/>
      <c r="EF30" s="5"/>
      <c r="EG30" s="5"/>
      <c r="EH30" s="2810"/>
      <c r="EI30" s="2811"/>
    </row>
    <row r="31" spans="1:139" ht="24" customHeight="1">
      <c r="A31" s="1419" t="s">
        <v>13</v>
      </c>
      <c r="B31" s="850"/>
      <c r="C31" s="852">
        <v>79.122526439437308</v>
      </c>
      <c r="D31" s="852">
        <v>1.4077770229830877</v>
      </c>
      <c r="E31" s="852">
        <v>76.360235645496246</v>
      </c>
      <c r="F31" s="852">
        <v>81.884817233378357</v>
      </c>
      <c r="G31" s="852">
        <v>1.7792366931819872</v>
      </c>
      <c r="H31" s="853">
        <v>1585.2495419999889</v>
      </c>
      <c r="I31" s="854">
        <v>2149</v>
      </c>
      <c r="J31" s="852"/>
      <c r="K31" s="852">
        <v>83.581930391987029</v>
      </c>
      <c r="L31" s="852">
        <v>1.1323927890248999</v>
      </c>
      <c r="M31" s="852">
        <v>81.359981945056006</v>
      </c>
      <c r="N31" s="852">
        <v>85.803878838918052</v>
      </c>
      <c r="O31" s="852">
        <v>1.3548296667881961</v>
      </c>
      <c r="P31" s="853">
        <v>1505.7291989999958</v>
      </c>
      <c r="Q31" s="861">
        <v>2099</v>
      </c>
      <c r="R31" s="852"/>
      <c r="S31" s="852">
        <v>84.772881286747008</v>
      </c>
      <c r="T31" s="852">
        <v>1.0111139937454323</v>
      </c>
      <c r="U31" s="852">
        <v>82.788894255079683</v>
      </c>
      <c r="V31" s="852">
        <v>86.75686831841432</v>
      </c>
      <c r="W31" s="852">
        <v>1.1927328390848326</v>
      </c>
      <c r="X31" s="853">
        <v>1497.9200089999993</v>
      </c>
      <c r="Y31" s="854">
        <v>2114</v>
      </c>
      <c r="Z31" s="852"/>
      <c r="AA31" s="848">
        <v>86.277489707925014</v>
      </c>
      <c r="AB31" s="848">
        <v>0.94703963579181683</v>
      </c>
      <c r="AC31" s="848">
        <v>84.419664184661997</v>
      </c>
      <c r="AD31" s="848">
        <v>88.135315231188031</v>
      </c>
      <c r="AE31" s="848">
        <v>1.0976671191962444</v>
      </c>
      <c r="AF31" s="849">
        <v>1535.9640729999974</v>
      </c>
      <c r="AG31" s="849">
        <v>2054</v>
      </c>
      <c r="AH31" s="861"/>
      <c r="AI31" s="995">
        <v>88.830860863630392</v>
      </c>
      <c r="AJ31" s="995">
        <v>0.78615918674319152</v>
      </c>
      <c r="AK31" s="995">
        <v>87.28861788565267</v>
      </c>
      <c r="AL31" s="995">
        <v>90.373103841608113</v>
      </c>
      <c r="AM31" s="995">
        <v>0.88500683107199873</v>
      </c>
      <c r="AN31" s="992">
        <v>1523.9437160000009</v>
      </c>
      <c r="AO31" s="992">
        <v>2202</v>
      </c>
      <c r="AP31" s="1007"/>
      <c r="AQ31" s="1006">
        <v>86.878292395573993</v>
      </c>
      <c r="AR31" s="995">
        <v>0.9136635052403338</v>
      </c>
      <c r="AS31" s="995">
        <v>85.086073183922593</v>
      </c>
      <c r="AT31" s="995">
        <v>88.670511607225379</v>
      </c>
      <c r="AU31" s="995">
        <v>1.0516591429769864</v>
      </c>
      <c r="AV31" s="992">
        <v>1595.7408160000057</v>
      </c>
      <c r="AW31" s="992">
        <v>2328</v>
      </c>
      <c r="AX31" s="1007"/>
      <c r="AY31" s="1006">
        <v>89.937718790093726</v>
      </c>
      <c r="AZ31" s="995">
        <v>0.59258021552708118</v>
      </c>
      <c r="BA31" s="995">
        <v>88.775838021931705</v>
      </c>
      <c r="BB31" s="995">
        <v>91.099599558255733</v>
      </c>
      <c r="BC31" s="995">
        <v>0.6588784144171016</v>
      </c>
      <c r="BD31" s="992">
        <v>2309.043934999986</v>
      </c>
      <c r="BE31" s="992">
        <v>4948</v>
      </c>
      <c r="BF31" s="1247"/>
      <c r="BG31" s="1006">
        <v>89.89612011395991</v>
      </c>
      <c r="BH31" s="995">
        <v>0.68432133707162945</v>
      </c>
      <c r="BI31" s="995">
        <v>88.554359544661295</v>
      </c>
      <c r="BJ31" s="995">
        <v>91.237880683258524</v>
      </c>
      <c r="BK31" s="995">
        <v>0.76123567535965508</v>
      </c>
      <c r="BL31" s="992">
        <v>2091.2079160000053</v>
      </c>
      <c r="BM31" s="992">
        <v>4167</v>
      </c>
      <c r="BN31" s="1247"/>
      <c r="BO31" s="956">
        <v>91.509654886736129</v>
      </c>
      <c r="BP31" s="966">
        <v>0.53854966019205008</v>
      </c>
      <c r="BQ31" s="966">
        <v>90.453710696753106</v>
      </c>
      <c r="BR31" s="966">
        <v>92.565599076719138</v>
      </c>
      <c r="BS31" s="966">
        <v>0.58851676455192303</v>
      </c>
      <c r="BT31" s="1043">
        <v>2097.3316469999968</v>
      </c>
      <c r="BU31" s="1007">
        <v>4600</v>
      </c>
      <c r="BV31" s="1247"/>
      <c r="BW31" s="956">
        <v>93.192304443025549</v>
      </c>
      <c r="BX31" s="966">
        <v>0.42486745400841691</v>
      </c>
      <c r="BY31" s="966">
        <v>92.359242535716476</v>
      </c>
      <c r="BZ31" s="966">
        <v>94.025366350334622</v>
      </c>
      <c r="CA31" s="966">
        <v>0.45590401111731893</v>
      </c>
      <c r="CB31" s="966">
        <v>2122.8948149999942</v>
      </c>
      <c r="CC31" s="1007">
        <v>5464</v>
      </c>
      <c r="CD31" s="1544"/>
      <c r="CE31" s="966">
        <v>93.594569303429793</v>
      </c>
      <c r="CF31" s="966">
        <v>0.43417461355686721</v>
      </c>
      <c r="CG31" s="966">
        <v>92.743257160962713</v>
      </c>
      <c r="CH31" s="966">
        <v>94.445881445896859</v>
      </c>
      <c r="CI31" s="966">
        <v>0.46388868156366075</v>
      </c>
      <c r="CJ31" s="1007">
        <v>1918.3550150000037</v>
      </c>
      <c r="CK31" s="1007">
        <v>4749</v>
      </c>
      <c r="CL31" s="1544"/>
      <c r="CM31" s="966">
        <v>94.547761612085793</v>
      </c>
      <c r="CN31" s="966">
        <v>0.48397793670193823</v>
      </c>
      <c r="CO31" s="966">
        <v>93.598776704408095</v>
      </c>
      <c r="CP31" s="966">
        <v>95.496746519763491</v>
      </c>
      <c r="CQ31" s="966">
        <v>0.51188724984058498</v>
      </c>
      <c r="CR31" s="1007">
        <v>1795.306936999993</v>
      </c>
      <c r="CS31" s="1007">
        <v>4230</v>
      </c>
      <c r="CT31" s="1544"/>
      <c r="CU31" s="966">
        <v>95.470427341875194</v>
      </c>
      <c r="CV31" s="966">
        <v>0.34135648784202838</v>
      </c>
      <c r="CW31" s="966">
        <v>94.801111511541222</v>
      </c>
      <c r="CX31" s="966">
        <v>96.139743172209165</v>
      </c>
      <c r="CY31" s="966">
        <v>0.35755206857893967</v>
      </c>
      <c r="CZ31" s="1007">
        <v>1866.8284489999839</v>
      </c>
      <c r="DA31" s="1007">
        <v>5453</v>
      </c>
      <c r="DB31" s="1544"/>
      <c r="DC31" s="966">
        <v>95.691284721615503</v>
      </c>
      <c r="DD31" s="966">
        <v>0.32530381860890767</v>
      </c>
      <c r="DE31" s="966">
        <v>95.053443271050668</v>
      </c>
      <c r="DF31" s="966">
        <v>96.329126172180338</v>
      </c>
      <c r="DG31" s="966">
        <v>0.33995135456199543</v>
      </c>
      <c r="DH31" s="1007">
        <v>1946.400901000012</v>
      </c>
      <c r="DI31" s="1007">
        <v>5470</v>
      </c>
      <c r="DJ31" s="1544"/>
      <c r="DK31" s="966">
        <v>95.663010401158772</v>
      </c>
      <c r="DL31" s="966">
        <v>0.36872699504538309</v>
      </c>
      <c r="DM31" s="966">
        <v>94.940026886924286</v>
      </c>
      <c r="DN31" s="966">
        <v>96.385993915393243</v>
      </c>
      <c r="DO31" s="966">
        <v>0.3854436458764387</v>
      </c>
      <c r="DP31" s="1007">
        <v>1831.3618050000027</v>
      </c>
      <c r="DQ31" s="1007">
        <v>5105</v>
      </c>
      <c r="DR31" s="1544"/>
      <c r="DS31" s="966">
        <v>94.526559555786932</v>
      </c>
      <c r="DT31" s="966">
        <v>0.39479555658640542</v>
      </c>
      <c r="DU31" s="966">
        <v>93.752460917630316</v>
      </c>
      <c r="DV31" s="966">
        <v>95.300658193943548</v>
      </c>
      <c r="DW31" s="966">
        <v>0.41765569215857057</v>
      </c>
      <c r="DX31" s="1007">
        <v>1759.4642159999953</v>
      </c>
      <c r="DY31" s="1007">
        <v>5005</v>
      </c>
      <c r="DZ31" s="1544"/>
      <c r="EA31" s="975">
        <v>0.9</v>
      </c>
      <c r="EB31" s="975">
        <v>-1.2</v>
      </c>
      <c r="EC31" s="975"/>
      <c r="ED31" s="975" t="s">
        <v>229</v>
      </c>
      <c r="EE31" s="975" t="s">
        <v>230</v>
      </c>
      <c r="EF31" s="5"/>
      <c r="EG31" s="5"/>
      <c r="EH31" s="2810"/>
      <c r="EI31" s="2811"/>
    </row>
    <row r="32" spans="1:139" ht="24" customHeight="1">
      <c r="A32" s="1018" t="s">
        <v>14</v>
      </c>
      <c r="B32" s="912"/>
      <c r="C32" s="914">
        <v>77.962967772764202</v>
      </c>
      <c r="D32" s="914">
        <v>1.3005621386191217</v>
      </c>
      <c r="E32" s="914">
        <v>75.411050271764438</v>
      </c>
      <c r="F32" s="914">
        <v>80.514885273763966</v>
      </c>
      <c r="G32" s="914">
        <v>1.6681793622964975</v>
      </c>
      <c r="H32" s="915">
        <v>1720.5223329999997</v>
      </c>
      <c r="I32" s="916">
        <v>2246</v>
      </c>
      <c r="J32" s="914"/>
      <c r="K32" s="914">
        <v>83.817960841057214</v>
      </c>
      <c r="L32" s="914">
        <v>1.0881237743519898</v>
      </c>
      <c r="M32" s="914">
        <v>81.682875777002678</v>
      </c>
      <c r="N32" s="914">
        <v>85.953045905111765</v>
      </c>
      <c r="O32" s="914">
        <v>1.298198814947769</v>
      </c>
      <c r="P32" s="915">
        <v>1580.2367890000025</v>
      </c>
      <c r="Q32" s="923">
        <v>1898</v>
      </c>
      <c r="R32" s="914"/>
      <c r="S32" s="914">
        <v>85.559567307538472</v>
      </c>
      <c r="T32" s="914">
        <v>1.0671667141605785</v>
      </c>
      <c r="U32" s="914">
        <v>83.465594783551552</v>
      </c>
      <c r="V32" s="914">
        <v>87.653539831525393</v>
      </c>
      <c r="W32" s="914">
        <v>1.2472792321689927</v>
      </c>
      <c r="X32" s="915">
        <v>1576.411842000002</v>
      </c>
      <c r="Y32" s="916">
        <v>1960</v>
      </c>
      <c r="Z32" s="914"/>
      <c r="AA32" s="910">
        <v>86.685331306654888</v>
      </c>
      <c r="AB32" s="910">
        <v>0.91907098343052329</v>
      </c>
      <c r="AC32" s="910">
        <v>84.882372416470687</v>
      </c>
      <c r="AD32" s="910">
        <v>88.488290196839088</v>
      </c>
      <c r="AE32" s="910">
        <v>1.0602381851425946</v>
      </c>
      <c r="AF32" s="911">
        <v>1723.1281550000053</v>
      </c>
      <c r="AG32" s="911">
        <v>2116</v>
      </c>
      <c r="AH32" s="923"/>
      <c r="AI32" s="997">
        <v>89.794072344064034</v>
      </c>
      <c r="AJ32" s="997">
        <v>0.88109580553411537</v>
      </c>
      <c r="AK32" s="997">
        <v>88.065588034620362</v>
      </c>
      <c r="AL32" s="997">
        <v>91.522556653507721</v>
      </c>
      <c r="AM32" s="997">
        <v>0.98124050121930062</v>
      </c>
      <c r="AN32" s="973">
        <v>1599.1086699999978</v>
      </c>
      <c r="AO32" s="973">
        <v>2052</v>
      </c>
      <c r="AP32" s="1073"/>
      <c r="AQ32" s="1005">
        <v>86.61553302529218</v>
      </c>
      <c r="AR32" s="997">
        <v>0.93209193787984101</v>
      </c>
      <c r="AS32" s="997">
        <v>84.787165066506077</v>
      </c>
      <c r="AT32" s="997">
        <v>88.443900984078283</v>
      </c>
      <c r="AU32" s="997">
        <v>1.0761256154916985</v>
      </c>
      <c r="AV32" s="973">
        <v>1807.8660320000033</v>
      </c>
      <c r="AW32" s="973">
        <v>2180</v>
      </c>
      <c r="AX32" s="1073"/>
      <c r="AY32" s="1005">
        <v>89.920173243171632</v>
      </c>
      <c r="AZ32" s="997">
        <v>0.58001869578764853</v>
      </c>
      <c r="BA32" s="997">
        <v>88.782922032024359</v>
      </c>
      <c r="BB32" s="997">
        <v>91.057424454318905</v>
      </c>
      <c r="BC32" s="997">
        <v>0.64503734242048294</v>
      </c>
      <c r="BD32" s="973">
        <v>2458.6564429999976</v>
      </c>
      <c r="BE32" s="973">
        <v>5230</v>
      </c>
      <c r="BF32" s="1054"/>
      <c r="BG32" s="1005">
        <v>91.663243860945428</v>
      </c>
      <c r="BH32" s="997">
        <v>0.51623539435125798</v>
      </c>
      <c r="BI32" s="997">
        <v>90.651052279164702</v>
      </c>
      <c r="BJ32" s="997">
        <v>92.675435442726155</v>
      </c>
      <c r="BK32" s="997">
        <v>0.56318691397655007</v>
      </c>
      <c r="BL32" s="973">
        <v>2409.6484010000086</v>
      </c>
      <c r="BM32" s="973">
        <v>4843</v>
      </c>
      <c r="BN32" s="1054"/>
      <c r="BO32" s="955">
        <v>93.206036434684449</v>
      </c>
      <c r="BP32" s="975">
        <v>0.48701382721990683</v>
      </c>
      <c r="BQ32" s="975">
        <v>92.251139497026244</v>
      </c>
      <c r="BR32" s="975">
        <v>94.160933372342654</v>
      </c>
      <c r="BS32" s="975">
        <v>0.52251318246022527</v>
      </c>
      <c r="BT32" s="1045">
        <v>2320.3543039999954</v>
      </c>
      <c r="BU32" s="1073">
        <v>5040</v>
      </c>
      <c r="BV32" s="1054"/>
      <c r="BW32" s="955">
        <v>93.495307882963843</v>
      </c>
      <c r="BX32" s="975">
        <v>0.46755499476591811</v>
      </c>
      <c r="BY32" s="975">
        <v>92.578546073988321</v>
      </c>
      <c r="BZ32" s="975">
        <v>94.412069691939365</v>
      </c>
      <c r="CA32" s="975">
        <v>0.50008391367746197</v>
      </c>
      <c r="CB32" s="975">
        <v>2104.1613890000049</v>
      </c>
      <c r="CC32" s="1073">
        <v>5132</v>
      </c>
      <c r="CD32" s="1554"/>
      <c r="CE32" s="975">
        <v>94.222108028222024</v>
      </c>
      <c r="CF32" s="975">
        <v>0.41954368791561009</v>
      </c>
      <c r="CG32" s="975">
        <v>93.399483617061705</v>
      </c>
      <c r="CH32" s="975">
        <v>95.044732439382358</v>
      </c>
      <c r="CI32" s="975">
        <v>0.44527096314799663</v>
      </c>
      <c r="CJ32" s="1073">
        <v>2078.3150599999944</v>
      </c>
      <c r="CK32" s="1073">
        <v>5015</v>
      </c>
      <c r="CL32" s="1554"/>
      <c r="CM32" s="975">
        <v>94.941205435452403</v>
      </c>
      <c r="CN32" s="975">
        <v>0.4842791249721704</v>
      </c>
      <c r="CO32" s="975">
        <v>93.99162995721116</v>
      </c>
      <c r="CP32" s="975">
        <v>95.890780913693646</v>
      </c>
      <c r="CQ32" s="975">
        <v>0.51008318543144782</v>
      </c>
      <c r="CR32" s="1073">
        <v>1990.2409500000012</v>
      </c>
      <c r="CS32" s="1073">
        <v>4030</v>
      </c>
      <c r="CT32" s="1554"/>
      <c r="CU32" s="975">
        <v>95.499060377761765</v>
      </c>
      <c r="CV32" s="975">
        <v>0.3726827639792275</v>
      </c>
      <c r="CW32" s="975">
        <v>94.768321450838684</v>
      </c>
      <c r="CX32" s="975">
        <v>96.229799304684846</v>
      </c>
      <c r="CY32" s="975">
        <v>0.39024757155203554</v>
      </c>
      <c r="CZ32" s="1073">
        <v>1889.3986619999835</v>
      </c>
      <c r="DA32" s="1073">
        <v>5025</v>
      </c>
      <c r="DB32" s="1554"/>
      <c r="DC32" s="975">
        <v>95.826309929251636</v>
      </c>
      <c r="DD32" s="975">
        <v>0.34985995721971508</v>
      </c>
      <c r="DE32" s="975">
        <v>95.14031987982078</v>
      </c>
      <c r="DF32" s="975">
        <v>96.512299978682506</v>
      </c>
      <c r="DG32" s="975">
        <v>0.36509801689955074</v>
      </c>
      <c r="DH32" s="1073">
        <v>1928.6694659999951</v>
      </c>
      <c r="DI32" s="1073">
        <v>5084</v>
      </c>
      <c r="DJ32" s="1554"/>
      <c r="DK32" s="975">
        <v>96.073416411408544</v>
      </c>
      <c r="DL32" s="975">
        <v>0.34213077834636968</v>
      </c>
      <c r="DM32" s="975">
        <v>95.402581577560298</v>
      </c>
      <c r="DN32" s="975">
        <v>96.744251245256791</v>
      </c>
      <c r="DO32" s="975">
        <v>0.35611388782229492</v>
      </c>
      <c r="DP32" s="1073">
        <v>1829.9432159999951</v>
      </c>
      <c r="DQ32" s="1073">
        <v>4867</v>
      </c>
      <c r="DR32" s="1554"/>
      <c r="DS32" s="975">
        <v>96.115710908193165</v>
      </c>
      <c r="DT32" s="975">
        <v>0.34117289879141055</v>
      </c>
      <c r="DU32" s="975">
        <v>95.4467533378144</v>
      </c>
      <c r="DV32" s="975">
        <v>96.78466847857193</v>
      </c>
      <c r="DW32" s="975">
        <v>0.35496059444151495</v>
      </c>
      <c r="DX32" s="1073">
        <v>1630.6148049999972</v>
      </c>
      <c r="DY32" s="1073">
        <v>4668</v>
      </c>
      <c r="DZ32" s="1554"/>
      <c r="EA32" s="975">
        <v>1.9</v>
      </c>
      <c r="EB32" s="975">
        <v>0</v>
      </c>
      <c r="EC32" s="975"/>
      <c r="ED32" s="975" t="s">
        <v>232</v>
      </c>
      <c r="EE32" s="975" t="s">
        <v>229</v>
      </c>
      <c r="EF32" s="5"/>
      <c r="EG32" s="5"/>
      <c r="EH32" s="2810"/>
      <c r="EI32" s="2811"/>
    </row>
    <row r="33" spans="1:139" ht="24" customHeight="1">
      <c r="A33" s="1018" t="s">
        <v>15</v>
      </c>
      <c r="B33" s="912"/>
      <c r="C33" s="914">
        <v>78.910034957735135</v>
      </c>
      <c r="D33" s="914">
        <v>1.3021607127663741</v>
      </c>
      <c r="E33" s="914">
        <v>76.35498079050322</v>
      </c>
      <c r="F33" s="914">
        <v>81.465089124967051</v>
      </c>
      <c r="G33" s="914">
        <v>1.6501839258642101</v>
      </c>
      <c r="H33" s="915">
        <v>1710.7970509999966</v>
      </c>
      <c r="I33" s="916">
        <v>1864</v>
      </c>
      <c r="J33" s="914"/>
      <c r="K33" s="914">
        <v>84.178268606616228</v>
      </c>
      <c r="L33" s="914">
        <v>1.2751116811618926</v>
      </c>
      <c r="M33" s="914">
        <v>81.676281268758871</v>
      </c>
      <c r="N33" s="914">
        <v>86.6802559444736</v>
      </c>
      <c r="O33" s="914">
        <v>1.5147753716826524</v>
      </c>
      <c r="P33" s="915">
        <v>1584.6139449999962</v>
      </c>
      <c r="Q33" s="923">
        <v>1712</v>
      </c>
      <c r="R33" s="914"/>
      <c r="S33" s="914">
        <v>86.983281099097056</v>
      </c>
      <c r="T33" s="914">
        <v>1.0842155826936779</v>
      </c>
      <c r="U33" s="914">
        <v>84.85585563678319</v>
      </c>
      <c r="V33" s="914">
        <v>89.110706561410908</v>
      </c>
      <c r="W33" s="914">
        <v>1.2464643423354753</v>
      </c>
      <c r="X33" s="915">
        <v>1611.3709960000044</v>
      </c>
      <c r="Y33" s="916">
        <v>1634</v>
      </c>
      <c r="Z33" s="914"/>
      <c r="AA33" s="910">
        <v>87.382766254750351</v>
      </c>
      <c r="AB33" s="910">
        <v>1.1481550486079974</v>
      </c>
      <c r="AC33" s="910">
        <v>85.13040883131076</v>
      </c>
      <c r="AD33" s="910">
        <v>89.635123678189927</v>
      </c>
      <c r="AE33" s="910">
        <v>1.3139376307460178</v>
      </c>
      <c r="AF33" s="911">
        <v>1691.9119540000092</v>
      </c>
      <c r="AG33" s="911">
        <v>1743</v>
      </c>
      <c r="AH33" s="923"/>
      <c r="AI33" s="997">
        <v>88.324827659084846</v>
      </c>
      <c r="AJ33" s="997">
        <v>1.1908453056234252</v>
      </c>
      <c r="AK33" s="997">
        <v>85.988694161664554</v>
      </c>
      <c r="AL33" s="997">
        <v>90.660961156505138</v>
      </c>
      <c r="AM33" s="997">
        <v>1.3482565855886368</v>
      </c>
      <c r="AN33" s="973">
        <v>1525.9139119999957</v>
      </c>
      <c r="AO33" s="973">
        <v>1473</v>
      </c>
      <c r="AP33" s="1073"/>
      <c r="AQ33" s="1005">
        <v>90.459241023330677</v>
      </c>
      <c r="AR33" s="997">
        <v>0.96338077673682132</v>
      </c>
      <c r="AS33" s="997">
        <v>88.569497670005873</v>
      </c>
      <c r="AT33" s="997">
        <v>92.348984376655494</v>
      </c>
      <c r="AU33" s="997">
        <v>1.0649887903529416</v>
      </c>
      <c r="AV33" s="973">
        <v>1711.2997969999994</v>
      </c>
      <c r="AW33" s="973">
        <v>1611</v>
      </c>
      <c r="AX33" s="1073"/>
      <c r="AY33" s="1005">
        <v>91.693080996599903</v>
      </c>
      <c r="AZ33" s="997">
        <v>0.53670785551742528</v>
      </c>
      <c r="BA33" s="997">
        <v>90.640749988733731</v>
      </c>
      <c r="BB33" s="997">
        <v>92.74541200446609</v>
      </c>
      <c r="BC33" s="997">
        <v>0.58533081196969172</v>
      </c>
      <c r="BD33" s="973">
        <v>2319.8048870000166</v>
      </c>
      <c r="BE33" s="973">
        <v>4134</v>
      </c>
      <c r="BF33" s="1054"/>
      <c r="BG33" s="1005">
        <v>93.412292269020085</v>
      </c>
      <c r="BH33" s="997">
        <v>0.5388273564409034</v>
      </c>
      <c r="BI33" s="997">
        <v>92.355804240127696</v>
      </c>
      <c r="BJ33" s="997">
        <v>94.468780297912474</v>
      </c>
      <c r="BK33" s="997">
        <v>0.57682703566370352</v>
      </c>
      <c r="BL33" s="973">
        <v>2212.6056430000108</v>
      </c>
      <c r="BM33" s="973">
        <v>3866</v>
      </c>
      <c r="BN33" s="1054"/>
      <c r="BO33" s="955">
        <v>94.334839193691991</v>
      </c>
      <c r="BP33" s="975">
        <v>0.52551065734232016</v>
      </c>
      <c r="BQ33" s="975">
        <v>93.304460815592378</v>
      </c>
      <c r="BR33" s="975">
        <v>95.36521757179159</v>
      </c>
      <c r="BS33" s="975">
        <v>0.55706954274159637</v>
      </c>
      <c r="BT33" s="1045">
        <v>2023.3593700000017</v>
      </c>
      <c r="BU33" s="1073">
        <v>3891</v>
      </c>
      <c r="BV33" s="1054"/>
      <c r="BW33" s="955">
        <v>94.159767069702653</v>
      </c>
      <c r="BX33" s="975">
        <v>0.45525656887728466</v>
      </c>
      <c r="BY33" s="975">
        <v>93.267119487484266</v>
      </c>
      <c r="BZ33" s="975">
        <v>95.05241465192104</v>
      </c>
      <c r="CA33" s="975">
        <v>0.48349372884522612</v>
      </c>
      <c r="CB33" s="975">
        <v>1845.6779770000026</v>
      </c>
      <c r="CC33" s="1073">
        <v>3894</v>
      </c>
      <c r="CD33" s="1554"/>
      <c r="CE33" s="975">
        <v>95.487638396004044</v>
      </c>
      <c r="CF33" s="975">
        <v>0.4382906687126889</v>
      </c>
      <c r="CG33" s="975">
        <v>94.628255657919908</v>
      </c>
      <c r="CH33" s="975">
        <v>96.347021134088195</v>
      </c>
      <c r="CI33" s="975">
        <v>0.45900252228986999</v>
      </c>
      <c r="CJ33" s="1073">
        <v>1678.2803030000005</v>
      </c>
      <c r="CK33" s="1073">
        <v>3719</v>
      </c>
      <c r="CL33" s="1554"/>
      <c r="CM33" s="975">
        <v>95.684799541605727</v>
      </c>
      <c r="CN33" s="975">
        <v>0.5817503127182061</v>
      </c>
      <c r="CO33" s="975">
        <v>94.544102363200338</v>
      </c>
      <c r="CP33" s="975">
        <v>96.825496720011103</v>
      </c>
      <c r="CQ33" s="975">
        <v>0.60798613312164496</v>
      </c>
      <c r="CR33" s="1073">
        <v>1783.0379779999998</v>
      </c>
      <c r="CS33" s="1073">
        <v>3130</v>
      </c>
      <c r="CT33" s="1554"/>
      <c r="CU33" s="975">
        <v>94.491267890727443</v>
      </c>
      <c r="CV33" s="975">
        <v>0.91815893937716042</v>
      </c>
      <c r="CW33" s="975">
        <v>92.690984800247037</v>
      </c>
      <c r="CX33" s="975">
        <v>96.291550981207834</v>
      </c>
      <c r="CY33" s="975">
        <v>0.97168654826279532</v>
      </c>
      <c r="CZ33" s="1073">
        <v>1771.4135859999976</v>
      </c>
      <c r="DA33" s="1073">
        <v>3771</v>
      </c>
      <c r="DB33" s="1554"/>
      <c r="DC33" s="975">
        <v>95.718132496686053</v>
      </c>
      <c r="DD33" s="975">
        <v>0.70846734724928229</v>
      </c>
      <c r="DE33" s="975">
        <v>94.329000815478906</v>
      </c>
      <c r="DF33" s="975">
        <v>97.107264177893214</v>
      </c>
      <c r="DG33" s="975">
        <v>0.74016001855636993</v>
      </c>
      <c r="DH33" s="1073">
        <v>1693.9147449999989</v>
      </c>
      <c r="DI33" s="1073">
        <v>3783</v>
      </c>
      <c r="DJ33" s="1554"/>
      <c r="DK33" s="975">
        <v>95.152315280213188</v>
      </c>
      <c r="DL33" s="975">
        <v>1.0505432907411398</v>
      </c>
      <c r="DM33" s="975">
        <v>93.092456657434582</v>
      </c>
      <c r="DN33" s="975">
        <v>97.212173902991793</v>
      </c>
      <c r="DO33" s="975">
        <v>1.1040648749821846</v>
      </c>
      <c r="DP33" s="1073">
        <v>1552.5411479999939</v>
      </c>
      <c r="DQ33" s="1073">
        <v>3643</v>
      </c>
      <c r="DR33" s="1554"/>
      <c r="DS33" s="975">
        <v>97.029337030334602</v>
      </c>
      <c r="DT33" s="975">
        <v>0.3360648037386712</v>
      </c>
      <c r="DU33" s="975">
        <v>96.370395199388398</v>
      </c>
      <c r="DV33" s="975">
        <v>97.688278861280821</v>
      </c>
      <c r="DW33" s="975">
        <v>0.34635380805869687</v>
      </c>
      <c r="DX33" s="1073">
        <v>1407.7080580000002</v>
      </c>
      <c r="DY33" s="1073">
        <v>3544</v>
      </c>
      <c r="DZ33" s="1554"/>
      <c r="EA33" s="975">
        <v>1.5</v>
      </c>
      <c r="EB33" s="975">
        <v>1.8</v>
      </c>
      <c r="EC33" s="975"/>
      <c r="ED33" s="975" t="s">
        <v>232</v>
      </c>
      <c r="EE33" s="975" t="s">
        <v>231</v>
      </c>
      <c r="EF33" s="5"/>
      <c r="EG33" s="5"/>
      <c r="EH33" s="2810"/>
      <c r="EI33" s="2811"/>
    </row>
    <row r="34" spans="1:139" ht="24" customHeight="1">
      <c r="A34" s="1018" t="s">
        <v>42</v>
      </c>
      <c r="B34" s="912"/>
      <c r="C34" s="914">
        <v>82.199287269947277</v>
      </c>
      <c r="D34" s="914">
        <v>1.4609375462289753</v>
      </c>
      <c r="E34" s="914">
        <v>79.332686758227155</v>
      </c>
      <c r="F34" s="914">
        <v>85.065887781667399</v>
      </c>
      <c r="G34" s="914">
        <v>1.7773116954544519</v>
      </c>
      <c r="H34" s="915">
        <v>1390.1973069999981</v>
      </c>
      <c r="I34" s="916">
        <v>1171</v>
      </c>
      <c r="J34" s="914"/>
      <c r="K34" s="914">
        <v>89.627879880083754</v>
      </c>
      <c r="L34" s="914">
        <v>1.1125215175254797</v>
      </c>
      <c r="M34" s="914">
        <v>87.444922268554194</v>
      </c>
      <c r="N34" s="914">
        <v>91.810837491613313</v>
      </c>
      <c r="O34" s="914">
        <v>1.2412672474390345</v>
      </c>
      <c r="P34" s="915">
        <v>1267.1311889999988</v>
      </c>
      <c r="Q34" s="923">
        <v>1114</v>
      </c>
      <c r="R34" s="914"/>
      <c r="S34" s="914">
        <v>91.574338895692236</v>
      </c>
      <c r="T34" s="914">
        <v>1.1479985802190167</v>
      </c>
      <c r="U34" s="914">
        <v>89.321759750693815</v>
      </c>
      <c r="V34" s="914">
        <v>93.826918040690671</v>
      </c>
      <c r="W34" s="914">
        <v>1.2536247534657547</v>
      </c>
      <c r="X34" s="915">
        <v>1281.7880480000028</v>
      </c>
      <c r="Y34" s="916">
        <v>1078</v>
      </c>
      <c r="Z34" s="914"/>
      <c r="AA34" s="910">
        <v>90.075966565068541</v>
      </c>
      <c r="AB34" s="910">
        <v>1.1121776215613717</v>
      </c>
      <c r="AC34" s="910">
        <v>87.894186739125885</v>
      </c>
      <c r="AD34" s="910">
        <v>92.25774639101121</v>
      </c>
      <c r="AE34" s="910">
        <v>1.2347107269262145</v>
      </c>
      <c r="AF34" s="911">
        <v>1345.8336560000005</v>
      </c>
      <c r="AG34" s="911">
        <v>1230</v>
      </c>
      <c r="AH34" s="923"/>
      <c r="AI34" s="997">
        <v>90.20790313790738</v>
      </c>
      <c r="AJ34" s="997">
        <v>1.1365933021554275</v>
      </c>
      <c r="AK34" s="997">
        <v>87.978198176591022</v>
      </c>
      <c r="AL34" s="997">
        <v>92.437608099223723</v>
      </c>
      <c r="AM34" s="997">
        <v>1.2599708701995154</v>
      </c>
      <c r="AN34" s="973">
        <v>1227.3816190000002</v>
      </c>
      <c r="AO34" s="973">
        <v>1015</v>
      </c>
      <c r="AP34" s="1073"/>
      <c r="AQ34" s="1005">
        <v>89.627351465619441</v>
      </c>
      <c r="AR34" s="997">
        <v>1.0812181676092996</v>
      </c>
      <c r="AS34" s="997">
        <v>87.506461268230879</v>
      </c>
      <c r="AT34" s="997">
        <v>91.748241663008017</v>
      </c>
      <c r="AU34" s="997">
        <v>1.2063484527087125</v>
      </c>
      <c r="AV34" s="973">
        <v>1395.7945410000025</v>
      </c>
      <c r="AW34" s="973">
        <v>1111</v>
      </c>
      <c r="AX34" s="1073"/>
      <c r="AY34" s="1005">
        <v>92.364687313323529</v>
      </c>
      <c r="AZ34" s="997">
        <v>0.60918090244340284</v>
      </c>
      <c r="BA34" s="997">
        <v>91.170257333492003</v>
      </c>
      <c r="BB34" s="997">
        <v>93.559117293155055</v>
      </c>
      <c r="BC34" s="997">
        <v>0.65953874815481461</v>
      </c>
      <c r="BD34" s="973">
        <v>2027.1102750000005</v>
      </c>
      <c r="BE34" s="973">
        <v>3200</v>
      </c>
      <c r="BF34" s="1054"/>
      <c r="BG34" s="1005">
        <v>95.055291842449989</v>
      </c>
      <c r="BH34" s="997">
        <v>0.50163664708310374</v>
      </c>
      <c r="BI34" s="997">
        <v>94.071724274541737</v>
      </c>
      <c r="BJ34" s="997">
        <v>96.038859410358256</v>
      </c>
      <c r="BK34" s="997">
        <v>0.52773142595211286</v>
      </c>
      <c r="BL34" s="973">
        <v>1916.4742990000002</v>
      </c>
      <c r="BM34" s="973">
        <v>2988</v>
      </c>
      <c r="BN34" s="1054"/>
      <c r="BO34" s="955">
        <v>94.793690544606292</v>
      </c>
      <c r="BP34" s="975">
        <v>0.54944456281100407</v>
      </c>
      <c r="BQ34" s="975">
        <v>93.716384519362222</v>
      </c>
      <c r="BR34" s="975">
        <v>95.870996569850348</v>
      </c>
      <c r="BS34" s="975">
        <v>0.57962144912214009</v>
      </c>
      <c r="BT34" s="1045">
        <v>1758.7214280000023</v>
      </c>
      <c r="BU34" s="1073">
        <v>2864</v>
      </c>
      <c r="BV34" s="1054"/>
      <c r="BW34" s="955">
        <v>96.387011596652243</v>
      </c>
      <c r="BX34" s="975">
        <v>0.3814753496273558</v>
      </c>
      <c r="BY34" s="975">
        <v>95.639031069187169</v>
      </c>
      <c r="BZ34" s="975">
        <v>97.134992124117332</v>
      </c>
      <c r="CA34" s="975">
        <v>0.39577464152919684</v>
      </c>
      <c r="CB34" s="975">
        <v>1594.9350390000002</v>
      </c>
      <c r="CC34" s="1073">
        <v>2958</v>
      </c>
      <c r="CD34" s="1554"/>
      <c r="CE34" s="975">
        <v>96.135479907531689</v>
      </c>
      <c r="CF34" s="975">
        <v>0.5315441292079417</v>
      </c>
      <c r="CG34" s="975">
        <v>95.093249529885384</v>
      </c>
      <c r="CH34" s="975">
        <v>97.177710285177994</v>
      </c>
      <c r="CI34" s="975">
        <v>0.55291150542880696</v>
      </c>
      <c r="CJ34" s="1073">
        <v>1476.3110459999984</v>
      </c>
      <c r="CK34" s="1073">
        <v>2777</v>
      </c>
      <c r="CL34" s="1554"/>
      <c r="CM34" s="975">
        <v>95.550306055002608</v>
      </c>
      <c r="CN34" s="975">
        <v>0.60538367041168173</v>
      </c>
      <c r="CO34" s="975">
        <v>94.363268541494989</v>
      </c>
      <c r="CP34" s="975">
        <v>96.737343568510227</v>
      </c>
      <c r="CQ34" s="975">
        <v>0.63357585695560037</v>
      </c>
      <c r="CR34" s="1073">
        <v>1463.3451380000076</v>
      </c>
      <c r="CS34" s="1073">
        <v>2133</v>
      </c>
      <c r="CT34" s="1554"/>
      <c r="CU34" s="975">
        <v>97.053477045264231</v>
      </c>
      <c r="CV34" s="975">
        <v>0.38446674631360694</v>
      </c>
      <c r="CW34" s="975">
        <v>96.299632637116417</v>
      </c>
      <c r="CX34" s="975">
        <v>97.807321453412058</v>
      </c>
      <c r="CY34" s="975">
        <v>0.39613907509392748</v>
      </c>
      <c r="CZ34" s="1073">
        <v>1495.5287190000056</v>
      </c>
      <c r="DA34" s="1073">
        <v>2826</v>
      </c>
      <c r="DB34" s="1554"/>
      <c r="DC34" s="975">
        <v>96.950347924203356</v>
      </c>
      <c r="DD34" s="975">
        <v>0.43328243208728801</v>
      </c>
      <c r="DE34" s="975">
        <v>96.100786747305307</v>
      </c>
      <c r="DF34" s="975">
        <v>97.799909101101406</v>
      </c>
      <c r="DG34" s="975">
        <v>0.4469116835207565</v>
      </c>
      <c r="DH34" s="1073">
        <v>1407.2428569999965</v>
      </c>
      <c r="DI34" s="1073">
        <v>2636</v>
      </c>
      <c r="DJ34" s="1554"/>
      <c r="DK34" s="975">
        <v>96.688267467836823</v>
      </c>
      <c r="DL34" s="975">
        <v>0.43258977107938978</v>
      </c>
      <c r="DM34" s="975">
        <v>95.840064658931098</v>
      </c>
      <c r="DN34" s="975">
        <v>97.536470276742563</v>
      </c>
      <c r="DO34" s="975">
        <v>0.44740668377710874</v>
      </c>
      <c r="DP34" s="1073">
        <v>1398.5323859999983</v>
      </c>
      <c r="DQ34" s="1073">
        <v>2807</v>
      </c>
      <c r="DR34" s="1554"/>
      <c r="DS34" s="975">
        <v>97.507143827291458</v>
      </c>
      <c r="DT34" s="975">
        <v>0.3863947900280057</v>
      </c>
      <c r="DU34" s="975">
        <v>96.749517061332583</v>
      </c>
      <c r="DV34" s="975">
        <v>98.264770593250333</v>
      </c>
      <c r="DW34" s="975">
        <v>0.39627331379165781</v>
      </c>
      <c r="DX34" s="1073">
        <v>1164.9616739999972</v>
      </c>
      <c r="DY34" s="1073">
        <v>2600</v>
      </c>
      <c r="DZ34" s="1554"/>
      <c r="EA34" s="975">
        <v>1.4</v>
      </c>
      <c r="EB34" s="975">
        <v>0.8</v>
      </c>
      <c r="EC34" s="975"/>
      <c r="ED34" s="975" t="s">
        <v>230</v>
      </c>
      <c r="EE34" s="975" t="s">
        <v>229</v>
      </c>
      <c r="EF34" s="975"/>
      <c r="EG34" s="966"/>
      <c r="EH34" s="2810"/>
      <c r="EI34" s="2811"/>
    </row>
    <row r="35" spans="1:139" ht="24" customHeight="1">
      <c r="A35" s="1557" t="s">
        <v>16</v>
      </c>
      <c r="B35" s="880"/>
      <c r="C35" s="882">
        <v>84.292133044152379</v>
      </c>
      <c r="D35" s="882">
        <v>1.7430962730050261</v>
      </c>
      <c r="E35" s="882">
        <v>80.871890555983413</v>
      </c>
      <c r="F35" s="882">
        <v>87.712375532321332</v>
      </c>
      <c r="G35" s="882">
        <v>2.0679228417342213</v>
      </c>
      <c r="H35" s="883">
        <v>1114.5628970000009</v>
      </c>
      <c r="I35" s="884">
        <v>717</v>
      </c>
      <c r="J35" s="882"/>
      <c r="K35" s="882">
        <v>92.458800326988339</v>
      </c>
      <c r="L35" s="882">
        <v>1.3065250441944547</v>
      </c>
      <c r="M35" s="882">
        <v>89.895174594856869</v>
      </c>
      <c r="N35" s="882">
        <v>95.022426059119809</v>
      </c>
      <c r="O35" s="882">
        <v>1.4130888996762005</v>
      </c>
      <c r="P35" s="883">
        <v>960.00367500000073</v>
      </c>
      <c r="Q35" s="891">
        <v>643</v>
      </c>
      <c r="R35" s="882"/>
      <c r="S35" s="882">
        <v>92.377353970799476</v>
      </c>
      <c r="T35" s="882">
        <v>1.4715586758459189</v>
      </c>
      <c r="U35" s="882">
        <v>89.489891877231727</v>
      </c>
      <c r="V35" s="882">
        <v>95.264816064367224</v>
      </c>
      <c r="W35" s="882">
        <v>1.5929863896199918</v>
      </c>
      <c r="X35" s="883">
        <v>969.66102999999998</v>
      </c>
      <c r="Y35" s="884">
        <v>602</v>
      </c>
      <c r="Z35" s="882"/>
      <c r="AA35" s="878">
        <v>94.795604945784476</v>
      </c>
      <c r="AB35" s="878">
        <v>1.0571956032127934</v>
      </c>
      <c r="AC35" s="878">
        <v>92.721684382694207</v>
      </c>
      <c r="AD35" s="878">
        <v>96.869525508874744</v>
      </c>
      <c r="AE35" s="878">
        <v>1.1152369393258528</v>
      </c>
      <c r="AF35" s="879">
        <v>990.73253399999965</v>
      </c>
      <c r="AG35" s="879">
        <v>679</v>
      </c>
      <c r="AH35" s="891"/>
      <c r="AI35" s="999">
        <v>94.044951550129468</v>
      </c>
      <c r="AJ35" s="999">
        <v>1.1644636989955628</v>
      </c>
      <c r="AK35" s="999">
        <v>91.760572008212947</v>
      </c>
      <c r="AL35" s="999">
        <v>96.329331092045976</v>
      </c>
      <c r="AM35" s="999">
        <v>1.2381990524763684</v>
      </c>
      <c r="AN35" s="993">
        <v>948.90480699999921</v>
      </c>
      <c r="AO35" s="993">
        <v>619</v>
      </c>
      <c r="AP35" s="1062"/>
      <c r="AQ35" s="1063">
        <v>92.265639368389259</v>
      </c>
      <c r="AR35" s="999">
        <v>1.1876272179057588</v>
      </c>
      <c r="AS35" s="999">
        <v>89.936019870617031</v>
      </c>
      <c r="AT35" s="999">
        <v>94.595258866161473</v>
      </c>
      <c r="AU35" s="999">
        <v>1.2871825590065187</v>
      </c>
      <c r="AV35" s="993">
        <v>1072.8085740000008</v>
      </c>
      <c r="AW35" s="993">
        <v>746</v>
      </c>
      <c r="AX35" s="1062"/>
      <c r="AY35" s="1006">
        <v>91.895071443029281</v>
      </c>
      <c r="AZ35" s="995">
        <v>0.75622589861056921</v>
      </c>
      <c r="BA35" s="995">
        <v>90.412328170542295</v>
      </c>
      <c r="BB35" s="995">
        <v>93.377814715516251</v>
      </c>
      <c r="BC35" s="995">
        <v>0.82292323922877031</v>
      </c>
      <c r="BD35" s="992">
        <v>1881.2327329999971</v>
      </c>
      <c r="BE35" s="992">
        <v>2412</v>
      </c>
      <c r="BF35" s="1247"/>
      <c r="BG35" s="1006">
        <v>96.483746185238701</v>
      </c>
      <c r="BH35" s="995">
        <v>0.51610524518602707</v>
      </c>
      <c r="BI35" s="995">
        <v>95.471809789155941</v>
      </c>
      <c r="BJ35" s="995">
        <v>97.495682581321446</v>
      </c>
      <c r="BK35" s="995">
        <v>0.53491418564444948</v>
      </c>
      <c r="BL35" s="992">
        <v>1693.7550909999995</v>
      </c>
      <c r="BM35" s="992">
        <v>1976</v>
      </c>
      <c r="BN35" s="1247"/>
      <c r="BO35" s="956">
        <v>96.731961789738875</v>
      </c>
      <c r="BP35" s="966">
        <v>0.56475868072017299</v>
      </c>
      <c r="BQ35" s="966">
        <v>95.62462909281308</v>
      </c>
      <c r="BR35" s="966">
        <v>97.83929448666467</v>
      </c>
      <c r="BS35" s="966">
        <v>0.58383875429690846</v>
      </c>
      <c r="BT35" s="1043">
        <v>1423.8125140000009</v>
      </c>
      <c r="BU35" s="1007">
        <v>1885</v>
      </c>
      <c r="BV35" s="1247"/>
      <c r="BW35" s="956">
        <v>96.565266028626951</v>
      </c>
      <c r="BX35" s="966">
        <v>0.50096492451443408</v>
      </c>
      <c r="BY35" s="966">
        <v>95.582995460303593</v>
      </c>
      <c r="BZ35" s="966">
        <v>97.547536596950295</v>
      </c>
      <c r="CA35" s="966">
        <v>0.51878376679035099</v>
      </c>
      <c r="CB35" s="966">
        <v>1433.1506139999967</v>
      </c>
      <c r="CC35" s="1007">
        <v>2168</v>
      </c>
      <c r="CD35" s="1544"/>
      <c r="CE35" s="966">
        <v>96.173355061166021</v>
      </c>
      <c r="CF35" s="966">
        <v>0.55276306339825421</v>
      </c>
      <c r="CG35" s="966">
        <v>95.089519449675123</v>
      </c>
      <c r="CH35" s="966">
        <v>97.257190672656918</v>
      </c>
      <c r="CI35" s="966">
        <v>0.57475697197700781</v>
      </c>
      <c r="CJ35" s="1007">
        <v>1252.1905420000019</v>
      </c>
      <c r="CK35" s="1007">
        <v>1954</v>
      </c>
      <c r="CL35" s="1544"/>
      <c r="CM35" s="966">
        <v>95.305713519738518</v>
      </c>
      <c r="CN35" s="966">
        <v>1.0521532150942201</v>
      </c>
      <c r="CO35" s="966">
        <v>93.242649388152088</v>
      </c>
      <c r="CP35" s="966">
        <v>97.368777651324962</v>
      </c>
      <c r="CQ35" s="966">
        <v>1.1039770610146173</v>
      </c>
      <c r="CR35" s="1007">
        <v>1247.5702590000042</v>
      </c>
      <c r="CS35" s="1007">
        <v>1470</v>
      </c>
      <c r="CT35" s="1544"/>
      <c r="CU35" s="966">
        <v>95.826993817854003</v>
      </c>
      <c r="CV35" s="966">
        <v>0.74814041190759917</v>
      </c>
      <c r="CW35" s="966">
        <v>94.360075101388702</v>
      </c>
      <c r="CX35" s="966">
        <v>97.293912534319304</v>
      </c>
      <c r="CY35" s="966">
        <v>0.78071990166951211</v>
      </c>
      <c r="CZ35" s="1007">
        <v>1227.2402139999997</v>
      </c>
      <c r="DA35" s="1007">
        <v>1883</v>
      </c>
      <c r="DB35" s="1544"/>
      <c r="DC35" s="966">
        <v>97.598542930114178</v>
      </c>
      <c r="DD35" s="966">
        <v>0.41238299797216083</v>
      </c>
      <c r="DE35" s="966">
        <v>96.789960446392811</v>
      </c>
      <c r="DF35" s="966">
        <v>98.407125413835558</v>
      </c>
      <c r="DG35" s="966">
        <v>0.4225298714422912</v>
      </c>
      <c r="DH35" s="1007">
        <v>1118.4303619999973</v>
      </c>
      <c r="DI35" s="1007">
        <v>1722</v>
      </c>
      <c r="DJ35" s="1544"/>
      <c r="DK35" s="966">
        <v>97.274730975136563</v>
      </c>
      <c r="DL35" s="966">
        <v>0.46308447525107632</v>
      </c>
      <c r="DM35" s="966">
        <v>96.366735504766282</v>
      </c>
      <c r="DN35" s="966">
        <v>98.18272644550683</v>
      </c>
      <c r="DO35" s="966">
        <v>0.47605834589194679</v>
      </c>
      <c r="DP35" s="1007">
        <v>1075.8660790000013</v>
      </c>
      <c r="DQ35" s="1007">
        <v>1767</v>
      </c>
      <c r="DR35" s="1544"/>
      <c r="DS35" s="966">
        <v>97.337112941188536</v>
      </c>
      <c r="DT35" s="966">
        <v>0.44211783206158495</v>
      </c>
      <c r="DU35" s="966">
        <v>96.470226761762348</v>
      </c>
      <c r="DV35" s="966">
        <v>98.203999120614739</v>
      </c>
      <c r="DW35" s="966">
        <v>0.45421301156601412</v>
      </c>
      <c r="DX35" s="1007">
        <v>955.56579900000122</v>
      </c>
      <c r="DY35" s="1007">
        <v>1595</v>
      </c>
      <c r="DZ35" s="1544"/>
      <c r="EA35" s="1033">
        <v>1.1000000000000001</v>
      </c>
      <c r="EB35" s="1033">
        <v>0</v>
      </c>
      <c r="EC35" s="1033"/>
      <c r="ED35" s="1033" t="s">
        <v>231</v>
      </c>
      <c r="EE35" s="1033" t="s">
        <v>229</v>
      </c>
      <c r="EF35" s="1540"/>
      <c r="EG35" s="1540"/>
      <c r="EH35" s="2810"/>
      <c r="EI35" s="2811"/>
    </row>
    <row r="36" spans="1:139" ht="4.5" customHeight="1">
      <c r="A36" s="1419"/>
      <c r="B36" s="852"/>
      <c r="C36" s="2814"/>
      <c r="D36" s="2814"/>
      <c r="E36" s="2814"/>
      <c r="F36" s="2814"/>
      <c r="G36" s="2814"/>
      <c r="H36" s="2813"/>
      <c r="I36" s="2812"/>
      <c r="J36" s="852"/>
      <c r="K36" s="852"/>
      <c r="L36" s="852"/>
      <c r="M36" s="852"/>
      <c r="N36" s="852"/>
      <c r="O36" s="852"/>
      <c r="P36" s="853"/>
      <c r="Q36" s="861"/>
      <c r="R36" s="852"/>
      <c r="S36" s="852"/>
      <c r="T36" s="852"/>
      <c r="U36" s="852"/>
      <c r="V36" s="852"/>
      <c r="W36" s="852"/>
      <c r="X36" s="853"/>
      <c r="Y36" s="854"/>
      <c r="Z36" s="852"/>
      <c r="AA36" s="861"/>
      <c r="AB36" s="861"/>
      <c r="AC36" s="861"/>
      <c r="AD36" s="861"/>
      <c r="AE36" s="861"/>
      <c r="AF36" s="861"/>
      <c r="AG36" s="861"/>
      <c r="AH36" s="861"/>
      <c r="AI36" s="995"/>
      <c r="AJ36" s="995"/>
      <c r="AK36" s="995"/>
      <c r="AL36" s="995"/>
      <c r="AM36" s="995"/>
      <c r="AN36" s="992"/>
      <c r="AO36" s="992"/>
      <c r="AP36" s="1007"/>
      <c r="AQ36" s="1006"/>
      <c r="AR36" s="995"/>
      <c r="AS36" s="995"/>
      <c r="AT36" s="995"/>
      <c r="AU36" s="995"/>
      <c r="AV36" s="992"/>
      <c r="AW36" s="992"/>
      <c r="AX36" s="100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247"/>
      <c r="BO36" s="956"/>
      <c r="BP36" s="966"/>
      <c r="BQ36" s="966"/>
      <c r="BR36" s="966"/>
      <c r="BS36" s="966"/>
      <c r="BT36" s="1043"/>
      <c r="BU36" s="1007"/>
      <c r="BV36" s="1247"/>
      <c r="BW36" s="956"/>
      <c r="BX36" s="966"/>
      <c r="BY36" s="966"/>
      <c r="BZ36" s="966"/>
      <c r="CA36" s="966"/>
      <c r="CB36" s="966"/>
      <c r="CC36" s="1007"/>
      <c r="CD36" s="1544"/>
      <c r="CE36" s="966"/>
      <c r="CF36" s="966"/>
      <c r="CG36" s="966"/>
      <c r="CH36" s="966"/>
      <c r="CI36" s="966"/>
      <c r="CJ36" s="1007"/>
      <c r="CK36" s="1007"/>
      <c r="CL36" s="1544"/>
      <c r="CM36" s="966"/>
      <c r="CN36" s="966"/>
      <c r="CO36" s="966"/>
      <c r="CP36" s="966"/>
      <c r="CQ36" s="966"/>
      <c r="CR36" s="1007"/>
      <c r="CS36" s="1007"/>
      <c r="CT36" s="1544"/>
      <c r="CU36" s="966"/>
      <c r="CV36" s="966"/>
      <c r="CW36" s="966"/>
      <c r="CX36" s="966"/>
      <c r="CY36" s="966"/>
      <c r="CZ36" s="1007"/>
      <c r="DA36" s="1007"/>
      <c r="DB36" s="1544"/>
      <c r="DC36" s="966"/>
      <c r="DD36" s="966"/>
      <c r="DE36" s="966"/>
      <c r="DF36" s="966"/>
      <c r="DG36" s="966"/>
      <c r="DH36" s="1007"/>
      <c r="DI36" s="1007"/>
      <c r="DJ36" s="1544"/>
      <c r="DK36" s="966"/>
      <c r="DL36" s="966"/>
      <c r="DM36" s="966"/>
      <c r="DN36" s="966"/>
      <c r="DO36" s="966"/>
      <c r="DP36" s="1007"/>
      <c r="DQ36" s="1007"/>
      <c r="DR36" s="1544"/>
      <c r="DS36" s="966"/>
      <c r="DT36" s="966"/>
      <c r="DU36" s="966"/>
      <c r="DV36" s="966"/>
      <c r="DW36" s="966"/>
      <c r="DX36" s="1007"/>
      <c r="DY36" s="1007"/>
      <c r="DZ36" s="1544"/>
      <c r="EA36" s="1033"/>
      <c r="EB36" s="1033"/>
      <c r="EC36" s="1033"/>
      <c r="ED36" s="1033"/>
      <c r="EE36" s="1033"/>
      <c r="EF36" s="1540"/>
      <c r="EG36" s="1540"/>
      <c r="EH36" s="2810"/>
      <c r="EI36" s="2811"/>
    </row>
    <row r="37" spans="1:139" ht="7.5" customHeight="1" thickBot="1">
      <c r="A37" s="19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1530"/>
      <c r="AJ37" s="1530"/>
      <c r="AK37" s="1530"/>
      <c r="AL37" s="1530"/>
      <c r="AM37" s="1530"/>
      <c r="AN37" s="10"/>
      <c r="AP37" s="73"/>
      <c r="AQ37" s="73"/>
      <c r="AR37" s="73"/>
      <c r="AS37" s="73"/>
      <c r="AT37" s="73"/>
      <c r="AU37" s="73"/>
      <c r="AV37" s="73"/>
      <c r="AW37" s="73"/>
      <c r="AX37" s="73"/>
      <c r="CE37" s="2"/>
      <c r="CF37" s="2"/>
      <c r="CG37" s="2"/>
      <c r="CH37" s="2"/>
      <c r="CI37" s="2"/>
      <c r="CJ37" s="2"/>
      <c r="CK37" s="2"/>
      <c r="CM37" s="2"/>
      <c r="CN37" s="2"/>
      <c r="CO37" s="2"/>
      <c r="CP37" s="2"/>
      <c r="CQ37" s="2"/>
      <c r="CR37" s="2"/>
      <c r="CS37" s="2"/>
      <c r="CT37" s="1033"/>
      <c r="CU37" s="1033"/>
      <c r="CV37" s="1033"/>
      <c r="CW37" s="1033"/>
      <c r="CX37" s="1033"/>
      <c r="CY37" s="1033"/>
      <c r="CZ37" s="1569"/>
      <c r="DA37" s="1569"/>
      <c r="DB37" s="1033"/>
      <c r="DC37" s="1033"/>
      <c r="DD37" s="1033"/>
      <c r="DE37" s="1033"/>
      <c r="DF37" s="1033"/>
      <c r="DG37" s="1033"/>
      <c r="DH37" s="1569"/>
      <c r="DI37" s="1569"/>
      <c r="DJ37" s="1033"/>
      <c r="DK37" s="1033"/>
      <c r="DL37" s="1033"/>
      <c r="DM37" s="1033"/>
      <c r="DN37" s="1033"/>
      <c r="DO37" s="1033"/>
      <c r="DP37" s="1569"/>
      <c r="DQ37" s="1569"/>
      <c r="DR37" s="1033"/>
      <c r="DS37" s="1033"/>
      <c r="DT37" s="1033"/>
      <c r="DU37" s="1033"/>
      <c r="DV37" s="1033"/>
      <c r="DW37" s="1033"/>
      <c r="DX37" s="1569"/>
      <c r="DY37" s="1569"/>
      <c r="DZ37" s="1033"/>
      <c r="EA37" s="1033"/>
      <c r="EB37" s="1033"/>
      <c r="EC37" s="1033"/>
      <c r="ED37" s="1033"/>
      <c r="EE37" s="1033"/>
      <c r="EF37" s="1570"/>
      <c r="EG37" s="1570"/>
      <c r="EH37" s="2810"/>
    </row>
    <row r="38" spans="1:139" ht="62.25" customHeight="1" thickTop="1">
      <c r="A38" s="3528" t="s">
        <v>401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  <c r="DZ38" s="3359"/>
      <c r="EA38" s="3359"/>
      <c r="EB38" s="3359"/>
      <c r="EC38" s="3359"/>
      <c r="ED38" s="3359"/>
      <c r="EE38" s="3359"/>
      <c r="EF38" s="3359"/>
      <c r="EG38" s="1654"/>
    </row>
    <row r="39" spans="1:139" ht="20.25">
      <c r="CT39" s="1033"/>
      <c r="CU39" s="1033"/>
      <c r="CV39" s="1033"/>
      <c r="CW39" s="1033"/>
      <c r="CX39" s="1033"/>
      <c r="CY39" s="1033"/>
      <c r="CZ39" s="1569"/>
      <c r="DA39" s="1569"/>
      <c r="DB39" s="1033"/>
      <c r="DC39" s="1033"/>
      <c r="DD39" s="1033"/>
      <c r="DE39" s="1033"/>
      <c r="DF39" s="1033"/>
      <c r="DG39" s="1033"/>
      <c r="DH39" s="1569"/>
      <c r="DI39" s="1569"/>
      <c r="DJ39" s="1033"/>
      <c r="DK39" s="1033"/>
      <c r="DL39" s="1033"/>
      <c r="DM39" s="1033"/>
      <c r="DN39" s="1033"/>
      <c r="DO39" s="1033"/>
      <c r="DP39" s="1569"/>
      <c r="DQ39" s="1569"/>
      <c r="DR39" s="1033"/>
      <c r="DS39" s="1033"/>
      <c r="DT39" s="1033"/>
      <c r="DU39" s="1033"/>
      <c r="DV39" s="1033"/>
      <c r="DW39" s="1033"/>
      <c r="DX39" s="1569"/>
      <c r="DY39" s="1569"/>
      <c r="DZ39" s="1033"/>
      <c r="EA39" s="1131"/>
      <c r="EB39" s="1033"/>
      <c r="EC39" s="1033"/>
      <c r="ED39" s="1033"/>
      <c r="EE39" s="1033"/>
      <c r="EF39" s="1570"/>
      <c r="EG39" s="1570"/>
    </row>
    <row r="40" spans="1:139" ht="20.25">
      <c r="CT40" s="1033"/>
      <c r="CU40" s="1033"/>
      <c r="CV40" s="1033"/>
      <c r="CW40" s="1033"/>
      <c r="CX40" s="1033"/>
      <c r="CY40" s="1033"/>
      <c r="CZ40" s="1569"/>
      <c r="DA40" s="1569"/>
      <c r="DB40" s="1033"/>
      <c r="DC40" s="1033"/>
      <c r="DD40" s="1033"/>
      <c r="DE40" s="1033"/>
      <c r="DF40" s="1033"/>
      <c r="DG40" s="1033"/>
      <c r="DH40" s="1569"/>
      <c r="DI40" s="1569"/>
      <c r="DJ40" s="1033"/>
      <c r="DK40" s="1033"/>
      <c r="DL40" s="1033"/>
      <c r="DM40" s="1033"/>
      <c r="DN40" s="1033"/>
      <c r="DO40" s="1033"/>
      <c r="DP40" s="1569"/>
      <c r="DQ40" s="1569"/>
      <c r="DR40" s="1033"/>
      <c r="DS40" s="1033"/>
      <c r="DT40" s="1033"/>
      <c r="DU40" s="1033"/>
      <c r="DV40" s="1033"/>
      <c r="DW40" s="1033"/>
      <c r="DX40" s="1569"/>
      <c r="DY40" s="1569"/>
      <c r="DZ40" s="1033"/>
      <c r="EA40" s="1033"/>
      <c r="EB40" s="1033"/>
      <c r="EC40" s="1033"/>
      <c r="ED40" s="1033"/>
      <c r="EE40" s="1033"/>
      <c r="EF40" s="1540"/>
      <c r="EG40" s="1540"/>
    </row>
    <row r="41" spans="1:139" ht="15">
      <c r="CT41" s="1572"/>
      <c r="CU41" s="1572"/>
      <c r="CV41" s="1572"/>
      <c r="CW41" s="1572"/>
      <c r="CX41" s="1572"/>
      <c r="CY41" s="1572"/>
      <c r="CZ41" s="1572"/>
      <c r="DA41" s="1572"/>
      <c r="DB41" s="1572"/>
      <c r="DC41" s="1572"/>
      <c r="DD41" s="1572"/>
      <c r="DE41" s="1572"/>
      <c r="DF41" s="1572"/>
      <c r="DG41" s="1572"/>
      <c r="DH41" s="1572"/>
      <c r="DI41" s="1572"/>
      <c r="DJ41" s="1572"/>
      <c r="DK41" s="1572"/>
      <c r="DL41" s="1572"/>
      <c r="DM41" s="1572"/>
      <c r="DN41" s="1572"/>
      <c r="DO41" s="1572"/>
      <c r="DP41" s="1572"/>
      <c r="DQ41" s="1572"/>
      <c r="DR41" s="1572"/>
      <c r="DS41" s="1572"/>
      <c r="DT41" s="1572"/>
      <c r="DU41" s="1572"/>
      <c r="DV41" s="1572"/>
      <c r="DW41" s="1572"/>
      <c r="DX41" s="1572"/>
      <c r="DY41" s="1572"/>
      <c r="DZ41" s="1572"/>
      <c r="EA41" s="778"/>
      <c r="EB41" s="778"/>
      <c r="EC41" s="778"/>
      <c r="ED41" s="778"/>
      <c r="EE41" s="778"/>
      <c r="EF41" s="1573"/>
      <c r="EG41" s="1573"/>
    </row>
    <row r="42" spans="1:139">
      <c r="CT42" s="1462"/>
      <c r="CU42" s="1462"/>
      <c r="CV42" s="585"/>
      <c r="CW42" s="1462"/>
      <c r="CX42" s="1462"/>
      <c r="CY42" s="1462"/>
      <c r="CZ42" s="1462"/>
      <c r="DA42" s="1462"/>
      <c r="DB42" s="1462"/>
      <c r="DC42" s="1462"/>
      <c r="DD42" s="585"/>
      <c r="DE42" s="1462"/>
      <c r="DF42" s="1462"/>
      <c r="DG42" s="1462"/>
      <c r="DH42" s="1462"/>
      <c r="DI42" s="1462"/>
      <c r="DJ42" s="1462"/>
      <c r="DK42" s="1462"/>
      <c r="DL42" s="585"/>
      <c r="DM42" s="1462"/>
      <c r="DN42" s="1462"/>
      <c r="DO42" s="1462"/>
      <c r="DP42" s="1462"/>
      <c r="DQ42" s="1462"/>
      <c r="DR42" s="1462"/>
      <c r="DS42" s="1462"/>
      <c r="DT42" s="585"/>
      <c r="DU42" s="1462"/>
      <c r="DV42" s="1462"/>
      <c r="DW42" s="1462"/>
      <c r="DX42" s="1462"/>
      <c r="DY42" s="1462"/>
      <c r="DZ42" s="1462"/>
      <c r="EA42" s="1462"/>
      <c r="EB42" s="1462"/>
      <c r="EC42" s="1462"/>
      <c r="ED42" s="1462"/>
      <c r="EE42" s="1462"/>
      <c r="EF42" s="1462"/>
      <c r="EG42" s="1462"/>
    </row>
    <row r="43" spans="1:139" ht="20.25">
      <c r="CT43" s="1135"/>
      <c r="CU43" s="1033"/>
      <c r="CV43" s="1033"/>
      <c r="CW43" s="1033"/>
      <c r="CX43" s="1033"/>
      <c r="CY43" s="1033"/>
      <c r="CZ43" s="1458"/>
      <c r="DA43" s="1131"/>
      <c r="DB43" s="1135"/>
      <c r="DC43" s="1033"/>
      <c r="DD43" s="1033"/>
      <c r="DE43" s="1033"/>
      <c r="DF43" s="1033"/>
      <c r="DG43" s="1033"/>
      <c r="DH43" s="1458"/>
      <c r="DI43" s="1131"/>
      <c r="DJ43" s="1135"/>
      <c r="DK43" s="1033"/>
      <c r="DL43" s="1033"/>
      <c r="DM43" s="1033"/>
      <c r="DN43" s="1033"/>
      <c r="DO43" s="1033"/>
      <c r="DP43" s="1458"/>
      <c r="DQ43" s="1131"/>
      <c r="DR43" s="1135"/>
      <c r="DS43" s="1033"/>
      <c r="DT43" s="1033"/>
      <c r="DU43" s="1033"/>
      <c r="DV43" s="1033"/>
      <c r="DW43" s="1033"/>
      <c r="DX43" s="1458"/>
      <c r="DY43" s="1131"/>
      <c r="DZ43" s="1135"/>
      <c r="EA43" s="778"/>
      <c r="EB43" s="778"/>
      <c r="EC43" s="778"/>
      <c r="ED43" s="778"/>
      <c r="EE43" s="778"/>
      <c r="EF43" s="778"/>
      <c r="EG43" s="778"/>
    </row>
    <row r="44" spans="1:139" ht="20.25">
      <c r="CT44" s="1135"/>
      <c r="CU44" s="1033"/>
      <c r="CV44" s="1033"/>
      <c r="CW44" s="1033"/>
      <c r="CX44" s="1033"/>
      <c r="CY44" s="1033"/>
      <c r="CZ44" s="1458"/>
      <c r="DA44" s="1131"/>
      <c r="DB44" s="1135"/>
      <c r="DC44" s="1033"/>
      <c r="DD44" s="1033"/>
      <c r="DE44" s="1033"/>
      <c r="DF44" s="1033"/>
      <c r="DG44" s="1033"/>
      <c r="DH44" s="1458"/>
      <c r="DI44" s="1131"/>
      <c r="DJ44" s="1135"/>
      <c r="DK44" s="1033"/>
      <c r="DL44" s="1033"/>
      <c r="DM44" s="1033"/>
      <c r="DN44" s="1033"/>
      <c r="DO44" s="1033"/>
      <c r="DP44" s="1458"/>
      <c r="DQ44" s="1131"/>
      <c r="DR44" s="1135"/>
      <c r="DS44" s="1033"/>
      <c r="DT44" s="1033"/>
      <c r="DU44" s="1033"/>
      <c r="DV44" s="1033"/>
      <c r="DW44" s="1033"/>
      <c r="DX44" s="1458"/>
      <c r="DY44" s="1131"/>
      <c r="DZ44" s="1135"/>
      <c r="EA44" s="778"/>
      <c r="EB44" s="778"/>
      <c r="EC44" s="778"/>
      <c r="ED44" s="778"/>
      <c r="EE44" s="778"/>
      <c r="EF44" s="778"/>
      <c r="EG44" s="778"/>
    </row>
    <row r="45" spans="1:139" ht="20.25">
      <c r="CT45" s="1135"/>
      <c r="CU45" s="1033"/>
      <c r="CV45" s="1033"/>
      <c r="CW45" s="1033"/>
      <c r="CX45" s="1033"/>
      <c r="CY45" s="1033"/>
      <c r="CZ45" s="1458"/>
      <c r="DA45" s="1131"/>
      <c r="DB45" s="1135"/>
      <c r="DC45" s="1033"/>
      <c r="DD45" s="1033"/>
      <c r="DE45" s="1033"/>
      <c r="DF45" s="1033"/>
      <c r="DG45" s="1033"/>
      <c r="DH45" s="1458"/>
      <c r="DI45" s="1131"/>
      <c r="DJ45" s="1135"/>
      <c r="DK45" s="1033"/>
      <c r="DL45" s="1033"/>
      <c r="DM45" s="1033"/>
      <c r="DN45" s="1033"/>
      <c r="DO45" s="1033"/>
      <c r="DP45" s="1458"/>
      <c r="DQ45" s="1131"/>
      <c r="DR45" s="1135"/>
      <c r="DS45" s="1033"/>
      <c r="DT45" s="1033"/>
      <c r="DU45" s="1033"/>
      <c r="DV45" s="1033"/>
      <c r="DW45" s="1033"/>
      <c r="DX45" s="1458"/>
      <c r="DY45" s="1131"/>
      <c r="DZ45" s="1135"/>
      <c r="EA45" s="778"/>
      <c r="EB45" s="778"/>
      <c r="EC45" s="778"/>
      <c r="ED45" s="778"/>
      <c r="EE45" s="778"/>
      <c r="EF45" s="778"/>
      <c r="EG45" s="778"/>
    </row>
    <row r="46" spans="1:139" ht="20.25">
      <c r="CT46" s="1135"/>
      <c r="CU46" s="1459"/>
      <c r="CV46" s="1033"/>
      <c r="CW46" s="1033"/>
      <c r="CX46" s="1033"/>
      <c r="CY46" s="1033"/>
      <c r="CZ46" s="1458"/>
      <c r="DA46" s="1131"/>
      <c r="DB46" s="1135"/>
      <c r="DC46" s="1459"/>
      <c r="DD46" s="1033"/>
      <c r="DE46" s="1033"/>
      <c r="DF46" s="1033"/>
      <c r="DG46" s="1033"/>
      <c r="DH46" s="1458"/>
      <c r="DI46" s="1131"/>
      <c r="DJ46" s="1135"/>
      <c r="DK46" s="1459"/>
      <c r="DL46" s="1033"/>
      <c r="DM46" s="1033"/>
      <c r="DN46" s="1033"/>
      <c r="DO46" s="1033"/>
      <c r="DP46" s="1458"/>
      <c r="DQ46" s="1131"/>
      <c r="DR46" s="1135"/>
      <c r="DS46" s="1459"/>
      <c r="DT46" s="1033"/>
      <c r="DU46" s="1033"/>
      <c r="DV46" s="1033"/>
      <c r="DW46" s="1033"/>
      <c r="DX46" s="1458"/>
      <c r="DY46" s="1131"/>
      <c r="DZ46" s="1135"/>
      <c r="EA46" s="778"/>
      <c r="EB46" s="778"/>
      <c r="EC46" s="778"/>
      <c r="ED46" s="778"/>
      <c r="EE46" s="778"/>
      <c r="EF46" s="778"/>
      <c r="EG46" s="778"/>
    </row>
    <row r="47" spans="1:139" ht="18.75">
      <c r="CT47" s="1461"/>
      <c r="CU47" s="1460"/>
      <c r="CV47" s="1460"/>
      <c r="CW47" s="1460"/>
      <c r="CX47" s="1460"/>
      <c r="CY47" s="1460"/>
      <c r="CZ47" s="1460"/>
      <c r="DA47" s="1460"/>
      <c r="DB47" s="1461"/>
      <c r="DC47" s="1460"/>
      <c r="DD47" s="1460"/>
      <c r="DE47" s="1460"/>
      <c r="DF47" s="1460"/>
      <c r="DG47" s="1460"/>
      <c r="DH47" s="1460"/>
      <c r="DI47" s="1460"/>
      <c r="DJ47" s="1461"/>
      <c r="DK47" s="1460"/>
      <c r="DL47" s="1460"/>
      <c r="DM47" s="1460"/>
      <c r="DN47" s="1460"/>
      <c r="DO47" s="1460"/>
      <c r="DP47" s="1460"/>
      <c r="DQ47" s="1460"/>
      <c r="DR47" s="1461"/>
      <c r="DS47" s="1460"/>
      <c r="DT47" s="1460"/>
      <c r="DU47" s="1460"/>
      <c r="DV47" s="1460"/>
      <c r="DW47" s="1460"/>
      <c r="DX47" s="1460"/>
      <c r="DY47" s="1460"/>
      <c r="DZ47" s="1461"/>
      <c r="EA47" s="778"/>
      <c r="EB47" s="778"/>
      <c r="EC47" s="778"/>
      <c r="ED47" s="778"/>
      <c r="EE47" s="778"/>
      <c r="EF47" s="778"/>
      <c r="EG47" s="778"/>
    </row>
    <row r="48" spans="1:139" ht="20.25">
      <c r="CT48" s="1135"/>
      <c r="CU48" s="1033"/>
      <c r="CV48" s="1033"/>
      <c r="CW48" s="1033"/>
      <c r="CX48" s="1033"/>
      <c r="CY48" s="1033"/>
      <c r="CZ48" s="1458"/>
      <c r="DA48" s="1131"/>
      <c r="DB48" s="1135"/>
      <c r="DC48" s="1033"/>
      <c r="DD48" s="1033"/>
      <c r="DE48" s="1033"/>
      <c r="DF48" s="1033"/>
      <c r="DG48" s="1033"/>
      <c r="DH48" s="1458"/>
      <c r="DI48" s="1131"/>
      <c r="DJ48" s="1135"/>
      <c r="DK48" s="1033"/>
      <c r="DL48" s="1033"/>
      <c r="DM48" s="1033"/>
      <c r="DN48" s="1033"/>
      <c r="DO48" s="1033"/>
      <c r="DP48" s="1458"/>
      <c r="DQ48" s="1131"/>
      <c r="DR48" s="1135"/>
      <c r="DS48" s="1033"/>
      <c r="DT48" s="1033"/>
      <c r="DU48" s="1033"/>
      <c r="DV48" s="1033"/>
      <c r="DW48" s="1033"/>
      <c r="DX48" s="1458"/>
      <c r="DY48" s="1131"/>
      <c r="DZ48" s="1135"/>
      <c r="EA48" s="778"/>
      <c r="EB48" s="778"/>
      <c r="EC48" s="778"/>
      <c r="ED48" s="778"/>
      <c r="EE48" s="778"/>
      <c r="EF48" s="778"/>
      <c r="EG48" s="778"/>
    </row>
    <row r="49" spans="98:137">
      <c r="CT49" s="1462"/>
      <c r="CU49" s="1462"/>
      <c r="CV49" s="585"/>
      <c r="CW49" s="1462"/>
      <c r="CX49" s="1462"/>
      <c r="CY49" s="1462"/>
      <c r="CZ49" s="1462"/>
      <c r="DA49" s="1462"/>
      <c r="DB49" s="1462"/>
      <c r="DC49" s="1462"/>
      <c r="DD49" s="585"/>
      <c r="DE49" s="1462"/>
      <c r="DF49" s="1462"/>
      <c r="DG49" s="1462"/>
      <c r="DH49" s="1462"/>
      <c r="DI49" s="1462"/>
      <c r="DJ49" s="1462"/>
      <c r="DK49" s="1462"/>
      <c r="DL49" s="585"/>
      <c r="DM49" s="1462"/>
      <c r="DN49" s="1462"/>
      <c r="DO49" s="1462"/>
      <c r="DP49" s="1462"/>
      <c r="DQ49" s="1462"/>
      <c r="DR49" s="1462"/>
      <c r="DS49" s="1462"/>
      <c r="DT49" s="585"/>
      <c r="DU49" s="1462"/>
      <c r="DV49" s="1462"/>
      <c r="DW49" s="1462"/>
      <c r="DX49" s="1462"/>
      <c r="DY49" s="1462"/>
      <c r="DZ49" s="1462"/>
      <c r="EA49" s="778"/>
      <c r="EB49" s="778"/>
      <c r="EC49" s="778"/>
      <c r="ED49" s="778"/>
      <c r="EE49" s="778"/>
      <c r="EF49" s="778"/>
      <c r="EG49" s="778"/>
    </row>
    <row r="50" spans="98:137">
      <c r="CT50" s="1462"/>
      <c r="CU50" s="1462"/>
      <c r="CV50" s="585"/>
      <c r="CW50" s="1462"/>
      <c r="CX50" s="1462"/>
      <c r="CY50" s="1462"/>
      <c r="CZ50" s="1462"/>
      <c r="DA50" s="1462"/>
      <c r="DB50" s="1462"/>
      <c r="DC50" s="1462"/>
      <c r="DD50" s="585"/>
      <c r="DE50" s="1462"/>
      <c r="DF50" s="1462"/>
      <c r="DG50" s="1462"/>
      <c r="DH50" s="1462"/>
      <c r="DI50" s="1462"/>
      <c r="DJ50" s="1462"/>
      <c r="DK50" s="1462"/>
      <c r="DL50" s="585"/>
      <c r="DM50" s="1462"/>
      <c r="DN50" s="1462"/>
      <c r="DO50" s="1462"/>
      <c r="DP50" s="1462"/>
      <c r="DQ50" s="1462"/>
      <c r="DR50" s="1462"/>
      <c r="DS50" s="1462"/>
      <c r="DT50" s="585"/>
      <c r="DU50" s="1462"/>
      <c r="DV50" s="1462"/>
      <c r="DW50" s="1462"/>
      <c r="DX50" s="1462"/>
      <c r="DY50" s="1462"/>
      <c r="DZ50" s="1462"/>
      <c r="EA50" s="778"/>
      <c r="EB50" s="778"/>
      <c r="EC50" s="778"/>
      <c r="ED50" s="778"/>
      <c r="EE50" s="778"/>
      <c r="EF50" s="778"/>
      <c r="EG50" s="778"/>
    </row>
    <row r="51" spans="98:137">
      <c r="CT51" s="1462"/>
      <c r="CU51" s="1536"/>
      <c r="CV51" s="778"/>
      <c r="CW51" s="1536"/>
      <c r="CX51" s="1536"/>
      <c r="CY51" s="1536"/>
      <c r="CZ51" s="1536"/>
      <c r="DA51" s="1536"/>
      <c r="DB51" s="1462"/>
      <c r="DC51" s="1536"/>
      <c r="DD51" s="778"/>
      <c r="DE51" s="1536"/>
      <c r="DF51" s="1536"/>
      <c r="DG51" s="1536"/>
      <c r="DH51" s="1536"/>
      <c r="DI51" s="1536"/>
      <c r="DJ51" s="1462"/>
      <c r="DK51" s="1536"/>
      <c r="DL51" s="778"/>
      <c r="DM51" s="1536"/>
      <c r="DN51" s="1536"/>
      <c r="DO51" s="1536"/>
      <c r="DP51" s="1536"/>
      <c r="DQ51" s="1536"/>
      <c r="DR51" s="1462"/>
      <c r="DS51" s="1536"/>
      <c r="DT51" s="778"/>
      <c r="DU51" s="1536"/>
      <c r="DV51" s="1536"/>
      <c r="DW51" s="1536"/>
      <c r="DX51" s="1536"/>
      <c r="DY51" s="1536"/>
      <c r="DZ51" s="1462"/>
      <c r="EA51" s="778"/>
      <c r="EB51" s="778"/>
      <c r="EC51" s="778"/>
      <c r="ED51" s="778"/>
      <c r="EE51" s="778"/>
      <c r="EF51" s="778"/>
      <c r="EG51" s="778"/>
    </row>
    <row r="52" spans="98:137">
      <c r="CT52" s="1462"/>
      <c r="CU52" s="1536"/>
      <c r="CV52" s="778"/>
      <c r="CW52" s="1536"/>
      <c r="CX52" s="1536"/>
      <c r="CY52" s="1536"/>
      <c r="CZ52" s="1536"/>
      <c r="DA52" s="1536"/>
      <c r="DB52" s="1462"/>
      <c r="DC52" s="1536"/>
      <c r="DD52" s="778"/>
      <c r="DE52" s="1536"/>
      <c r="DF52" s="1536"/>
      <c r="DG52" s="1536"/>
      <c r="DH52" s="1536"/>
      <c r="DI52" s="1536"/>
      <c r="DJ52" s="1462"/>
      <c r="DK52" s="1536"/>
      <c r="DL52" s="778"/>
      <c r="DM52" s="1536"/>
      <c r="DN52" s="1536"/>
      <c r="DO52" s="1536"/>
      <c r="DP52" s="1536"/>
      <c r="DQ52" s="1536"/>
      <c r="DR52" s="1462"/>
      <c r="DS52" s="1536"/>
      <c r="DT52" s="778"/>
      <c r="DU52" s="1536"/>
      <c r="DV52" s="1536"/>
      <c r="DW52" s="1536"/>
      <c r="DX52" s="1536"/>
      <c r="DY52" s="1536"/>
      <c r="DZ52" s="1462"/>
      <c r="EA52" s="778"/>
      <c r="EB52" s="778"/>
      <c r="EC52" s="778"/>
      <c r="ED52" s="778"/>
      <c r="EE52" s="778"/>
      <c r="EF52" s="778"/>
      <c r="EG52" s="778"/>
    </row>
    <row r="53" spans="98:137">
      <c r="CT53" s="1462"/>
      <c r="CU53" s="1536"/>
      <c r="CV53" s="778"/>
      <c r="CW53" s="1536"/>
      <c r="CX53" s="1536"/>
      <c r="CY53" s="1536"/>
      <c r="CZ53" s="1536"/>
      <c r="DA53" s="1536"/>
      <c r="DB53" s="1462"/>
      <c r="DC53" s="1536"/>
      <c r="DD53" s="778"/>
      <c r="DE53" s="1536"/>
      <c r="DF53" s="1536"/>
      <c r="DG53" s="1536"/>
      <c r="DH53" s="1536"/>
      <c r="DI53" s="1536"/>
      <c r="DJ53" s="1462"/>
      <c r="DK53" s="1536"/>
      <c r="DL53" s="778"/>
      <c r="DM53" s="1536"/>
      <c r="DN53" s="1536"/>
      <c r="DO53" s="1536"/>
      <c r="DP53" s="1536"/>
      <c r="DQ53" s="1536"/>
      <c r="DR53" s="1462"/>
      <c r="DS53" s="1536"/>
      <c r="DT53" s="778"/>
      <c r="DU53" s="1536"/>
      <c r="DV53" s="1536"/>
      <c r="DW53" s="1536"/>
      <c r="DX53" s="1536"/>
      <c r="DY53" s="1536"/>
      <c r="DZ53" s="1462"/>
      <c r="EA53" s="778"/>
      <c r="EB53" s="778"/>
      <c r="EC53" s="778"/>
      <c r="ED53" s="778"/>
      <c r="EE53" s="778"/>
      <c r="EF53" s="778"/>
      <c r="EG53" s="778"/>
    </row>
    <row r="54" spans="98:137">
      <c r="CT54" s="1462"/>
      <c r="CU54" s="1536"/>
      <c r="CV54" s="778"/>
      <c r="CW54" s="1536"/>
      <c r="CX54" s="1536"/>
      <c r="CY54" s="1536"/>
      <c r="CZ54" s="1536"/>
      <c r="DA54" s="1536"/>
      <c r="DB54" s="1462"/>
      <c r="DC54" s="1536"/>
      <c r="DD54" s="778"/>
      <c r="DE54" s="1536"/>
      <c r="DF54" s="1536"/>
      <c r="DG54" s="1536"/>
      <c r="DH54" s="1536"/>
      <c r="DI54" s="1536"/>
      <c r="DJ54" s="1462"/>
      <c r="DK54" s="1536"/>
      <c r="DL54" s="778"/>
      <c r="DM54" s="1536"/>
      <c r="DN54" s="1536"/>
      <c r="DO54" s="1536"/>
      <c r="DP54" s="1536"/>
      <c r="DQ54" s="1536"/>
      <c r="DR54" s="1462"/>
      <c r="DS54" s="1536"/>
      <c r="DT54" s="778"/>
      <c r="DU54" s="1536"/>
      <c r="DV54" s="1536"/>
      <c r="DW54" s="1536"/>
      <c r="DX54" s="1536"/>
      <c r="DY54" s="1536"/>
      <c r="DZ54" s="1462"/>
      <c r="EA54" s="778"/>
      <c r="EB54" s="778"/>
      <c r="EC54" s="778"/>
      <c r="ED54" s="778"/>
      <c r="EE54" s="778"/>
      <c r="EF54" s="778"/>
      <c r="EG54" s="778"/>
    </row>
    <row r="55" spans="98:137">
      <c r="CT55" s="1462"/>
      <c r="CU55" s="1536"/>
      <c r="CV55" s="778"/>
      <c r="CW55" s="1536"/>
      <c r="CX55" s="1536"/>
      <c r="CY55" s="1536"/>
      <c r="CZ55" s="1536"/>
      <c r="DA55" s="1536"/>
      <c r="DB55" s="1462"/>
      <c r="DC55" s="1536"/>
      <c r="DD55" s="778"/>
      <c r="DE55" s="1536"/>
      <c r="DF55" s="1536"/>
      <c r="DG55" s="1536"/>
      <c r="DH55" s="1536"/>
      <c r="DI55" s="1536"/>
      <c r="DJ55" s="1462"/>
      <c r="DK55" s="1536"/>
      <c r="DL55" s="778"/>
      <c r="DM55" s="1536"/>
      <c r="DN55" s="1536"/>
      <c r="DO55" s="1536"/>
      <c r="DP55" s="1536"/>
      <c r="DQ55" s="1536"/>
      <c r="DR55" s="1462"/>
      <c r="DS55" s="1536"/>
      <c r="DT55" s="778"/>
      <c r="DU55" s="1536"/>
      <c r="DV55" s="1536"/>
      <c r="DW55" s="1536"/>
      <c r="DX55" s="1536"/>
      <c r="DY55" s="1536"/>
      <c r="DZ55" s="1462"/>
      <c r="EA55" s="778"/>
      <c r="EB55" s="778"/>
      <c r="EC55" s="778"/>
      <c r="ED55" s="778"/>
      <c r="EE55" s="778"/>
      <c r="EF55" s="778"/>
      <c r="EG55" s="778"/>
    </row>
    <row r="56" spans="98:137">
      <c r="CT56" s="1462"/>
      <c r="CU56" s="1536"/>
      <c r="CV56" s="778"/>
      <c r="CW56" s="1536"/>
      <c r="CX56" s="1536"/>
      <c r="CY56" s="1536"/>
      <c r="CZ56" s="1536"/>
      <c r="DA56" s="1536"/>
      <c r="DB56" s="1462"/>
      <c r="DC56" s="1536"/>
      <c r="DD56" s="778"/>
      <c r="DE56" s="1536"/>
      <c r="DF56" s="1536"/>
      <c r="DG56" s="1536"/>
      <c r="DH56" s="1536"/>
      <c r="DI56" s="1536"/>
      <c r="DJ56" s="1462"/>
      <c r="DK56" s="1536"/>
      <c r="DL56" s="778"/>
      <c r="DM56" s="1536"/>
      <c r="DN56" s="1536"/>
      <c r="DO56" s="1536"/>
      <c r="DP56" s="1536"/>
      <c r="DQ56" s="1536"/>
      <c r="DR56" s="1462"/>
      <c r="DS56" s="1536"/>
      <c r="DT56" s="778"/>
      <c r="DU56" s="1536"/>
      <c r="DV56" s="1536"/>
      <c r="DW56" s="1536"/>
      <c r="DX56" s="1536"/>
      <c r="DY56" s="1536"/>
      <c r="DZ56" s="1462"/>
      <c r="EA56" s="778"/>
      <c r="EB56" s="778"/>
      <c r="EC56" s="778"/>
      <c r="ED56" s="778"/>
      <c r="EE56" s="778"/>
      <c r="EF56" s="778"/>
      <c r="EG56" s="778"/>
    </row>
    <row r="57" spans="98:137">
      <c r="CT57" s="1462"/>
      <c r="CU57" s="1536"/>
      <c r="CV57" s="778"/>
      <c r="CW57" s="1536"/>
      <c r="CX57" s="1536"/>
      <c r="CY57" s="1536"/>
      <c r="CZ57" s="1536"/>
      <c r="DA57" s="1536"/>
      <c r="DB57" s="1462"/>
      <c r="DC57" s="1536"/>
      <c r="DD57" s="778"/>
      <c r="DE57" s="1536"/>
      <c r="DF57" s="1536"/>
      <c r="DG57" s="1536"/>
      <c r="DH57" s="1536"/>
      <c r="DI57" s="1536"/>
      <c r="DJ57" s="1462"/>
      <c r="DK57" s="1536"/>
      <c r="DL57" s="778"/>
      <c r="DM57" s="1536"/>
      <c r="DN57" s="1536"/>
      <c r="DO57" s="1536"/>
      <c r="DP57" s="1536"/>
      <c r="DQ57" s="1536"/>
      <c r="DR57" s="1462"/>
      <c r="DS57" s="1536"/>
      <c r="DT57" s="778"/>
      <c r="DU57" s="1536"/>
      <c r="DV57" s="1536"/>
      <c r="DW57" s="1536"/>
      <c r="DX57" s="1536"/>
      <c r="DY57" s="1536"/>
      <c r="DZ57" s="1462"/>
      <c r="EA57" s="778"/>
      <c r="EB57" s="778"/>
      <c r="EC57" s="778"/>
      <c r="ED57" s="778"/>
      <c r="EE57" s="778"/>
      <c r="EF57" s="778"/>
      <c r="EG57" s="778"/>
    </row>
    <row r="58" spans="98:137">
      <c r="CT58" s="1462"/>
      <c r="CU58" s="1536"/>
      <c r="CV58" s="778"/>
      <c r="CW58" s="1536"/>
      <c r="CX58" s="1536"/>
      <c r="CY58" s="1536"/>
      <c r="CZ58" s="1536"/>
      <c r="DA58" s="1536"/>
      <c r="DB58" s="1462"/>
      <c r="DC58" s="1536"/>
      <c r="DD58" s="778"/>
      <c r="DE58" s="1536"/>
      <c r="DF58" s="1536"/>
      <c r="DG58" s="1536"/>
      <c r="DH58" s="1536"/>
      <c r="DI58" s="1536"/>
      <c r="DJ58" s="1462"/>
      <c r="DK58" s="1536"/>
      <c r="DL58" s="778"/>
      <c r="DM58" s="1536"/>
      <c r="DN58" s="1536"/>
      <c r="DO58" s="1536"/>
      <c r="DP58" s="1536"/>
      <c r="DQ58" s="1536"/>
      <c r="DR58" s="1462"/>
      <c r="DS58" s="1536"/>
      <c r="DT58" s="778"/>
      <c r="DU58" s="1536"/>
      <c r="DV58" s="1536"/>
      <c r="DW58" s="1536"/>
      <c r="DX58" s="1536"/>
      <c r="DY58" s="1536"/>
      <c r="DZ58" s="1462"/>
      <c r="EA58" s="778"/>
      <c r="EB58" s="778"/>
      <c r="EC58" s="778"/>
      <c r="ED58" s="778"/>
      <c r="EE58" s="778"/>
      <c r="EF58" s="778"/>
      <c r="EG58" s="778"/>
    </row>
    <row r="59" spans="98:137">
      <c r="CT59" s="1462"/>
      <c r="CU59" s="1536"/>
      <c r="CV59" s="778"/>
      <c r="CW59" s="1536"/>
      <c r="CX59" s="1536"/>
      <c r="CY59" s="1536"/>
      <c r="CZ59" s="1536"/>
      <c r="DA59" s="1536"/>
      <c r="DB59" s="1462"/>
      <c r="DC59" s="1536"/>
      <c r="DD59" s="778"/>
      <c r="DE59" s="1536"/>
      <c r="DF59" s="1536"/>
      <c r="DG59" s="1536"/>
      <c r="DH59" s="1536"/>
      <c r="DI59" s="1536"/>
      <c r="DJ59" s="1462"/>
      <c r="DK59" s="1536"/>
      <c r="DL59" s="778"/>
      <c r="DM59" s="1536"/>
      <c r="DN59" s="1536"/>
      <c r="DO59" s="1536"/>
      <c r="DP59" s="1536"/>
      <c r="DQ59" s="1536"/>
      <c r="DR59" s="1462"/>
      <c r="DS59" s="1536"/>
      <c r="DT59" s="778"/>
      <c r="DU59" s="1536"/>
      <c r="DV59" s="1536"/>
      <c r="DW59" s="1536"/>
      <c r="DX59" s="1536"/>
      <c r="DY59" s="1536"/>
      <c r="DZ59" s="1462"/>
      <c r="EA59" s="778"/>
      <c r="EB59" s="778"/>
      <c r="EC59" s="778"/>
      <c r="ED59" s="778"/>
      <c r="EE59" s="778"/>
      <c r="EF59" s="778"/>
      <c r="EG59" s="778"/>
    </row>
    <row r="60" spans="98:137">
      <c r="CT60" s="1462"/>
      <c r="CU60" s="1536"/>
      <c r="CV60" s="778"/>
      <c r="CW60" s="1536"/>
      <c r="CX60" s="1536"/>
      <c r="CY60" s="1536"/>
      <c r="CZ60" s="1536"/>
      <c r="DA60" s="1536"/>
      <c r="DB60" s="1462"/>
      <c r="DC60" s="1536"/>
      <c r="DD60" s="778"/>
      <c r="DE60" s="1536"/>
      <c r="DF60" s="1536"/>
      <c r="DG60" s="1536"/>
      <c r="DH60" s="1536"/>
      <c r="DI60" s="1536"/>
      <c r="DJ60" s="1462"/>
      <c r="DK60" s="1536"/>
      <c r="DL60" s="778"/>
      <c r="DM60" s="1536"/>
      <c r="DN60" s="1536"/>
      <c r="DO60" s="1536"/>
      <c r="DP60" s="1536"/>
      <c r="DQ60" s="1536"/>
      <c r="DR60" s="1462"/>
      <c r="DS60" s="1536"/>
      <c r="DT60" s="778"/>
      <c r="DU60" s="1536"/>
      <c r="DV60" s="1536"/>
      <c r="DW60" s="1536"/>
      <c r="DX60" s="1536"/>
      <c r="DY60" s="1536"/>
      <c r="DZ60" s="1462"/>
      <c r="EA60" s="778"/>
      <c r="EB60" s="778"/>
      <c r="EC60" s="778"/>
      <c r="ED60" s="778"/>
      <c r="EE60" s="778"/>
      <c r="EF60" s="778"/>
      <c r="EG60" s="778"/>
    </row>
    <row r="61" spans="98:137">
      <c r="CT61" s="1462"/>
      <c r="CU61" s="1536"/>
      <c r="CV61" s="778"/>
      <c r="CW61" s="1536"/>
      <c r="CX61" s="1536"/>
      <c r="CY61" s="1536"/>
      <c r="CZ61" s="1536"/>
      <c r="DA61" s="1536"/>
      <c r="DB61" s="1462"/>
      <c r="DC61" s="1536"/>
      <c r="DD61" s="778"/>
      <c r="DE61" s="1536"/>
      <c r="DF61" s="1536"/>
      <c r="DG61" s="1536"/>
      <c r="DH61" s="1536"/>
      <c r="DI61" s="1536"/>
      <c r="DJ61" s="1462"/>
      <c r="DK61" s="1536"/>
      <c r="DL61" s="778"/>
      <c r="DM61" s="1536"/>
      <c r="DN61" s="1536"/>
      <c r="DO61" s="1536"/>
      <c r="DP61" s="1536"/>
      <c r="DQ61" s="1536"/>
      <c r="DR61" s="1462"/>
      <c r="DS61" s="1536"/>
      <c r="DT61" s="778"/>
      <c r="DU61" s="1536"/>
      <c r="DV61" s="1536"/>
      <c r="DW61" s="1536"/>
      <c r="DX61" s="1536"/>
      <c r="DY61" s="1536"/>
      <c r="DZ61" s="1462"/>
      <c r="EA61" s="778"/>
      <c r="EB61" s="778"/>
      <c r="EC61" s="778"/>
      <c r="ED61" s="778"/>
      <c r="EE61" s="778"/>
      <c r="EF61" s="778"/>
      <c r="EG61" s="778"/>
    </row>
    <row r="62" spans="98:137">
      <c r="CT62" s="1462"/>
      <c r="CU62" s="1536"/>
      <c r="CV62" s="778"/>
      <c r="CW62" s="1536"/>
      <c r="CX62" s="1536"/>
      <c r="CY62" s="1536"/>
      <c r="CZ62" s="1536"/>
      <c r="DA62" s="1536"/>
      <c r="DB62" s="1462"/>
      <c r="DC62" s="1536"/>
      <c r="DD62" s="778"/>
      <c r="DE62" s="1536"/>
      <c r="DF62" s="1536"/>
      <c r="DG62" s="1536"/>
      <c r="DH62" s="1536"/>
      <c r="DI62" s="1536"/>
      <c r="DJ62" s="1462"/>
      <c r="DK62" s="1536"/>
      <c r="DL62" s="778"/>
      <c r="DM62" s="1536"/>
      <c r="DN62" s="1536"/>
      <c r="DO62" s="1536"/>
      <c r="DP62" s="1536"/>
      <c r="DQ62" s="1536"/>
      <c r="DR62" s="1462"/>
      <c r="DS62" s="1536"/>
      <c r="DT62" s="778"/>
      <c r="DU62" s="1536"/>
      <c r="DV62" s="1536"/>
      <c r="DW62" s="1536"/>
      <c r="DX62" s="1536"/>
      <c r="DY62" s="1536"/>
      <c r="DZ62" s="1462"/>
      <c r="EA62" s="778"/>
      <c r="EB62" s="778"/>
      <c r="EC62" s="778"/>
      <c r="ED62" s="778"/>
      <c r="EE62" s="778"/>
      <c r="EF62" s="778"/>
      <c r="EG62" s="778"/>
    </row>
    <row r="63" spans="98:137">
      <c r="CT63" s="1462"/>
      <c r="CU63" s="1536"/>
      <c r="CV63" s="778"/>
      <c r="CW63" s="1536"/>
      <c r="CX63" s="1536"/>
      <c r="CY63" s="1536"/>
      <c r="CZ63" s="1536"/>
      <c r="DA63" s="1536"/>
      <c r="DB63" s="1462"/>
      <c r="DC63" s="1536"/>
      <c r="DD63" s="778"/>
      <c r="DE63" s="1536"/>
      <c r="DF63" s="1536"/>
      <c r="DG63" s="1536"/>
      <c r="DH63" s="1536"/>
      <c r="DI63" s="1536"/>
      <c r="DJ63" s="1462"/>
      <c r="DK63" s="1536"/>
      <c r="DL63" s="778"/>
      <c r="DM63" s="1536"/>
      <c r="DN63" s="1536"/>
      <c r="DO63" s="1536"/>
      <c r="DP63" s="1536"/>
      <c r="DQ63" s="1536"/>
      <c r="DR63" s="1462"/>
      <c r="DS63" s="1536"/>
      <c r="DT63" s="778"/>
      <c r="DU63" s="1536"/>
      <c r="DV63" s="1536"/>
      <c r="DW63" s="1536"/>
      <c r="DX63" s="1536"/>
      <c r="DY63" s="1536"/>
      <c r="DZ63" s="1462"/>
      <c r="EA63" s="778"/>
      <c r="EB63" s="778"/>
      <c r="EC63" s="778"/>
      <c r="ED63" s="778"/>
      <c r="EE63" s="778"/>
      <c r="EF63" s="778"/>
      <c r="EG63" s="778"/>
    </row>
    <row r="64" spans="98:137">
      <c r="CT64" s="1462"/>
      <c r="CU64" s="1536"/>
      <c r="CV64" s="778"/>
      <c r="CW64" s="1536"/>
      <c r="CX64" s="1536"/>
      <c r="CY64" s="1536"/>
      <c r="CZ64" s="1536"/>
      <c r="DA64" s="1536"/>
      <c r="DB64" s="1462"/>
      <c r="DC64" s="1536"/>
      <c r="DD64" s="778"/>
      <c r="DE64" s="1536"/>
      <c r="DF64" s="1536"/>
      <c r="DG64" s="1536"/>
      <c r="DH64" s="1536"/>
      <c r="DI64" s="1536"/>
      <c r="DJ64" s="1462"/>
      <c r="DK64" s="1536"/>
      <c r="DL64" s="778"/>
      <c r="DM64" s="1536"/>
      <c r="DN64" s="1536"/>
      <c r="DO64" s="1536"/>
      <c r="DP64" s="1536"/>
      <c r="DQ64" s="1536"/>
      <c r="DR64" s="1462"/>
      <c r="DS64" s="1536"/>
      <c r="DT64" s="778"/>
      <c r="DU64" s="1536"/>
      <c r="DV64" s="1536"/>
      <c r="DW64" s="1536"/>
      <c r="DX64" s="1536"/>
      <c r="DY64" s="1536"/>
      <c r="DZ64" s="1462"/>
      <c r="EA64" s="778"/>
      <c r="EB64" s="778"/>
      <c r="EC64" s="778"/>
      <c r="ED64" s="778"/>
      <c r="EE64" s="778"/>
      <c r="EF64" s="778"/>
      <c r="EG64" s="778"/>
    </row>
    <row r="65" spans="98:137">
      <c r="CT65" s="1462"/>
      <c r="CU65" s="1536"/>
      <c r="CV65" s="778"/>
      <c r="CW65" s="1536"/>
      <c r="CX65" s="1536"/>
      <c r="CY65" s="1536"/>
      <c r="CZ65" s="1536"/>
      <c r="DA65" s="1536"/>
      <c r="DB65" s="1462"/>
      <c r="DC65" s="1536"/>
      <c r="DD65" s="778"/>
      <c r="DE65" s="1536"/>
      <c r="DF65" s="1536"/>
      <c r="DG65" s="1536"/>
      <c r="DH65" s="1536"/>
      <c r="DI65" s="1536"/>
      <c r="DJ65" s="1462"/>
      <c r="DK65" s="1536"/>
      <c r="DL65" s="778"/>
      <c r="DM65" s="1536"/>
      <c r="DN65" s="1536"/>
      <c r="DO65" s="1536"/>
      <c r="DP65" s="1536"/>
      <c r="DQ65" s="1536"/>
      <c r="DR65" s="1462"/>
      <c r="DS65" s="1536"/>
      <c r="DT65" s="778"/>
      <c r="DU65" s="1536"/>
      <c r="DV65" s="1536"/>
      <c r="DW65" s="1536"/>
      <c r="DX65" s="1536"/>
      <c r="DY65" s="1536"/>
      <c r="DZ65" s="1462"/>
      <c r="EA65" s="778"/>
      <c r="EB65" s="778"/>
      <c r="EC65" s="778"/>
      <c r="ED65" s="778"/>
      <c r="EE65" s="778"/>
      <c r="EF65" s="778"/>
      <c r="EG65" s="778"/>
    </row>
    <row r="66" spans="98:137">
      <c r="CT66" s="1462"/>
      <c r="CU66" s="1536"/>
      <c r="CV66" s="778"/>
      <c r="CW66" s="1536"/>
      <c r="CX66" s="1536"/>
      <c r="CY66" s="1536"/>
      <c r="CZ66" s="1536"/>
      <c r="DA66" s="1536"/>
      <c r="DB66" s="1462"/>
      <c r="DC66" s="1536"/>
      <c r="DD66" s="778"/>
      <c r="DE66" s="1536"/>
      <c r="DF66" s="1536"/>
      <c r="DG66" s="1536"/>
      <c r="DH66" s="1536"/>
      <c r="DI66" s="1536"/>
      <c r="DJ66" s="1462"/>
      <c r="DK66" s="1536"/>
      <c r="DL66" s="778"/>
      <c r="DM66" s="1536"/>
      <c r="DN66" s="1536"/>
      <c r="DO66" s="1536"/>
      <c r="DP66" s="1536"/>
      <c r="DQ66" s="1536"/>
      <c r="DR66" s="1462"/>
      <c r="DS66" s="1536"/>
      <c r="DT66" s="778"/>
      <c r="DU66" s="1536"/>
      <c r="DV66" s="1536"/>
      <c r="DW66" s="1536"/>
      <c r="DX66" s="1536"/>
      <c r="DY66" s="1536"/>
      <c r="DZ66" s="1462"/>
      <c r="EA66" s="778"/>
      <c r="EB66" s="778"/>
      <c r="EC66" s="778"/>
      <c r="ED66" s="778"/>
      <c r="EE66" s="778"/>
      <c r="EF66" s="778"/>
      <c r="EG66" s="778"/>
    </row>
    <row r="67" spans="98:137">
      <c r="CT67" s="1462"/>
      <c r="CU67" s="1536"/>
      <c r="CV67" s="778"/>
      <c r="CW67" s="1536"/>
      <c r="CX67" s="1536"/>
      <c r="CY67" s="1536"/>
      <c r="CZ67" s="1536"/>
      <c r="DA67" s="1536"/>
      <c r="DB67" s="1462"/>
      <c r="DC67" s="1536"/>
      <c r="DD67" s="778"/>
      <c r="DE67" s="1536"/>
      <c r="DF67" s="1536"/>
      <c r="DG67" s="1536"/>
      <c r="DH67" s="1536"/>
      <c r="DI67" s="1536"/>
      <c r="DJ67" s="1462"/>
      <c r="DK67" s="1536"/>
      <c r="DL67" s="778"/>
      <c r="DM67" s="1536"/>
      <c r="DN67" s="1536"/>
      <c r="DO67" s="1536"/>
      <c r="DP67" s="1536"/>
      <c r="DQ67" s="1536"/>
      <c r="DR67" s="1462"/>
      <c r="DS67" s="1536"/>
      <c r="DT67" s="778"/>
      <c r="DU67" s="1536"/>
      <c r="DV67" s="1536"/>
      <c r="DW67" s="1536"/>
      <c r="DX67" s="1536"/>
      <c r="DY67" s="1536"/>
      <c r="DZ67" s="1462"/>
      <c r="EA67" s="778"/>
      <c r="EB67" s="778"/>
      <c r="EC67" s="778"/>
      <c r="ED67" s="778"/>
      <c r="EE67" s="778"/>
      <c r="EF67" s="778"/>
      <c r="EG67" s="778"/>
    </row>
  </sheetData>
  <mergeCells count="122">
    <mergeCell ref="DS4:DY4"/>
    <mergeCell ref="DS5:DS6"/>
    <mergeCell ref="DT5:DT6"/>
    <mergeCell ref="DU5:DV5"/>
    <mergeCell ref="DW5:DW6"/>
    <mergeCell ref="DX5:DX6"/>
    <mergeCell ref="DY5:DY6"/>
    <mergeCell ref="DZ5:DZ6"/>
    <mergeCell ref="DR5:DR6"/>
    <mergeCell ref="CK5:CK6"/>
    <mergeCell ref="CM5:CM6"/>
    <mergeCell ref="DK4:DQ4"/>
    <mergeCell ref="DJ5:DJ6"/>
    <mergeCell ref="DK5:DK6"/>
    <mergeCell ref="DL5:DL6"/>
    <mergeCell ref="DM5:DN5"/>
    <mergeCell ref="DO5:DO6"/>
    <mergeCell ref="DP5:DP6"/>
    <mergeCell ref="DQ5:DQ6"/>
    <mergeCell ref="CZ5:CZ6"/>
    <mergeCell ref="DA5:DA6"/>
    <mergeCell ref="DB5:DB6"/>
    <mergeCell ref="CO5:CP5"/>
    <mergeCell ref="CQ5:CQ6"/>
    <mergeCell ref="CR5:CR6"/>
    <mergeCell ref="CS5:CS6"/>
    <mergeCell ref="CT5:CT6"/>
    <mergeCell ref="CU5:CU6"/>
    <mergeCell ref="A38:EF38"/>
    <mergeCell ref="DC5:DC6"/>
    <mergeCell ref="DD5:DD6"/>
    <mergeCell ref="DE5:DF5"/>
    <mergeCell ref="DG5:DG6"/>
    <mergeCell ref="DH5:DH6"/>
    <mergeCell ref="DI5:DI6"/>
    <mergeCell ref="CV5:CV6"/>
    <mergeCell ref="CW5:CX5"/>
    <mergeCell ref="CY5:CY6"/>
    <mergeCell ref="BQ5:BR5"/>
    <mergeCell ref="BS5:BS6"/>
    <mergeCell ref="BT5:BT6"/>
    <mergeCell ref="BU5:BU6"/>
    <mergeCell ref="BW5:BW6"/>
    <mergeCell ref="BX5:BX6"/>
    <mergeCell ref="CN5:CN6"/>
    <mergeCell ref="BY5:BZ5"/>
    <mergeCell ref="CA5:CA6"/>
    <mergeCell ref="CB5:CB6"/>
    <mergeCell ref="CC5:CC6"/>
    <mergeCell ref="CE5:CE6"/>
    <mergeCell ref="CF5:CF6"/>
    <mergeCell ref="CG5:CH5"/>
    <mergeCell ref="CI5:CI6"/>
    <mergeCell ref="CJ5:CJ6"/>
    <mergeCell ref="BA5:BB5"/>
    <mergeCell ref="BC5:BC6"/>
    <mergeCell ref="BD5:BD6"/>
    <mergeCell ref="BE5:BE6"/>
    <mergeCell ref="BG5:BG6"/>
    <mergeCell ref="BH5:BH6"/>
    <mergeCell ref="BI5:BJ5"/>
    <mergeCell ref="BK5:BK6"/>
    <mergeCell ref="BL5:BL6"/>
    <mergeCell ref="BM5:BM6"/>
    <mergeCell ref="BO5:BO6"/>
    <mergeCell ref="BP5:BP6"/>
    <mergeCell ref="AY5:AY6"/>
    <mergeCell ref="AZ5:AZ6"/>
    <mergeCell ref="U5:V5"/>
    <mergeCell ref="W5:W6"/>
    <mergeCell ref="X5:X6"/>
    <mergeCell ref="Y5:Y6"/>
    <mergeCell ref="AA5:AA6"/>
    <mergeCell ref="AB5:AB6"/>
    <mergeCell ref="AC5:AD5"/>
    <mergeCell ref="AE5:AE6"/>
    <mergeCell ref="AF5:AF6"/>
    <mergeCell ref="AG5:AG6"/>
    <mergeCell ref="AI5:AI6"/>
    <mergeCell ref="AJ5:AJ6"/>
    <mergeCell ref="AK5:AL5"/>
    <mergeCell ref="AM5:AM6"/>
    <mergeCell ref="AN5:AN6"/>
    <mergeCell ref="AO5:AO6"/>
    <mergeCell ref="AQ5:AQ6"/>
    <mergeCell ref="AR5:AR6"/>
    <mergeCell ref="AS5:AT5"/>
    <mergeCell ref="AU5:AU6"/>
    <mergeCell ref="AV5:AV6"/>
    <mergeCell ref="K5:K6"/>
    <mergeCell ref="L5:L6"/>
    <mergeCell ref="M5:N5"/>
    <mergeCell ref="O5:O6"/>
    <mergeCell ref="P5:P6"/>
    <mergeCell ref="Q5:Q6"/>
    <mergeCell ref="S5:S6"/>
    <mergeCell ref="T5:T6"/>
    <mergeCell ref="AW5:AW6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BO4:BU4"/>
    <mergeCell ref="BW4:CC4"/>
    <mergeCell ref="CE4:CK4"/>
    <mergeCell ref="CM4:CS4"/>
    <mergeCell ref="CU4:DA4"/>
    <mergeCell ref="DC4:DI4"/>
    <mergeCell ref="EA4:EB5"/>
    <mergeCell ref="ED4:EE5"/>
    <mergeCell ref="C5:C6"/>
    <mergeCell ref="D5:D6"/>
    <mergeCell ref="E5:F5"/>
    <mergeCell ref="G5:G6"/>
    <mergeCell ref="H5:H6"/>
    <mergeCell ref="I5:I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A1:EH40"/>
  <sheetViews>
    <sheetView showGridLines="0" view="pageBreakPreview" zoomScale="70" zoomScaleNormal="60" zoomScaleSheetLayoutView="70" zoomScalePageLayoutView="60" workbookViewId="0">
      <pane xSplit="1" topLeftCell="B1" activePane="topRight" state="frozen"/>
      <selection activeCell="A3" sqref="A3:A5"/>
      <selection pane="topRight" activeCell="A3" sqref="A3:A5"/>
    </sheetView>
  </sheetViews>
  <sheetFormatPr baseColWidth="10" defaultColWidth="11.42578125" defaultRowHeight="12.75"/>
  <cols>
    <col min="1" max="1" width="35.85546875" style="2" customWidth="1"/>
    <col min="2" max="2" width="0.140625" style="2" customWidth="1"/>
    <col min="3" max="3" width="11.42578125" style="2" hidden="1" customWidth="1"/>
    <col min="4" max="6" width="8.28515625" style="2" hidden="1" customWidth="1"/>
    <col min="7" max="7" width="12.140625" style="2" hidden="1" customWidth="1"/>
    <col min="8" max="8" width="10.7109375" style="2" hidden="1" customWidth="1"/>
    <col min="9" max="9" width="12.140625" style="2" hidden="1" customWidth="1"/>
    <col min="10" max="10" width="1.7109375" style="2" hidden="1" customWidth="1"/>
    <col min="11" max="11" width="11.42578125" style="2" hidden="1" customWidth="1"/>
    <col min="12" max="12" width="9.42578125" style="2" hidden="1" customWidth="1"/>
    <col min="13" max="14" width="8.28515625" style="2" hidden="1" customWidth="1"/>
    <col min="15" max="15" width="12.140625" style="2" hidden="1" customWidth="1"/>
    <col min="16" max="16" width="9.42578125" style="2" hidden="1" customWidth="1"/>
    <col min="17" max="17" width="12.140625" style="2" hidden="1" customWidth="1"/>
    <col min="18" max="18" width="1.7109375" style="2" hidden="1" customWidth="1"/>
    <col min="19" max="19" width="11.42578125" style="2" hidden="1" customWidth="1"/>
    <col min="20" max="20" width="9.42578125" style="2" hidden="1" customWidth="1"/>
    <col min="21" max="21" width="10.42578125" style="2" hidden="1" customWidth="1"/>
    <col min="22" max="22" width="9.5703125" style="2" hidden="1" customWidth="1"/>
    <col min="23" max="23" width="11.5703125" style="2" hidden="1" customWidth="1"/>
    <col min="24" max="24" width="9.42578125" style="2" hidden="1" customWidth="1"/>
    <col min="25" max="25" width="11.28515625" style="2" hidden="1" customWidth="1"/>
    <col min="26" max="26" width="1.7109375" style="2" hidden="1" customWidth="1"/>
    <col min="27" max="27" width="11.42578125" style="2" hidden="1" customWidth="1"/>
    <col min="28" max="28" width="7.7109375" style="2" hidden="1" customWidth="1"/>
    <col min="29" max="30" width="10.28515625" style="2" hidden="1" customWidth="1"/>
    <col min="31" max="31" width="11.28515625" style="2" hidden="1" customWidth="1"/>
    <col min="32" max="32" width="7.7109375" style="2" hidden="1" customWidth="1"/>
    <col min="33" max="33" width="11.85546875" style="2" hidden="1" customWidth="1"/>
    <col min="34" max="34" width="1.7109375" style="2" hidden="1" customWidth="1"/>
    <col min="35" max="36" width="11.42578125" style="2" hidden="1" customWidth="1"/>
    <col min="37" max="37" width="9.7109375" style="2" hidden="1" customWidth="1"/>
    <col min="38" max="38" width="11.28515625" style="2" hidden="1" customWidth="1"/>
    <col min="39" max="39" width="12.28515625" style="2" hidden="1" customWidth="1"/>
    <col min="40" max="40" width="8.85546875" style="2" hidden="1" customWidth="1"/>
    <col min="41" max="41" width="11.28515625" style="10" hidden="1" customWidth="1"/>
    <col min="42" max="42" width="1.7109375" style="2" hidden="1" customWidth="1"/>
    <col min="43" max="44" width="11.42578125" style="2" hidden="1" customWidth="1"/>
    <col min="45" max="46" width="10.140625" style="2" hidden="1" customWidth="1"/>
    <col min="47" max="47" width="12.28515625" style="2" hidden="1" customWidth="1"/>
    <col min="48" max="48" width="8.7109375" style="2" hidden="1" customWidth="1"/>
    <col min="49" max="49" width="11.28515625" style="10" hidden="1" customWidth="1"/>
    <col min="50" max="50" width="1.7109375" style="2" hidden="1" customWidth="1"/>
    <col min="51" max="51" width="11.42578125" style="2" hidden="1" customWidth="1"/>
    <col min="52" max="54" width="9.7109375" style="2" hidden="1" customWidth="1"/>
    <col min="55" max="55" width="12.28515625" style="2" hidden="1" customWidth="1"/>
    <col min="56" max="56" width="9.7109375" style="2" hidden="1" customWidth="1"/>
    <col min="57" max="57" width="11.28515625" style="2" hidden="1" customWidth="1"/>
    <col min="58" max="58" width="1.7109375" style="2" hidden="1" customWidth="1"/>
    <col min="59" max="60" width="11.42578125" style="629" hidden="1" customWidth="1"/>
    <col min="61" max="61" width="8.7109375" style="629" hidden="1" customWidth="1"/>
    <col min="62" max="62" width="9.5703125" style="629" hidden="1" customWidth="1"/>
    <col min="63" max="63" width="12.28515625" style="629" hidden="1" customWidth="1"/>
    <col min="64" max="64" width="8.7109375" style="629" hidden="1" customWidth="1"/>
    <col min="65" max="65" width="11.28515625" style="630" hidden="1" customWidth="1"/>
    <col min="66" max="66" width="1.7109375" style="630" hidden="1" customWidth="1"/>
    <col min="67" max="68" width="11.42578125" style="629" hidden="1" customWidth="1"/>
    <col min="69" max="70" width="11.28515625" style="629" hidden="1" customWidth="1"/>
    <col min="71" max="71" width="12.28515625" style="629" hidden="1" customWidth="1"/>
    <col min="72" max="72" width="8.7109375" style="629" hidden="1" customWidth="1"/>
    <col min="73" max="73" width="11.28515625" style="630" hidden="1" customWidth="1"/>
    <col min="74" max="74" width="1.7109375" style="630" hidden="1" customWidth="1"/>
    <col min="75" max="75" width="12.7109375" style="630" hidden="1" customWidth="1"/>
    <col min="76" max="78" width="11.28515625" style="630" hidden="1" customWidth="1"/>
    <col min="79" max="79" width="12.28515625" style="630" hidden="1" customWidth="1"/>
    <col min="80" max="80" width="10.140625" style="630" hidden="1" customWidth="1"/>
    <col min="81" max="81" width="11.28515625" style="630" hidden="1" customWidth="1"/>
    <col min="82" max="82" width="1.7109375" style="630" customWidth="1"/>
    <col min="83" max="83" width="12.7109375" style="10" customWidth="1"/>
    <col min="84" max="84" width="11.85546875" style="10" hidden="1" customWidth="1"/>
    <col min="85" max="86" width="11.28515625" style="10" hidden="1" customWidth="1"/>
    <col min="87" max="87" width="12.28515625" style="10" hidden="1" customWidth="1"/>
    <col min="88" max="88" width="13.42578125" style="10" hidden="1" customWidth="1"/>
    <col min="89" max="89" width="11.28515625" style="10" hidden="1" customWidth="1"/>
    <col min="90" max="90" width="1.7109375" style="10" customWidth="1"/>
    <col min="91" max="91" width="12.7109375" style="10" customWidth="1"/>
    <col min="92" max="92" width="11.85546875" style="10" hidden="1" customWidth="1"/>
    <col min="93" max="94" width="11.28515625" style="10" hidden="1" customWidth="1"/>
    <col min="95" max="95" width="12.28515625" style="10" hidden="1" customWidth="1"/>
    <col min="96" max="96" width="13.42578125" style="10" hidden="1" customWidth="1"/>
    <col min="97" max="97" width="11.28515625" style="10" hidden="1" customWidth="1"/>
    <col min="98" max="98" width="1.85546875" style="10" customWidth="1"/>
    <col min="99" max="99" width="12.7109375" style="10" customWidth="1"/>
    <col min="100" max="102" width="12.7109375" style="10" hidden="1" customWidth="1"/>
    <col min="103" max="103" width="14.85546875" style="10" hidden="1" customWidth="1"/>
    <col min="104" max="104" width="12.7109375" style="10" hidden="1" customWidth="1"/>
    <col min="105" max="105" width="1.28515625" style="10" hidden="1" customWidth="1"/>
    <col min="106" max="106" width="1.5703125" style="10" customWidth="1"/>
    <col min="107" max="107" width="12.7109375" style="10" customWidth="1"/>
    <col min="108" max="108" width="1.28515625" style="10" hidden="1" customWidth="1"/>
    <col min="109" max="110" width="12.7109375" style="10" hidden="1" customWidth="1"/>
    <col min="111" max="111" width="14.85546875" style="10" hidden="1" customWidth="1"/>
    <col min="112" max="113" width="12.7109375" style="10" hidden="1" customWidth="1"/>
    <col min="114" max="114" width="1.140625" style="10" customWidth="1"/>
    <col min="115" max="115" width="12.7109375" style="10" customWidth="1"/>
    <col min="116" max="118" width="12.7109375" style="10" hidden="1" customWidth="1"/>
    <col min="119" max="119" width="13" style="10" hidden="1" customWidth="1"/>
    <col min="120" max="121" width="12.7109375" style="10" hidden="1" customWidth="1"/>
    <col min="122" max="122" width="1.140625" style="10" customWidth="1"/>
    <col min="123" max="123" width="12.7109375" style="10" customWidth="1"/>
    <col min="124" max="124" width="12.7109375" style="10" hidden="1" customWidth="1"/>
    <col min="125" max="126" width="12.7109375" style="10" customWidth="1"/>
    <col min="127" max="127" width="17.28515625" style="10" customWidth="1"/>
    <col min="128" max="128" width="12.7109375" style="10" hidden="1" customWidth="1"/>
    <col min="129" max="129" width="14.7109375" style="10" customWidth="1"/>
    <col min="130" max="130" width="1.140625" style="10" customWidth="1"/>
    <col min="131" max="132" width="10.7109375" style="2830" customWidth="1"/>
    <col min="133" max="133" width="1.28515625" style="2830" customWidth="1"/>
    <col min="134" max="135" width="10.7109375" style="2830" customWidth="1"/>
    <col min="136" max="136" width="1" style="2831" customWidth="1"/>
    <col min="137" max="137" width="13.42578125" style="2830" customWidth="1"/>
    <col min="138" max="16384" width="11.42578125" style="2"/>
  </cols>
  <sheetData>
    <row r="1" spans="1:138" ht="54.95" customHeight="1">
      <c r="A1" s="3436" t="s">
        <v>453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436"/>
      <c r="CU1" s="3436"/>
      <c r="CV1" s="3436"/>
      <c r="CW1" s="3436"/>
      <c r="CX1" s="3436"/>
      <c r="CY1" s="3436"/>
      <c r="CZ1" s="3436"/>
      <c r="DA1" s="3436"/>
      <c r="DB1" s="3436"/>
      <c r="DC1" s="3436"/>
      <c r="DD1" s="3436"/>
      <c r="DE1" s="3436"/>
      <c r="DF1" s="3436"/>
      <c r="DG1" s="3436"/>
      <c r="DH1" s="3436"/>
      <c r="DI1" s="3436"/>
      <c r="DJ1" s="3436"/>
      <c r="DK1" s="3436"/>
      <c r="DL1" s="3436"/>
      <c r="DM1" s="3436"/>
      <c r="DN1" s="3436"/>
      <c r="DO1" s="3436"/>
      <c r="DP1" s="3436"/>
      <c r="DQ1" s="3436"/>
      <c r="DR1" s="3436"/>
      <c r="DS1" s="3436"/>
      <c r="DT1" s="3436"/>
      <c r="DU1" s="3436"/>
      <c r="DV1" s="3436"/>
      <c r="DW1" s="3436"/>
      <c r="DX1" s="3436"/>
      <c r="DY1" s="3436"/>
      <c r="DZ1" s="3436"/>
      <c r="EA1" s="3436"/>
      <c r="EB1" s="3436"/>
      <c r="EC1" s="3436"/>
      <c r="ED1" s="3436"/>
      <c r="EE1" s="3436"/>
      <c r="EF1" s="774"/>
      <c r="EG1" s="774"/>
    </row>
    <row r="2" spans="1:138" ht="9.75" customHeight="1">
      <c r="A2" s="409"/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  <c r="T2" s="409"/>
      <c r="U2" s="409"/>
      <c r="V2" s="409"/>
      <c r="W2" s="409"/>
      <c r="X2" s="409"/>
      <c r="Y2" s="409"/>
      <c r="Z2" s="409"/>
      <c r="AA2" s="409"/>
      <c r="AB2" s="409"/>
      <c r="AC2" s="409"/>
      <c r="AD2" s="409"/>
      <c r="AE2" s="409"/>
      <c r="AF2" s="409"/>
      <c r="AG2" s="409"/>
      <c r="AH2" s="409"/>
      <c r="AI2" s="409"/>
      <c r="AJ2" s="409"/>
      <c r="AK2" s="409"/>
      <c r="AL2" s="409"/>
      <c r="AM2" s="409"/>
      <c r="AN2" s="409"/>
      <c r="AO2" s="409"/>
      <c r="AP2" s="409"/>
      <c r="AQ2" s="409"/>
      <c r="AR2" s="409"/>
      <c r="AS2" s="409"/>
      <c r="AT2" s="409"/>
      <c r="AU2" s="409"/>
      <c r="AV2" s="409"/>
      <c r="AW2" s="409"/>
      <c r="AX2" s="409"/>
      <c r="AY2" s="409"/>
      <c r="AZ2" s="409"/>
      <c r="BA2" s="409"/>
      <c r="BB2" s="409"/>
      <c r="BC2" s="409"/>
      <c r="BD2" s="409"/>
      <c r="BE2" s="409"/>
      <c r="BF2" s="409"/>
      <c r="BG2" s="409"/>
      <c r="BH2" s="409"/>
      <c r="BI2" s="409"/>
      <c r="BJ2" s="409"/>
      <c r="BK2" s="409"/>
      <c r="BL2" s="409"/>
      <c r="BM2" s="409"/>
      <c r="BN2" s="409"/>
      <c r="BO2" s="409"/>
      <c r="BP2" s="409"/>
      <c r="BQ2" s="409"/>
      <c r="BR2" s="409"/>
      <c r="BS2" s="409"/>
      <c r="BT2" s="409"/>
      <c r="BU2" s="409"/>
      <c r="BV2" s="409"/>
      <c r="BW2" s="409"/>
      <c r="BX2" s="409"/>
      <c r="BY2" s="409"/>
      <c r="BZ2" s="409"/>
      <c r="CA2" s="409"/>
      <c r="CB2" s="409"/>
      <c r="CC2" s="409"/>
      <c r="CD2" s="409"/>
      <c r="CE2" s="409"/>
      <c r="CF2" s="409"/>
      <c r="CG2" s="409"/>
      <c r="CH2" s="409"/>
      <c r="CI2" s="409"/>
      <c r="CJ2" s="409"/>
      <c r="CK2" s="409"/>
      <c r="CL2" s="409"/>
      <c r="CM2" s="409"/>
      <c r="CN2" s="409"/>
      <c r="CO2" s="409"/>
      <c r="CP2" s="409"/>
      <c r="CQ2" s="409"/>
      <c r="CR2" s="409"/>
      <c r="CS2" s="409"/>
      <c r="CT2" s="409"/>
      <c r="CU2" s="409"/>
      <c r="CV2" s="409"/>
      <c r="CW2" s="409"/>
      <c r="CX2" s="409"/>
      <c r="CY2" s="409"/>
      <c r="CZ2" s="409"/>
      <c r="DA2" s="409"/>
      <c r="DB2" s="409"/>
      <c r="DC2" s="409"/>
      <c r="DD2" s="409"/>
      <c r="DE2" s="409"/>
      <c r="DF2" s="409"/>
      <c r="DG2" s="409"/>
      <c r="DH2" s="409"/>
      <c r="DI2" s="409"/>
      <c r="DJ2" s="409"/>
      <c r="DK2" s="409"/>
      <c r="DL2" s="409"/>
      <c r="DM2" s="409"/>
      <c r="DN2" s="409"/>
      <c r="DO2" s="409"/>
      <c r="DP2" s="409"/>
      <c r="DQ2" s="409"/>
      <c r="DR2" s="409"/>
      <c r="DS2" s="409"/>
      <c r="DT2" s="409"/>
      <c r="DU2" s="409"/>
      <c r="DV2" s="409"/>
      <c r="DW2" s="409"/>
      <c r="DX2" s="409"/>
      <c r="DY2" s="409"/>
      <c r="DZ2" s="409"/>
      <c r="EA2" s="409"/>
      <c r="EB2" s="409"/>
      <c r="EC2" s="409"/>
      <c r="ED2" s="409"/>
      <c r="EE2" s="409"/>
      <c r="EF2" s="774"/>
      <c r="EG2" s="774"/>
    </row>
    <row r="3" spans="1:138" ht="9.75" customHeight="1" thickBot="1">
      <c r="BO3" s="1232"/>
      <c r="BP3" s="1232"/>
      <c r="BQ3" s="1232"/>
      <c r="BR3" s="1232"/>
      <c r="BS3" s="1232"/>
      <c r="BT3" s="1232"/>
      <c r="BU3" s="1232"/>
      <c r="BV3" s="1232"/>
      <c r="BW3" s="1232"/>
      <c r="BX3" s="1232"/>
      <c r="BY3" s="1232"/>
      <c r="BZ3" s="1232"/>
      <c r="CA3" s="1232"/>
      <c r="CB3" s="1232"/>
      <c r="CC3" s="1232"/>
      <c r="CD3" s="1232"/>
      <c r="CE3" s="1232"/>
      <c r="CF3" s="1232"/>
      <c r="CG3" s="1232"/>
      <c r="CH3" s="1232"/>
      <c r="CI3" s="1232"/>
      <c r="CJ3" s="1232"/>
      <c r="CK3" s="1232"/>
      <c r="CL3" s="1232"/>
      <c r="CM3" s="1232"/>
      <c r="CN3" s="1232"/>
      <c r="CO3" s="1232"/>
      <c r="CP3" s="1232"/>
      <c r="CQ3" s="1232"/>
      <c r="CR3" s="1232"/>
      <c r="CS3" s="1232"/>
      <c r="CT3" s="1232"/>
      <c r="CU3" s="1232"/>
      <c r="CV3" s="1232"/>
      <c r="CW3" s="1232"/>
      <c r="CX3" s="1232"/>
      <c r="CY3" s="1232"/>
      <c r="CZ3" s="1232"/>
      <c r="DA3" s="1232"/>
      <c r="DB3" s="1232"/>
      <c r="DC3" s="1232"/>
      <c r="DD3" s="1232"/>
      <c r="DE3" s="1232"/>
      <c r="DF3" s="1232"/>
      <c r="DG3" s="1232"/>
      <c r="DH3" s="1232"/>
      <c r="DI3" s="1232"/>
      <c r="DJ3" s="1232"/>
      <c r="DK3" s="1232"/>
      <c r="DL3" s="1232"/>
      <c r="DM3" s="1232"/>
      <c r="DN3" s="1232"/>
      <c r="DO3" s="1232"/>
      <c r="DP3" s="1232"/>
      <c r="DQ3" s="1232"/>
      <c r="DR3" s="1232"/>
      <c r="DS3" s="1232"/>
      <c r="DT3" s="1232"/>
      <c r="DU3" s="1232"/>
      <c r="DV3" s="1232"/>
      <c r="DW3" s="1232"/>
      <c r="DX3" s="1232"/>
      <c r="DY3" s="1232"/>
      <c r="DZ3" s="1232"/>
      <c r="EA3" s="1232"/>
      <c r="EB3" s="1232"/>
      <c r="EC3" s="1232"/>
      <c r="ED3" s="1232"/>
      <c r="EE3" s="1232"/>
      <c r="EF3" s="1536"/>
      <c r="EG3" s="629"/>
    </row>
    <row r="4" spans="1:138" s="159" customFormat="1" ht="29.25" customHeight="1" thickTop="1">
      <c r="A4" s="3437" t="s">
        <v>17</v>
      </c>
      <c r="B4" s="2844"/>
      <c r="C4" s="3598">
        <v>2009</v>
      </c>
      <c r="D4" s="3598"/>
      <c r="E4" s="3598"/>
      <c r="F4" s="3598"/>
      <c r="G4" s="3598"/>
      <c r="H4" s="3598"/>
      <c r="I4" s="3598"/>
      <c r="J4" s="2846"/>
      <c r="K4" s="3598">
        <v>2010</v>
      </c>
      <c r="L4" s="3598"/>
      <c r="M4" s="3598"/>
      <c r="N4" s="3598"/>
      <c r="O4" s="3598"/>
      <c r="P4" s="3598"/>
      <c r="Q4" s="3598"/>
      <c r="R4" s="2846"/>
      <c r="S4" s="3598">
        <v>2011</v>
      </c>
      <c r="T4" s="3598"/>
      <c r="U4" s="3598"/>
      <c r="V4" s="3598"/>
      <c r="W4" s="3598"/>
      <c r="X4" s="3598"/>
      <c r="Y4" s="3598"/>
      <c r="Z4" s="2844"/>
      <c r="AA4" s="3598">
        <v>2012</v>
      </c>
      <c r="AB4" s="3598"/>
      <c r="AC4" s="3598"/>
      <c r="AD4" s="3598"/>
      <c r="AE4" s="3598"/>
      <c r="AF4" s="3598"/>
      <c r="AG4" s="3598"/>
      <c r="AH4" s="2844"/>
      <c r="AI4" s="3598">
        <v>2013</v>
      </c>
      <c r="AJ4" s="3598"/>
      <c r="AK4" s="3598"/>
      <c r="AL4" s="3598"/>
      <c r="AM4" s="3598"/>
      <c r="AN4" s="3598"/>
      <c r="AO4" s="3598"/>
      <c r="AP4" s="2844"/>
      <c r="AQ4" s="3598">
        <v>2014</v>
      </c>
      <c r="AR4" s="3598"/>
      <c r="AS4" s="3598"/>
      <c r="AT4" s="3598"/>
      <c r="AU4" s="3598"/>
      <c r="AV4" s="3598"/>
      <c r="AW4" s="3598"/>
      <c r="AX4" s="2844"/>
      <c r="AY4" s="3598">
        <v>2015</v>
      </c>
      <c r="AZ4" s="3598"/>
      <c r="BA4" s="3598"/>
      <c r="BB4" s="3598"/>
      <c r="BC4" s="3598"/>
      <c r="BD4" s="3598"/>
      <c r="BE4" s="3598"/>
      <c r="BF4" s="2846"/>
      <c r="BG4" s="3598">
        <v>2016</v>
      </c>
      <c r="BH4" s="3598"/>
      <c r="BI4" s="3598"/>
      <c r="BJ4" s="3598"/>
      <c r="BK4" s="3598"/>
      <c r="BL4" s="3598"/>
      <c r="BM4" s="3598"/>
      <c r="BN4" s="2845"/>
      <c r="BO4" s="3598">
        <v>2017</v>
      </c>
      <c r="BP4" s="3598"/>
      <c r="BQ4" s="3598"/>
      <c r="BR4" s="3598"/>
      <c r="BS4" s="3598"/>
      <c r="BT4" s="3598"/>
      <c r="BU4" s="3598"/>
      <c r="BV4" s="2844"/>
      <c r="BW4" s="3440">
        <v>2018</v>
      </c>
      <c r="BX4" s="3440"/>
      <c r="BY4" s="3440"/>
      <c r="BZ4" s="3440"/>
      <c r="CA4" s="3440"/>
      <c r="CB4" s="3440"/>
      <c r="CC4" s="3440"/>
      <c r="CD4" s="759"/>
      <c r="CE4" s="3440">
        <v>2019</v>
      </c>
      <c r="CF4" s="3440"/>
      <c r="CG4" s="3440"/>
      <c r="CH4" s="3440"/>
      <c r="CI4" s="3440"/>
      <c r="CJ4" s="3440"/>
      <c r="CK4" s="3440"/>
      <c r="CL4" s="1010"/>
      <c r="CM4" s="3440">
        <v>2020</v>
      </c>
      <c r="CN4" s="3440"/>
      <c r="CO4" s="3440"/>
      <c r="CP4" s="3440"/>
      <c r="CQ4" s="3440"/>
      <c r="CR4" s="3440"/>
      <c r="CS4" s="3440"/>
      <c r="CT4" s="1010"/>
      <c r="CU4" s="3440">
        <v>2021</v>
      </c>
      <c r="CV4" s="3440"/>
      <c r="CW4" s="3440"/>
      <c r="CX4" s="3440"/>
      <c r="CY4" s="3440"/>
      <c r="CZ4" s="3440"/>
      <c r="DA4" s="3440"/>
      <c r="DB4" s="1010"/>
      <c r="DC4" s="3440">
        <v>2022</v>
      </c>
      <c r="DD4" s="3440"/>
      <c r="DE4" s="3440"/>
      <c r="DF4" s="3440"/>
      <c r="DG4" s="3440"/>
      <c r="DH4" s="3440"/>
      <c r="DI4" s="3440"/>
      <c r="DJ4" s="1010"/>
      <c r="DK4" s="3440">
        <v>2023</v>
      </c>
      <c r="DL4" s="3440"/>
      <c r="DM4" s="3440"/>
      <c r="DN4" s="3440"/>
      <c r="DO4" s="3440"/>
      <c r="DP4" s="3440"/>
      <c r="DQ4" s="3440"/>
      <c r="DR4" s="2844"/>
      <c r="DS4" s="3440">
        <v>2024</v>
      </c>
      <c r="DT4" s="3440"/>
      <c r="DU4" s="3440"/>
      <c r="DV4" s="3440"/>
      <c r="DW4" s="3440"/>
      <c r="DX4" s="3440"/>
      <c r="DY4" s="3440"/>
      <c r="DZ4" s="2844"/>
      <c r="EA4" s="3599" t="s">
        <v>227</v>
      </c>
      <c r="EB4" s="3599"/>
      <c r="EC4" s="2843"/>
      <c r="ED4" s="3599" t="s">
        <v>208</v>
      </c>
      <c r="EE4" s="3599"/>
      <c r="EF4" s="2828"/>
    </row>
    <row r="5" spans="1:138" s="159" customFormat="1" ht="33" customHeight="1">
      <c r="A5" s="3438"/>
      <c r="B5" s="12"/>
      <c r="C5" s="3398" t="s">
        <v>0</v>
      </c>
      <c r="D5" s="3396"/>
      <c r="E5" s="3565" t="s">
        <v>1</v>
      </c>
      <c r="F5" s="3565"/>
      <c r="G5" s="3398" t="s">
        <v>2</v>
      </c>
      <c r="H5" s="3396"/>
      <c r="I5" s="3398" t="s">
        <v>40</v>
      </c>
      <c r="J5" s="780"/>
      <c r="K5" s="3398" t="s">
        <v>0</v>
      </c>
      <c r="L5" s="3396"/>
      <c r="M5" s="3565" t="s">
        <v>1</v>
      </c>
      <c r="N5" s="3565"/>
      <c r="O5" s="3398" t="s">
        <v>2</v>
      </c>
      <c r="P5" s="3396" t="s">
        <v>46</v>
      </c>
      <c r="Q5" s="3398" t="s">
        <v>40</v>
      </c>
      <c r="R5" s="780"/>
      <c r="S5" s="3398" t="s">
        <v>0</v>
      </c>
      <c r="T5" s="3396"/>
      <c r="U5" s="3565" t="s">
        <v>1</v>
      </c>
      <c r="V5" s="3565"/>
      <c r="W5" s="3398" t="s">
        <v>2</v>
      </c>
      <c r="X5" s="3396" t="s">
        <v>46</v>
      </c>
      <c r="Y5" s="3398" t="s">
        <v>40</v>
      </c>
      <c r="Z5" s="12"/>
      <c r="AA5" s="3398" t="s">
        <v>0</v>
      </c>
      <c r="AB5" s="3396"/>
      <c r="AC5" s="3565" t="s">
        <v>1</v>
      </c>
      <c r="AD5" s="3565"/>
      <c r="AE5" s="3398" t="s">
        <v>2</v>
      </c>
      <c r="AF5" s="3396" t="s">
        <v>46</v>
      </c>
      <c r="AG5" s="3398" t="s">
        <v>40</v>
      </c>
      <c r="AH5" s="12"/>
      <c r="AI5" s="3398" t="s">
        <v>0</v>
      </c>
      <c r="AJ5" s="3396" t="s">
        <v>47</v>
      </c>
      <c r="AK5" s="3422" t="s">
        <v>1</v>
      </c>
      <c r="AL5" s="3422"/>
      <c r="AM5" s="3398" t="s">
        <v>2</v>
      </c>
      <c r="AN5" s="3396" t="s">
        <v>48</v>
      </c>
      <c r="AO5" s="3423" t="s">
        <v>40</v>
      </c>
      <c r="AP5" s="12"/>
      <c r="AQ5" s="3398" t="s">
        <v>0</v>
      </c>
      <c r="AR5" s="3396" t="s">
        <v>47</v>
      </c>
      <c r="AS5" s="3422" t="s">
        <v>1</v>
      </c>
      <c r="AT5" s="3422"/>
      <c r="AU5" s="3398" t="s">
        <v>2</v>
      </c>
      <c r="AV5" s="3396" t="s">
        <v>48</v>
      </c>
      <c r="AW5" s="3423" t="s">
        <v>40</v>
      </c>
      <c r="AX5" s="12"/>
      <c r="AY5" s="3398" t="s">
        <v>0</v>
      </c>
      <c r="AZ5" s="3396" t="s">
        <v>47</v>
      </c>
      <c r="BA5" s="3422" t="s">
        <v>1</v>
      </c>
      <c r="BB5" s="3422"/>
      <c r="BC5" s="3398" t="s">
        <v>2</v>
      </c>
      <c r="BD5" s="3396" t="s">
        <v>48</v>
      </c>
      <c r="BE5" s="3423" t="s">
        <v>40</v>
      </c>
      <c r="BF5" s="780"/>
      <c r="BG5" s="3398" t="s">
        <v>0</v>
      </c>
      <c r="BH5" s="3396" t="s">
        <v>47</v>
      </c>
      <c r="BI5" s="3422" t="s">
        <v>1</v>
      </c>
      <c r="BJ5" s="3422"/>
      <c r="BK5" s="3398" t="s">
        <v>2</v>
      </c>
      <c r="BL5" s="3396" t="s">
        <v>48</v>
      </c>
      <c r="BM5" s="3423" t="s">
        <v>40</v>
      </c>
      <c r="BN5" s="770"/>
      <c r="BO5" s="3398" t="s">
        <v>0</v>
      </c>
      <c r="BP5" s="3396" t="s">
        <v>47</v>
      </c>
      <c r="BQ5" s="3422" t="s">
        <v>1</v>
      </c>
      <c r="BR5" s="3422"/>
      <c r="BS5" s="3563" t="s">
        <v>2</v>
      </c>
      <c r="BT5" s="3481" t="s">
        <v>48</v>
      </c>
      <c r="BU5" s="3423" t="s">
        <v>40</v>
      </c>
      <c r="BV5" s="2391"/>
      <c r="BW5" s="3398" t="s">
        <v>0</v>
      </c>
      <c r="BX5" s="3396" t="s">
        <v>47</v>
      </c>
      <c r="BY5" s="3422" t="s">
        <v>1</v>
      </c>
      <c r="BZ5" s="3422"/>
      <c r="CA5" s="3398" t="s">
        <v>2</v>
      </c>
      <c r="CB5" s="3396" t="s">
        <v>48</v>
      </c>
      <c r="CC5" s="3423" t="s">
        <v>40</v>
      </c>
      <c r="CD5" s="770"/>
      <c r="CE5" s="3398" t="s">
        <v>0</v>
      </c>
      <c r="CF5" s="3396" t="s">
        <v>47</v>
      </c>
      <c r="CG5" s="3422" t="s">
        <v>1</v>
      </c>
      <c r="CH5" s="3422"/>
      <c r="CI5" s="3398" t="s">
        <v>2</v>
      </c>
      <c r="CJ5" s="3396" t="s">
        <v>48</v>
      </c>
      <c r="CK5" s="3423" t="s">
        <v>40</v>
      </c>
      <c r="CL5" s="2391"/>
      <c r="CM5" s="3398" t="s">
        <v>0</v>
      </c>
      <c r="CN5" s="3396" t="s">
        <v>47</v>
      </c>
      <c r="CO5" s="3422" t="s">
        <v>1</v>
      </c>
      <c r="CP5" s="3422"/>
      <c r="CQ5" s="3398" t="s">
        <v>2</v>
      </c>
      <c r="CR5" s="3396" t="s">
        <v>48</v>
      </c>
      <c r="CS5" s="3423" t="s">
        <v>40</v>
      </c>
      <c r="CT5" s="2391"/>
      <c r="CU5" s="3398" t="s">
        <v>0</v>
      </c>
      <c r="CV5" s="3396" t="s">
        <v>47</v>
      </c>
      <c r="CW5" s="3422" t="s">
        <v>1</v>
      </c>
      <c r="CX5" s="3422"/>
      <c r="CY5" s="3398" t="s">
        <v>2</v>
      </c>
      <c r="CZ5" s="3396" t="s">
        <v>48</v>
      </c>
      <c r="DA5" s="3423" t="s">
        <v>40</v>
      </c>
      <c r="DB5" s="2391"/>
      <c r="DC5" s="3398" t="s">
        <v>0</v>
      </c>
      <c r="DD5" s="3396" t="s">
        <v>47</v>
      </c>
      <c r="DE5" s="3422" t="s">
        <v>1</v>
      </c>
      <c r="DF5" s="3422"/>
      <c r="DG5" s="3398" t="s">
        <v>2</v>
      </c>
      <c r="DH5" s="3396" t="s">
        <v>48</v>
      </c>
      <c r="DI5" s="3423" t="s">
        <v>40</v>
      </c>
      <c r="DJ5" s="2391"/>
      <c r="DK5" s="3398" t="s">
        <v>0</v>
      </c>
      <c r="DL5" s="3396" t="s">
        <v>47</v>
      </c>
      <c r="DM5" s="3422" t="s">
        <v>1</v>
      </c>
      <c r="DN5" s="3422"/>
      <c r="DO5" s="3398" t="s">
        <v>2</v>
      </c>
      <c r="DP5" s="3396" t="s">
        <v>48</v>
      </c>
      <c r="DQ5" s="3423" t="s">
        <v>40</v>
      </c>
      <c r="DR5" s="2391"/>
      <c r="DS5" s="3398" t="s">
        <v>0</v>
      </c>
      <c r="DT5" s="3396" t="s">
        <v>47</v>
      </c>
      <c r="DU5" s="3422" t="s">
        <v>1</v>
      </c>
      <c r="DV5" s="3422"/>
      <c r="DW5" s="3398" t="s">
        <v>2</v>
      </c>
      <c r="DX5" s="3396" t="s">
        <v>48</v>
      </c>
      <c r="DY5" s="3423" t="s">
        <v>40</v>
      </c>
      <c r="DZ5" s="2391"/>
      <c r="EA5" s="3422"/>
      <c r="EB5" s="3422"/>
      <c r="EC5" s="12"/>
      <c r="ED5" s="3422"/>
      <c r="EE5" s="3422"/>
      <c r="EF5" s="2828"/>
    </row>
    <row r="6" spans="1:138" s="159" customFormat="1" ht="33" customHeight="1" thickBot="1">
      <c r="A6" s="3439"/>
      <c r="B6" s="100"/>
      <c r="C6" s="3399"/>
      <c r="D6" s="3397"/>
      <c r="E6" s="100" t="s">
        <v>3</v>
      </c>
      <c r="F6" s="100" t="s">
        <v>4</v>
      </c>
      <c r="G6" s="3399"/>
      <c r="H6" s="3397"/>
      <c r="I6" s="3399"/>
      <c r="J6" s="781"/>
      <c r="K6" s="3399"/>
      <c r="L6" s="3397"/>
      <c r="M6" s="100" t="s">
        <v>3</v>
      </c>
      <c r="N6" s="100" t="s">
        <v>4</v>
      </c>
      <c r="O6" s="3399"/>
      <c r="P6" s="3397"/>
      <c r="Q6" s="3399"/>
      <c r="R6" s="781"/>
      <c r="S6" s="3399"/>
      <c r="T6" s="3397"/>
      <c r="U6" s="100" t="s">
        <v>3</v>
      </c>
      <c r="V6" s="100" t="s">
        <v>4</v>
      </c>
      <c r="W6" s="3399"/>
      <c r="X6" s="3397"/>
      <c r="Y6" s="3399"/>
      <c r="Z6" s="100"/>
      <c r="AA6" s="3399"/>
      <c r="AB6" s="3397"/>
      <c r="AC6" s="100" t="s">
        <v>3</v>
      </c>
      <c r="AD6" s="100" t="s">
        <v>4</v>
      </c>
      <c r="AE6" s="3399"/>
      <c r="AF6" s="3397"/>
      <c r="AG6" s="3399"/>
      <c r="AH6" s="100"/>
      <c r="AI6" s="3399"/>
      <c r="AJ6" s="3397"/>
      <c r="AK6" s="100" t="s">
        <v>3</v>
      </c>
      <c r="AL6" s="100" t="s">
        <v>4</v>
      </c>
      <c r="AM6" s="3399"/>
      <c r="AN6" s="3397"/>
      <c r="AO6" s="3424"/>
      <c r="AP6" s="100"/>
      <c r="AQ6" s="3399"/>
      <c r="AR6" s="3397"/>
      <c r="AS6" s="100" t="s">
        <v>3</v>
      </c>
      <c r="AT6" s="100" t="s">
        <v>4</v>
      </c>
      <c r="AU6" s="3399"/>
      <c r="AV6" s="3397"/>
      <c r="AW6" s="3424"/>
      <c r="AX6" s="100"/>
      <c r="AY6" s="3399"/>
      <c r="AZ6" s="3397"/>
      <c r="BA6" s="100" t="s">
        <v>3</v>
      </c>
      <c r="BB6" s="100" t="s">
        <v>4</v>
      </c>
      <c r="BC6" s="3399"/>
      <c r="BD6" s="3397"/>
      <c r="BE6" s="3424"/>
      <c r="BF6" s="781"/>
      <c r="BG6" s="3399"/>
      <c r="BH6" s="3397"/>
      <c r="BI6" s="100" t="s">
        <v>3</v>
      </c>
      <c r="BJ6" s="100" t="s">
        <v>4</v>
      </c>
      <c r="BK6" s="3399"/>
      <c r="BL6" s="3397"/>
      <c r="BM6" s="3424"/>
      <c r="BN6" s="771"/>
      <c r="BO6" s="3399"/>
      <c r="BP6" s="3397"/>
      <c r="BQ6" s="100" t="s">
        <v>3</v>
      </c>
      <c r="BR6" s="100" t="s">
        <v>4</v>
      </c>
      <c r="BS6" s="3399"/>
      <c r="BT6" s="3397"/>
      <c r="BU6" s="3424"/>
      <c r="BV6" s="2392"/>
      <c r="BW6" s="3399"/>
      <c r="BX6" s="3397"/>
      <c r="BY6" s="100" t="s">
        <v>3</v>
      </c>
      <c r="BZ6" s="100" t="s">
        <v>4</v>
      </c>
      <c r="CA6" s="3399"/>
      <c r="CB6" s="3397"/>
      <c r="CC6" s="3424"/>
      <c r="CD6" s="771"/>
      <c r="CE6" s="3399"/>
      <c r="CF6" s="3397"/>
      <c r="CG6" s="100" t="s">
        <v>3</v>
      </c>
      <c r="CH6" s="100" t="s">
        <v>4</v>
      </c>
      <c r="CI6" s="3399"/>
      <c r="CJ6" s="3397"/>
      <c r="CK6" s="3424"/>
      <c r="CL6" s="2392"/>
      <c r="CM6" s="3399"/>
      <c r="CN6" s="3397"/>
      <c r="CO6" s="100" t="s">
        <v>3</v>
      </c>
      <c r="CP6" s="100" t="s">
        <v>4</v>
      </c>
      <c r="CQ6" s="3399"/>
      <c r="CR6" s="3397"/>
      <c r="CS6" s="3424"/>
      <c r="CT6" s="2392"/>
      <c r="CU6" s="3399"/>
      <c r="CV6" s="3397"/>
      <c r="CW6" s="100" t="s">
        <v>3</v>
      </c>
      <c r="CX6" s="100" t="s">
        <v>4</v>
      </c>
      <c r="CY6" s="3399"/>
      <c r="CZ6" s="3397"/>
      <c r="DA6" s="3424"/>
      <c r="DB6" s="2392"/>
      <c r="DC6" s="3399"/>
      <c r="DD6" s="3397"/>
      <c r="DE6" s="100" t="s">
        <v>3</v>
      </c>
      <c r="DF6" s="100" t="s">
        <v>4</v>
      </c>
      <c r="DG6" s="3399"/>
      <c r="DH6" s="3397"/>
      <c r="DI6" s="3424"/>
      <c r="DJ6" s="2392"/>
      <c r="DK6" s="3399"/>
      <c r="DL6" s="3397"/>
      <c r="DM6" s="100" t="s">
        <v>3</v>
      </c>
      <c r="DN6" s="100" t="s">
        <v>4</v>
      </c>
      <c r="DO6" s="3399"/>
      <c r="DP6" s="3397"/>
      <c r="DQ6" s="3424"/>
      <c r="DR6" s="2392"/>
      <c r="DS6" s="3399"/>
      <c r="DT6" s="3397"/>
      <c r="DU6" s="100" t="s">
        <v>3</v>
      </c>
      <c r="DV6" s="100" t="s">
        <v>4</v>
      </c>
      <c r="DW6" s="3399"/>
      <c r="DX6" s="3397"/>
      <c r="DY6" s="3424"/>
      <c r="DZ6" s="2392"/>
      <c r="EA6" s="1472" t="s">
        <v>429</v>
      </c>
      <c r="EB6" s="1472" t="s">
        <v>430</v>
      </c>
      <c r="EC6" s="1473"/>
      <c r="ED6" s="1472" t="s">
        <v>429</v>
      </c>
      <c r="EE6" s="1472" t="s">
        <v>430</v>
      </c>
      <c r="EF6" s="2842"/>
    </row>
    <row r="7" spans="1:138" s="11" customFormat="1" ht="8.1" customHeight="1" thickTop="1">
      <c r="A7" s="4"/>
      <c r="B7" s="13"/>
      <c r="C7" s="4"/>
      <c r="D7" s="4"/>
      <c r="E7" s="4"/>
      <c r="I7" s="13"/>
      <c r="AI7" s="14"/>
      <c r="AJ7" s="14"/>
      <c r="AK7" s="14"/>
      <c r="AL7" s="14"/>
      <c r="AM7" s="14"/>
      <c r="AN7" s="14"/>
      <c r="AO7" s="77"/>
      <c r="AQ7" s="14"/>
      <c r="AR7" s="14"/>
      <c r="AS7" s="14"/>
      <c r="AT7" s="14"/>
      <c r="AU7" s="14"/>
      <c r="AV7" s="14"/>
      <c r="AW7" s="77"/>
      <c r="AY7" s="14"/>
      <c r="AZ7" s="14"/>
      <c r="BA7" s="14"/>
      <c r="BB7" s="14"/>
      <c r="BC7" s="14"/>
      <c r="BD7" s="14"/>
      <c r="BE7" s="77"/>
      <c r="BF7" s="14"/>
      <c r="BG7" s="14"/>
      <c r="BH7" s="14"/>
      <c r="BI7" s="14"/>
      <c r="BJ7" s="14"/>
      <c r="BK7" s="14"/>
      <c r="BL7" s="14"/>
      <c r="BM7" s="77"/>
      <c r="BN7" s="660"/>
      <c r="BO7" s="14"/>
      <c r="BP7" s="14"/>
      <c r="BQ7" s="14"/>
      <c r="BR7" s="14"/>
      <c r="BS7" s="14"/>
      <c r="BT7" s="14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588"/>
    </row>
    <row r="8" spans="1:138" s="15" customFormat="1" ht="23.1" customHeight="1">
      <c r="A8" s="1099" t="s">
        <v>5</v>
      </c>
      <c r="B8" s="842"/>
      <c r="C8" s="832">
        <v>80.1436996681457</v>
      </c>
      <c r="D8" s="832"/>
      <c r="E8" s="832">
        <v>78.854893902004022</v>
      </c>
      <c r="F8" s="832">
        <v>81.432505434287393</v>
      </c>
      <c r="G8" s="832">
        <v>0.81956340884875667</v>
      </c>
      <c r="H8" s="832"/>
      <c r="I8" s="834">
        <v>8147</v>
      </c>
      <c r="J8" s="1103"/>
      <c r="K8" s="832">
        <v>86.119116878876895</v>
      </c>
      <c r="L8" s="832">
        <v>0.54018406825851606</v>
      </c>
      <c r="M8" s="832">
        <v>85.059183291205926</v>
      </c>
      <c r="N8" s="832">
        <v>87.179050466547864</v>
      </c>
      <c r="O8" s="832">
        <v>0.62725221511300855</v>
      </c>
      <c r="P8" s="832">
        <v>6897.7147969999687</v>
      </c>
      <c r="Q8" s="842">
        <v>7466</v>
      </c>
      <c r="R8" s="1103"/>
      <c r="S8" s="832">
        <v>87.784737365399437</v>
      </c>
      <c r="T8" s="832">
        <v>0.52896600241688496</v>
      </c>
      <c r="U8" s="832">
        <v>86.746811181527207</v>
      </c>
      <c r="V8" s="832">
        <v>88.822663549271667</v>
      </c>
      <c r="W8" s="832">
        <v>0.60257172065696496</v>
      </c>
      <c r="X8" s="832">
        <v>6937.1519249999919</v>
      </c>
      <c r="Y8" s="834">
        <v>7388</v>
      </c>
      <c r="Z8" s="842"/>
      <c r="AA8" s="828">
        <v>88.490035866785277</v>
      </c>
      <c r="AB8" s="828">
        <v>0.49150527554084722</v>
      </c>
      <c r="AC8" s="828">
        <v>87.52584069352335</v>
      </c>
      <c r="AD8" s="828">
        <v>89.454231040047205</v>
      </c>
      <c r="AE8" s="828">
        <v>0.55543572869692293</v>
      </c>
      <c r="AF8" s="829">
        <v>7287.5703719999537</v>
      </c>
      <c r="AG8" s="829">
        <v>7822</v>
      </c>
      <c r="AH8" s="842"/>
      <c r="AI8" s="974">
        <v>89.915941389542837</v>
      </c>
      <c r="AJ8" s="961">
        <v>0.46762795834462068</v>
      </c>
      <c r="AK8" s="961">
        <v>88.998575101360501</v>
      </c>
      <c r="AL8" s="961">
        <v>90.833307677725188</v>
      </c>
      <c r="AM8" s="961">
        <v>0.52007235993750656</v>
      </c>
      <c r="AN8" s="1038">
        <v>6825.2527240000281</v>
      </c>
      <c r="AO8" s="991">
        <v>7361</v>
      </c>
      <c r="AP8" s="1011"/>
      <c r="AQ8" s="974">
        <v>88.891839825363263</v>
      </c>
      <c r="AR8" s="961">
        <v>0.46270970373524095</v>
      </c>
      <c r="AS8" s="961">
        <v>87.984200179371612</v>
      </c>
      <c r="AT8" s="961">
        <v>89.7994794713549</v>
      </c>
      <c r="AU8" s="961">
        <v>0.52053113609109625</v>
      </c>
      <c r="AV8" s="1038">
        <v>7583.5097599999272</v>
      </c>
      <c r="AW8" s="991">
        <v>7976</v>
      </c>
      <c r="AX8" s="1011"/>
      <c r="AY8" s="974">
        <v>91.086418531195434</v>
      </c>
      <c r="AZ8" s="961">
        <v>0.28627374018697388</v>
      </c>
      <c r="BA8" s="961">
        <v>90.525117386746658</v>
      </c>
      <c r="BB8" s="961">
        <v>91.647719675644211</v>
      </c>
      <c r="BC8" s="961">
        <v>0.31428806270270726</v>
      </c>
      <c r="BD8" s="1038">
        <v>10995.848272999936</v>
      </c>
      <c r="BE8" s="991">
        <v>19924</v>
      </c>
      <c r="BF8" s="1479"/>
      <c r="BG8" s="974">
        <v>93.100719453415564</v>
      </c>
      <c r="BH8" s="961">
        <v>0.27333506870931257</v>
      </c>
      <c r="BI8" s="961">
        <v>92.564786701457109</v>
      </c>
      <c r="BJ8" s="961">
        <v>93.636652205374006</v>
      </c>
      <c r="BK8" s="961">
        <v>0.29359071585486529</v>
      </c>
      <c r="BL8" s="1038">
        <v>10323.691350000116</v>
      </c>
      <c r="BM8" s="991">
        <v>17840</v>
      </c>
      <c r="BN8" s="961"/>
      <c r="BO8" s="974">
        <v>93.885471466293424</v>
      </c>
      <c r="BP8" s="961">
        <v>0.25908091618777995</v>
      </c>
      <c r="BQ8" s="961">
        <v>93.377486765149229</v>
      </c>
      <c r="BR8" s="961">
        <v>94.39345616743762</v>
      </c>
      <c r="BS8" s="961">
        <v>0.2759542154302273</v>
      </c>
      <c r="BT8" s="1038">
        <v>9623.5792629998687</v>
      </c>
      <c r="BU8" s="991">
        <v>18280</v>
      </c>
      <c r="BV8" s="991"/>
      <c r="BW8" s="974">
        <v>94.549600288240327</v>
      </c>
      <c r="BX8" s="961">
        <v>0.20228494796004284</v>
      </c>
      <c r="BY8" s="961">
        <v>94.152968625876809</v>
      </c>
      <c r="BZ8" s="961">
        <v>94.946231950603831</v>
      </c>
      <c r="CA8" s="961">
        <v>0.21394585206427594</v>
      </c>
      <c r="CB8" s="961">
        <v>9100.8198340000763</v>
      </c>
      <c r="CC8" s="991">
        <v>19616</v>
      </c>
      <c r="CD8" s="1542"/>
      <c r="CE8" s="974">
        <v>94.958488479328835</v>
      </c>
      <c r="CF8" s="961">
        <v>0.20822613073120658</v>
      </c>
      <c r="CG8" s="961">
        <v>94.550207046155649</v>
      </c>
      <c r="CH8" s="961">
        <v>95.366769912502022</v>
      </c>
      <c r="CI8" s="961">
        <v>0.21928121863116484</v>
      </c>
      <c r="CJ8" s="1038">
        <v>8403.4519659999387</v>
      </c>
      <c r="CK8" s="991">
        <v>18214</v>
      </c>
      <c r="CL8" s="991"/>
      <c r="CM8" s="974">
        <v>95.178608380288267</v>
      </c>
      <c r="CN8" s="961">
        <v>0.27748353075444526</v>
      </c>
      <c r="CO8" s="961">
        <v>94.634518117394194</v>
      </c>
      <c r="CP8" s="961">
        <v>95.722698643182341</v>
      </c>
      <c r="CQ8" s="961">
        <v>0.29153980655585299</v>
      </c>
      <c r="CR8" s="1038">
        <v>8279.5012619998997</v>
      </c>
      <c r="CS8" s="991">
        <v>14993</v>
      </c>
      <c r="CT8" s="991"/>
      <c r="CU8" s="1239">
        <v>95.606746861609608</v>
      </c>
      <c r="CV8" s="1239">
        <v>0.2708792653185963</v>
      </c>
      <c r="CW8" s="1239">
        <v>95.075619471785757</v>
      </c>
      <c r="CX8" s="1239">
        <v>96.137874251433459</v>
      </c>
      <c r="CY8" s="1239">
        <v>0.28332651639187451</v>
      </c>
      <c r="CZ8" s="991">
        <v>8250.4096300000147</v>
      </c>
      <c r="DA8" s="991">
        <v>18958</v>
      </c>
      <c r="DB8" s="991"/>
      <c r="DC8" s="1239">
        <v>96.211484568464556</v>
      </c>
      <c r="DD8" s="1239">
        <v>0.22238024037334697</v>
      </c>
      <c r="DE8" s="1239">
        <v>95.775451152984672</v>
      </c>
      <c r="DF8" s="1239">
        <v>96.647517983944439</v>
      </c>
      <c r="DG8" s="1239">
        <v>0.23113689739929139</v>
      </c>
      <c r="DH8" s="991">
        <v>8094.6583310000087</v>
      </c>
      <c r="DI8" s="991">
        <v>18695</v>
      </c>
      <c r="DJ8" s="991"/>
      <c r="DK8" s="961">
        <v>96.069604540629911</v>
      </c>
      <c r="DL8" s="961">
        <v>0.26141035347994912</v>
      </c>
      <c r="DM8" s="961">
        <v>95.557042730521729</v>
      </c>
      <c r="DN8" s="961">
        <v>96.582166350738078</v>
      </c>
      <c r="DO8" s="961">
        <v>0.27210516242876076</v>
      </c>
      <c r="DP8" s="1038">
        <v>7688.2446340000097</v>
      </c>
      <c r="DQ8" s="991">
        <v>18189</v>
      </c>
      <c r="DR8" s="991"/>
      <c r="DS8" s="961">
        <v>96.300461101092907</v>
      </c>
      <c r="DT8" s="961">
        <v>0.16894964333439749</v>
      </c>
      <c r="DU8" s="961">
        <v>95.969191696864996</v>
      </c>
      <c r="DV8" s="961">
        <v>96.631730505320817</v>
      </c>
      <c r="DW8" s="961">
        <v>0.17544011877268165</v>
      </c>
      <c r="DX8" s="991">
        <v>6918.3145520000262</v>
      </c>
      <c r="DY8" s="991">
        <v>17412</v>
      </c>
      <c r="DZ8" s="991"/>
      <c r="EA8" s="974">
        <v>1.3</v>
      </c>
      <c r="EB8" s="961">
        <v>0.2</v>
      </c>
      <c r="EC8" s="961"/>
      <c r="ED8" s="961" t="s">
        <v>232</v>
      </c>
      <c r="EE8" s="961" t="s">
        <v>229</v>
      </c>
      <c r="EF8" s="1543"/>
      <c r="EG8" s="2841"/>
      <c r="EH8" s="2840"/>
    </row>
    <row r="9" spans="1:138" s="11" customFormat="1" ht="5.0999999999999996" customHeight="1">
      <c r="A9" s="199"/>
      <c r="B9" s="850"/>
      <c r="C9" s="1110"/>
      <c r="D9" s="1110"/>
      <c r="E9" s="1111"/>
      <c r="F9" s="1111"/>
      <c r="G9" s="1111"/>
      <c r="H9" s="1111"/>
      <c r="I9" s="972"/>
      <c r="J9" s="850"/>
      <c r="K9" s="1110"/>
      <c r="L9" s="1110"/>
      <c r="M9" s="1111"/>
      <c r="N9" s="1111"/>
      <c r="O9" s="1111"/>
      <c r="P9" s="1111"/>
      <c r="Q9" s="850"/>
      <c r="R9" s="850"/>
      <c r="S9" s="1110"/>
      <c r="T9" s="1110"/>
      <c r="U9" s="1111"/>
      <c r="V9" s="1111"/>
      <c r="W9" s="1111"/>
      <c r="X9" s="1111"/>
      <c r="Y9" s="972"/>
      <c r="Z9" s="850"/>
      <c r="AA9" s="848"/>
      <c r="AB9" s="848"/>
      <c r="AC9" s="848"/>
      <c r="AD9" s="848"/>
      <c r="AE9" s="848"/>
      <c r="AF9" s="848"/>
      <c r="AG9" s="848"/>
      <c r="AH9" s="850"/>
      <c r="AI9" s="954"/>
      <c r="AJ9" s="963"/>
      <c r="AK9" s="963"/>
      <c r="AL9" s="963"/>
      <c r="AM9" s="963"/>
      <c r="AN9" s="1041"/>
      <c r="AO9" s="1041"/>
      <c r="AP9" s="1247"/>
      <c r="AQ9" s="954"/>
      <c r="AR9" s="963"/>
      <c r="AS9" s="963"/>
      <c r="AT9" s="963"/>
      <c r="AU9" s="963"/>
      <c r="AV9" s="1041"/>
      <c r="AW9" s="1041"/>
      <c r="AX9" s="1247"/>
      <c r="AY9" s="954"/>
      <c r="AZ9" s="963"/>
      <c r="BA9" s="963"/>
      <c r="BB9" s="963"/>
      <c r="BC9" s="963"/>
      <c r="BD9" s="1041"/>
      <c r="BE9" s="1041"/>
      <c r="BF9" s="1484"/>
      <c r="BG9" s="954"/>
      <c r="BH9" s="963"/>
      <c r="BI9" s="963"/>
      <c r="BJ9" s="963"/>
      <c r="BK9" s="963"/>
      <c r="BL9" s="1041"/>
      <c r="BM9" s="1041"/>
      <c r="BN9" s="963"/>
      <c r="BO9" s="954"/>
      <c r="BP9" s="963"/>
      <c r="BQ9" s="963"/>
      <c r="BR9" s="963"/>
      <c r="BS9" s="963"/>
      <c r="BT9" s="1041"/>
      <c r="BU9" s="1041"/>
      <c r="BV9" s="1041"/>
      <c r="BW9" s="954"/>
      <c r="BX9" s="963"/>
      <c r="BY9" s="963"/>
      <c r="BZ9" s="963"/>
      <c r="CA9" s="963"/>
      <c r="CB9" s="963"/>
      <c r="CC9" s="1041"/>
      <c r="CD9" s="1553"/>
      <c r="CE9" s="954"/>
      <c r="CF9" s="963"/>
      <c r="CG9" s="963"/>
      <c r="CH9" s="963"/>
      <c r="CI9" s="963"/>
      <c r="CJ9" s="1041"/>
      <c r="CK9" s="1041"/>
      <c r="CL9" s="1041"/>
      <c r="CM9" s="954"/>
      <c r="CN9" s="963"/>
      <c r="CO9" s="963"/>
      <c r="CP9" s="963"/>
      <c r="CQ9" s="963"/>
      <c r="CR9" s="1041"/>
      <c r="CS9" s="1041"/>
      <c r="CT9" s="1041"/>
      <c r="CU9" s="1278"/>
      <c r="CV9" s="1278"/>
      <c r="CW9" s="1278"/>
      <c r="CX9" s="1278"/>
      <c r="CY9" s="1278"/>
      <c r="CZ9" s="1041"/>
      <c r="DA9" s="1041"/>
      <c r="DB9" s="1041"/>
      <c r="DC9" s="1278"/>
      <c r="DD9" s="1278"/>
      <c r="DE9" s="1278"/>
      <c r="DF9" s="1278"/>
      <c r="DG9" s="1278"/>
      <c r="DH9" s="1041"/>
      <c r="DI9" s="1041"/>
      <c r="DJ9" s="1041"/>
      <c r="DK9" s="963"/>
      <c r="DL9" s="963"/>
      <c r="DM9" s="963"/>
      <c r="DN9" s="963"/>
      <c r="DO9" s="963"/>
      <c r="DP9" s="1041"/>
      <c r="DQ9" s="1041"/>
      <c r="DR9" s="1041"/>
      <c r="DS9" s="963"/>
      <c r="DT9" s="963"/>
      <c r="DU9" s="963"/>
      <c r="DV9" s="963"/>
      <c r="DW9" s="963"/>
      <c r="DX9" s="1041"/>
      <c r="DY9" s="1041"/>
      <c r="DZ9" s="1041"/>
      <c r="EA9" s="954"/>
      <c r="EB9" s="963"/>
      <c r="EC9" s="963"/>
      <c r="ED9" s="963"/>
      <c r="EE9" s="963"/>
      <c r="EF9" s="1543"/>
      <c r="EG9" s="2841"/>
      <c r="EH9" s="2840"/>
    </row>
    <row r="10" spans="1:138" s="11" customFormat="1" ht="20.25" customHeight="1">
      <c r="A10" s="1012" t="s">
        <v>18</v>
      </c>
      <c r="B10" s="1140"/>
      <c r="C10" s="1790">
        <v>82.451090848234685</v>
      </c>
      <c r="D10" s="1790"/>
      <c r="E10" s="1790">
        <v>78.670147240307813</v>
      </c>
      <c r="F10" s="1790">
        <v>86.232034456161571</v>
      </c>
      <c r="G10" s="1790">
        <v>2.337051435266158</v>
      </c>
      <c r="H10" s="1790"/>
      <c r="I10" s="1165">
        <v>370</v>
      </c>
      <c r="J10" s="1790"/>
      <c r="K10" s="1790">
        <v>80.566700321952311</v>
      </c>
      <c r="L10" s="1790">
        <v>2.5690853099230142</v>
      </c>
      <c r="M10" s="1790">
        <v>75.525715277061465</v>
      </c>
      <c r="N10" s="1790">
        <v>85.607685366843157</v>
      </c>
      <c r="O10" s="1790">
        <v>3.1887681879197003</v>
      </c>
      <c r="P10" s="1790">
        <v>116.29674000000001</v>
      </c>
      <c r="Q10" s="1140">
        <v>353</v>
      </c>
      <c r="R10" s="1790"/>
      <c r="S10" s="1790">
        <v>81.194712376102018</v>
      </c>
      <c r="T10" s="1790">
        <v>2.6954809131237942</v>
      </c>
      <c r="U10" s="1790">
        <v>75.905695303027272</v>
      </c>
      <c r="V10" s="1790">
        <v>86.483729449176778</v>
      </c>
      <c r="W10" s="1790">
        <v>3.3197739535526125</v>
      </c>
      <c r="X10" s="1790">
        <v>107.40446200000029</v>
      </c>
      <c r="Y10" s="1165">
        <v>341</v>
      </c>
      <c r="Z10" s="1140"/>
      <c r="AA10" s="1397">
        <v>79.957104458621885</v>
      </c>
      <c r="AB10" s="1397">
        <v>2.4256429857004069</v>
      </c>
      <c r="AC10" s="1397">
        <v>75.198674844015187</v>
      </c>
      <c r="AD10" s="1397">
        <v>84.715534073228582</v>
      </c>
      <c r="AE10" s="1397">
        <v>3.0336803741507254</v>
      </c>
      <c r="AF10" s="1398">
        <v>119.45623800000023</v>
      </c>
      <c r="AG10" s="1398">
        <v>317</v>
      </c>
      <c r="AH10" s="1140"/>
      <c r="AI10" s="1185">
        <v>80.025805508390775</v>
      </c>
      <c r="AJ10" s="1179">
        <v>2.4026958135220209</v>
      </c>
      <c r="AK10" s="1179">
        <v>75.312331686413728</v>
      </c>
      <c r="AL10" s="1179">
        <v>84.739279330367836</v>
      </c>
      <c r="AM10" s="1179">
        <v>3.002401285757875</v>
      </c>
      <c r="AN10" s="1031">
        <v>100.90326299999998</v>
      </c>
      <c r="AO10" s="1031">
        <v>276</v>
      </c>
      <c r="AP10" s="1036"/>
      <c r="AQ10" s="956">
        <v>90.564067127365306</v>
      </c>
      <c r="AR10" s="966">
        <v>1.7034793788901277</v>
      </c>
      <c r="AS10" s="966">
        <v>87.222565084229871</v>
      </c>
      <c r="AT10" s="966">
        <v>93.905569170500755</v>
      </c>
      <c r="AU10" s="966">
        <v>1.880966075092928</v>
      </c>
      <c r="AV10" s="992">
        <v>114.46038399999992</v>
      </c>
      <c r="AW10" s="992">
        <v>299</v>
      </c>
      <c r="AX10" s="1036"/>
      <c r="AY10" s="956">
        <v>89.757757676524847</v>
      </c>
      <c r="AZ10" s="966">
        <v>1.1749704736560334</v>
      </c>
      <c r="BA10" s="966">
        <v>87.453975739956348</v>
      </c>
      <c r="BB10" s="966">
        <v>92.061539613093359</v>
      </c>
      <c r="BC10" s="966">
        <v>1.3090461527464536</v>
      </c>
      <c r="BD10" s="992">
        <v>167.53814699999958</v>
      </c>
      <c r="BE10" s="992">
        <v>788</v>
      </c>
      <c r="BF10" s="1247"/>
      <c r="BG10" s="956">
        <v>90.283051060582508</v>
      </c>
      <c r="BH10" s="966">
        <v>1.2089800529997508</v>
      </c>
      <c r="BI10" s="966">
        <v>87.91258315858019</v>
      </c>
      <c r="BJ10" s="966">
        <v>92.653518962584826</v>
      </c>
      <c r="BK10" s="966">
        <v>1.3390996857078861</v>
      </c>
      <c r="BL10" s="992">
        <v>161.161205</v>
      </c>
      <c r="BM10" s="992">
        <v>669</v>
      </c>
      <c r="BN10" s="966"/>
      <c r="BO10" s="956">
        <v>94.40837729818341</v>
      </c>
      <c r="BP10" s="966">
        <v>1.0117931347863314</v>
      </c>
      <c r="BQ10" s="966">
        <v>92.424535953336346</v>
      </c>
      <c r="BR10" s="966">
        <v>96.392218643030475</v>
      </c>
      <c r="BS10" s="966">
        <v>1.0717196542745788</v>
      </c>
      <c r="BT10" s="992">
        <v>131.97190499999999</v>
      </c>
      <c r="BU10" s="992">
        <v>686</v>
      </c>
      <c r="BV10" s="992"/>
      <c r="BW10" s="956">
        <v>93.239189637045939</v>
      </c>
      <c r="BX10" s="966">
        <v>1.1233751150826345</v>
      </c>
      <c r="BY10" s="966">
        <v>91.036523824060993</v>
      </c>
      <c r="BZ10" s="966">
        <v>95.441855450030872</v>
      </c>
      <c r="CA10" s="966">
        <v>1.2048314871199755</v>
      </c>
      <c r="CB10" s="966">
        <v>146.03179900000038</v>
      </c>
      <c r="CC10" s="992">
        <v>779</v>
      </c>
      <c r="CD10" s="1544"/>
      <c r="CE10" s="1027">
        <v>95.369362370667787</v>
      </c>
      <c r="CF10" s="1029">
        <v>1.075346110590593</v>
      </c>
      <c r="CG10" s="1029">
        <v>93.260866911200736</v>
      </c>
      <c r="CH10" s="1029">
        <v>97.477857830134838</v>
      </c>
      <c r="CI10" s="1029">
        <v>1.1275592956269267</v>
      </c>
      <c r="CJ10" s="1061">
        <v>139.99765299999962</v>
      </c>
      <c r="CK10" s="1061">
        <v>712</v>
      </c>
      <c r="CL10" s="992"/>
      <c r="CM10" s="1027">
        <v>97.509729195908434</v>
      </c>
      <c r="CN10" s="1029">
        <v>0.65197160148126065</v>
      </c>
      <c r="CO10" s="1029">
        <v>96.231341973845431</v>
      </c>
      <c r="CP10" s="1029">
        <v>98.788116417971437</v>
      </c>
      <c r="CQ10" s="1029">
        <v>0.6686221024892538</v>
      </c>
      <c r="CR10" s="1061">
        <v>118.21043699999991</v>
      </c>
      <c r="CS10" s="1061">
        <v>594</v>
      </c>
      <c r="CT10" s="992"/>
      <c r="CU10" s="995">
        <v>97.120887264052584</v>
      </c>
      <c r="CV10" s="995">
        <v>0.60729643447773418</v>
      </c>
      <c r="CW10" s="995">
        <v>95.930128828872569</v>
      </c>
      <c r="CX10" s="995">
        <v>98.311645699232614</v>
      </c>
      <c r="CY10" s="995">
        <v>0.62529951237637948</v>
      </c>
      <c r="CZ10" s="992">
        <v>125.20701100000012</v>
      </c>
      <c r="DA10" s="992">
        <v>749</v>
      </c>
      <c r="DB10" s="992"/>
      <c r="DC10" s="995">
        <v>95.996800867914629</v>
      </c>
      <c r="DD10" s="995">
        <v>0.72170754888824695</v>
      </c>
      <c r="DE10" s="995">
        <v>94.581708380420949</v>
      </c>
      <c r="DF10" s="995">
        <v>97.411893355408296</v>
      </c>
      <c r="DG10" s="995">
        <v>0.75180375008670319</v>
      </c>
      <c r="DH10" s="992">
        <v>128.89746</v>
      </c>
      <c r="DI10" s="992">
        <v>741</v>
      </c>
      <c r="DJ10" s="992"/>
      <c r="DK10" s="966">
        <v>96.548688466245679</v>
      </c>
      <c r="DL10" s="966">
        <v>0.77018305233646867</v>
      </c>
      <c r="DM10" s="966">
        <v>95.038547746243566</v>
      </c>
      <c r="DN10" s="966">
        <v>98.058829186247792</v>
      </c>
      <c r="DO10" s="966">
        <v>0.79771467077538993</v>
      </c>
      <c r="DP10" s="992">
        <v>140.90388400000003</v>
      </c>
      <c r="DQ10" s="992">
        <v>711</v>
      </c>
      <c r="DR10" s="992"/>
      <c r="DS10" s="966">
        <v>95.241819057928566</v>
      </c>
      <c r="DT10" s="966">
        <v>0.84775460255698132</v>
      </c>
      <c r="DU10" s="966">
        <v>93.579577240911732</v>
      </c>
      <c r="DV10" s="966">
        <v>96.904060874945401</v>
      </c>
      <c r="DW10" s="966">
        <v>0.89010752938407722</v>
      </c>
      <c r="DX10" s="992">
        <v>131.55462299999982</v>
      </c>
      <c r="DY10" s="992">
        <v>698</v>
      </c>
      <c r="DZ10" s="992"/>
      <c r="EA10" s="956">
        <v>-0.2</v>
      </c>
      <c r="EB10" s="966">
        <v>-1.3</v>
      </c>
      <c r="EC10" s="966"/>
      <c r="ED10" s="966" t="s">
        <v>229</v>
      </c>
      <c r="EE10" s="966" t="s">
        <v>229</v>
      </c>
      <c r="EF10" s="1033"/>
      <c r="EG10" s="2841"/>
      <c r="EH10" s="2840"/>
    </row>
    <row r="11" spans="1:138" s="11" customFormat="1" ht="20.25" customHeight="1">
      <c r="A11" s="1013" t="s">
        <v>19</v>
      </c>
      <c r="B11" s="923"/>
      <c r="C11" s="914">
        <v>82.608695262876168</v>
      </c>
      <c r="D11" s="914"/>
      <c r="E11" s="914">
        <v>78.265308725706561</v>
      </c>
      <c r="F11" s="914">
        <v>86.952081800045761</v>
      </c>
      <c r="G11" s="914">
        <v>2.679582880940532</v>
      </c>
      <c r="H11" s="914"/>
      <c r="I11" s="916">
        <v>339</v>
      </c>
      <c r="J11" s="914"/>
      <c r="K11" s="914">
        <v>85.059825545404152</v>
      </c>
      <c r="L11" s="914">
        <v>2.4520892093080637</v>
      </c>
      <c r="M11" s="914">
        <v>80.248406872339316</v>
      </c>
      <c r="N11" s="914">
        <v>89.871244218468988</v>
      </c>
      <c r="O11" s="914">
        <v>2.8827818462890695</v>
      </c>
      <c r="P11" s="914">
        <v>281.43838700000043</v>
      </c>
      <c r="Q11" s="923">
        <v>318</v>
      </c>
      <c r="R11" s="914"/>
      <c r="S11" s="914">
        <v>90.606455083164732</v>
      </c>
      <c r="T11" s="914">
        <v>1.7240627227904604</v>
      </c>
      <c r="U11" s="914">
        <v>87.223534754738836</v>
      </c>
      <c r="V11" s="914">
        <v>93.989375411590643</v>
      </c>
      <c r="W11" s="914">
        <v>1.902803416387937</v>
      </c>
      <c r="X11" s="914">
        <v>290.37134799999961</v>
      </c>
      <c r="Y11" s="916">
        <v>318</v>
      </c>
      <c r="Z11" s="923"/>
      <c r="AA11" s="910">
        <v>86.646986552920907</v>
      </c>
      <c r="AB11" s="910">
        <v>2.3446074737025806</v>
      </c>
      <c r="AC11" s="910">
        <v>82.047525831262789</v>
      </c>
      <c r="AD11" s="910">
        <v>91.24644727457904</v>
      </c>
      <c r="AE11" s="910">
        <v>2.7059307737962444</v>
      </c>
      <c r="AF11" s="911">
        <v>340.97092900000041</v>
      </c>
      <c r="AG11" s="911">
        <v>341</v>
      </c>
      <c r="AH11" s="923"/>
      <c r="AI11" s="955">
        <v>88.329502194974836</v>
      </c>
      <c r="AJ11" s="975">
        <v>1.7062859806937953</v>
      </c>
      <c r="AK11" s="975">
        <v>84.982206104664755</v>
      </c>
      <c r="AL11" s="975">
        <v>91.676798285284917</v>
      </c>
      <c r="AM11" s="975">
        <v>1.9317282881628965</v>
      </c>
      <c r="AN11" s="973">
        <v>314.34347199999996</v>
      </c>
      <c r="AO11" s="973">
        <v>373</v>
      </c>
      <c r="AP11" s="1073"/>
      <c r="AQ11" s="955">
        <v>83.27311159877884</v>
      </c>
      <c r="AR11" s="975">
        <v>2.4410166587276079</v>
      </c>
      <c r="AS11" s="975">
        <v>78.484875090873302</v>
      </c>
      <c r="AT11" s="975">
        <v>88.061348106684378</v>
      </c>
      <c r="AU11" s="975">
        <v>2.931338353835939</v>
      </c>
      <c r="AV11" s="973">
        <v>312.98140900000033</v>
      </c>
      <c r="AW11" s="973">
        <v>358</v>
      </c>
      <c r="AX11" s="1073"/>
      <c r="AY11" s="955">
        <v>89.137249517126023</v>
      </c>
      <c r="AZ11" s="975">
        <v>1.1562593972209403</v>
      </c>
      <c r="BA11" s="975">
        <v>86.870154664081241</v>
      </c>
      <c r="BB11" s="975">
        <v>91.404344370170804</v>
      </c>
      <c r="BC11" s="968">
        <v>1.2971674619585241</v>
      </c>
      <c r="BD11" s="973">
        <v>395.08923700000196</v>
      </c>
      <c r="BE11" s="973">
        <v>689</v>
      </c>
      <c r="BF11" s="1054"/>
      <c r="BG11" s="955">
        <v>91.25911345043383</v>
      </c>
      <c r="BH11" s="975">
        <v>1.3025729323320432</v>
      </c>
      <c r="BI11" s="975">
        <v>88.705136386503909</v>
      </c>
      <c r="BJ11" s="975">
        <v>93.813090514363751</v>
      </c>
      <c r="BK11" s="968">
        <v>1.4273346333125603</v>
      </c>
      <c r="BL11" s="973">
        <v>371.08763299999987</v>
      </c>
      <c r="BM11" s="973">
        <v>609</v>
      </c>
      <c r="BN11" s="968"/>
      <c r="BO11" s="955">
        <v>93.502831777525103</v>
      </c>
      <c r="BP11" s="975">
        <v>1.0939777185702524</v>
      </c>
      <c r="BQ11" s="975">
        <v>91.357849612866076</v>
      </c>
      <c r="BR11" s="975">
        <v>95.647813942184143</v>
      </c>
      <c r="BS11" s="968">
        <v>1.1699942106279688</v>
      </c>
      <c r="BT11" s="973">
        <v>300.95001899999926</v>
      </c>
      <c r="BU11" s="973">
        <v>597</v>
      </c>
      <c r="BV11" s="992"/>
      <c r="BW11" s="955">
        <v>93.544632256975532</v>
      </c>
      <c r="BX11" s="975">
        <v>0.95083826335211308</v>
      </c>
      <c r="BY11" s="975">
        <v>91.68026931333884</v>
      </c>
      <c r="BZ11" s="975">
        <v>95.408995200612225</v>
      </c>
      <c r="CA11" s="975">
        <v>1.0164541143740613</v>
      </c>
      <c r="CB11" s="975">
        <v>310.31434300000018</v>
      </c>
      <c r="CC11" s="973">
        <v>682</v>
      </c>
      <c r="CD11" s="1554"/>
      <c r="CE11" s="1003">
        <v>96.474987917819348</v>
      </c>
      <c r="CF11" s="968">
        <v>0.74557549818271263</v>
      </c>
      <c r="CG11" s="968">
        <v>95.013093429034939</v>
      </c>
      <c r="CH11" s="968">
        <v>97.936882406603758</v>
      </c>
      <c r="CI11" s="968">
        <v>0.7728174050851595</v>
      </c>
      <c r="CJ11" s="986">
        <v>277.41680800000023</v>
      </c>
      <c r="CK11" s="986">
        <v>613</v>
      </c>
      <c r="CL11" s="986"/>
      <c r="CM11" s="1003">
        <v>94.853596980717242</v>
      </c>
      <c r="CN11" s="968">
        <v>0.9026156091201486</v>
      </c>
      <c r="CO11" s="968">
        <v>93.083746486443857</v>
      </c>
      <c r="CP11" s="968">
        <v>96.623447474990613</v>
      </c>
      <c r="CQ11" s="968">
        <v>0.9515881715098703</v>
      </c>
      <c r="CR11" s="986">
        <v>268.16646399999922</v>
      </c>
      <c r="CS11" s="986">
        <v>518</v>
      </c>
      <c r="CT11" s="986"/>
      <c r="CU11" s="1156">
        <v>96.96053480741385</v>
      </c>
      <c r="CV11" s="1156">
        <v>0.65356195917900628</v>
      </c>
      <c r="CW11" s="1156">
        <v>95.679061096022039</v>
      </c>
      <c r="CX11" s="1156">
        <v>98.242008518805648</v>
      </c>
      <c r="CY11" s="1156">
        <v>0.67404945783058245</v>
      </c>
      <c r="CZ11" s="986">
        <v>291.18010699999996</v>
      </c>
      <c r="DA11" s="986">
        <v>661</v>
      </c>
      <c r="DB11" s="986"/>
      <c r="DC11" s="1156">
        <v>94.58624654866388</v>
      </c>
      <c r="DD11" s="1156">
        <v>1.2348014896496224</v>
      </c>
      <c r="DE11" s="1156">
        <v>92.165101980838742</v>
      </c>
      <c r="DF11" s="1156">
        <v>97.007391116489018</v>
      </c>
      <c r="DG11" s="1156">
        <v>1.3054767841055273</v>
      </c>
      <c r="DH11" s="986">
        <v>314.53905599999899</v>
      </c>
      <c r="DI11" s="986">
        <v>629</v>
      </c>
      <c r="DJ11" s="986"/>
      <c r="DK11" s="968">
        <v>94.530781848901384</v>
      </c>
      <c r="DL11" s="968">
        <v>0.90723582488748378</v>
      </c>
      <c r="DM11" s="968">
        <v>92.751914139918398</v>
      </c>
      <c r="DN11" s="968">
        <v>96.309649557884384</v>
      </c>
      <c r="DO11" s="968">
        <v>0.95972529491781355</v>
      </c>
      <c r="DP11" s="986">
        <v>289.66008600000009</v>
      </c>
      <c r="DQ11" s="986">
        <v>587</v>
      </c>
      <c r="DR11" s="986"/>
      <c r="DS11" s="968">
        <v>94.65238869694555</v>
      </c>
      <c r="DT11" s="968">
        <v>0.93023178513238114</v>
      </c>
      <c r="DU11" s="968">
        <v>92.828429065111706</v>
      </c>
      <c r="DV11" s="968">
        <v>96.47634832877938</v>
      </c>
      <c r="DW11" s="968">
        <v>0.98278743720960093</v>
      </c>
      <c r="DX11" s="986">
        <v>278.60338300000012</v>
      </c>
      <c r="DY11" s="986">
        <v>567</v>
      </c>
      <c r="DZ11" s="986"/>
      <c r="EA11" s="1003">
        <v>-1.8</v>
      </c>
      <c r="EB11" s="968">
        <v>0.2</v>
      </c>
      <c r="EC11" s="968"/>
      <c r="ED11" s="975" t="s">
        <v>229</v>
      </c>
      <c r="EE11" s="968" t="s">
        <v>229</v>
      </c>
      <c r="EF11" s="1033"/>
      <c r="EG11" s="2841"/>
      <c r="EH11" s="2840"/>
    </row>
    <row r="12" spans="1:138" s="11" customFormat="1" ht="20.25" customHeight="1">
      <c r="A12" s="1013" t="s">
        <v>41</v>
      </c>
      <c r="B12" s="923"/>
      <c r="C12" s="914">
        <v>92.620539351877824</v>
      </c>
      <c r="D12" s="914"/>
      <c r="E12" s="914">
        <v>90.022162300493903</v>
      </c>
      <c r="F12" s="914">
        <v>95.218916403261758</v>
      </c>
      <c r="G12" s="914">
        <v>1.4297474901378668</v>
      </c>
      <c r="H12" s="914"/>
      <c r="I12" s="916">
        <v>312</v>
      </c>
      <c r="J12" s="914"/>
      <c r="K12" s="914">
        <v>92.917383974905178</v>
      </c>
      <c r="L12" s="914">
        <v>1.5530285886793098</v>
      </c>
      <c r="M12" s="914">
        <v>89.870076102495545</v>
      </c>
      <c r="N12" s="914">
        <v>95.964691847314811</v>
      </c>
      <c r="O12" s="914">
        <v>1.6714079994963555</v>
      </c>
      <c r="P12" s="914">
        <v>131.90575299999981</v>
      </c>
      <c r="Q12" s="923">
        <v>276</v>
      </c>
      <c r="R12" s="914"/>
      <c r="S12" s="914">
        <v>92.914233078952975</v>
      </c>
      <c r="T12" s="914">
        <v>1.3785483146760003</v>
      </c>
      <c r="U12" s="914">
        <v>90.209273998411732</v>
      </c>
      <c r="V12" s="914">
        <v>95.619192159494204</v>
      </c>
      <c r="W12" s="914">
        <v>1.4836783009386649</v>
      </c>
      <c r="X12" s="914">
        <v>127.77294400000001</v>
      </c>
      <c r="Y12" s="916">
        <v>261</v>
      </c>
      <c r="Z12" s="923"/>
      <c r="AA12" s="910">
        <v>92.60946790754663</v>
      </c>
      <c r="AB12" s="910">
        <v>1.8726268321932262</v>
      </c>
      <c r="AC12" s="910">
        <v>88.935900516159734</v>
      </c>
      <c r="AD12" s="910">
        <v>96.283035298933527</v>
      </c>
      <c r="AE12" s="910">
        <v>2.0220684499156141</v>
      </c>
      <c r="AF12" s="911">
        <v>128.87660699999986</v>
      </c>
      <c r="AG12" s="911">
        <v>273</v>
      </c>
      <c r="AH12" s="923"/>
      <c r="AI12" s="955">
        <v>91.934127058150523</v>
      </c>
      <c r="AJ12" s="975">
        <v>1.9130235729620582</v>
      </c>
      <c r="AK12" s="975">
        <v>88.181264760211931</v>
      </c>
      <c r="AL12" s="975">
        <v>95.6869893560891</v>
      </c>
      <c r="AM12" s="975">
        <v>2.0808633683463653</v>
      </c>
      <c r="AN12" s="973">
        <v>92.36660499999995</v>
      </c>
      <c r="AO12" s="973">
        <v>239</v>
      </c>
      <c r="AP12" s="1073"/>
      <c r="AQ12" s="955">
        <v>92.281999006778847</v>
      </c>
      <c r="AR12" s="975">
        <v>2.2327123763561483</v>
      </c>
      <c r="AS12" s="975">
        <v>87.90236690803944</v>
      </c>
      <c r="AT12" s="975">
        <v>96.661631105518254</v>
      </c>
      <c r="AU12" s="975">
        <v>2.4194451793270515</v>
      </c>
      <c r="AV12" s="973">
        <v>104.50643899999974</v>
      </c>
      <c r="AW12" s="973">
        <v>245</v>
      </c>
      <c r="AX12" s="1073"/>
      <c r="AY12" s="955">
        <v>93.319527905047977</v>
      </c>
      <c r="AZ12" s="975">
        <v>1.0120738945621184</v>
      </c>
      <c r="BA12" s="975">
        <v>91.335139693564031</v>
      </c>
      <c r="BB12" s="975">
        <v>95.303916116531923</v>
      </c>
      <c r="BC12" s="968">
        <v>1.0845253049199917</v>
      </c>
      <c r="BD12" s="973">
        <v>166.72137600000016</v>
      </c>
      <c r="BE12" s="973">
        <v>663</v>
      </c>
      <c r="BF12" s="1054"/>
      <c r="BG12" s="955">
        <v>94.499849005359806</v>
      </c>
      <c r="BH12" s="975">
        <v>0.96965598255755558</v>
      </c>
      <c r="BI12" s="975">
        <v>92.598627908341697</v>
      </c>
      <c r="BJ12" s="975">
        <v>96.401070102377915</v>
      </c>
      <c r="BK12" s="968">
        <v>1.0260926263517722</v>
      </c>
      <c r="BL12" s="973">
        <v>165.8601919999995</v>
      </c>
      <c r="BM12" s="973">
        <v>628</v>
      </c>
      <c r="BN12" s="968"/>
      <c r="BO12" s="955">
        <v>93.623420014937849</v>
      </c>
      <c r="BP12" s="975">
        <v>1.064715407945378</v>
      </c>
      <c r="BQ12" s="975">
        <v>91.535812999079013</v>
      </c>
      <c r="BR12" s="975">
        <v>95.711027030796686</v>
      </c>
      <c r="BS12" s="968">
        <v>1.1372319103227588</v>
      </c>
      <c r="BT12" s="973">
        <v>159.20625199999907</v>
      </c>
      <c r="BU12" s="973">
        <v>636</v>
      </c>
      <c r="BV12" s="992"/>
      <c r="BW12" s="955">
        <v>94.069520378649216</v>
      </c>
      <c r="BX12" s="975">
        <v>0.9480164747158184</v>
      </c>
      <c r="BY12" s="975">
        <v>92.210690277317099</v>
      </c>
      <c r="BZ12" s="975">
        <v>95.928350479981333</v>
      </c>
      <c r="CA12" s="975">
        <v>1.0077828300812597</v>
      </c>
      <c r="CB12" s="975">
        <v>139.03465699999995</v>
      </c>
      <c r="CC12" s="973">
        <v>663</v>
      </c>
      <c r="CD12" s="1554"/>
      <c r="CE12" s="1003">
        <v>93.907736198890944</v>
      </c>
      <c r="CF12" s="968">
        <v>1.0619454409457652</v>
      </c>
      <c r="CG12" s="968">
        <v>91.825516234189408</v>
      </c>
      <c r="CH12" s="968">
        <v>95.989956163592481</v>
      </c>
      <c r="CI12" s="968">
        <v>1.1308391448140422</v>
      </c>
      <c r="CJ12" s="986">
        <v>121.08963499999992</v>
      </c>
      <c r="CK12" s="986">
        <v>594</v>
      </c>
      <c r="CL12" s="992"/>
      <c r="CM12" s="1003">
        <v>95.354327472040126</v>
      </c>
      <c r="CN12" s="968">
        <v>1.0237200123764052</v>
      </c>
      <c r="CO12" s="968">
        <v>93.347015221293589</v>
      </c>
      <c r="CP12" s="968">
        <v>97.361639722786663</v>
      </c>
      <c r="CQ12" s="968">
        <v>1.0735957554486251</v>
      </c>
      <c r="CR12" s="986">
        <v>122.53956700000052</v>
      </c>
      <c r="CS12" s="986">
        <v>584</v>
      </c>
      <c r="CT12" s="986"/>
      <c r="CU12" s="1156">
        <v>95.821852187212059</v>
      </c>
      <c r="CV12" s="1156">
        <v>0.88785867773045068</v>
      </c>
      <c r="CW12" s="1156">
        <v>94.0809804321119</v>
      </c>
      <c r="CX12" s="1156">
        <v>97.562723942312218</v>
      </c>
      <c r="CY12" s="1156">
        <v>0.92657223531412825</v>
      </c>
      <c r="CZ12" s="986">
        <v>112.14146100000036</v>
      </c>
      <c r="DA12" s="986">
        <v>659</v>
      </c>
      <c r="DB12" s="986"/>
      <c r="DC12" s="1156">
        <v>95.82288292240932</v>
      </c>
      <c r="DD12" s="1156">
        <v>0.93186443977231037</v>
      </c>
      <c r="DE12" s="1156">
        <v>93.995724026654884</v>
      </c>
      <c r="DF12" s="1156">
        <v>97.650041818163771</v>
      </c>
      <c r="DG12" s="1156">
        <v>0.97248633244197946</v>
      </c>
      <c r="DH12" s="986">
        <v>119.39562400000014</v>
      </c>
      <c r="DI12" s="986">
        <v>648</v>
      </c>
      <c r="DJ12" s="986"/>
      <c r="DK12" s="968">
        <v>95.915609694281244</v>
      </c>
      <c r="DL12" s="968">
        <v>0.85630191174364301</v>
      </c>
      <c r="DM12" s="968">
        <v>94.236610939872406</v>
      </c>
      <c r="DN12" s="968">
        <v>97.594608448690096</v>
      </c>
      <c r="DO12" s="968">
        <v>0.89276595798431135</v>
      </c>
      <c r="DP12" s="986">
        <v>116.25311599999986</v>
      </c>
      <c r="DQ12" s="986">
        <v>634</v>
      </c>
      <c r="DR12" s="986"/>
      <c r="DS12" s="968">
        <v>95.337452737816122</v>
      </c>
      <c r="DT12" s="968">
        <v>1.0253420061290628</v>
      </c>
      <c r="DU12" s="968">
        <v>93.327004957065668</v>
      </c>
      <c r="DV12" s="968">
        <v>97.347900518566576</v>
      </c>
      <c r="DW12" s="968">
        <v>1.0754871004880071</v>
      </c>
      <c r="DX12" s="986">
        <v>104.03930999999994</v>
      </c>
      <c r="DY12" s="986">
        <v>562</v>
      </c>
      <c r="DZ12" s="986"/>
      <c r="EA12" s="1003">
        <v>1.4</v>
      </c>
      <c r="EB12" s="966">
        <v>-0.6</v>
      </c>
      <c r="EC12" s="966"/>
      <c r="ED12" s="966" t="s">
        <v>229</v>
      </c>
      <c r="EE12" s="966" t="s">
        <v>229</v>
      </c>
      <c r="EF12" s="1033"/>
      <c r="EG12" s="2841"/>
      <c r="EH12" s="2840"/>
    </row>
    <row r="13" spans="1:138" s="11" customFormat="1" ht="20.25" customHeight="1">
      <c r="A13" s="1013" t="s">
        <v>20</v>
      </c>
      <c r="B13" s="923"/>
      <c r="C13" s="914">
        <v>74.191301407799187</v>
      </c>
      <c r="D13" s="914"/>
      <c r="E13" s="914">
        <v>67.795056256837455</v>
      </c>
      <c r="F13" s="914">
        <v>80.58754655876092</v>
      </c>
      <c r="G13" s="914">
        <v>4.3937626030574126</v>
      </c>
      <c r="H13" s="914"/>
      <c r="I13" s="916">
        <v>224</v>
      </c>
      <c r="J13" s="914"/>
      <c r="K13" s="914">
        <v>79.772678908447574</v>
      </c>
      <c r="L13" s="914">
        <v>2.7484423880465796</v>
      </c>
      <c r="M13" s="914">
        <v>74.37976458155741</v>
      </c>
      <c r="N13" s="914">
        <v>85.165593235337738</v>
      </c>
      <c r="O13" s="914">
        <v>3.4453429741288675</v>
      </c>
      <c r="P13" s="914">
        <v>288.91063100000048</v>
      </c>
      <c r="Q13" s="923">
        <v>244</v>
      </c>
      <c r="R13" s="914"/>
      <c r="S13" s="914">
        <v>85.889672655971225</v>
      </c>
      <c r="T13" s="914">
        <v>2.7734677180404641</v>
      </c>
      <c r="U13" s="914">
        <v>80.447631482198673</v>
      </c>
      <c r="V13" s="914">
        <v>91.331713829743777</v>
      </c>
      <c r="W13" s="914">
        <v>3.2291050044509011</v>
      </c>
      <c r="X13" s="914">
        <v>268.94313699999987</v>
      </c>
      <c r="Y13" s="916">
        <v>230</v>
      </c>
      <c r="Z13" s="923"/>
      <c r="AA13" s="910">
        <v>85.580887607953386</v>
      </c>
      <c r="AB13" s="910">
        <v>2.3382221345107177</v>
      </c>
      <c r="AC13" s="910">
        <v>80.993953126673162</v>
      </c>
      <c r="AD13" s="910">
        <v>90.167822089233596</v>
      </c>
      <c r="AE13" s="910">
        <v>2.7321779428394444</v>
      </c>
      <c r="AF13" s="911">
        <v>264.52056800000003</v>
      </c>
      <c r="AG13" s="911">
        <v>263</v>
      </c>
      <c r="AH13" s="923"/>
      <c r="AI13" s="955">
        <v>82.469487287303451</v>
      </c>
      <c r="AJ13" s="975">
        <v>2.4303030223763353</v>
      </c>
      <c r="AK13" s="975">
        <v>77.701855192148273</v>
      </c>
      <c r="AL13" s="975">
        <v>87.237119382458644</v>
      </c>
      <c r="AM13" s="975">
        <v>2.9469117637530058</v>
      </c>
      <c r="AN13" s="973">
        <v>245.47219299999986</v>
      </c>
      <c r="AO13" s="973">
        <v>226</v>
      </c>
      <c r="AP13" s="1073"/>
      <c r="AQ13" s="955">
        <v>82.736974038263369</v>
      </c>
      <c r="AR13" s="975">
        <v>2.2865713347107253</v>
      </c>
      <c r="AS13" s="975">
        <v>78.251693569714973</v>
      </c>
      <c r="AT13" s="975">
        <v>87.222254506811765</v>
      </c>
      <c r="AU13" s="975">
        <v>2.7636632367691556</v>
      </c>
      <c r="AV13" s="973">
        <v>298.84067900000008</v>
      </c>
      <c r="AW13" s="973">
        <v>254</v>
      </c>
      <c r="AX13" s="1073"/>
      <c r="AY13" s="955">
        <v>87.492516908811325</v>
      </c>
      <c r="AZ13" s="975">
        <v>1.3097018017720758</v>
      </c>
      <c r="BA13" s="975">
        <v>84.924565270141443</v>
      </c>
      <c r="BB13" s="975">
        <v>90.060468547481193</v>
      </c>
      <c r="BC13" s="968">
        <v>1.4969300781884083</v>
      </c>
      <c r="BD13" s="973">
        <v>402.13160900000014</v>
      </c>
      <c r="BE13" s="973">
        <v>684</v>
      </c>
      <c r="BF13" s="1054"/>
      <c r="BG13" s="955">
        <v>92.434853681519201</v>
      </c>
      <c r="BH13" s="975">
        <v>1.2026113693479759</v>
      </c>
      <c r="BI13" s="975">
        <v>90.07687296666036</v>
      </c>
      <c r="BJ13" s="975">
        <v>94.792834396378041</v>
      </c>
      <c r="BK13" s="968">
        <v>1.3010366993077394</v>
      </c>
      <c r="BL13" s="973">
        <v>385.84551800000048</v>
      </c>
      <c r="BM13" s="973">
        <v>625</v>
      </c>
      <c r="BN13" s="968"/>
      <c r="BO13" s="955">
        <v>92.841596194121735</v>
      </c>
      <c r="BP13" s="975">
        <v>1.1610855716698072</v>
      </c>
      <c r="BQ13" s="975">
        <v>90.565034431849668</v>
      </c>
      <c r="BR13" s="975">
        <v>95.118157956393802</v>
      </c>
      <c r="BS13" s="968">
        <v>1.250609230416615</v>
      </c>
      <c r="BT13" s="973">
        <v>405.41497499999991</v>
      </c>
      <c r="BU13" s="973">
        <v>662</v>
      </c>
      <c r="BV13" s="992"/>
      <c r="BW13" s="955">
        <v>94.167265890391135</v>
      </c>
      <c r="BX13" s="975">
        <v>0.89898802218220908</v>
      </c>
      <c r="BY13" s="975">
        <v>92.404568678963201</v>
      </c>
      <c r="BZ13" s="975">
        <v>95.929963101819069</v>
      </c>
      <c r="CA13" s="975">
        <v>0.95467147068771607</v>
      </c>
      <c r="CB13" s="975">
        <v>386.01330999999965</v>
      </c>
      <c r="CC13" s="973">
        <v>715</v>
      </c>
      <c r="CD13" s="1554"/>
      <c r="CE13" s="1003">
        <v>94.533736645021264</v>
      </c>
      <c r="CF13" s="968">
        <v>1.0620986403581503</v>
      </c>
      <c r="CG13" s="968">
        <v>92.451216293065599</v>
      </c>
      <c r="CH13" s="968">
        <v>96.616256996976944</v>
      </c>
      <c r="CI13" s="968">
        <v>1.1235128093438025</v>
      </c>
      <c r="CJ13" s="986">
        <v>322.60805700000043</v>
      </c>
      <c r="CK13" s="986">
        <v>680</v>
      </c>
      <c r="CL13" s="986"/>
      <c r="CM13" s="1003">
        <v>93.83608157976991</v>
      </c>
      <c r="CN13" s="968">
        <v>1.1489048601876122</v>
      </c>
      <c r="CO13" s="968">
        <v>91.583306628693862</v>
      </c>
      <c r="CP13" s="968">
        <v>96.088856530845973</v>
      </c>
      <c r="CQ13" s="968">
        <v>1.2243742927510564</v>
      </c>
      <c r="CR13" s="986">
        <v>317.03276499999953</v>
      </c>
      <c r="CS13" s="986">
        <v>463</v>
      </c>
      <c r="CT13" s="986"/>
      <c r="CU13" s="1156">
        <v>95.363604709345324</v>
      </c>
      <c r="CV13" s="1156">
        <v>0.81749735176652805</v>
      </c>
      <c r="CW13" s="1156">
        <v>93.760694150203847</v>
      </c>
      <c r="CX13" s="1156">
        <v>96.966515268486802</v>
      </c>
      <c r="CY13" s="1156">
        <v>0.85724250279563508</v>
      </c>
      <c r="CZ13" s="986">
        <v>354.67545300000035</v>
      </c>
      <c r="DA13" s="986">
        <v>646</v>
      </c>
      <c r="DB13" s="986"/>
      <c r="DC13" s="1156">
        <v>95.185303430896312</v>
      </c>
      <c r="DD13" s="1156">
        <v>0.8378978691815433</v>
      </c>
      <c r="DE13" s="1156">
        <v>93.542390062742868</v>
      </c>
      <c r="DF13" s="1156">
        <v>96.828216799049756</v>
      </c>
      <c r="DG13" s="1156">
        <v>0.88028071454313317</v>
      </c>
      <c r="DH13" s="986">
        <v>335.75096099999968</v>
      </c>
      <c r="DI13" s="986">
        <v>666</v>
      </c>
      <c r="DJ13" s="986"/>
      <c r="DK13" s="968">
        <v>92.832980390609606</v>
      </c>
      <c r="DL13" s="968">
        <v>1.1444308539238854</v>
      </c>
      <c r="DM13" s="968">
        <v>90.589031204121611</v>
      </c>
      <c r="DN13" s="968">
        <v>95.076929577097602</v>
      </c>
      <c r="DO13" s="968">
        <v>1.2327847809135393</v>
      </c>
      <c r="DP13" s="986">
        <v>322.73461300000031</v>
      </c>
      <c r="DQ13" s="986">
        <v>668</v>
      </c>
      <c r="DR13" s="986"/>
      <c r="DS13" s="968">
        <v>93.106405069826053</v>
      </c>
      <c r="DT13" s="968">
        <v>1.0833339168365363</v>
      </c>
      <c r="DU13" s="968">
        <v>90.982249172675026</v>
      </c>
      <c r="DV13" s="968">
        <v>95.23056096697708</v>
      </c>
      <c r="DW13" s="968">
        <v>1.1635439216282486</v>
      </c>
      <c r="DX13" s="986">
        <v>288.14527399999957</v>
      </c>
      <c r="DY13" s="986">
        <v>619</v>
      </c>
      <c r="DZ13" s="986"/>
      <c r="EA13" s="1003">
        <v>-1.4</v>
      </c>
      <c r="EB13" s="968">
        <v>0.3</v>
      </c>
      <c r="EC13" s="968"/>
      <c r="ED13" s="975" t="s">
        <v>229</v>
      </c>
      <c r="EE13" s="968" t="s">
        <v>229</v>
      </c>
      <c r="EF13" s="1033"/>
      <c r="EG13" s="2841"/>
      <c r="EH13" s="2840"/>
    </row>
    <row r="14" spans="1:138" s="11" customFormat="1" ht="20.25" customHeight="1">
      <c r="A14" s="1013" t="s">
        <v>21</v>
      </c>
      <c r="B14" s="923"/>
      <c r="C14" s="914">
        <v>88.185693163859298</v>
      </c>
      <c r="D14" s="914"/>
      <c r="E14" s="914">
        <v>83.388681805124747</v>
      </c>
      <c r="F14" s="914">
        <v>92.982704522593835</v>
      </c>
      <c r="G14" s="914">
        <v>2.7722799911064735</v>
      </c>
      <c r="H14" s="914"/>
      <c r="I14" s="916">
        <v>335</v>
      </c>
      <c r="J14" s="914"/>
      <c r="K14" s="914">
        <v>88.943083871846824</v>
      </c>
      <c r="L14" s="914">
        <v>1.8300419781439501</v>
      </c>
      <c r="M14" s="914">
        <v>85.352228321930284</v>
      </c>
      <c r="N14" s="914">
        <v>92.533939421763364</v>
      </c>
      <c r="O14" s="914">
        <v>2.0575427548484337</v>
      </c>
      <c r="P14" s="914">
        <v>223.76179500000018</v>
      </c>
      <c r="Q14" s="923">
        <v>367</v>
      </c>
      <c r="R14" s="914"/>
      <c r="S14" s="914">
        <v>91.179471531276036</v>
      </c>
      <c r="T14" s="914">
        <v>2.0562026519177685</v>
      </c>
      <c r="U14" s="914">
        <v>87.144833081882865</v>
      </c>
      <c r="V14" s="914">
        <v>95.214109980669207</v>
      </c>
      <c r="W14" s="914">
        <v>2.255115781420665</v>
      </c>
      <c r="X14" s="914">
        <v>224.14620700000012</v>
      </c>
      <c r="Y14" s="916">
        <v>342</v>
      </c>
      <c r="Z14" s="923"/>
      <c r="AA14" s="910">
        <v>90.251232484960823</v>
      </c>
      <c r="AB14" s="910">
        <v>1.5178555723196199</v>
      </c>
      <c r="AC14" s="910">
        <v>87.273626568261605</v>
      </c>
      <c r="AD14" s="910">
        <v>93.228838401660028</v>
      </c>
      <c r="AE14" s="910">
        <v>1.6818114617687361</v>
      </c>
      <c r="AF14" s="911">
        <v>261.01190700000046</v>
      </c>
      <c r="AG14" s="911">
        <v>355</v>
      </c>
      <c r="AH14" s="923"/>
      <c r="AI14" s="955">
        <v>90.439819858538485</v>
      </c>
      <c r="AJ14" s="975">
        <v>1.8734034406364226</v>
      </c>
      <c r="AK14" s="975">
        <v>86.764682112950283</v>
      </c>
      <c r="AL14" s="975">
        <v>94.114957604126687</v>
      </c>
      <c r="AM14" s="975">
        <v>2.0714365017165099</v>
      </c>
      <c r="AN14" s="973">
        <v>185.33301400000005</v>
      </c>
      <c r="AO14" s="973">
        <v>326</v>
      </c>
      <c r="AP14" s="1073"/>
      <c r="AQ14" s="955">
        <v>90.292558455526901</v>
      </c>
      <c r="AR14" s="975">
        <v>2.2034379640324673</v>
      </c>
      <c r="AS14" s="975">
        <v>85.970350303213493</v>
      </c>
      <c r="AT14" s="975">
        <v>94.614766607840323</v>
      </c>
      <c r="AU14" s="975">
        <v>2.4403317413115042</v>
      </c>
      <c r="AV14" s="973">
        <v>159.90677800000023</v>
      </c>
      <c r="AW14" s="973">
        <v>289</v>
      </c>
      <c r="AX14" s="1073"/>
      <c r="AY14" s="955">
        <v>92.654840635762909</v>
      </c>
      <c r="AZ14" s="975">
        <v>0.96318395498221665</v>
      </c>
      <c r="BA14" s="975">
        <v>90.76631164985902</v>
      </c>
      <c r="BB14" s="975">
        <v>94.543369621666812</v>
      </c>
      <c r="BC14" s="968">
        <v>1.0395398107354219</v>
      </c>
      <c r="BD14" s="973">
        <v>199.54731100000009</v>
      </c>
      <c r="BE14" s="973">
        <v>835</v>
      </c>
      <c r="BF14" s="1054"/>
      <c r="BG14" s="955">
        <v>92.558156653272889</v>
      </c>
      <c r="BH14" s="975">
        <v>1.277309289301644</v>
      </c>
      <c r="BI14" s="975">
        <v>90.053714447046048</v>
      </c>
      <c r="BJ14" s="975">
        <v>95.06259885949973</v>
      </c>
      <c r="BK14" s="968">
        <v>1.3800072683885696</v>
      </c>
      <c r="BL14" s="973">
        <v>194.16084600000008</v>
      </c>
      <c r="BM14" s="973">
        <v>727</v>
      </c>
      <c r="BN14" s="968"/>
      <c r="BO14" s="955">
        <v>94.167236917890605</v>
      </c>
      <c r="BP14" s="975">
        <v>0.78519816637426421</v>
      </c>
      <c r="BQ14" s="975">
        <v>92.627684480938825</v>
      </c>
      <c r="BR14" s="975">
        <v>95.706789354842385</v>
      </c>
      <c r="BS14" s="968">
        <v>0.83383371125025152</v>
      </c>
      <c r="BT14" s="973">
        <v>178.20946699999999</v>
      </c>
      <c r="BU14" s="973">
        <v>705</v>
      </c>
      <c r="BV14" s="992"/>
      <c r="BW14" s="955">
        <v>93.614957724841304</v>
      </c>
      <c r="BX14" s="975">
        <v>1.0502421715309085</v>
      </c>
      <c r="BY14" s="975">
        <v>91.555687855385429</v>
      </c>
      <c r="BZ14" s="975">
        <v>95.674227594297165</v>
      </c>
      <c r="CA14" s="975">
        <v>1.1218743212146114</v>
      </c>
      <c r="CB14" s="975">
        <v>191.17420799999999</v>
      </c>
      <c r="CC14" s="973">
        <v>782</v>
      </c>
      <c r="CD14" s="1554"/>
      <c r="CE14" s="1003">
        <v>94.382671001182274</v>
      </c>
      <c r="CF14" s="968">
        <v>1.0928972708385143</v>
      </c>
      <c r="CG14" s="968">
        <v>92.239761931690822</v>
      </c>
      <c r="CH14" s="968">
        <v>96.525580070673726</v>
      </c>
      <c r="CI14" s="968">
        <v>1.1579427232196302</v>
      </c>
      <c r="CJ14" s="986">
        <v>158.55581899999984</v>
      </c>
      <c r="CK14" s="986">
        <v>682</v>
      </c>
      <c r="CL14" s="986"/>
      <c r="CM14" s="1003">
        <v>95.6987371864126</v>
      </c>
      <c r="CN14" s="968">
        <v>0.83356675389052637</v>
      </c>
      <c r="CO14" s="968">
        <v>94.064277825776145</v>
      </c>
      <c r="CP14" s="968">
        <v>97.333196547049056</v>
      </c>
      <c r="CQ14" s="968">
        <v>0.87103213521701217</v>
      </c>
      <c r="CR14" s="986">
        <v>155.62162300000017</v>
      </c>
      <c r="CS14" s="986">
        <v>629</v>
      </c>
      <c r="CT14" s="986"/>
      <c r="CU14" s="1156">
        <v>97.092195145675845</v>
      </c>
      <c r="CV14" s="1156">
        <v>0.59264159816877693</v>
      </c>
      <c r="CW14" s="1156">
        <v>95.93017122787542</v>
      </c>
      <c r="CX14" s="1156">
        <v>98.25421906347627</v>
      </c>
      <c r="CY14" s="1156">
        <v>0.61039056463764707</v>
      </c>
      <c r="CZ14" s="986">
        <v>147.81414899999984</v>
      </c>
      <c r="DA14" s="986">
        <v>788</v>
      </c>
      <c r="DB14" s="986"/>
      <c r="DC14" s="1156">
        <v>95.050101674469133</v>
      </c>
      <c r="DD14" s="1156">
        <v>0.72782878072242563</v>
      </c>
      <c r="DE14" s="1156">
        <v>93.623006944244182</v>
      </c>
      <c r="DF14" s="1156">
        <v>96.477196404694084</v>
      </c>
      <c r="DG14" s="1156">
        <v>0.76573172242899712</v>
      </c>
      <c r="DH14" s="986">
        <v>164.079047</v>
      </c>
      <c r="DI14" s="986">
        <v>791</v>
      </c>
      <c r="DJ14" s="986"/>
      <c r="DK14" s="968">
        <v>95.89465888473157</v>
      </c>
      <c r="DL14" s="968">
        <v>0.80440633199235678</v>
      </c>
      <c r="DM14" s="968">
        <v>94.31741467806664</v>
      </c>
      <c r="DN14" s="968">
        <v>97.471903091396484</v>
      </c>
      <c r="DO14" s="968">
        <v>0.83884372847009003</v>
      </c>
      <c r="DP14" s="986">
        <v>151.66047900000021</v>
      </c>
      <c r="DQ14" s="986">
        <v>728</v>
      </c>
      <c r="DR14" s="986"/>
      <c r="DS14" s="968">
        <v>95.917161166108883</v>
      </c>
      <c r="DT14" s="968">
        <v>0.9632948203360574</v>
      </c>
      <c r="DU14" s="968">
        <v>94.02837291577238</v>
      </c>
      <c r="DV14" s="968">
        <v>97.805949416445387</v>
      </c>
      <c r="DW14" s="968">
        <v>1.004298718419979</v>
      </c>
      <c r="DX14" s="986">
        <v>132.53334800000016</v>
      </c>
      <c r="DY14" s="986">
        <v>679</v>
      </c>
      <c r="DZ14" s="986"/>
      <c r="EA14" s="1003">
        <v>1.5</v>
      </c>
      <c r="EB14" s="968">
        <v>0</v>
      </c>
      <c r="EC14" s="968"/>
      <c r="ED14" s="975" t="s">
        <v>229</v>
      </c>
      <c r="EE14" s="968" t="s">
        <v>229</v>
      </c>
      <c r="EF14" s="1033"/>
      <c r="EG14" s="2841"/>
      <c r="EH14" s="2840"/>
    </row>
    <row r="15" spans="1:138" s="11" customFormat="1" ht="20.25" customHeight="1">
      <c r="A15" s="1013" t="s">
        <v>22</v>
      </c>
      <c r="B15" s="923"/>
      <c r="C15" s="914">
        <v>85.255216276014309</v>
      </c>
      <c r="D15" s="914"/>
      <c r="E15" s="914">
        <v>79.097819967775393</v>
      </c>
      <c r="F15" s="914">
        <v>91.412612584253225</v>
      </c>
      <c r="G15" s="914">
        <v>3.6807864633944467</v>
      </c>
      <c r="H15" s="914"/>
      <c r="I15" s="916">
        <v>343</v>
      </c>
      <c r="J15" s="914"/>
      <c r="K15" s="914">
        <v>92.535851911174674</v>
      </c>
      <c r="L15" s="914">
        <v>1.6099235810226395</v>
      </c>
      <c r="M15" s="914">
        <v>89.376906326921016</v>
      </c>
      <c r="N15" s="914">
        <v>95.694797495428332</v>
      </c>
      <c r="O15" s="914">
        <v>1.7397836057834193</v>
      </c>
      <c r="P15" s="914">
        <v>396.8742400000005</v>
      </c>
      <c r="Q15" s="923">
        <v>319</v>
      </c>
      <c r="R15" s="914"/>
      <c r="S15" s="914">
        <v>93.719286475867648</v>
      </c>
      <c r="T15" s="914">
        <v>1.4102788300101634</v>
      </c>
      <c r="U15" s="914">
        <v>90.952066432348431</v>
      </c>
      <c r="V15" s="914">
        <v>96.486506519386865</v>
      </c>
      <c r="W15" s="914">
        <v>1.5047904044524547</v>
      </c>
      <c r="X15" s="914">
        <v>360.75842200000034</v>
      </c>
      <c r="Y15" s="916">
        <v>297</v>
      </c>
      <c r="Z15" s="923"/>
      <c r="AA15" s="910">
        <v>94.397946453780719</v>
      </c>
      <c r="AB15" s="910">
        <v>1.4870779449527136</v>
      </c>
      <c r="AC15" s="910">
        <v>91.480717589431507</v>
      </c>
      <c r="AD15" s="910">
        <v>97.315175318129945</v>
      </c>
      <c r="AE15" s="910">
        <v>1.575328702389537</v>
      </c>
      <c r="AF15" s="911">
        <v>406.30943299999973</v>
      </c>
      <c r="AG15" s="911">
        <v>323</v>
      </c>
      <c r="AH15" s="923"/>
      <c r="AI15" s="955">
        <v>94.726580728718943</v>
      </c>
      <c r="AJ15" s="975">
        <v>1.3699476752595041</v>
      </c>
      <c r="AK15" s="975">
        <v>92.039094252705738</v>
      </c>
      <c r="AL15" s="975">
        <v>97.414067204732163</v>
      </c>
      <c r="AM15" s="975">
        <v>1.4462125252708158</v>
      </c>
      <c r="AN15" s="973">
        <v>339.73691600000052</v>
      </c>
      <c r="AO15" s="973">
        <v>285</v>
      </c>
      <c r="AP15" s="1073"/>
      <c r="AQ15" s="955">
        <v>94.231952240140345</v>
      </c>
      <c r="AR15" s="975">
        <v>1.3631702825294894</v>
      </c>
      <c r="AS15" s="975">
        <v>91.557991908914275</v>
      </c>
      <c r="AT15" s="975">
        <v>96.9059125713664</v>
      </c>
      <c r="AU15" s="975">
        <v>1.4466115262640336</v>
      </c>
      <c r="AV15" s="973">
        <v>384.57332400000035</v>
      </c>
      <c r="AW15" s="973">
        <v>301</v>
      </c>
      <c r="AX15" s="1073"/>
      <c r="AY15" s="955">
        <v>91.275045097001026</v>
      </c>
      <c r="AZ15" s="975">
        <v>1.1720114470675442</v>
      </c>
      <c r="BA15" s="975">
        <v>88.977064967505328</v>
      </c>
      <c r="BB15" s="975">
        <v>93.573025226496725</v>
      </c>
      <c r="BC15" s="968">
        <v>1.284043678994635</v>
      </c>
      <c r="BD15" s="973">
        <v>591.03264800000011</v>
      </c>
      <c r="BE15" s="973">
        <v>642</v>
      </c>
      <c r="BF15" s="1054"/>
      <c r="BG15" s="955">
        <v>88.818850359030705</v>
      </c>
      <c r="BH15" s="975">
        <v>1.6268467151459181</v>
      </c>
      <c r="BI15" s="975">
        <v>85.629064133722238</v>
      </c>
      <c r="BJ15" s="975">
        <v>92.008636584339172</v>
      </c>
      <c r="BK15" s="968">
        <v>1.8316457695294945</v>
      </c>
      <c r="BL15" s="973">
        <v>541.73245099999974</v>
      </c>
      <c r="BM15" s="973">
        <v>556</v>
      </c>
      <c r="BN15" s="968"/>
      <c r="BO15" s="955">
        <v>93.255726673061119</v>
      </c>
      <c r="BP15" s="975">
        <v>1.1090872667971918</v>
      </c>
      <c r="BQ15" s="975">
        <v>91.081118940245915</v>
      </c>
      <c r="BR15" s="975">
        <v>95.430334405876337</v>
      </c>
      <c r="BS15" s="968">
        <v>1.1892966859670346</v>
      </c>
      <c r="BT15" s="973">
        <v>483.57627900000074</v>
      </c>
      <c r="BU15" s="973">
        <v>590</v>
      </c>
      <c r="BV15" s="992"/>
      <c r="BW15" s="955">
        <v>96.122652116201053</v>
      </c>
      <c r="BX15" s="975">
        <v>0.9123179538523043</v>
      </c>
      <c r="BY15" s="975">
        <v>94.333818145657716</v>
      </c>
      <c r="BZ15" s="975">
        <v>97.911486086744389</v>
      </c>
      <c r="CA15" s="975">
        <v>0.94911858315084607</v>
      </c>
      <c r="CB15" s="975">
        <v>442.28706099999954</v>
      </c>
      <c r="CC15" s="973">
        <v>701</v>
      </c>
      <c r="CD15" s="1554"/>
      <c r="CE15" s="1003">
        <v>95.913966531997872</v>
      </c>
      <c r="CF15" s="968">
        <v>0.84736380559657098</v>
      </c>
      <c r="CG15" s="968">
        <v>94.252489618638478</v>
      </c>
      <c r="CH15" s="968">
        <v>97.575443445357266</v>
      </c>
      <c r="CI15" s="968">
        <v>0.88346237387010962</v>
      </c>
      <c r="CJ15" s="986">
        <v>424.63795600000043</v>
      </c>
      <c r="CK15" s="986">
        <v>627</v>
      </c>
      <c r="CL15" s="986"/>
      <c r="CM15" s="1003">
        <v>97.458066856385955</v>
      </c>
      <c r="CN15" s="968">
        <v>0.73355737769318274</v>
      </c>
      <c r="CO15" s="968">
        <v>96.019706080912869</v>
      </c>
      <c r="CP15" s="968">
        <v>98.896427631859027</v>
      </c>
      <c r="CQ15" s="968">
        <v>0.75269026090385294</v>
      </c>
      <c r="CR15" s="986">
        <v>392.71674100000047</v>
      </c>
      <c r="CS15" s="986">
        <v>544</v>
      </c>
      <c r="CT15" s="986"/>
      <c r="CU15" s="1156">
        <v>97.563225634748662</v>
      </c>
      <c r="CV15" s="1156">
        <v>0.65226993966406721</v>
      </c>
      <c r="CW15" s="1156">
        <v>96.284285254772115</v>
      </c>
      <c r="CX15" s="1156">
        <v>98.842166014725208</v>
      </c>
      <c r="CY15" s="1156">
        <v>0.66856126929012805</v>
      </c>
      <c r="CZ15" s="986">
        <v>389.10028499999947</v>
      </c>
      <c r="DA15" s="986">
        <v>627</v>
      </c>
      <c r="DB15" s="986"/>
      <c r="DC15" s="1156">
        <v>97.133652144187593</v>
      </c>
      <c r="DD15" s="1156">
        <v>0.66473068897648435</v>
      </c>
      <c r="DE15" s="1156">
        <v>95.830277383003306</v>
      </c>
      <c r="DF15" s="1156">
        <v>98.437026905371866</v>
      </c>
      <c r="DG15" s="1156">
        <v>0.68434643844106857</v>
      </c>
      <c r="DH15" s="986">
        <v>397.00572199999925</v>
      </c>
      <c r="DI15" s="986">
        <v>663</v>
      </c>
      <c r="DJ15" s="986"/>
      <c r="DK15" s="968">
        <v>96.217322308796327</v>
      </c>
      <c r="DL15" s="968">
        <v>0.92778604131749987</v>
      </c>
      <c r="DM15" s="968">
        <v>94.398160648210947</v>
      </c>
      <c r="DN15" s="968">
        <v>98.036483969381706</v>
      </c>
      <c r="DO15" s="968">
        <v>0.96426092418150822</v>
      </c>
      <c r="DP15" s="986">
        <v>385.27247600000084</v>
      </c>
      <c r="DQ15" s="986">
        <v>586</v>
      </c>
      <c r="DR15" s="986"/>
      <c r="DS15" s="968">
        <v>96.5521752956912</v>
      </c>
      <c r="DT15" s="968">
        <v>0.78095404184640749</v>
      </c>
      <c r="DU15" s="968">
        <v>95.02091322809521</v>
      </c>
      <c r="DV15" s="968">
        <v>98.083437363287203</v>
      </c>
      <c r="DW15" s="968">
        <v>0.80884147814871532</v>
      </c>
      <c r="DX15" s="986">
        <v>360.61244599999986</v>
      </c>
      <c r="DY15" s="986">
        <v>591</v>
      </c>
      <c r="DZ15" s="986"/>
      <c r="EA15" s="1003">
        <v>0.7</v>
      </c>
      <c r="EB15" s="968">
        <v>0.4</v>
      </c>
      <c r="EC15" s="968"/>
      <c r="ED15" s="975" t="s">
        <v>229</v>
      </c>
      <c r="EE15" s="968" t="s">
        <v>229</v>
      </c>
      <c r="EF15" s="1033"/>
      <c r="EG15" s="2841"/>
      <c r="EH15" s="2840"/>
    </row>
    <row r="16" spans="1:138" s="11" customFormat="1" ht="20.25" customHeight="1">
      <c r="A16" s="1018" t="s">
        <v>97</v>
      </c>
      <c r="B16" s="923" t="s">
        <v>66</v>
      </c>
      <c r="C16" s="914" t="s">
        <v>66</v>
      </c>
      <c r="D16" s="914" t="s">
        <v>66</v>
      </c>
      <c r="E16" s="914" t="s">
        <v>66</v>
      </c>
      <c r="F16" s="914" t="s">
        <v>66</v>
      </c>
      <c r="G16" s="914" t="s">
        <v>66</v>
      </c>
      <c r="H16" s="914" t="s">
        <v>66</v>
      </c>
      <c r="I16" s="916" t="s">
        <v>66</v>
      </c>
      <c r="J16" s="914" t="s">
        <v>66</v>
      </c>
      <c r="K16" s="914" t="s">
        <v>66</v>
      </c>
      <c r="L16" s="914" t="s">
        <v>66</v>
      </c>
      <c r="M16" s="914" t="s">
        <v>66</v>
      </c>
      <c r="N16" s="914" t="s">
        <v>66</v>
      </c>
      <c r="O16" s="914" t="s">
        <v>66</v>
      </c>
      <c r="P16" s="914" t="s">
        <v>66</v>
      </c>
      <c r="Q16" s="923" t="s">
        <v>66</v>
      </c>
      <c r="R16" s="914" t="s">
        <v>66</v>
      </c>
      <c r="S16" s="914" t="s">
        <v>66</v>
      </c>
      <c r="T16" s="914" t="s">
        <v>66</v>
      </c>
      <c r="U16" s="914" t="s">
        <v>66</v>
      </c>
      <c r="V16" s="914" t="s">
        <v>66</v>
      </c>
      <c r="W16" s="914" t="s">
        <v>66</v>
      </c>
      <c r="X16" s="914" t="s">
        <v>66</v>
      </c>
      <c r="Y16" s="916" t="s">
        <v>66</v>
      </c>
      <c r="Z16" s="923" t="s">
        <v>66</v>
      </c>
      <c r="AA16" s="910" t="s">
        <v>66</v>
      </c>
      <c r="AB16" s="910" t="s">
        <v>66</v>
      </c>
      <c r="AC16" s="910" t="s">
        <v>66</v>
      </c>
      <c r="AD16" s="910" t="s">
        <v>66</v>
      </c>
      <c r="AE16" s="910" t="s">
        <v>66</v>
      </c>
      <c r="AF16" s="911" t="s">
        <v>66</v>
      </c>
      <c r="AG16" s="911" t="s">
        <v>66</v>
      </c>
      <c r="AH16" s="923" t="s">
        <v>66</v>
      </c>
      <c r="AI16" s="955" t="s">
        <v>66</v>
      </c>
      <c r="AJ16" s="975" t="s">
        <v>66</v>
      </c>
      <c r="AK16" s="975" t="s">
        <v>66</v>
      </c>
      <c r="AL16" s="975" t="s">
        <v>66</v>
      </c>
      <c r="AM16" s="975" t="s">
        <v>66</v>
      </c>
      <c r="AN16" s="973" t="s">
        <v>66</v>
      </c>
      <c r="AO16" s="973" t="s">
        <v>66</v>
      </c>
      <c r="AP16" s="1073"/>
      <c r="AQ16" s="955">
        <v>90.952052913528618</v>
      </c>
      <c r="AR16" s="975">
        <v>1.911260358957358</v>
      </c>
      <c r="AS16" s="975">
        <v>87.202972957784866</v>
      </c>
      <c r="AT16" s="975">
        <v>94.701132869272371</v>
      </c>
      <c r="AU16" s="975">
        <v>2.1013933140953527</v>
      </c>
      <c r="AV16" s="973">
        <v>237.33106300000014</v>
      </c>
      <c r="AW16" s="973">
        <v>263</v>
      </c>
      <c r="AX16" s="1073"/>
      <c r="AY16" s="955">
        <v>92.137892787199235</v>
      </c>
      <c r="AZ16" s="975">
        <v>1.0741569753994904</v>
      </c>
      <c r="BA16" s="975">
        <v>90.031777363494697</v>
      </c>
      <c r="BB16" s="975">
        <v>94.244008210903772</v>
      </c>
      <c r="BC16" s="968">
        <v>1.16581456652189</v>
      </c>
      <c r="BD16" s="973">
        <v>375.46952999999996</v>
      </c>
      <c r="BE16" s="973">
        <v>805</v>
      </c>
      <c r="BF16" s="1054"/>
      <c r="BG16" s="955">
        <v>97.501840556455491</v>
      </c>
      <c r="BH16" s="975">
        <v>0.59642215524825537</v>
      </c>
      <c r="BI16" s="975">
        <v>96.332425418835072</v>
      </c>
      <c r="BJ16" s="975">
        <v>98.671255694075896</v>
      </c>
      <c r="BK16" s="968">
        <v>0.611703483590051</v>
      </c>
      <c r="BL16" s="973">
        <v>354.16870699999959</v>
      </c>
      <c r="BM16" s="973">
        <v>711</v>
      </c>
      <c r="BN16" s="968"/>
      <c r="BO16" s="955">
        <v>95.923440267176858</v>
      </c>
      <c r="BP16" s="975">
        <v>0.80458754564186885</v>
      </c>
      <c r="BQ16" s="975">
        <v>94.345870718901125</v>
      </c>
      <c r="BR16" s="975">
        <v>97.501009815452605</v>
      </c>
      <c r="BS16" s="968">
        <v>0.83878095218524285</v>
      </c>
      <c r="BT16" s="973">
        <v>326.91430699999972</v>
      </c>
      <c r="BU16" s="973">
        <v>703</v>
      </c>
      <c r="BV16" s="992"/>
      <c r="BW16" s="955">
        <v>94.583554599351814</v>
      </c>
      <c r="BX16" s="975">
        <v>0.84169251967657721</v>
      </c>
      <c r="BY16" s="975">
        <v>92.933199955346396</v>
      </c>
      <c r="BZ16" s="975">
        <v>96.233909243357232</v>
      </c>
      <c r="CA16" s="975">
        <v>0.88989309319354482</v>
      </c>
      <c r="CB16" s="975">
        <v>295.77519599999971</v>
      </c>
      <c r="CC16" s="973">
        <v>723</v>
      </c>
      <c r="CD16" s="1554"/>
      <c r="CE16" s="1003">
        <v>96.540303677459192</v>
      </c>
      <c r="CF16" s="968">
        <v>0.65158613069857829</v>
      </c>
      <c r="CG16" s="968">
        <v>95.262699765101047</v>
      </c>
      <c r="CH16" s="968">
        <v>97.817907589817338</v>
      </c>
      <c r="CI16" s="968">
        <v>0.67493689772877152</v>
      </c>
      <c r="CJ16" s="986">
        <v>271.12983699999972</v>
      </c>
      <c r="CK16" s="986">
        <v>690</v>
      </c>
      <c r="CL16" s="986"/>
      <c r="CM16" s="1003">
        <v>96.858024485333686</v>
      </c>
      <c r="CN16" s="968">
        <v>0.84188267731962019</v>
      </c>
      <c r="CO16" s="968">
        <v>95.207259245380939</v>
      </c>
      <c r="CP16" s="968">
        <v>98.508789725286448</v>
      </c>
      <c r="CQ16" s="968">
        <v>0.86919249261283327</v>
      </c>
      <c r="CR16" s="986">
        <v>265.43064900000024</v>
      </c>
      <c r="CS16" s="986">
        <v>552</v>
      </c>
      <c r="CT16" s="986"/>
      <c r="CU16" s="1156">
        <v>96.979589402532469</v>
      </c>
      <c r="CV16" s="1156">
        <v>0.70236604302412642</v>
      </c>
      <c r="CW16" s="1156">
        <v>95.602422926931069</v>
      </c>
      <c r="CX16" s="1156">
        <v>98.356755878133868</v>
      </c>
      <c r="CY16" s="1156">
        <v>0.7242410978961985</v>
      </c>
      <c r="CZ16" s="986">
        <v>274.69083200000028</v>
      </c>
      <c r="DA16" s="986">
        <v>719</v>
      </c>
      <c r="DB16" s="986"/>
      <c r="DC16" s="1156">
        <v>96.965969896531476</v>
      </c>
      <c r="DD16" s="1156">
        <v>0.67062716134763167</v>
      </c>
      <c r="DE16" s="1156">
        <v>95.651033591106767</v>
      </c>
      <c r="DF16" s="1156">
        <v>98.280906201956199</v>
      </c>
      <c r="DG16" s="1156">
        <v>0.69161084250818217</v>
      </c>
      <c r="DH16" s="986">
        <v>245.65461600000029</v>
      </c>
      <c r="DI16" s="986">
        <v>679</v>
      </c>
      <c r="DJ16" s="986"/>
      <c r="DK16" s="968">
        <v>97.621464419145596</v>
      </c>
      <c r="DL16" s="968">
        <v>0.58673426339341661</v>
      </c>
      <c r="DM16" s="968">
        <v>96.47102193630613</v>
      </c>
      <c r="DN16" s="968">
        <v>98.771906901985062</v>
      </c>
      <c r="DO16" s="968">
        <v>0.60102997520527446</v>
      </c>
      <c r="DP16" s="986">
        <v>212.79219200000011</v>
      </c>
      <c r="DQ16" s="986">
        <v>640</v>
      </c>
      <c r="DR16" s="986"/>
      <c r="DS16" s="968">
        <v>98.273054095152858</v>
      </c>
      <c r="DT16" s="968">
        <v>0.48066523286721052</v>
      </c>
      <c r="DU16" s="968">
        <v>97.330585782214015</v>
      </c>
      <c r="DV16" s="968">
        <v>99.215522408091701</v>
      </c>
      <c r="DW16" s="968">
        <v>0.48911193133552822</v>
      </c>
      <c r="DX16" s="986">
        <v>204.83600500000028</v>
      </c>
      <c r="DY16" s="986">
        <v>623</v>
      </c>
      <c r="DZ16" s="986"/>
      <c r="EA16" s="1003">
        <v>1.8</v>
      </c>
      <c r="EB16" s="968">
        <v>0.7</v>
      </c>
      <c r="EC16" s="968"/>
      <c r="ED16" s="975" t="s">
        <v>230</v>
      </c>
      <c r="EE16" s="968" t="s">
        <v>229</v>
      </c>
      <c r="EF16" s="1033"/>
      <c r="EG16" s="2841"/>
      <c r="EH16" s="2840"/>
    </row>
    <row r="17" spans="1:138" s="11" customFormat="1" ht="20.25" customHeight="1">
      <c r="A17" s="1013" t="s">
        <v>23</v>
      </c>
      <c r="B17" s="923"/>
      <c r="C17" s="914">
        <v>81.388778277768751</v>
      </c>
      <c r="D17" s="914"/>
      <c r="E17" s="914">
        <v>77.21133670064917</v>
      </c>
      <c r="F17" s="914">
        <v>85.566219854888331</v>
      </c>
      <c r="G17" s="914">
        <v>2.6158349139052888</v>
      </c>
      <c r="H17" s="914"/>
      <c r="I17" s="916">
        <v>271</v>
      </c>
      <c r="J17" s="914"/>
      <c r="K17" s="914">
        <v>82.49832573084926</v>
      </c>
      <c r="L17" s="914">
        <v>2.6945775221115653</v>
      </c>
      <c r="M17" s="914">
        <v>77.211103489221756</v>
      </c>
      <c r="N17" s="914">
        <v>87.785547972476749</v>
      </c>
      <c r="O17" s="914">
        <v>3.2662208575027609</v>
      </c>
      <c r="P17" s="914">
        <v>334.13683799999944</v>
      </c>
      <c r="Q17" s="923">
        <v>305</v>
      </c>
      <c r="R17" s="914"/>
      <c r="S17" s="914">
        <v>88.520882156489407</v>
      </c>
      <c r="T17" s="914">
        <v>1.8908977994059242</v>
      </c>
      <c r="U17" s="914">
        <v>84.810601480486667</v>
      </c>
      <c r="V17" s="914">
        <v>92.231162832492132</v>
      </c>
      <c r="W17" s="914">
        <v>2.1361036552518176</v>
      </c>
      <c r="X17" s="914">
        <v>310.43671199999943</v>
      </c>
      <c r="Y17" s="916">
        <v>259</v>
      </c>
      <c r="Z17" s="923"/>
      <c r="AA17" s="910">
        <v>90.438705550131886</v>
      </c>
      <c r="AB17" s="910">
        <v>1.7623071707726048</v>
      </c>
      <c r="AC17" s="910">
        <v>86.981554320180095</v>
      </c>
      <c r="AD17" s="910">
        <v>93.89585678008369</v>
      </c>
      <c r="AE17" s="910">
        <v>1.9486205160197969</v>
      </c>
      <c r="AF17" s="911">
        <v>277.82990200000017</v>
      </c>
      <c r="AG17" s="911">
        <v>233</v>
      </c>
      <c r="AH17" s="923"/>
      <c r="AI17" s="955">
        <v>92.897405740726569</v>
      </c>
      <c r="AJ17" s="975">
        <v>1.7292831526802517</v>
      </c>
      <c r="AK17" s="975">
        <v>89.504995088877891</v>
      </c>
      <c r="AL17" s="975">
        <v>96.289816392575247</v>
      </c>
      <c r="AM17" s="975">
        <v>1.8614977876848584</v>
      </c>
      <c r="AN17" s="973">
        <v>275.728069</v>
      </c>
      <c r="AO17" s="973">
        <v>242</v>
      </c>
      <c r="AP17" s="1073"/>
      <c r="AQ17" s="955">
        <v>80.703212847116504</v>
      </c>
      <c r="AR17" s="975">
        <v>3.3517927255537829</v>
      </c>
      <c r="AS17" s="975">
        <v>74.128421053686239</v>
      </c>
      <c r="AT17" s="975">
        <v>87.278004640546754</v>
      </c>
      <c r="AU17" s="975">
        <v>4.1532333191039017</v>
      </c>
      <c r="AV17" s="973">
        <v>310.02636100000024</v>
      </c>
      <c r="AW17" s="973">
        <v>255</v>
      </c>
      <c r="AX17" s="1073"/>
      <c r="AY17" s="955">
        <v>85.970298968093857</v>
      </c>
      <c r="AZ17" s="975">
        <v>1.720676117726571</v>
      </c>
      <c r="BA17" s="975">
        <v>82.596543926940583</v>
      </c>
      <c r="BB17" s="975">
        <v>89.344054009247117</v>
      </c>
      <c r="BC17" s="968">
        <v>2.0014774153166144</v>
      </c>
      <c r="BD17" s="973">
        <v>420.59993200000076</v>
      </c>
      <c r="BE17" s="973">
        <v>659</v>
      </c>
      <c r="BF17" s="1054"/>
      <c r="BG17" s="955">
        <v>90.574865426772462</v>
      </c>
      <c r="BH17" s="975">
        <v>1.4204173565655587</v>
      </c>
      <c r="BI17" s="975">
        <v>87.789828781352853</v>
      </c>
      <c r="BJ17" s="975">
        <v>93.359902072192057</v>
      </c>
      <c r="BK17" s="968">
        <v>1.5682246392228218</v>
      </c>
      <c r="BL17" s="973">
        <v>385.15424600000091</v>
      </c>
      <c r="BM17" s="973">
        <v>551</v>
      </c>
      <c r="BN17" s="968"/>
      <c r="BO17" s="955">
        <v>90.545417961259005</v>
      </c>
      <c r="BP17" s="975">
        <v>1.6782883931317456</v>
      </c>
      <c r="BQ17" s="975">
        <v>87.254767146974913</v>
      </c>
      <c r="BR17" s="975">
        <v>93.836068775543112</v>
      </c>
      <c r="BS17" s="968">
        <v>1.8535321067818387</v>
      </c>
      <c r="BT17" s="973">
        <v>341.91615100000058</v>
      </c>
      <c r="BU17" s="973">
        <v>541</v>
      </c>
      <c r="BV17" s="992"/>
      <c r="BW17" s="955">
        <v>93.993663753761211</v>
      </c>
      <c r="BX17" s="975">
        <v>0.99668901684973388</v>
      </c>
      <c r="BY17" s="975">
        <v>92.03939861639347</v>
      </c>
      <c r="BZ17" s="975">
        <v>95.947928891128967</v>
      </c>
      <c r="CA17" s="975">
        <v>1.0603789415643996</v>
      </c>
      <c r="CB17" s="975">
        <v>327.79849800000068</v>
      </c>
      <c r="CC17" s="973">
        <v>628</v>
      </c>
      <c r="CD17" s="1554"/>
      <c r="CE17" s="1003">
        <v>89.765022066086942</v>
      </c>
      <c r="CF17" s="968">
        <v>1.3285807839452692</v>
      </c>
      <c r="CG17" s="968">
        <v>87.159994230960208</v>
      </c>
      <c r="CH17" s="968">
        <v>92.370049901213676</v>
      </c>
      <c r="CI17" s="968">
        <v>1.4800651226567285</v>
      </c>
      <c r="CJ17" s="986">
        <v>313.46926399999916</v>
      </c>
      <c r="CK17" s="986">
        <v>576</v>
      </c>
      <c r="CL17" s="986"/>
      <c r="CM17" s="1003">
        <v>95.281095062948523</v>
      </c>
      <c r="CN17" s="968">
        <v>1.1907514231904266</v>
      </c>
      <c r="CO17" s="968">
        <v>92.946267287319202</v>
      </c>
      <c r="CP17" s="968">
        <v>97.615922838577845</v>
      </c>
      <c r="CQ17" s="968">
        <v>1.2497247459254572</v>
      </c>
      <c r="CR17" s="986">
        <v>304.51641199999938</v>
      </c>
      <c r="CS17" s="986">
        <v>434</v>
      </c>
      <c r="CT17" s="986"/>
      <c r="CU17" s="1156">
        <v>93.504128705129276</v>
      </c>
      <c r="CV17" s="1156">
        <v>1.0313215673437726</v>
      </c>
      <c r="CW17" s="1156">
        <v>91.48196162826541</v>
      </c>
      <c r="CX17" s="1156">
        <v>95.526295781993142</v>
      </c>
      <c r="CY17" s="1156">
        <v>1.1029690149791196</v>
      </c>
      <c r="CZ17" s="986">
        <v>281.36351799999977</v>
      </c>
      <c r="DA17" s="986">
        <v>638</v>
      </c>
      <c r="DB17" s="986"/>
      <c r="DC17" s="1156">
        <v>94.644207312269998</v>
      </c>
      <c r="DD17" s="1156">
        <v>1.0533817118385547</v>
      </c>
      <c r="DE17" s="1156">
        <v>92.57878268260913</v>
      </c>
      <c r="DF17" s="1156">
        <v>96.70963194193088</v>
      </c>
      <c r="DG17" s="1156">
        <v>1.1129912138869915</v>
      </c>
      <c r="DH17" s="986">
        <v>306.58851000000044</v>
      </c>
      <c r="DI17" s="986">
        <v>574</v>
      </c>
      <c r="DJ17" s="986"/>
      <c r="DK17" s="968">
        <v>93.830536395545835</v>
      </c>
      <c r="DL17" s="968">
        <v>1.1765694588572473</v>
      </c>
      <c r="DM17" s="968">
        <v>91.523571259996515</v>
      </c>
      <c r="DN17" s="968">
        <v>96.137501531095154</v>
      </c>
      <c r="DO17" s="968">
        <v>1.2539302278923128</v>
      </c>
      <c r="DP17" s="986">
        <v>274.11752600000017</v>
      </c>
      <c r="DQ17" s="986">
        <v>529</v>
      </c>
      <c r="DR17" s="986"/>
      <c r="DS17" s="968">
        <v>94.572741170010886</v>
      </c>
      <c r="DT17" s="968">
        <v>1.0346321011285085</v>
      </c>
      <c r="DU17" s="968">
        <v>92.544077758999549</v>
      </c>
      <c r="DV17" s="968">
        <v>96.601404581022223</v>
      </c>
      <c r="DW17" s="968">
        <v>1.0940066749980082</v>
      </c>
      <c r="DX17" s="986">
        <v>261.77973899999944</v>
      </c>
      <c r="DY17" s="986">
        <v>497</v>
      </c>
      <c r="DZ17" s="986"/>
      <c r="EA17" s="1003">
        <v>4.8</v>
      </c>
      <c r="EB17" s="968">
        <v>0.8</v>
      </c>
      <c r="EC17" s="968"/>
      <c r="ED17" s="975" t="s">
        <v>232</v>
      </c>
      <c r="EE17" s="968" t="s">
        <v>229</v>
      </c>
      <c r="EF17" s="1033"/>
      <c r="EG17" s="2841"/>
      <c r="EH17" s="2840"/>
    </row>
    <row r="18" spans="1:138" s="11" customFormat="1" ht="20.25" customHeight="1">
      <c r="A18" s="1013" t="s">
        <v>24</v>
      </c>
      <c r="B18" s="923"/>
      <c r="C18" s="914">
        <v>68.43760987624546</v>
      </c>
      <c r="D18" s="914"/>
      <c r="E18" s="914">
        <v>58.217325574675449</v>
      </c>
      <c r="F18" s="914">
        <v>78.657894177815479</v>
      </c>
      <c r="G18" s="914">
        <v>7.6108404850213791</v>
      </c>
      <c r="H18" s="914"/>
      <c r="I18" s="916">
        <v>291</v>
      </c>
      <c r="J18" s="914"/>
      <c r="K18" s="914">
        <v>87.040617422813966</v>
      </c>
      <c r="L18" s="914">
        <v>1.9333285602486885</v>
      </c>
      <c r="M18" s="914">
        <v>83.24709592260109</v>
      </c>
      <c r="N18" s="914">
        <v>90.834138923026828</v>
      </c>
      <c r="O18" s="914">
        <v>2.2211797405540343</v>
      </c>
      <c r="P18" s="914">
        <v>149.54471700000005</v>
      </c>
      <c r="Q18" s="923">
        <v>259</v>
      </c>
      <c r="R18" s="914"/>
      <c r="S18" s="914">
        <v>86.374515623129</v>
      </c>
      <c r="T18" s="914">
        <v>2.0446725969541708</v>
      </c>
      <c r="U18" s="914">
        <v>82.362501209862018</v>
      </c>
      <c r="V18" s="914">
        <v>90.386530036395982</v>
      </c>
      <c r="W18" s="914">
        <v>2.3672174393145391</v>
      </c>
      <c r="X18" s="914">
        <v>155.81901099999979</v>
      </c>
      <c r="Y18" s="916">
        <v>288</v>
      </c>
      <c r="Z18" s="923"/>
      <c r="AA18" s="910">
        <v>84.45976034950445</v>
      </c>
      <c r="AB18" s="910">
        <v>2.3725518188398098</v>
      </c>
      <c r="AC18" s="910">
        <v>79.80548067870761</v>
      </c>
      <c r="AD18" s="910">
        <v>89.114040020301275</v>
      </c>
      <c r="AE18" s="910">
        <v>2.809091346011297</v>
      </c>
      <c r="AF18" s="911">
        <v>133.91351400000011</v>
      </c>
      <c r="AG18" s="911">
        <v>287</v>
      </c>
      <c r="AH18" s="923"/>
      <c r="AI18" s="955">
        <v>86.041062411138014</v>
      </c>
      <c r="AJ18" s="975">
        <v>2.6035105146197135</v>
      </c>
      <c r="AK18" s="975">
        <v>80.933641577073473</v>
      </c>
      <c r="AL18" s="975">
        <v>91.148483245202556</v>
      </c>
      <c r="AM18" s="975">
        <v>3.0258930348617934</v>
      </c>
      <c r="AN18" s="973">
        <v>92.577417999999881</v>
      </c>
      <c r="AO18" s="973">
        <v>220</v>
      </c>
      <c r="AP18" s="1073"/>
      <c r="AQ18" s="955">
        <v>75.590533848053582</v>
      </c>
      <c r="AR18" s="975">
        <v>3.1342993726728601</v>
      </c>
      <c r="AS18" s="975">
        <v>69.442371511971658</v>
      </c>
      <c r="AT18" s="975">
        <v>81.738696184135492</v>
      </c>
      <c r="AU18" s="975">
        <v>4.1464178292128402</v>
      </c>
      <c r="AV18" s="973">
        <v>102.4395979999999</v>
      </c>
      <c r="AW18" s="973">
        <v>238</v>
      </c>
      <c r="AX18" s="1073"/>
      <c r="AY18" s="955">
        <v>85.077900665551525</v>
      </c>
      <c r="AZ18" s="975">
        <v>1.8435831737340698</v>
      </c>
      <c r="BA18" s="975">
        <v>81.463159947008563</v>
      </c>
      <c r="BB18" s="975">
        <v>88.6926413840945</v>
      </c>
      <c r="BC18" s="968">
        <v>2.1669354313070701</v>
      </c>
      <c r="BD18" s="973">
        <v>146.46588600000044</v>
      </c>
      <c r="BE18" s="973">
        <v>614</v>
      </c>
      <c r="BF18" s="1054"/>
      <c r="BG18" s="955">
        <v>88.243063907047173</v>
      </c>
      <c r="BH18" s="975">
        <v>1.4722295571317376</v>
      </c>
      <c r="BI18" s="975">
        <v>85.35643819233772</v>
      </c>
      <c r="BJ18" s="975">
        <v>91.129689621756626</v>
      </c>
      <c r="BK18" s="968">
        <v>1.6683799178624896</v>
      </c>
      <c r="BL18" s="973">
        <v>137.21849699999996</v>
      </c>
      <c r="BM18" s="973">
        <v>562</v>
      </c>
      <c r="BN18" s="968"/>
      <c r="BO18" s="955">
        <v>88.219924534517872</v>
      </c>
      <c r="BP18" s="975">
        <v>1.4483579408689466</v>
      </c>
      <c r="BQ18" s="975">
        <v>85.380102572452316</v>
      </c>
      <c r="BR18" s="975">
        <v>91.059746496583429</v>
      </c>
      <c r="BS18" s="968">
        <v>1.6417583085805594</v>
      </c>
      <c r="BT18" s="973">
        <v>116.38725099999999</v>
      </c>
      <c r="BU18" s="973">
        <v>514</v>
      </c>
      <c r="BV18" s="992"/>
      <c r="BW18" s="955">
        <v>89.903983605380134</v>
      </c>
      <c r="BX18" s="975">
        <v>1.4066999670448692</v>
      </c>
      <c r="BY18" s="975">
        <v>87.145786557096002</v>
      </c>
      <c r="BZ18" s="975">
        <v>92.662180653664265</v>
      </c>
      <c r="CA18" s="975">
        <v>1.5646692289180031</v>
      </c>
      <c r="CB18" s="975">
        <v>114.35849100000004</v>
      </c>
      <c r="CC18" s="973">
        <v>656</v>
      </c>
      <c r="CD18" s="1554"/>
      <c r="CE18" s="1003">
        <v>90.252760883170168</v>
      </c>
      <c r="CF18" s="968">
        <v>1.2841257498469572</v>
      </c>
      <c r="CG18" s="968">
        <v>87.734898693246961</v>
      </c>
      <c r="CH18" s="968">
        <v>92.770623073093375</v>
      </c>
      <c r="CI18" s="968">
        <v>1.4228104905391474</v>
      </c>
      <c r="CJ18" s="986">
        <v>105.12279299999999</v>
      </c>
      <c r="CK18" s="986">
        <v>544</v>
      </c>
      <c r="CL18" s="992"/>
      <c r="CM18" s="1003">
        <v>90.389786028918124</v>
      </c>
      <c r="CN18" s="968">
        <v>1.349440556175429</v>
      </c>
      <c r="CO18" s="968">
        <v>87.743800283482486</v>
      </c>
      <c r="CP18" s="968">
        <v>93.035771774353776</v>
      </c>
      <c r="CQ18" s="968">
        <v>1.4929126569054014</v>
      </c>
      <c r="CR18" s="986">
        <v>99.687769999999986</v>
      </c>
      <c r="CS18" s="986">
        <v>490</v>
      </c>
      <c r="CT18" s="986"/>
      <c r="CU18" s="1156">
        <v>92.841836533161739</v>
      </c>
      <c r="CV18" s="1156">
        <v>1.1959942640646193</v>
      </c>
      <c r="CW18" s="1156">
        <v>90.496786937099785</v>
      </c>
      <c r="CX18" s="1156">
        <v>95.186886129223694</v>
      </c>
      <c r="CY18" s="1156">
        <v>1.2882061673106042</v>
      </c>
      <c r="CZ18" s="986">
        <v>99.290425999999854</v>
      </c>
      <c r="DA18" s="986">
        <v>646</v>
      </c>
      <c r="DB18" s="986"/>
      <c r="DC18" s="1156">
        <v>93.784451727470525</v>
      </c>
      <c r="DD18" s="1156">
        <v>1.0781010783281362</v>
      </c>
      <c r="DE18" s="1156">
        <v>91.670558448882687</v>
      </c>
      <c r="DF18" s="1156">
        <v>95.898345006058378</v>
      </c>
      <c r="DG18" s="1156">
        <v>1.1495520403115478</v>
      </c>
      <c r="DH18" s="986">
        <v>99.772935999999959</v>
      </c>
      <c r="DI18" s="986">
        <v>626</v>
      </c>
      <c r="DJ18" s="986"/>
      <c r="DK18" s="968">
        <v>91.749595520533248</v>
      </c>
      <c r="DL18" s="968">
        <v>1.1985691925307247</v>
      </c>
      <c r="DM18" s="968">
        <v>89.399494284353381</v>
      </c>
      <c r="DN18" s="968">
        <v>94.099696756713101</v>
      </c>
      <c r="DO18" s="968">
        <v>1.3063482032054181</v>
      </c>
      <c r="DP18" s="986">
        <v>97.271934000000002</v>
      </c>
      <c r="DQ18" s="986">
        <v>579</v>
      </c>
      <c r="DR18" s="986"/>
      <c r="DS18" s="968">
        <v>92.137969914853684</v>
      </c>
      <c r="DT18" s="968">
        <v>1.364403171619254</v>
      </c>
      <c r="DU18" s="968">
        <v>89.462705162181948</v>
      </c>
      <c r="DV18" s="968">
        <v>94.813234667525421</v>
      </c>
      <c r="DW18" s="968">
        <v>1.4808261706657122</v>
      </c>
      <c r="DX18" s="986">
        <v>86.865923000000009</v>
      </c>
      <c r="DY18" s="986">
        <v>569</v>
      </c>
      <c r="DZ18" s="986"/>
      <c r="EA18" s="1003">
        <v>1.8</v>
      </c>
      <c r="EB18" s="966">
        <v>0.4</v>
      </c>
      <c r="EC18" s="966"/>
      <c r="ED18" s="966" t="s">
        <v>229</v>
      </c>
      <c r="EE18" s="966" t="s">
        <v>229</v>
      </c>
      <c r="EF18" s="1033"/>
      <c r="EG18" s="2841"/>
      <c r="EH18" s="2840"/>
    </row>
    <row r="19" spans="1:138" s="11" customFormat="1" ht="20.25" customHeight="1">
      <c r="A19" s="1013" t="s">
        <v>25</v>
      </c>
      <c r="B19" s="923"/>
      <c r="C19" s="914">
        <v>84.167011477090625</v>
      </c>
      <c r="D19" s="914"/>
      <c r="E19" s="914">
        <v>79.618068609222519</v>
      </c>
      <c r="F19" s="914">
        <v>88.715954344958732</v>
      </c>
      <c r="G19" s="914">
        <v>2.7544383220847837</v>
      </c>
      <c r="H19" s="914"/>
      <c r="I19" s="916">
        <v>335</v>
      </c>
      <c r="J19" s="914"/>
      <c r="K19" s="914">
        <v>86.131456902525599</v>
      </c>
      <c r="L19" s="914">
        <v>1.8600139356834293</v>
      </c>
      <c r="M19" s="914">
        <v>82.481791242590887</v>
      </c>
      <c r="N19" s="914">
        <v>89.781122562460297</v>
      </c>
      <c r="O19" s="914">
        <v>2.1595059488990125</v>
      </c>
      <c r="P19" s="914">
        <v>243.63133000000008</v>
      </c>
      <c r="Q19" s="923">
        <v>318</v>
      </c>
      <c r="R19" s="914"/>
      <c r="S19" s="914">
        <v>84.518993512468938</v>
      </c>
      <c r="T19" s="914">
        <v>2.985549278042209</v>
      </c>
      <c r="U19" s="914">
        <v>78.660810274298086</v>
      </c>
      <c r="V19" s="914">
        <v>90.377176750639777</v>
      </c>
      <c r="W19" s="914">
        <v>3.5324004155370785</v>
      </c>
      <c r="X19" s="914">
        <v>203.16110600000039</v>
      </c>
      <c r="Y19" s="916">
        <v>270</v>
      </c>
      <c r="Z19" s="923"/>
      <c r="AA19" s="910">
        <v>91.491200878300887</v>
      </c>
      <c r="AB19" s="910">
        <v>1.8976198596607732</v>
      </c>
      <c r="AC19" s="910">
        <v>87.768604193336415</v>
      </c>
      <c r="AD19" s="910">
        <v>95.213797563265345</v>
      </c>
      <c r="AE19" s="910">
        <v>2.0741009424337271</v>
      </c>
      <c r="AF19" s="911">
        <v>240.55173600000043</v>
      </c>
      <c r="AG19" s="911">
        <v>319</v>
      </c>
      <c r="AH19" s="923"/>
      <c r="AI19" s="955">
        <v>88.049585639153747</v>
      </c>
      <c r="AJ19" s="975">
        <v>2.1448231107920468</v>
      </c>
      <c r="AK19" s="975">
        <v>83.841992015110904</v>
      </c>
      <c r="AL19" s="975">
        <v>92.257179263196605</v>
      </c>
      <c r="AM19" s="975">
        <v>2.4359264103547242</v>
      </c>
      <c r="AN19" s="973">
        <v>164.56200099999975</v>
      </c>
      <c r="AO19" s="973">
        <v>278</v>
      </c>
      <c r="AP19" s="1073"/>
      <c r="AQ19" s="955">
        <v>90.742649082693532</v>
      </c>
      <c r="AR19" s="975">
        <v>1.9718421093765603</v>
      </c>
      <c r="AS19" s="975">
        <v>86.874733498346885</v>
      </c>
      <c r="AT19" s="975">
        <v>94.610564667040194</v>
      </c>
      <c r="AU19" s="975">
        <v>2.1730047880568546</v>
      </c>
      <c r="AV19" s="973">
        <v>200.26789699999986</v>
      </c>
      <c r="AW19" s="973">
        <v>292</v>
      </c>
      <c r="AX19" s="1073"/>
      <c r="AY19" s="955">
        <v>90.805140342136454</v>
      </c>
      <c r="AZ19" s="975">
        <v>1.1579141293973665</v>
      </c>
      <c r="BA19" s="975">
        <v>88.534801031308788</v>
      </c>
      <c r="BB19" s="975">
        <v>93.075479652964106</v>
      </c>
      <c r="BC19" s="968">
        <v>1.275163636149415</v>
      </c>
      <c r="BD19" s="973">
        <v>264.59779599999928</v>
      </c>
      <c r="BE19" s="973">
        <v>786</v>
      </c>
      <c r="BF19" s="1054"/>
      <c r="BG19" s="955">
        <v>90.143637814073259</v>
      </c>
      <c r="BH19" s="975">
        <v>1.084925162865815</v>
      </c>
      <c r="BI19" s="975">
        <v>88.016406460448437</v>
      </c>
      <c r="BJ19" s="975">
        <v>92.270869167698066</v>
      </c>
      <c r="BK19" s="968">
        <v>1.2035515641198542</v>
      </c>
      <c r="BL19" s="973">
        <v>256.85680499999955</v>
      </c>
      <c r="BM19" s="973">
        <v>704</v>
      </c>
      <c r="BN19" s="968"/>
      <c r="BO19" s="955">
        <v>91.694018843218387</v>
      </c>
      <c r="BP19" s="975">
        <v>1.075310691605136</v>
      </c>
      <c r="BQ19" s="975">
        <v>89.585637460483596</v>
      </c>
      <c r="BR19" s="975">
        <v>93.802400225953164</v>
      </c>
      <c r="BS19" s="968">
        <v>1.1727162852832742</v>
      </c>
      <c r="BT19" s="973">
        <v>241.03992799999995</v>
      </c>
      <c r="BU19" s="973">
        <v>723</v>
      </c>
      <c r="BV19" s="992"/>
      <c r="BW19" s="955">
        <v>93.651714381511823</v>
      </c>
      <c r="BX19" s="975">
        <v>1.0461446000212489</v>
      </c>
      <c r="BY19" s="975">
        <v>91.60047885477853</v>
      </c>
      <c r="BZ19" s="975">
        <v>95.702949908245131</v>
      </c>
      <c r="CA19" s="975">
        <v>1.1170586752523697</v>
      </c>
      <c r="CB19" s="975">
        <v>231.12422600000033</v>
      </c>
      <c r="CC19" s="973">
        <v>780</v>
      </c>
      <c r="CD19" s="1554"/>
      <c r="CE19" s="1003">
        <v>93.901720686144586</v>
      </c>
      <c r="CF19" s="968">
        <v>1.0660090609753798</v>
      </c>
      <c r="CG19" s="968">
        <v>91.811532938515256</v>
      </c>
      <c r="CH19" s="968">
        <v>95.991908433773915</v>
      </c>
      <c r="CI19" s="968">
        <v>1.1352391129640629</v>
      </c>
      <c r="CJ19" s="986">
        <v>233.32645599999992</v>
      </c>
      <c r="CK19" s="986">
        <v>712</v>
      </c>
      <c r="CL19" s="986"/>
      <c r="CM19" s="1003">
        <v>95.693219453434324</v>
      </c>
      <c r="CN19" s="968">
        <v>0.80315812612658799</v>
      </c>
      <c r="CO19" s="968">
        <v>94.118385391024916</v>
      </c>
      <c r="CP19" s="968">
        <v>97.268053515843718</v>
      </c>
      <c r="CQ19" s="968">
        <v>0.83930515737054512</v>
      </c>
      <c r="CR19" s="986">
        <v>222.38247100000038</v>
      </c>
      <c r="CS19" s="986">
        <v>616</v>
      </c>
      <c r="CT19" s="986"/>
      <c r="CU19" s="1156">
        <v>95.497636530723312</v>
      </c>
      <c r="CV19" s="1156">
        <v>0.79921210081130345</v>
      </c>
      <c r="CW19" s="1156">
        <v>93.930578836143837</v>
      </c>
      <c r="CX19" s="1156">
        <v>97.064694225302787</v>
      </c>
      <c r="CY19" s="1156">
        <v>0.83689202146294206</v>
      </c>
      <c r="CZ19" s="986">
        <v>224.16200000000046</v>
      </c>
      <c r="DA19" s="986">
        <v>740</v>
      </c>
      <c r="DB19" s="986"/>
      <c r="DC19" s="1156">
        <v>92.365871093195594</v>
      </c>
      <c r="DD19" s="1156">
        <v>1.1103301026328016</v>
      </c>
      <c r="DE19" s="1156">
        <v>90.188784558221499</v>
      </c>
      <c r="DF19" s="1156">
        <v>94.542957628169688</v>
      </c>
      <c r="DG19" s="1156">
        <v>1.2020999634296714</v>
      </c>
      <c r="DH19" s="986">
        <v>220.72518300000036</v>
      </c>
      <c r="DI19" s="986">
        <v>754</v>
      </c>
      <c r="DJ19" s="986"/>
      <c r="DK19" s="968">
        <v>92.429433929135172</v>
      </c>
      <c r="DL19" s="968">
        <v>1.2323179310712464</v>
      </c>
      <c r="DM19" s="968">
        <v>90.01315966543396</v>
      </c>
      <c r="DN19" s="968">
        <v>94.845708192836383</v>
      </c>
      <c r="DO19" s="968">
        <v>1.3332527082401626</v>
      </c>
      <c r="DP19" s="986">
        <v>206.10156299999932</v>
      </c>
      <c r="DQ19" s="986">
        <v>738</v>
      </c>
      <c r="DR19" s="986"/>
      <c r="DS19" s="968">
        <v>90.074721603267676</v>
      </c>
      <c r="DT19" s="968">
        <v>1.2663287533203607</v>
      </c>
      <c r="DU19" s="968">
        <v>87.591757073778822</v>
      </c>
      <c r="DV19" s="968">
        <v>92.557686132756544</v>
      </c>
      <c r="DW19" s="968">
        <v>1.4058647429385132</v>
      </c>
      <c r="DX19" s="986">
        <v>188.26549999999966</v>
      </c>
      <c r="DY19" s="986">
        <v>692</v>
      </c>
      <c r="DZ19" s="986"/>
      <c r="EA19" s="1003">
        <v>-3.8</v>
      </c>
      <c r="EB19" s="968">
        <v>-2.2999999999999998</v>
      </c>
      <c r="EC19" s="968"/>
      <c r="ED19" s="975" t="s">
        <v>230</v>
      </c>
      <c r="EE19" s="968" t="s">
        <v>229</v>
      </c>
      <c r="EF19" s="1033"/>
      <c r="EG19" s="2841"/>
      <c r="EH19" s="2840"/>
    </row>
    <row r="20" spans="1:138" s="11" customFormat="1" ht="20.25" customHeight="1">
      <c r="A20" s="1013" t="s">
        <v>26</v>
      </c>
      <c r="B20" s="923"/>
      <c r="C20" s="914">
        <v>82.140626309155024</v>
      </c>
      <c r="D20" s="914"/>
      <c r="E20" s="914">
        <v>77.951856747222067</v>
      </c>
      <c r="F20" s="914">
        <v>86.329395871087982</v>
      </c>
      <c r="G20" s="914">
        <v>2.598920146073266</v>
      </c>
      <c r="H20" s="914"/>
      <c r="I20" s="916">
        <v>303</v>
      </c>
      <c r="J20" s="914"/>
      <c r="K20" s="914">
        <v>81.960866978003793</v>
      </c>
      <c r="L20" s="914">
        <v>2.2036232787246357</v>
      </c>
      <c r="M20" s="914">
        <v>77.636980982580354</v>
      </c>
      <c r="N20" s="914">
        <v>86.284752973427246</v>
      </c>
      <c r="O20" s="914">
        <v>2.6886285613792151</v>
      </c>
      <c r="P20" s="914">
        <v>190.68862100000024</v>
      </c>
      <c r="Q20" s="923">
        <v>294</v>
      </c>
      <c r="R20" s="914"/>
      <c r="S20" s="914">
        <v>89.767123551774503</v>
      </c>
      <c r="T20" s="914">
        <v>1.4159883476996424</v>
      </c>
      <c r="U20" s="914">
        <v>86.988700410362185</v>
      </c>
      <c r="V20" s="914">
        <v>92.545546693186807</v>
      </c>
      <c r="W20" s="914">
        <v>1.5774019392332992</v>
      </c>
      <c r="X20" s="914">
        <v>191.44645300000002</v>
      </c>
      <c r="Y20" s="916">
        <v>280</v>
      </c>
      <c r="Z20" s="923"/>
      <c r="AA20" s="910">
        <v>88.200445191324135</v>
      </c>
      <c r="AB20" s="910">
        <v>1.9194607738548974</v>
      </c>
      <c r="AC20" s="910">
        <v>84.435002772867946</v>
      </c>
      <c r="AD20" s="910">
        <v>91.965887609780324</v>
      </c>
      <c r="AE20" s="910">
        <v>2.1762483961290773</v>
      </c>
      <c r="AF20" s="911">
        <v>195.04018899999957</v>
      </c>
      <c r="AG20" s="911">
        <v>313</v>
      </c>
      <c r="AH20" s="923"/>
      <c r="AI20" s="955">
        <v>88.183032833440649</v>
      </c>
      <c r="AJ20" s="975">
        <v>2.1607614896889147</v>
      </c>
      <c r="AK20" s="975">
        <v>83.944172192044903</v>
      </c>
      <c r="AL20" s="975">
        <v>92.421893474836395</v>
      </c>
      <c r="AM20" s="975">
        <v>2.4503143294812082</v>
      </c>
      <c r="AN20" s="973">
        <v>209.34921499999996</v>
      </c>
      <c r="AO20" s="973">
        <v>314</v>
      </c>
      <c r="AP20" s="1073"/>
      <c r="AQ20" s="955">
        <v>89.907630248267637</v>
      </c>
      <c r="AR20" s="975">
        <v>1.5129223641634404</v>
      </c>
      <c r="AS20" s="975">
        <v>86.939920023180434</v>
      </c>
      <c r="AT20" s="975">
        <v>92.875340473354839</v>
      </c>
      <c r="AU20" s="975">
        <v>1.682751908804305</v>
      </c>
      <c r="AV20" s="973">
        <v>222.09878900000012</v>
      </c>
      <c r="AW20" s="973">
        <v>314</v>
      </c>
      <c r="AX20" s="1073"/>
      <c r="AY20" s="955">
        <v>94.016354773949274</v>
      </c>
      <c r="AZ20" s="975">
        <v>0.89040680643832237</v>
      </c>
      <c r="BA20" s="975">
        <v>92.27052101653797</v>
      </c>
      <c r="BB20" s="975">
        <v>95.762188531360579</v>
      </c>
      <c r="BC20" s="968">
        <v>0.94707650448604996</v>
      </c>
      <c r="BD20" s="973">
        <v>357.87006400000047</v>
      </c>
      <c r="BE20" s="973">
        <v>802</v>
      </c>
      <c r="BF20" s="1054"/>
      <c r="BG20" s="955">
        <v>91.583136006372044</v>
      </c>
      <c r="BH20" s="975">
        <v>1.0609977640845296</v>
      </c>
      <c r="BI20" s="975">
        <v>89.502819513458718</v>
      </c>
      <c r="BJ20" s="975">
        <v>93.66345249928537</v>
      </c>
      <c r="BK20" s="968">
        <v>1.1585077890439448</v>
      </c>
      <c r="BL20" s="973">
        <v>345.46765899999929</v>
      </c>
      <c r="BM20" s="973">
        <v>753</v>
      </c>
      <c r="BN20" s="968"/>
      <c r="BO20" s="955">
        <v>93.857219129788419</v>
      </c>
      <c r="BP20" s="975">
        <v>0.85268700367251826</v>
      </c>
      <c r="BQ20" s="975">
        <v>92.18534009252204</v>
      </c>
      <c r="BR20" s="975">
        <v>95.529098167054798</v>
      </c>
      <c r="BS20" s="968">
        <v>0.90849378617685084</v>
      </c>
      <c r="BT20" s="973">
        <v>296.69314899999983</v>
      </c>
      <c r="BU20" s="973">
        <v>769</v>
      </c>
      <c r="BV20" s="992"/>
      <c r="BW20" s="955">
        <v>94.253725329577023</v>
      </c>
      <c r="BX20" s="975">
        <v>0.82115197033584519</v>
      </c>
      <c r="BY20" s="975">
        <v>92.643645714994378</v>
      </c>
      <c r="BZ20" s="975">
        <v>95.863804944159668</v>
      </c>
      <c r="CA20" s="975">
        <v>0.87121433923648428</v>
      </c>
      <c r="CB20" s="975">
        <v>261.85206700000037</v>
      </c>
      <c r="CC20" s="973">
        <v>736</v>
      </c>
      <c r="CD20" s="1554"/>
      <c r="CE20" s="1003">
        <v>97.053464281333845</v>
      </c>
      <c r="CF20" s="968">
        <v>0.7501663270448754</v>
      </c>
      <c r="CG20" s="968">
        <v>95.582568279719553</v>
      </c>
      <c r="CH20" s="968">
        <v>98.524360282948138</v>
      </c>
      <c r="CI20" s="968">
        <v>0.77294131909637964</v>
      </c>
      <c r="CJ20" s="986">
        <v>251.32805800000031</v>
      </c>
      <c r="CK20" s="986">
        <v>704</v>
      </c>
      <c r="CL20" s="986"/>
      <c r="CM20" s="1003">
        <v>95.854293904583713</v>
      </c>
      <c r="CN20" s="968">
        <v>0.84185868975266887</v>
      </c>
      <c r="CO20" s="968">
        <v>94.203575699500291</v>
      </c>
      <c r="CP20" s="968">
        <v>97.505012109667135</v>
      </c>
      <c r="CQ20" s="968">
        <v>0.87826914732758943</v>
      </c>
      <c r="CR20" s="986">
        <v>242.55004499999973</v>
      </c>
      <c r="CS20" s="986">
        <v>598</v>
      </c>
      <c r="CT20" s="986"/>
      <c r="CU20" s="1156">
        <v>97.293904177836509</v>
      </c>
      <c r="CV20" s="1156">
        <v>0.58518603621521181</v>
      </c>
      <c r="CW20" s="1156">
        <v>96.146498777091679</v>
      </c>
      <c r="CX20" s="1156">
        <v>98.44130957858134</v>
      </c>
      <c r="CY20" s="1156">
        <v>0.60146217911616795</v>
      </c>
      <c r="CZ20" s="986">
        <v>258.35271400000062</v>
      </c>
      <c r="DA20" s="986">
        <v>703</v>
      </c>
      <c r="DB20" s="986"/>
      <c r="DC20" s="1156">
        <v>97.01922693804201</v>
      </c>
      <c r="DD20" s="1156">
        <v>0.73664430947404269</v>
      </c>
      <c r="DE20" s="1156">
        <v>95.574847105937621</v>
      </c>
      <c r="DF20" s="1156">
        <v>98.463606770146413</v>
      </c>
      <c r="DG20" s="1156">
        <v>0.75927662250336747</v>
      </c>
      <c r="DH20" s="986">
        <v>245.95700000000087</v>
      </c>
      <c r="DI20" s="986">
        <v>667</v>
      </c>
      <c r="DJ20" s="986"/>
      <c r="DK20" s="968">
        <v>98.914962760959384</v>
      </c>
      <c r="DL20" s="968">
        <v>0.37877534476574742</v>
      </c>
      <c r="DM20" s="968">
        <v>98.172276888908144</v>
      </c>
      <c r="DN20" s="968">
        <v>99.657648633010638</v>
      </c>
      <c r="DO20" s="968">
        <v>0.38293028091321862</v>
      </c>
      <c r="DP20" s="986">
        <v>245.27618999999999</v>
      </c>
      <c r="DQ20" s="986">
        <v>686</v>
      </c>
      <c r="DR20" s="986"/>
      <c r="DS20" s="968">
        <v>97.223499520841798</v>
      </c>
      <c r="DT20" s="968">
        <v>0.64856306269337227</v>
      </c>
      <c r="DU20" s="968">
        <v>95.951824155671503</v>
      </c>
      <c r="DV20" s="968">
        <v>98.49517488601208</v>
      </c>
      <c r="DW20" s="968">
        <v>0.66708467180235564</v>
      </c>
      <c r="DX20" s="986">
        <v>253.99959600000022</v>
      </c>
      <c r="DY20" s="986">
        <v>721</v>
      </c>
      <c r="DZ20" s="986"/>
      <c r="EA20" s="1003">
        <v>0.1</v>
      </c>
      <c r="EB20" s="968">
        <v>-1.7</v>
      </c>
      <c r="EC20" s="968"/>
      <c r="ED20" s="975" t="s">
        <v>229</v>
      </c>
      <c r="EE20" s="968" t="s">
        <v>230</v>
      </c>
      <c r="EF20" s="1033"/>
      <c r="EG20" s="2841"/>
      <c r="EH20" s="2840"/>
    </row>
    <row r="21" spans="1:138" s="11" customFormat="1" ht="20.25" customHeight="1">
      <c r="A21" s="1013" t="s">
        <v>27</v>
      </c>
      <c r="B21" s="923"/>
      <c r="C21" s="914">
        <v>67.791979422639372</v>
      </c>
      <c r="D21" s="914"/>
      <c r="E21" s="914">
        <v>61.5352383461111</v>
      </c>
      <c r="F21" s="914">
        <v>74.048720499167644</v>
      </c>
      <c r="G21" s="914">
        <v>4.7036429204772148</v>
      </c>
      <c r="H21" s="914"/>
      <c r="I21" s="916">
        <v>321</v>
      </c>
      <c r="J21" s="914"/>
      <c r="K21" s="914">
        <v>69.420288171903238</v>
      </c>
      <c r="L21" s="914">
        <v>3.608303449969879</v>
      </c>
      <c r="M21" s="914">
        <v>62.340179287052202</v>
      </c>
      <c r="N21" s="914">
        <v>76.500397056754267</v>
      </c>
      <c r="O21" s="914">
        <v>5.1977650122032806</v>
      </c>
      <c r="P21" s="914">
        <v>317.89580799999965</v>
      </c>
      <c r="Q21" s="923">
        <v>291</v>
      </c>
      <c r="R21" s="914"/>
      <c r="S21" s="914">
        <v>77.446547418346185</v>
      </c>
      <c r="T21" s="914">
        <v>3.0454239133848504</v>
      </c>
      <c r="U21" s="914">
        <v>71.470879405184164</v>
      </c>
      <c r="V21" s="914">
        <v>83.422215431508221</v>
      </c>
      <c r="W21" s="914">
        <v>3.9322913866440801</v>
      </c>
      <c r="X21" s="914">
        <v>314.09778500000004</v>
      </c>
      <c r="Y21" s="916">
        <v>280</v>
      </c>
      <c r="Z21" s="923"/>
      <c r="AA21" s="910">
        <v>81.60871553044619</v>
      </c>
      <c r="AB21" s="910">
        <v>2.356884868791095</v>
      </c>
      <c r="AC21" s="910">
        <v>76.985170011180244</v>
      </c>
      <c r="AD21" s="910">
        <v>86.232261049712122</v>
      </c>
      <c r="AE21" s="910">
        <v>2.8880308352749404</v>
      </c>
      <c r="AF21" s="911">
        <v>294.09432000000038</v>
      </c>
      <c r="AG21" s="911">
        <v>267</v>
      </c>
      <c r="AH21" s="923"/>
      <c r="AI21" s="955">
        <v>88.932174945643155</v>
      </c>
      <c r="AJ21" s="975">
        <v>1.8265171685883077</v>
      </c>
      <c r="AK21" s="975">
        <v>85.3490160575804</v>
      </c>
      <c r="AL21" s="975">
        <v>92.515333833705924</v>
      </c>
      <c r="AM21" s="975">
        <v>2.0538316640796266</v>
      </c>
      <c r="AN21" s="973">
        <v>283.95363899999961</v>
      </c>
      <c r="AO21" s="973">
        <v>254</v>
      </c>
      <c r="AP21" s="1073"/>
      <c r="AQ21" s="955">
        <v>78.744298648461481</v>
      </c>
      <c r="AR21" s="975">
        <v>2.7970695990795003</v>
      </c>
      <c r="AS21" s="975">
        <v>73.257637702670834</v>
      </c>
      <c r="AT21" s="975">
        <v>84.230959594252141</v>
      </c>
      <c r="AU21" s="975">
        <v>3.5520915762631526</v>
      </c>
      <c r="AV21" s="973">
        <v>304.66241000000002</v>
      </c>
      <c r="AW21" s="973">
        <v>267</v>
      </c>
      <c r="AX21" s="1073"/>
      <c r="AY21" s="955">
        <v>86.246864022728602</v>
      </c>
      <c r="AZ21" s="975">
        <v>1.325888764748187</v>
      </c>
      <c r="BA21" s="975">
        <v>83.647174367020526</v>
      </c>
      <c r="BB21" s="975">
        <v>88.846553678436663</v>
      </c>
      <c r="BC21" s="968">
        <v>1.5373182315345126</v>
      </c>
      <c r="BD21" s="973">
        <v>403.43843100000134</v>
      </c>
      <c r="BE21" s="973">
        <v>746</v>
      </c>
      <c r="BF21" s="1054"/>
      <c r="BG21" s="955">
        <v>86.413046538056321</v>
      </c>
      <c r="BH21" s="975">
        <v>1.3778215515673231</v>
      </c>
      <c r="BI21" s="975">
        <v>83.711528217242432</v>
      </c>
      <c r="BJ21" s="975">
        <v>89.11456485887021</v>
      </c>
      <c r="BK21" s="968">
        <v>1.5944601038461599</v>
      </c>
      <c r="BL21" s="973">
        <v>405.32689799999906</v>
      </c>
      <c r="BM21" s="973">
        <v>694</v>
      </c>
      <c r="BN21" s="968"/>
      <c r="BO21" s="955">
        <v>89.284316151731389</v>
      </c>
      <c r="BP21" s="975">
        <v>1.8161761022379632</v>
      </c>
      <c r="BQ21" s="975">
        <v>85.723306378815963</v>
      </c>
      <c r="BR21" s="975">
        <v>92.845325924646815</v>
      </c>
      <c r="BS21" s="968">
        <v>2.0341490874517318</v>
      </c>
      <c r="BT21" s="973">
        <v>385.41421700000001</v>
      </c>
      <c r="BU21" s="973">
        <v>675</v>
      </c>
      <c r="BV21" s="992"/>
      <c r="BW21" s="955">
        <v>91.679210188087893</v>
      </c>
      <c r="BX21" s="975">
        <v>1.0131431032671363</v>
      </c>
      <c r="BY21" s="975">
        <v>89.692682582779639</v>
      </c>
      <c r="BZ21" s="975">
        <v>93.665737793396147</v>
      </c>
      <c r="CA21" s="975">
        <v>1.1050958021874151</v>
      </c>
      <c r="CB21" s="975">
        <v>392.31274600000012</v>
      </c>
      <c r="CC21" s="973">
        <v>734</v>
      </c>
      <c r="CD21" s="1554"/>
      <c r="CE21" s="1003">
        <v>94.413791001073704</v>
      </c>
      <c r="CF21" s="968">
        <v>0.96736908523763765</v>
      </c>
      <c r="CG21" s="968">
        <v>92.517012555730062</v>
      </c>
      <c r="CH21" s="968">
        <v>96.310569446417333</v>
      </c>
      <c r="CI21" s="968">
        <v>1.0246057011169443</v>
      </c>
      <c r="CJ21" s="986">
        <v>385.04900200000009</v>
      </c>
      <c r="CK21" s="986">
        <v>711</v>
      </c>
      <c r="CL21" s="986"/>
      <c r="CM21" s="1003">
        <v>91.796766958118809</v>
      </c>
      <c r="CN21" s="968">
        <v>1.6018032414481864</v>
      </c>
      <c r="CO21" s="968">
        <v>88.655947953925846</v>
      </c>
      <c r="CP21" s="968">
        <v>94.937585962311758</v>
      </c>
      <c r="CQ21" s="968">
        <v>1.7449451593202516</v>
      </c>
      <c r="CR21" s="986">
        <v>376.28637199999918</v>
      </c>
      <c r="CS21" s="986">
        <v>563</v>
      </c>
      <c r="CT21" s="986"/>
      <c r="CU21" s="1156">
        <v>94.752412108345752</v>
      </c>
      <c r="CV21" s="1156">
        <v>0.9023092101598742</v>
      </c>
      <c r="CW21" s="1156">
        <v>92.983206425354226</v>
      </c>
      <c r="CX21" s="1156">
        <v>96.521617791337277</v>
      </c>
      <c r="CY21" s="1156">
        <v>0.95228099220114637</v>
      </c>
      <c r="CZ21" s="986">
        <v>366.35864700000087</v>
      </c>
      <c r="DA21" s="986">
        <v>699</v>
      </c>
      <c r="DB21" s="986"/>
      <c r="DC21" s="1156">
        <v>95.361047907126903</v>
      </c>
      <c r="DD21" s="1156">
        <v>0.83872818625859225</v>
      </c>
      <c r="DE21" s="1156">
        <v>93.716506489689806</v>
      </c>
      <c r="DF21" s="1156">
        <v>97.005589324563999</v>
      </c>
      <c r="DG21" s="1156">
        <v>0.87952912081612</v>
      </c>
      <c r="DH21" s="986">
        <v>372.0932799999996</v>
      </c>
      <c r="DI21" s="986">
        <v>675</v>
      </c>
      <c r="DJ21" s="986"/>
      <c r="DK21" s="968">
        <v>96.010184359966559</v>
      </c>
      <c r="DL21" s="968">
        <v>0.72978394998541096</v>
      </c>
      <c r="DM21" s="968">
        <v>94.579256405458025</v>
      </c>
      <c r="DN21" s="968">
        <v>97.441112314475092</v>
      </c>
      <c r="DO21" s="968">
        <v>0.76011097661188287</v>
      </c>
      <c r="DP21" s="986">
        <v>339.55869700000073</v>
      </c>
      <c r="DQ21" s="986">
        <v>668</v>
      </c>
      <c r="DR21" s="986"/>
      <c r="DS21" s="968">
        <v>96.901585243979298</v>
      </c>
      <c r="DT21" s="968">
        <v>0.73198946864593251</v>
      </c>
      <c r="DU21" s="968">
        <v>95.466330866439748</v>
      </c>
      <c r="DV21" s="968">
        <v>98.336839621518848</v>
      </c>
      <c r="DW21" s="968">
        <v>0.7553947304400912</v>
      </c>
      <c r="DX21" s="986">
        <v>318.16263399999934</v>
      </c>
      <c r="DY21" s="986">
        <v>654</v>
      </c>
      <c r="DZ21" s="986"/>
      <c r="EA21" s="1003">
        <v>2.5</v>
      </c>
      <c r="EB21" s="1130">
        <v>0.9</v>
      </c>
      <c r="EC21" s="1130"/>
      <c r="ED21" s="1129" t="s">
        <v>230</v>
      </c>
      <c r="EE21" s="1130" t="s">
        <v>229</v>
      </c>
      <c r="EF21" s="1033"/>
      <c r="EG21" s="2841"/>
      <c r="EH21" s="2840"/>
    </row>
    <row r="22" spans="1:138" s="11" customFormat="1" ht="20.25" customHeight="1">
      <c r="A22" s="1013" t="s">
        <v>28</v>
      </c>
      <c r="B22" s="923"/>
      <c r="C22" s="914">
        <v>60.533137007054336</v>
      </c>
      <c r="D22" s="914"/>
      <c r="E22" s="914">
        <v>54.811560932470016</v>
      </c>
      <c r="F22" s="914">
        <v>66.254713081638656</v>
      </c>
      <c r="G22" s="914">
        <v>4.8171145334118082</v>
      </c>
      <c r="H22" s="914"/>
      <c r="I22" s="916">
        <v>326</v>
      </c>
      <c r="J22" s="914"/>
      <c r="K22" s="914">
        <v>81.88416425684477</v>
      </c>
      <c r="L22" s="914">
        <v>2.4253621955240834</v>
      </c>
      <c r="M22" s="914">
        <v>77.125188558818252</v>
      </c>
      <c r="N22" s="914">
        <v>86.643139954871288</v>
      </c>
      <c r="O22" s="914">
        <v>2.9619429074423818</v>
      </c>
      <c r="P22" s="914">
        <v>406.37617299999999</v>
      </c>
      <c r="Q22" s="923">
        <v>322</v>
      </c>
      <c r="R22" s="914"/>
      <c r="S22" s="914">
        <v>81.994101381878821</v>
      </c>
      <c r="T22" s="914">
        <v>3.0146629935931997</v>
      </c>
      <c r="U22" s="914">
        <v>76.078791811312101</v>
      </c>
      <c r="V22" s="914">
        <v>87.90941095244554</v>
      </c>
      <c r="W22" s="914">
        <v>3.676682764718314</v>
      </c>
      <c r="X22" s="914">
        <v>366.49058400000024</v>
      </c>
      <c r="Y22" s="916">
        <v>281</v>
      </c>
      <c r="Z22" s="923"/>
      <c r="AA22" s="910">
        <v>87.281622691905767</v>
      </c>
      <c r="AB22" s="910">
        <v>2.0784292033748839</v>
      </c>
      <c r="AC22" s="910">
        <v>83.204328905678324</v>
      </c>
      <c r="AD22" s="910">
        <v>91.35891647813321</v>
      </c>
      <c r="AE22" s="910">
        <v>2.3812907451451757</v>
      </c>
      <c r="AF22" s="911">
        <v>469.32675100000017</v>
      </c>
      <c r="AG22" s="911">
        <v>335</v>
      </c>
      <c r="AH22" s="923"/>
      <c r="AI22" s="955">
        <v>88.901020622292165</v>
      </c>
      <c r="AJ22" s="975">
        <v>2.2668418631924334</v>
      </c>
      <c r="AK22" s="975">
        <v>84.454057456756487</v>
      </c>
      <c r="AL22" s="975">
        <v>93.347983787827857</v>
      </c>
      <c r="AM22" s="975">
        <v>2.5498490875863093</v>
      </c>
      <c r="AN22" s="973">
        <v>434.21293400000042</v>
      </c>
      <c r="AO22" s="973">
        <v>318</v>
      </c>
      <c r="AP22" s="1073"/>
      <c r="AQ22" s="955">
        <v>88.723955263141136</v>
      </c>
      <c r="AR22" s="975">
        <v>1.8417293240470631</v>
      </c>
      <c r="AS22" s="975">
        <v>85.111265625996637</v>
      </c>
      <c r="AT22" s="975">
        <v>92.336644900285648</v>
      </c>
      <c r="AU22" s="975">
        <v>2.0757971379711226</v>
      </c>
      <c r="AV22" s="973">
        <v>477.57595199999992</v>
      </c>
      <c r="AW22" s="973">
        <v>319</v>
      </c>
      <c r="AX22" s="1073"/>
      <c r="AY22" s="955">
        <v>93.669086786678562</v>
      </c>
      <c r="AZ22" s="975">
        <v>0.90146792533653874</v>
      </c>
      <c r="BA22" s="975">
        <v>91.901565330310305</v>
      </c>
      <c r="BB22" s="975">
        <v>95.436608243046805</v>
      </c>
      <c r="BC22" s="968">
        <v>0.9623964066069487</v>
      </c>
      <c r="BD22" s="973">
        <v>704.69948799999997</v>
      </c>
      <c r="BE22" s="973">
        <v>754</v>
      </c>
      <c r="BF22" s="1054"/>
      <c r="BG22" s="955">
        <v>94.258524093405171</v>
      </c>
      <c r="BH22" s="975">
        <v>1.0513304783062323</v>
      </c>
      <c r="BI22" s="975">
        <v>92.197162413336002</v>
      </c>
      <c r="BJ22" s="975">
        <v>96.31988577347434</v>
      </c>
      <c r="BK22" s="968">
        <v>1.1153691280636009</v>
      </c>
      <c r="BL22" s="973">
        <v>660.92770600000131</v>
      </c>
      <c r="BM22" s="973">
        <v>653</v>
      </c>
      <c r="BN22" s="968"/>
      <c r="BO22" s="955">
        <v>94.543520620272176</v>
      </c>
      <c r="BP22" s="975">
        <v>0.964826016176067</v>
      </c>
      <c r="BQ22" s="975">
        <v>92.651768565759212</v>
      </c>
      <c r="BR22" s="975">
        <v>96.435272674785153</v>
      </c>
      <c r="BS22" s="968">
        <v>1.0205099300788967</v>
      </c>
      <c r="BT22" s="973">
        <v>606.15205700000047</v>
      </c>
      <c r="BU22" s="973">
        <v>693</v>
      </c>
      <c r="BV22" s="992"/>
      <c r="BW22" s="955">
        <v>95.007567677856684</v>
      </c>
      <c r="BX22" s="975">
        <v>0.84512250865271477</v>
      </c>
      <c r="BY22" s="975">
        <v>93.350487658368735</v>
      </c>
      <c r="BZ22" s="975">
        <v>96.664647697344634</v>
      </c>
      <c r="CA22" s="975">
        <v>0.88953178079274908</v>
      </c>
      <c r="CB22" s="975">
        <v>618.95340800000042</v>
      </c>
      <c r="CC22" s="973">
        <v>707</v>
      </c>
      <c r="CD22" s="1554"/>
      <c r="CE22" s="1003">
        <v>95.966893836704287</v>
      </c>
      <c r="CF22" s="968">
        <v>0.90933906289897126</v>
      </c>
      <c r="CG22" s="968">
        <v>94.183898328229844</v>
      </c>
      <c r="CH22" s="968">
        <v>97.749889345178744</v>
      </c>
      <c r="CI22" s="968">
        <v>0.94755496040779208</v>
      </c>
      <c r="CJ22" s="986">
        <v>549.40343999999948</v>
      </c>
      <c r="CK22" s="986">
        <v>676</v>
      </c>
      <c r="CL22" s="986"/>
      <c r="CM22" s="1003">
        <v>96.25615320084087</v>
      </c>
      <c r="CN22" s="968">
        <v>0.77325965655670714</v>
      </c>
      <c r="CO22" s="968">
        <v>94.739944117449781</v>
      </c>
      <c r="CP22" s="968">
        <v>97.772362284231946</v>
      </c>
      <c r="CQ22" s="968">
        <v>0.80333529945174686</v>
      </c>
      <c r="CR22" s="986">
        <v>533.68626100000131</v>
      </c>
      <c r="CS22" s="986">
        <v>583</v>
      </c>
      <c r="CT22" s="986"/>
      <c r="CU22" s="1156">
        <v>95.919996107507316</v>
      </c>
      <c r="CV22" s="1156">
        <v>0.73182772740721502</v>
      </c>
      <c r="CW22" s="1156">
        <v>94.485062539589705</v>
      </c>
      <c r="CX22" s="1156">
        <v>97.354929675424913</v>
      </c>
      <c r="CY22" s="1156">
        <v>0.76295637729903698</v>
      </c>
      <c r="CZ22" s="986">
        <v>598.44428200000323</v>
      </c>
      <c r="DA22" s="986">
        <v>729</v>
      </c>
      <c r="DB22" s="986"/>
      <c r="DC22" s="1156">
        <v>96.980247167238304</v>
      </c>
      <c r="DD22" s="1156">
        <v>0.58701323945559614</v>
      </c>
      <c r="DE22" s="1156">
        <v>95.829257370204104</v>
      </c>
      <c r="DF22" s="1156">
        <v>98.131236964272517</v>
      </c>
      <c r="DG22" s="1156">
        <v>0.60529154812661667</v>
      </c>
      <c r="DH22" s="986">
        <v>513.85394299999984</v>
      </c>
      <c r="DI22" s="986">
        <v>671</v>
      </c>
      <c r="DJ22" s="986"/>
      <c r="DK22" s="968">
        <v>97.608870795113745</v>
      </c>
      <c r="DL22" s="968">
        <v>0.62264953963071246</v>
      </c>
      <c r="DM22" s="968">
        <v>96.388007233867626</v>
      </c>
      <c r="DN22" s="968">
        <v>98.829734356359864</v>
      </c>
      <c r="DO22" s="968">
        <v>0.63790261536544901</v>
      </c>
      <c r="DP22" s="986">
        <v>495.21414300000089</v>
      </c>
      <c r="DQ22" s="986">
        <v>709</v>
      </c>
      <c r="DR22" s="986"/>
      <c r="DS22" s="968">
        <v>97.178675256241149</v>
      </c>
      <c r="DT22" s="968">
        <v>0.58695867897851717</v>
      </c>
      <c r="DU22" s="968">
        <v>96.027791193664228</v>
      </c>
      <c r="DV22" s="968">
        <v>98.329559318818056</v>
      </c>
      <c r="DW22" s="968">
        <v>0.6039994653465095</v>
      </c>
      <c r="DX22" s="986">
        <v>447.77631599999893</v>
      </c>
      <c r="DY22" s="986">
        <v>661</v>
      </c>
      <c r="DZ22" s="986"/>
      <c r="EA22" s="1003">
        <v>1.2</v>
      </c>
      <c r="EB22" s="1130">
        <v>-0.4</v>
      </c>
      <c r="EC22" s="1130"/>
      <c r="ED22" s="1129" t="s">
        <v>229</v>
      </c>
      <c r="EE22" s="1130" t="s">
        <v>229</v>
      </c>
      <c r="EF22" s="1033"/>
      <c r="EG22" s="2841"/>
      <c r="EH22" s="2840"/>
    </row>
    <row r="23" spans="1:138" s="11" customFormat="1" ht="20.25" customHeight="1">
      <c r="A23" s="1013" t="s">
        <v>29</v>
      </c>
      <c r="B23" s="923"/>
      <c r="C23" s="914">
        <v>81.704103933668861</v>
      </c>
      <c r="D23" s="914"/>
      <c r="E23" s="914">
        <v>74.630261667983433</v>
      </c>
      <c r="F23" s="914">
        <v>88.77794619935429</v>
      </c>
      <c r="G23" s="914">
        <v>4.4124111848518872</v>
      </c>
      <c r="H23" s="914"/>
      <c r="I23" s="916">
        <v>230</v>
      </c>
      <c r="J23" s="914"/>
      <c r="K23" s="914">
        <v>89.323182962044925</v>
      </c>
      <c r="L23" s="914">
        <v>2.7253255800889957</v>
      </c>
      <c r="M23" s="914">
        <v>83.975627768520127</v>
      </c>
      <c r="N23" s="914">
        <v>94.670738155569722</v>
      </c>
      <c r="O23" s="914">
        <v>3.0510842647054321</v>
      </c>
      <c r="P23" s="914">
        <v>245.72592100000026</v>
      </c>
      <c r="Q23" s="923">
        <v>230</v>
      </c>
      <c r="R23" s="914"/>
      <c r="S23" s="914">
        <v>89.878946276028941</v>
      </c>
      <c r="T23" s="914">
        <v>1.9991748445623168</v>
      </c>
      <c r="U23" s="914">
        <v>85.956206614445563</v>
      </c>
      <c r="V23" s="914">
        <v>93.801685937612305</v>
      </c>
      <c r="W23" s="914">
        <v>2.224297154555654</v>
      </c>
      <c r="X23" s="914">
        <v>282.27764400000012</v>
      </c>
      <c r="Y23" s="916">
        <v>252</v>
      </c>
      <c r="Z23" s="923"/>
      <c r="AA23" s="910">
        <v>90.226473180594894</v>
      </c>
      <c r="AB23" s="910">
        <v>1.62190298436296</v>
      </c>
      <c r="AC23" s="910">
        <v>87.04475549241532</v>
      </c>
      <c r="AD23" s="910">
        <v>93.408190868774469</v>
      </c>
      <c r="AE23" s="910">
        <v>1.7975910253264609</v>
      </c>
      <c r="AF23" s="911">
        <v>278.14653300000049</v>
      </c>
      <c r="AG23" s="911">
        <v>275</v>
      </c>
      <c r="AH23" s="923"/>
      <c r="AI23" s="955">
        <v>91.641881031881155</v>
      </c>
      <c r="AJ23" s="975">
        <v>2.2184686745334763</v>
      </c>
      <c r="AK23" s="975">
        <v>87.289813673441145</v>
      </c>
      <c r="AL23" s="975">
        <v>95.993948390321165</v>
      </c>
      <c r="AM23" s="975">
        <v>2.4208022026105036</v>
      </c>
      <c r="AN23" s="973">
        <v>267.74648800000017</v>
      </c>
      <c r="AO23" s="973">
        <v>268</v>
      </c>
      <c r="AP23" s="1073"/>
      <c r="AQ23" s="955">
        <v>89.380090360525628</v>
      </c>
      <c r="AR23" s="975">
        <v>2.1981419569007969</v>
      </c>
      <c r="AS23" s="975">
        <v>85.068270721786391</v>
      </c>
      <c r="AT23" s="975">
        <v>93.691909999264851</v>
      </c>
      <c r="AU23" s="975">
        <v>2.4593194614531271</v>
      </c>
      <c r="AV23" s="973">
        <v>281.00035700000052</v>
      </c>
      <c r="AW23" s="973">
        <v>277</v>
      </c>
      <c r="AX23" s="1073"/>
      <c r="AY23" s="955">
        <v>91.816059376117835</v>
      </c>
      <c r="AZ23" s="975">
        <v>1.0693953252992119</v>
      </c>
      <c r="BA23" s="975">
        <v>89.719280189991366</v>
      </c>
      <c r="BB23" s="975">
        <v>93.912838562244289</v>
      </c>
      <c r="BC23" s="968">
        <v>1.1647149012554672</v>
      </c>
      <c r="BD23" s="973">
        <v>442.82180999999986</v>
      </c>
      <c r="BE23" s="973">
        <v>820</v>
      </c>
      <c r="BF23" s="1054"/>
      <c r="BG23" s="955">
        <v>94.455674048997693</v>
      </c>
      <c r="BH23" s="975">
        <v>0.91093601389476664</v>
      </c>
      <c r="BI23" s="975">
        <v>92.669586200519419</v>
      </c>
      <c r="BJ23" s="975">
        <v>96.241761897475982</v>
      </c>
      <c r="BK23" s="968">
        <v>0.96440581581391294</v>
      </c>
      <c r="BL23" s="973">
        <v>395.66793500000011</v>
      </c>
      <c r="BM23" s="973">
        <v>747</v>
      </c>
      <c r="BN23" s="968"/>
      <c r="BO23" s="955">
        <v>94.611399504827489</v>
      </c>
      <c r="BP23" s="975">
        <v>1.0300224775226789</v>
      </c>
      <c r="BQ23" s="975">
        <v>92.59181555354597</v>
      </c>
      <c r="BR23" s="975">
        <v>96.630983456109007</v>
      </c>
      <c r="BS23" s="968">
        <v>1.0886874973983687</v>
      </c>
      <c r="BT23" s="973">
        <v>388.57931699999955</v>
      </c>
      <c r="BU23" s="973">
        <v>744</v>
      </c>
      <c r="BV23" s="992"/>
      <c r="BW23" s="955">
        <v>94.413678396834243</v>
      </c>
      <c r="BX23" s="975">
        <v>0.98749710110761046</v>
      </c>
      <c r="BY23" s="975">
        <v>92.477436374176065</v>
      </c>
      <c r="BZ23" s="975">
        <v>96.34992041949242</v>
      </c>
      <c r="CA23" s="975">
        <v>1.0459258847611237</v>
      </c>
      <c r="CB23" s="975">
        <v>367.31129100000015</v>
      </c>
      <c r="CC23" s="973">
        <v>784</v>
      </c>
      <c r="CD23" s="1554"/>
      <c r="CE23" s="1003">
        <v>96.273751187919302</v>
      </c>
      <c r="CF23" s="968">
        <v>0.71279098895110271</v>
      </c>
      <c r="CG23" s="968">
        <v>94.876139247957937</v>
      </c>
      <c r="CH23" s="968">
        <v>97.671363127880667</v>
      </c>
      <c r="CI23" s="968">
        <v>0.74037936629246637</v>
      </c>
      <c r="CJ23" s="986">
        <v>354.77893900000078</v>
      </c>
      <c r="CK23" s="986">
        <v>728</v>
      </c>
      <c r="CL23" s="986"/>
      <c r="CM23" s="1003">
        <v>98.008189968146937</v>
      </c>
      <c r="CN23" s="968">
        <v>0.70573063786336887</v>
      </c>
      <c r="CO23" s="968">
        <v>96.624391919868245</v>
      </c>
      <c r="CP23" s="968">
        <v>99.391988016425643</v>
      </c>
      <c r="CQ23" s="968">
        <v>0.72007312663639045</v>
      </c>
      <c r="CR23" s="986">
        <v>341.81060899999909</v>
      </c>
      <c r="CS23" s="986">
        <v>578</v>
      </c>
      <c r="CT23" s="986"/>
      <c r="CU23" s="1156">
        <v>96.614864344161319</v>
      </c>
      <c r="CV23" s="1156">
        <v>0.6746496249697449</v>
      </c>
      <c r="CW23" s="1156">
        <v>95.292042924314472</v>
      </c>
      <c r="CX23" s="1156">
        <v>97.937685764008179</v>
      </c>
      <c r="CY23" s="1156">
        <v>0.69828760776034327</v>
      </c>
      <c r="CZ23" s="986">
        <v>385.95135699999992</v>
      </c>
      <c r="DA23" s="986">
        <v>702</v>
      </c>
      <c r="DB23" s="986"/>
      <c r="DC23" s="1156">
        <v>97.224793345399021</v>
      </c>
      <c r="DD23" s="1156">
        <v>0.68354009320861497</v>
      </c>
      <c r="DE23" s="1156">
        <v>95.884537929905207</v>
      </c>
      <c r="DF23" s="1156">
        <v>98.565048760892822</v>
      </c>
      <c r="DG23" s="1156">
        <v>0.70305121737855791</v>
      </c>
      <c r="DH23" s="986">
        <v>357.07697599999989</v>
      </c>
      <c r="DI23" s="986">
        <v>726</v>
      </c>
      <c r="DJ23" s="986"/>
      <c r="DK23" s="968">
        <v>96.35460794700434</v>
      </c>
      <c r="DL23" s="968">
        <v>0.94986691454861627</v>
      </c>
      <c r="DM23" s="968">
        <v>94.492151090947758</v>
      </c>
      <c r="DN23" s="968">
        <v>98.217064803060921</v>
      </c>
      <c r="DO23" s="968">
        <v>0.98580331007215483</v>
      </c>
      <c r="DP23" s="986">
        <v>322.4719269999996</v>
      </c>
      <c r="DQ23" s="986">
        <v>731</v>
      </c>
      <c r="DR23" s="986"/>
      <c r="DS23" s="968">
        <v>97.310365447146793</v>
      </c>
      <c r="DT23" s="968">
        <v>0.60647884146560282</v>
      </c>
      <c r="DU23" s="968">
        <v>96.121207065252563</v>
      </c>
      <c r="DV23" s="968">
        <v>98.499523829041038</v>
      </c>
      <c r="DW23" s="968">
        <v>0.6232417673891133</v>
      </c>
      <c r="DX23" s="986">
        <v>318.19802400000032</v>
      </c>
      <c r="DY23" s="986">
        <v>686</v>
      </c>
      <c r="DZ23" s="986"/>
      <c r="EA23" s="1003">
        <v>1</v>
      </c>
      <c r="EB23" s="1130">
        <v>0.9</v>
      </c>
      <c r="EC23" s="1130"/>
      <c r="ED23" s="1129" t="s">
        <v>229</v>
      </c>
      <c r="EE23" s="1130" t="s">
        <v>229</v>
      </c>
      <c r="EF23" s="1033"/>
      <c r="EG23" s="2841"/>
      <c r="EH23" s="2840"/>
    </row>
    <row r="24" spans="1:138" s="11" customFormat="1" ht="20.25" customHeight="1">
      <c r="A24" s="1013" t="s">
        <v>240</v>
      </c>
      <c r="B24" s="923"/>
      <c r="C24" s="914" t="s">
        <v>66</v>
      </c>
      <c r="D24" s="914" t="s">
        <v>66</v>
      </c>
      <c r="E24" s="914" t="s">
        <v>66</v>
      </c>
      <c r="F24" s="914" t="s">
        <v>66</v>
      </c>
      <c r="G24" s="914" t="s">
        <v>66</v>
      </c>
      <c r="H24" s="914" t="s">
        <v>66</v>
      </c>
      <c r="I24" s="916" t="s">
        <v>66</v>
      </c>
      <c r="J24" s="914" t="s">
        <v>66</v>
      </c>
      <c r="K24" s="914" t="s">
        <v>66</v>
      </c>
      <c r="L24" s="914" t="s">
        <v>66</v>
      </c>
      <c r="M24" s="914" t="s">
        <v>66</v>
      </c>
      <c r="N24" s="914" t="s">
        <v>66</v>
      </c>
      <c r="O24" s="914" t="s">
        <v>66</v>
      </c>
      <c r="P24" s="914" t="s">
        <v>66</v>
      </c>
      <c r="Q24" s="923" t="s">
        <v>66</v>
      </c>
      <c r="R24" s="914" t="s">
        <v>66</v>
      </c>
      <c r="S24" s="914" t="s">
        <v>66</v>
      </c>
      <c r="T24" s="914" t="s">
        <v>66</v>
      </c>
      <c r="U24" s="914" t="s">
        <v>66</v>
      </c>
      <c r="V24" s="914" t="s">
        <v>66</v>
      </c>
      <c r="W24" s="914" t="s">
        <v>66</v>
      </c>
      <c r="X24" s="914" t="s">
        <v>66</v>
      </c>
      <c r="Y24" s="916" t="s">
        <v>66</v>
      </c>
      <c r="Z24" s="923" t="s">
        <v>66</v>
      </c>
      <c r="AA24" s="910" t="s">
        <v>66</v>
      </c>
      <c r="AB24" s="910" t="s">
        <v>66</v>
      </c>
      <c r="AC24" s="910" t="s">
        <v>66</v>
      </c>
      <c r="AD24" s="910" t="s">
        <v>66</v>
      </c>
      <c r="AE24" s="910" t="s">
        <v>66</v>
      </c>
      <c r="AF24" s="911" t="s">
        <v>66</v>
      </c>
      <c r="AG24" s="911" t="s">
        <v>66</v>
      </c>
      <c r="AH24" s="923" t="s">
        <v>66</v>
      </c>
      <c r="AI24" s="955" t="s">
        <v>66</v>
      </c>
      <c r="AJ24" s="975" t="s">
        <v>66</v>
      </c>
      <c r="AK24" s="975" t="s">
        <v>66</v>
      </c>
      <c r="AL24" s="975" t="s">
        <v>66</v>
      </c>
      <c r="AM24" s="975" t="s">
        <v>66</v>
      </c>
      <c r="AN24" s="973" t="s">
        <v>66</v>
      </c>
      <c r="AO24" s="973" t="s">
        <v>66</v>
      </c>
      <c r="AP24" s="1073"/>
      <c r="AQ24" s="955">
        <v>92.911625344019299</v>
      </c>
      <c r="AR24" s="975">
        <v>1.0141921891203505</v>
      </c>
      <c r="AS24" s="975">
        <v>90.913977154846677</v>
      </c>
      <c r="AT24" s="975">
        <v>94.909273533191922</v>
      </c>
      <c r="AU24" s="975">
        <v>1.0915665131948247</v>
      </c>
      <c r="AV24" s="973">
        <v>1899.6078020000041</v>
      </c>
      <c r="AW24" s="973">
        <v>643</v>
      </c>
      <c r="AX24" s="1073"/>
      <c r="AY24" s="955">
        <v>93.406901836946759</v>
      </c>
      <c r="AZ24" s="975">
        <v>0.65081772761345624</v>
      </c>
      <c r="BA24" s="975">
        <v>92.127371986791843</v>
      </c>
      <c r="BB24" s="975">
        <v>94.686431687101688</v>
      </c>
      <c r="BC24" s="968">
        <v>0.69675550180385881</v>
      </c>
      <c r="BD24" s="973">
        <v>2870.2331789999939</v>
      </c>
      <c r="BE24" s="973">
        <v>1535</v>
      </c>
      <c r="BF24" s="1054"/>
      <c r="BG24" s="955">
        <v>97.140288680953546</v>
      </c>
      <c r="BH24" s="975">
        <v>0.45225204720276752</v>
      </c>
      <c r="BI24" s="975">
        <v>96.251110153787138</v>
      </c>
      <c r="BJ24" s="975">
        <v>98.029467208119954</v>
      </c>
      <c r="BK24" s="968">
        <v>0.46556588758773298</v>
      </c>
      <c r="BL24" s="973">
        <v>2678.6670559999989</v>
      </c>
      <c r="BM24" s="973">
        <v>1380</v>
      </c>
      <c r="BN24" s="968"/>
      <c r="BO24" s="955">
        <v>96.591035997094195</v>
      </c>
      <c r="BP24" s="975">
        <v>0.52679012601364827</v>
      </c>
      <c r="BQ24" s="975">
        <v>95.555315574905165</v>
      </c>
      <c r="BR24" s="975">
        <v>97.62675641928324</v>
      </c>
      <c r="BS24" s="968">
        <v>0.5453820021451018</v>
      </c>
      <c r="BT24" s="973">
        <v>2639.4049899999973</v>
      </c>
      <c r="BU24" s="973">
        <v>1393</v>
      </c>
      <c r="BV24" s="992"/>
      <c r="BW24" s="955">
        <v>96.473911461475666</v>
      </c>
      <c r="BX24" s="975">
        <v>0.46735164448251681</v>
      </c>
      <c r="BY24" s="975">
        <v>95.55596650983955</v>
      </c>
      <c r="BZ24" s="975">
        <v>97.391856413111782</v>
      </c>
      <c r="CA24" s="975">
        <v>0.48443318758682385</v>
      </c>
      <c r="CB24" s="975">
        <v>2375.0333289999962</v>
      </c>
      <c r="CC24" s="973">
        <v>1804</v>
      </c>
      <c r="CD24" s="1554"/>
      <c r="CE24" s="978">
        <v>95.833252239515403</v>
      </c>
      <c r="CF24" s="977">
        <v>0.51345543470685728</v>
      </c>
      <c r="CG24" s="977">
        <v>94.824737682168546</v>
      </c>
      <c r="CH24" s="977">
        <v>96.841766796862245</v>
      </c>
      <c r="CI24" s="1002">
        <v>0.53578003741705604</v>
      </c>
      <c r="CJ24" s="993">
        <v>2276.4271189999986</v>
      </c>
      <c r="CK24" s="993">
        <v>1635</v>
      </c>
      <c r="CL24" s="993"/>
      <c r="CM24" s="978">
        <v>94.599538791935274</v>
      </c>
      <c r="CN24" s="977">
        <v>0.77482765192863212</v>
      </c>
      <c r="CO24" s="977">
        <v>93.077291956581973</v>
      </c>
      <c r="CP24" s="977">
        <v>96.121785627288574</v>
      </c>
      <c r="CQ24" s="1002">
        <v>0.81906070771952544</v>
      </c>
      <c r="CR24" s="993">
        <v>2351.9883600000048</v>
      </c>
      <c r="CS24" s="993">
        <v>1307</v>
      </c>
      <c r="CT24" s="992"/>
      <c r="CU24" s="995">
        <v>94.93866764461167</v>
      </c>
      <c r="CV24" s="995">
        <v>0.91045778907709407</v>
      </c>
      <c r="CW24" s="995">
        <v>93.150399343798256</v>
      </c>
      <c r="CX24" s="995">
        <v>96.726935945425069</v>
      </c>
      <c r="CY24" s="995">
        <v>0.95899575132574344</v>
      </c>
      <c r="CZ24" s="992">
        <v>2106.3159760000094</v>
      </c>
      <c r="DA24" s="992">
        <v>1682</v>
      </c>
      <c r="DB24" s="992"/>
      <c r="DC24" s="995">
        <v>96.87216425788661</v>
      </c>
      <c r="DD24" s="995">
        <v>0.71034217794456989</v>
      </c>
      <c r="DE24" s="995">
        <v>95.476956633214527</v>
      </c>
      <c r="DF24" s="995">
        <v>98.267371882558692</v>
      </c>
      <c r="DG24" s="995">
        <v>0.73327790638964596</v>
      </c>
      <c r="DH24" s="992">
        <v>2007.8793829999963</v>
      </c>
      <c r="DI24" s="992">
        <v>1598</v>
      </c>
      <c r="DJ24" s="992"/>
      <c r="DK24" s="966">
        <v>95.472050633350875</v>
      </c>
      <c r="DL24" s="966">
        <v>0.88715244080335376</v>
      </c>
      <c r="DM24" s="966">
        <v>93.729524415756046</v>
      </c>
      <c r="DN24" s="966">
        <v>97.21457685094569</v>
      </c>
      <c r="DO24" s="966">
        <v>0.92922738635871338</v>
      </c>
      <c r="DP24" s="992">
        <v>1926.7155380000017</v>
      </c>
      <c r="DQ24" s="992">
        <v>1509</v>
      </c>
      <c r="DR24" s="992"/>
      <c r="DS24" s="966">
        <v>97.258782365253552</v>
      </c>
      <c r="DT24" s="966">
        <v>0.40744327351330528</v>
      </c>
      <c r="DU24" s="966">
        <v>96.458481629496731</v>
      </c>
      <c r="DV24" s="966">
        <v>98.059083101010373</v>
      </c>
      <c r="DW24" s="966">
        <v>0.41892697359006581</v>
      </c>
      <c r="DX24" s="992">
        <v>1605.5292159999904</v>
      </c>
      <c r="DY24" s="992">
        <v>1398</v>
      </c>
      <c r="DZ24" s="992"/>
      <c r="EA24" s="1003">
        <v>1.5</v>
      </c>
      <c r="EB24" s="1130">
        <v>1.8</v>
      </c>
      <c r="EC24" s="1130"/>
      <c r="ED24" s="1129" t="s">
        <v>230</v>
      </c>
      <c r="EE24" s="1130" t="s">
        <v>231</v>
      </c>
      <c r="EF24" s="1033"/>
      <c r="EG24" s="2841"/>
      <c r="EH24" s="2840"/>
    </row>
    <row r="25" spans="1:138" s="11" customFormat="1" ht="20.25" customHeight="1">
      <c r="A25" s="1013" t="s">
        <v>241</v>
      </c>
      <c r="B25" s="891"/>
      <c r="C25" s="882" t="s">
        <v>66</v>
      </c>
      <c r="D25" s="882" t="s">
        <v>66</v>
      </c>
      <c r="E25" s="882" t="s">
        <v>66</v>
      </c>
      <c r="F25" s="882" t="s">
        <v>66</v>
      </c>
      <c r="G25" s="882" t="s">
        <v>66</v>
      </c>
      <c r="H25" s="882" t="s">
        <v>66</v>
      </c>
      <c r="I25" s="884" t="s">
        <v>66</v>
      </c>
      <c r="J25" s="882" t="s">
        <v>66</v>
      </c>
      <c r="K25" s="882" t="s">
        <v>66</v>
      </c>
      <c r="L25" s="882" t="s">
        <v>66</v>
      </c>
      <c r="M25" s="882" t="s">
        <v>66</v>
      </c>
      <c r="N25" s="882" t="s">
        <v>66</v>
      </c>
      <c r="O25" s="882" t="s">
        <v>66</v>
      </c>
      <c r="P25" s="882" t="s">
        <v>66</v>
      </c>
      <c r="Q25" s="891" t="s">
        <v>66</v>
      </c>
      <c r="R25" s="882" t="s">
        <v>66</v>
      </c>
      <c r="S25" s="882" t="s">
        <v>66</v>
      </c>
      <c r="T25" s="882" t="s">
        <v>66</v>
      </c>
      <c r="U25" s="882" t="s">
        <v>66</v>
      </c>
      <c r="V25" s="882" t="s">
        <v>66</v>
      </c>
      <c r="W25" s="882" t="s">
        <v>66</v>
      </c>
      <c r="X25" s="882" t="s">
        <v>66</v>
      </c>
      <c r="Y25" s="884" t="s">
        <v>66</v>
      </c>
      <c r="Z25" s="891" t="s">
        <v>66</v>
      </c>
      <c r="AA25" s="878" t="s">
        <v>66</v>
      </c>
      <c r="AB25" s="878" t="s">
        <v>66</v>
      </c>
      <c r="AC25" s="878" t="s">
        <v>66</v>
      </c>
      <c r="AD25" s="878" t="s">
        <v>66</v>
      </c>
      <c r="AE25" s="878" t="s">
        <v>66</v>
      </c>
      <c r="AF25" s="879" t="s">
        <v>66</v>
      </c>
      <c r="AG25" s="879" t="s">
        <v>66</v>
      </c>
      <c r="AH25" s="891" t="s">
        <v>66</v>
      </c>
      <c r="AI25" s="976" t="s">
        <v>66</v>
      </c>
      <c r="AJ25" s="977" t="s">
        <v>66</v>
      </c>
      <c r="AK25" s="977" t="s">
        <v>66</v>
      </c>
      <c r="AL25" s="977" t="s">
        <v>66</v>
      </c>
      <c r="AM25" s="977" t="s">
        <v>66</v>
      </c>
      <c r="AN25" s="993" t="s">
        <v>66</v>
      </c>
      <c r="AO25" s="993" t="s">
        <v>66</v>
      </c>
      <c r="AP25" s="1062"/>
      <c r="AQ25" s="976">
        <v>91.592920592353408</v>
      </c>
      <c r="AR25" s="977">
        <v>1.871192714028572</v>
      </c>
      <c r="AS25" s="977">
        <v>87.907243679366843</v>
      </c>
      <c r="AT25" s="977">
        <v>95.278597505339974</v>
      </c>
      <c r="AU25" s="977">
        <v>2.0429446969559648</v>
      </c>
      <c r="AV25" s="993">
        <v>304.42614800000024</v>
      </c>
      <c r="AW25" s="993">
        <v>275</v>
      </c>
      <c r="AX25" s="1062"/>
      <c r="AY25" s="976">
        <v>89.518876045903468</v>
      </c>
      <c r="AZ25" s="977">
        <v>1.1480212423942777</v>
      </c>
      <c r="BA25" s="977">
        <v>87.261827127396003</v>
      </c>
      <c r="BB25" s="977">
        <v>91.775924964410919</v>
      </c>
      <c r="BC25" s="1002">
        <v>1.2824348261539786</v>
      </c>
      <c r="BD25" s="993">
        <v>392.05067299999848</v>
      </c>
      <c r="BE25" s="993">
        <v>766</v>
      </c>
      <c r="BF25" s="1064"/>
      <c r="BG25" s="976">
        <v>94.68322919964956</v>
      </c>
      <c r="BH25" s="977">
        <v>1.0641707886017877</v>
      </c>
      <c r="BI25" s="977">
        <v>92.590949418242189</v>
      </c>
      <c r="BJ25" s="977">
        <v>96.77550898105693</v>
      </c>
      <c r="BK25" s="1002">
        <v>1.1239274342427332</v>
      </c>
      <c r="BL25" s="993">
        <v>338.87529999999924</v>
      </c>
      <c r="BM25" s="993">
        <v>676</v>
      </c>
      <c r="BN25" s="1002"/>
      <c r="BO25" s="976">
        <v>94.272009117448263</v>
      </c>
      <c r="BP25" s="977">
        <v>1.3091880125042077</v>
      </c>
      <c r="BQ25" s="977">
        <v>91.698018653168859</v>
      </c>
      <c r="BR25" s="977">
        <v>96.845999581727668</v>
      </c>
      <c r="BS25" s="1002">
        <v>1.3887346040044219</v>
      </c>
      <c r="BT25" s="993">
        <v>335.00250600000027</v>
      </c>
      <c r="BU25" s="993">
        <v>677</v>
      </c>
      <c r="BV25" s="992"/>
      <c r="BW25" s="976">
        <v>94.869662257391724</v>
      </c>
      <c r="BX25" s="977">
        <v>0.93588084094431079</v>
      </c>
      <c r="BY25" s="977">
        <v>93.031459474925782</v>
      </c>
      <c r="BZ25" s="977">
        <v>96.707865039857651</v>
      </c>
      <c r="CA25" s="977">
        <v>0.9864911697536819</v>
      </c>
      <c r="CB25" s="977">
        <v>303.64439499999946</v>
      </c>
      <c r="CC25" s="993">
        <v>731</v>
      </c>
      <c r="CD25" s="1547"/>
      <c r="CE25" s="978">
        <v>94.799797194235396</v>
      </c>
      <c r="CF25" s="977">
        <v>0.81304498099231337</v>
      </c>
      <c r="CG25" s="977">
        <v>93.202837373220575</v>
      </c>
      <c r="CH25" s="977">
        <v>96.396757015250202</v>
      </c>
      <c r="CI25" s="1002">
        <v>0.85764421977239536</v>
      </c>
      <c r="CJ25" s="993">
        <v>264.41062999999951</v>
      </c>
      <c r="CK25" s="993">
        <v>666</v>
      </c>
      <c r="CL25" s="993"/>
      <c r="CM25" s="978">
        <v>97.148784140595112</v>
      </c>
      <c r="CN25" s="977">
        <v>0.84347995149998967</v>
      </c>
      <c r="CO25" s="977">
        <v>95.491661187304999</v>
      </c>
      <c r="CP25" s="977">
        <v>98.805907093885224</v>
      </c>
      <c r="CQ25" s="1002">
        <v>0.86823521154860084</v>
      </c>
      <c r="CR25" s="993">
        <v>260.43973399999999</v>
      </c>
      <c r="CS25" s="993">
        <v>492</v>
      </c>
      <c r="CT25" s="992"/>
      <c r="CU25" s="995">
        <v>95.750108335099682</v>
      </c>
      <c r="CV25" s="995">
        <v>0.80940991639243953</v>
      </c>
      <c r="CW25" s="995">
        <v>94.160312395942697</v>
      </c>
      <c r="CX25" s="995">
        <v>97.339904274256668</v>
      </c>
      <c r="CY25" s="995">
        <v>0.84533577085857903</v>
      </c>
      <c r="CZ25" s="992">
        <v>251.60359000000054</v>
      </c>
      <c r="DA25" s="992">
        <v>707</v>
      </c>
      <c r="DB25" s="992"/>
      <c r="DC25" s="995">
        <v>96.090693602505311</v>
      </c>
      <c r="DD25" s="995">
        <v>0.70066001086129581</v>
      </c>
      <c r="DE25" s="995">
        <v>94.71450305686551</v>
      </c>
      <c r="DF25" s="995">
        <v>97.466884148145112</v>
      </c>
      <c r="DG25" s="995">
        <v>0.72916531725714173</v>
      </c>
      <c r="DH25" s="992">
        <v>229.87822100000034</v>
      </c>
      <c r="DI25" s="992">
        <v>698</v>
      </c>
      <c r="DJ25" s="992"/>
      <c r="DK25" s="966">
        <v>96.560803829047984</v>
      </c>
      <c r="DL25" s="966">
        <v>0.69334110717162223</v>
      </c>
      <c r="DM25" s="966">
        <v>95.198957768083844</v>
      </c>
      <c r="DN25" s="966">
        <v>97.92264989001211</v>
      </c>
      <c r="DO25" s="966">
        <v>0.71803576573276962</v>
      </c>
      <c r="DP25" s="992">
        <v>228.37781299999955</v>
      </c>
      <c r="DQ25" s="992">
        <v>690</v>
      </c>
      <c r="DR25" s="992"/>
      <c r="DS25" s="966">
        <v>96.028673972401506</v>
      </c>
      <c r="DT25" s="966">
        <v>0.84307417054565703</v>
      </c>
      <c r="DU25" s="966">
        <v>94.372706325255578</v>
      </c>
      <c r="DV25" s="966">
        <v>97.684641619547435</v>
      </c>
      <c r="DW25" s="966">
        <v>0.87794003152428746</v>
      </c>
      <c r="DX25" s="992">
        <v>205.84842300000017</v>
      </c>
      <c r="DY25" s="992">
        <v>623</v>
      </c>
      <c r="DZ25" s="992"/>
      <c r="EA25" s="1003">
        <v>1.2</v>
      </c>
      <c r="EB25" s="1130">
        <v>-0.6</v>
      </c>
      <c r="EC25" s="1130"/>
      <c r="ED25" s="1129" t="s">
        <v>229</v>
      </c>
      <c r="EE25" s="1130" t="s">
        <v>229</v>
      </c>
      <c r="EF25" s="1033"/>
      <c r="EG25" s="2841"/>
      <c r="EH25" s="2840"/>
    </row>
    <row r="26" spans="1:138" s="11" customFormat="1" ht="20.25" customHeight="1">
      <c r="A26" s="1013" t="s">
        <v>30</v>
      </c>
      <c r="B26" s="923"/>
      <c r="C26" s="914">
        <v>88.760477886984603</v>
      </c>
      <c r="D26" s="914"/>
      <c r="E26" s="914">
        <v>85.746297589368439</v>
      </c>
      <c r="F26" s="914">
        <v>91.774658184600767</v>
      </c>
      <c r="G26" s="914">
        <v>1.7306692266527282</v>
      </c>
      <c r="H26" s="914"/>
      <c r="I26" s="916">
        <v>395</v>
      </c>
      <c r="J26" s="914"/>
      <c r="K26" s="914">
        <v>85.891412603730672</v>
      </c>
      <c r="L26" s="914">
        <v>2.3828010971089797</v>
      </c>
      <c r="M26" s="914">
        <v>81.215949064594312</v>
      </c>
      <c r="N26" s="914">
        <v>90.566876142867017</v>
      </c>
      <c r="O26" s="914">
        <v>2.7742017797545033</v>
      </c>
      <c r="P26" s="914">
        <v>259.57154299999968</v>
      </c>
      <c r="Q26" s="923">
        <v>333</v>
      </c>
      <c r="R26" s="914"/>
      <c r="S26" s="914">
        <v>87.66958111950872</v>
      </c>
      <c r="T26" s="914">
        <v>1.8488758900755469</v>
      </c>
      <c r="U26" s="914">
        <v>84.041754967598308</v>
      </c>
      <c r="V26" s="914">
        <v>91.297407271419132</v>
      </c>
      <c r="W26" s="914">
        <v>2.1089137948032519</v>
      </c>
      <c r="X26" s="914">
        <v>273.27725300000043</v>
      </c>
      <c r="Y26" s="916">
        <v>365</v>
      </c>
      <c r="Z26" s="923"/>
      <c r="AA26" s="910">
        <v>92.230622693112011</v>
      </c>
      <c r="AB26" s="910">
        <v>1.540722821649436</v>
      </c>
      <c r="AC26" s="910">
        <v>89.208157661919415</v>
      </c>
      <c r="AD26" s="910">
        <v>95.253087724304592</v>
      </c>
      <c r="AE26" s="910">
        <v>1.6705111346543047</v>
      </c>
      <c r="AF26" s="911">
        <v>325.45900399999903</v>
      </c>
      <c r="AG26" s="911">
        <v>429</v>
      </c>
      <c r="AH26" s="923"/>
      <c r="AI26" s="955">
        <v>91.204568528938808</v>
      </c>
      <c r="AJ26" s="975">
        <v>1.4885049227649958</v>
      </c>
      <c r="AK26" s="975">
        <v>88.284503097496511</v>
      </c>
      <c r="AL26" s="975">
        <v>94.124633960381104</v>
      </c>
      <c r="AM26" s="975">
        <v>1.6320508355814431</v>
      </c>
      <c r="AN26" s="973">
        <v>326.92379100000022</v>
      </c>
      <c r="AO26" s="973">
        <v>399</v>
      </c>
      <c r="AP26" s="1073"/>
      <c r="AQ26" s="955">
        <v>91.060748449550417</v>
      </c>
      <c r="AR26" s="975">
        <v>2.2300095074395352</v>
      </c>
      <c r="AS26" s="975">
        <v>86.686418230081827</v>
      </c>
      <c r="AT26" s="975">
        <v>95.43507866901902</v>
      </c>
      <c r="AU26" s="975">
        <v>2.4489250806839213</v>
      </c>
      <c r="AV26" s="973">
        <v>325.17101499999973</v>
      </c>
      <c r="AW26" s="973">
        <v>370</v>
      </c>
      <c r="AX26" s="1073"/>
      <c r="AY26" s="955">
        <v>92.258457566021363</v>
      </c>
      <c r="AZ26" s="975">
        <v>1.4827278098684291</v>
      </c>
      <c r="BA26" s="975">
        <v>89.351251281429541</v>
      </c>
      <c r="BB26" s="975">
        <v>95.1656638506132</v>
      </c>
      <c r="BC26" s="968">
        <v>1.6071456742135208</v>
      </c>
      <c r="BD26" s="973">
        <v>520.19333800000015</v>
      </c>
      <c r="BE26" s="973">
        <v>783</v>
      </c>
      <c r="BF26" s="1054"/>
      <c r="BG26" s="955">
        <v>95.035187119957797</v>
      </c>
      <c r="BH26" s="975">
        <v>1.0454205831085932</v>
      </c>
      <c r="BI26" s="975">
        <v>92.985413072650189</v>
      </c>
      <c r="BJ26" s="975">
        <v>97.084961167265405</v>
      </c>
      <c r="BK26" s="968">
        <v>1.1000352761856669</v>
      </c>
      <c r="BL26" s="973">
        <v>498.21724599999982</v>
      </c>
      <c r="BM26" s="973">
        <v>727</v>
      </c>
      <c r="BN26" s="968"/>
      <c r="BO26" s="955">
        <v>96.058137816284955</v>
      </c>
      <c r="BP26" s="975">
        <v>0.82716787423822291</v>
      </c>
      <c r="BQ26" s="975">
        <v>94.436294603848467</v>
      </c>
      <c r="BR26" s="975">
        <v>97.679981028721429</v>
      </c>
      <c r="BS26" s="968">
        <v>0.86111171113915896</v>
      </c>
      <c r="BT26" s="973">
        <v>442.28837000000027</v>
      </c>
      <c r="BU26" s="973">
        <v>775</v>
      </c>
      <c r="BV26" s="992"/>
      <c r="BW26" s="955">
        <v>96.55340366759421</v>
      </c>
      <c r="BX26" s="975">
        <v>0.68928667301558122</v>
      </c>
      <c r="BY26" s="975">
        <v>95.201879880381</v>
      </c>
      <c r="BZ26" s="975">
        <v>97.904927454807407</v>
      </c>
      <c r="CA26" s="975">
        <v>0.71389163595785643</v>
      </c>
      <c r="CB26" s="975">
        <v>418.84878900000018</v>
      </c>
      <c r="CC26" s="973">
        <v>766</v>
      </c>
      <c r="CD26" s="1554"/>
      <c r="CE26" s="1003">
        <v>97.28174477319925</v>
      </c>
      <c r="CF26" s="968">
        <v>0.69520267570718119</v>
      </c>
      <c r="CG26" s="968">
        <v>95.918619291364493</v>
      </c>
      <c r="CH26" s="968">
        <v>98.644870255034007</v>
      </c>
      <c r="CI26" s="968">
        <v>0.71462809114697012</v>
      </c>
      <c r="CJ26" s="986">
        <v>366.90403099999992</v>
      </c>
      <c r="CK26" s="986">
        <v>714</v>
      </c>
      <c r="CL26" s="986"/>
      <c r="CM26" s="1003">
        <v>97.612405474252284</v>
      </c>
      <c r="CN26" s="968">
        <v>0.64897675124735332</v>
      </c>
      <c r="CO26" s="968">
        <v>96.339890560526527</v>
      </c>
      <c r="CP26" s="968">
        <v>98.884920387978042</v>
      </c>
      <c r="CQ26" s="968">
        <v>0.66485068992438379</v>
      </c>
      <c r="CR26" s="986">
        <v>352.29118299999942</v>
      </c>
      <c r="CS26" s="986">
        <v>668</v>
      </c>
      <c r="CT26" s="986"/>
      <c r="CU26" s="1156">
        <v>96.595190712780592</v>
      </c>
      <c r="CV26" s="1156">
        <v>0.95726516820278196</v>
      </c>
      <c r="CW26" s="1156">
        <v>94.718229958479824</v>
      </c>
      <c r="CX26" s="1156">
        <v>98.472151467081346</v>
      </c>
      <c r="CY26" s="1156">
        <v>0.9910070689224546</v>
      </c>
      <c r="CZ26" s="986">
        <v>351.76772000000051</v>
      </c>
      <c r="DA26" s="986">
        <v>721</v>
      </c>
      <c r="DB26" s="986"/>
      <c r="DC26" s="1156">
        <v>97.859040554643002</v>
      </c>
      <c r="DD26" s="1156">
        <v>0.5521339094129678</v>
      </c>
      <c r="DE26" s="1156">
        <v>96.776440617169172</v>
      </c>
      <c r="DF26" s="1156">
        <v>98.941640492116818</v>
      </c>
      <c r="DG26" s="1156">
        <v>0.56421349145014832</v>
      </c>
      <c r="DH26" s="986">
        <v>361.77186900000117</v>
      </c>
      <c r="DI26" s="986">
        <v>755</v>
      </c>
      <c r="DJ26" s="986"/>
      <c r="DK26" s="968">
        <v>97.902149926825345</v>
      </c>
      <c r="DL26" s="968">
        <v>0.62967015151036387</v>
      </c>
      <c r="DM26" s="968">
        <v>96.667520661638278</v>
      </c>
      <c r="DN26" s="968">
        <v>99.136779192012398</v>
      </c>
      <c r="DO26" s="968">
        <v>0.64316274155470132</v>
      </c>
      <c r="DP26" s="986">
        <v>347.17218800000114</v>
      </c>
      <c r="DQ26" s="986">
        <v>720</v>
      </c>
      <c r="DR26" s="986"/>
      <c r="DS26" s="968">
        <v>97.031293424878299</v>
      </c>
      <c r="DT26" s="968">
        <v>0.86313437228280054</v>
      </c>
      <c r="DU26" s="968">
        <v>95.338895597741029</v>
      </c>
      <c r="DV26" s="968">
        <v>98.72369125201557</v>
      </c>
      <c r="DW26" s="968">
        <v>0.88954227220627513</v>
      </c>
      <c r="DX26" s="986">
        <v>316.41928099999961</v>
      </c>
      <c r="DY26" s="986">
        <v>656</v>
      </c>
      <c r="DZ26" s="986"/>
      <c r="EA26" s="1003">
        <v>-0.3</v>
      </c>
      <c r="EB26" s="968">
        <v>-0.9</v>
      </c>
      <c r="EC26" s="968"/>
      <c r="ED26" s="975" t="s">
        <v>229</v>
      </c>
      <c r="EE26" s="968" t="s">
        <v>229</v>
      </c>
      <c r="EF26" s="1033"/>
      <c r="EG26" s="2841"/>
      <c r="EH26" s="2840"/>
    </row>
    <row r="27" spans="1:138" s="11" customFormat="1" ht="20.25" customHeight="1">
      <c r="A27" s="1013" t="s">
        <v>31</v>
      </c>
      <c r="B27" s="923"/>
      <c r="C27" s="914">
        <v>69.216728896769297</v>
      </c>
      <c r="D27" s="914"/>
      <c r="E27" s="914">
        <v>64.883946126226377</v>
      </c>
      <c r="F27" s="914">
        <v>73.549511667312217</v>
      </c>
      <c r="G27" s="914">
        <v>3.190217705950444</v>
      </c>
      <c r="H27" s="914"/>
      <c r="I27" s="916">
        <v>438</v>
      </c>
      <c r="J27" s="914"/>
      <c r="K27" s="914">
        <v>82.852101925459209</v>
      </c>
      <c r="L27" s="914">
        <v>2.7105858315596643</v>
      </c>
      <c r="M27" s="914">
        <v>77.533468641072574</v>
      </c>
      <c r="N27" s="914">
        <v>88.170735209845844</v>
      </c>
      <c r="O27" s="914">
        <v>3.2715957333204861</v>
      </c>
      <c r="P27" s="914">
        <v>32.615285999999976</v>
      </c>
      <c r="Q27" s="923">
        <v>320</v>
      </c>
      <c r="R27" s="914"/>
      <c r="S27" s="914">
        <v>74.328324408981388</v>
      </c>
      <c r="T27" s="914">
        <v>2.5659877219826743</v>
      </c>
      <c r="U27" s="914">
        <v>69.293396205710053</v>
      </c>
      <c r="V27" s="914">
        <v>79.363252612252737</v>
      </c>
      <c r="W27" s="914">
        <v>3.452234047230339</v>
      </c>
      <c r="X27" s="914">
        <v>45.632817999999958</v>
      </c>
      <c r="Y27" s="916">
        <v>395</v>
      </c>
      <c r="Z27" s="923"/>
      <c r="AA27" s="910">
        <v>80.736485836774747</v>
      </c>
      <c r="AB27" s="910">
        <v>2.2954212310636333</v>
      </c>
      <c r="AC27" s="910">
        <v>76.233514695398696</v>
      </c>
      <c r="AD27" s="910">
        <v>85.239456978150784</v>
      </c>
      <c r="AE27" s="910">
        <v>2.8431027276865812</v>
      </c>
      <c r="AF27" s="911">
        <v>45.893537000000045</v>
      </c>
      <c r="AG27" s="911">
        <v>364</v>
      </c>
      <c r="AH27" s="923"/>
      <c r="AI27" s="955">
        <v>75.279125658865112</v>
      </c>
      <c r="AJ27" s="975">
        <v>3.0201249926039413</v>
      </c>
      <c r="AK27" s="975">
        <v>69.354413919816309</v>
      </c>
      <c r="AL27" s="975">
        <v>81.203837397913901</v>
      </c>
      <c r="AM27" s="975">
        <v>4.0119023250747361</v>
      </c>
      <c r="AN27" s="973">
        <v>38.810298000000053</v>
      </c>
      <c r="AO27" s="973">
        <v>334</v>
      </c>
      <c r="AP27" s="1073"/>
      <c r="AQ27" s="955">
        <v>80.478365296585366</v>
      </c>
      <c r="AR27" s="975">
        <v>2.1520760959796119</v>
      </c>
      <c r="AS27" s="975">
        <v>76.256907284933888</v>
      </c>
      <c r="AT27" s="975">
        <v>84.699823308236844</v>
      </c>
      <c r="AU27" s="975">
        <v>2.6741051312966007</v>
      </c>
      <c r="AV27" s="973">
        <v>40.660391000000097</v>
      </c>
      <c r="AW27" s="973">
        <v>304</v>
      </c>
      <c r="AX27" s="1073"/>
      <c r="AY27" s="955">
        <v>81.730836678771041</v>
      </c>
      <c r="AZ27" s="975">
        <v>1.7053046135401164</v>
      </c>
      <c r="BA27" s="975">
        <v>78.38722077258042</v>
      </c>
      <c r="BB27" s="975">
        <v>85.074452584961662</v>
      </c>
      <c r="BC27" s="968">
        <v>2.0864886288176909</v>
      </c>
      <c r="BD27" s="973">
        <v>65.64886299999992</v>
      </c>
      <c r="BE27" s="973">
        <v>731</v>
      </c>
      <c r="BF27" s="1054"/>
      <c r="BG27" s="955">
        <v>80.766742660928543</v>
      </c>
      <c r="BH27" s="975">
        <v>1.6684761451680055</v>
      </c>
      <c r="BI27" s="975">
        <v>77.495332898985893</v>
      </c>
      <c r="BJ27" s="975">
        <v>84.038152422871178</v>
      </c>
      <c r="BK27" s="968">
        <v>2.0657960073647268</v>
      </c>
      <c r="BL27" s="973">
        <v>61.568244999999997</v>
      </c>
      <c r="BM27" s="973">
        <v>649</v>
      </c>
      <c r="BN27" s="968"/>
      <c r="BO27" s="955">
        <v>83.43034760176991</v>
      </c>
      <c r="BP27" s="975">
        <v>1.5090904620584078</v>
      </c>
      <c r="BQ27" s="975">
        <v>80.471446272222892</v>
      </c>
      <c r="BR27" s="975">
        <v>86.389248931316942</v>
      </c>
      <c r="BS27" s="968">
        <v>1.8088027983074031</v>
      </c>
      <c r="BT27" s="973">
        <v>45.738461000000044</v>
      </c>
      <c r="BU27" s="973">
        <v>678</v>
      </c>
      <c r="BV27" s="992"/>
      <c r="BW27" s="955">
        <v>79.740010670292932</v>
      </c>
      <c r="BX27" s="975">
        <v>1.6456406585896126</v>
      </c>
      <c r="BY27" s="975">
        <v>76.51330894754139</v>
      </c>
      <c r="BZ27" s="975">
        <v>82.966712393044489</v>
      </c>
      <c r="CA27" s="975">
        <v>2.0637577606980364</v>
      </c>
      <c r="CB27" s="975">
        <v>48.755924000000014</v>
      </c>
      <c r="CC27" s="973">
        <v>637</v>
      </c>
      <c r="CD27" s="1554"/>
      <c r="CE27" s="1003">
        <v>84.906137137273092</v>
      </c>
      <c r="CF27" s="968">
        <v>1.3990076063342989</v>
      </c>
      <c r="CG27" s="968">
        <v>82.163019217689353</v>
      </c>
      <c r="CH27" s="968">
        <v>87.649255056856816</v>
      </c>
      <c r="CI27" s="968">
        <v>1.6477108175024326</v>
      </c>
      <c r="CJ27" s="986">
        <v>46.010262999999867</v>
      </c>
      <c r="CK27" s="986">
        <v>665</v>
      </c>
      <c r="CL27" s="986"/>
      <c r="CM27" s="1003">
        <v>87.786481600532355</v>
      </c>
      <c r="CN27" s="968">
        <v>1.6473373761591814</v>
      </c>
      <c r="CO27" s="968">
        <v>84.556379173794639</v>
      </c>
      <c r="CP27" s="968">
        <v>91.016584027270071</v>
      </c>
      <c r="CQ27" s="968">
        <v>1.8765273947933137</v>
      </c>
      <c r="CR27" s="986">
        <v>44.727217999999901</v>
      </c>
      <c r="CS27" s="986">
        <v>486</v>
      </c>
      <c r="CT27" s="986"/>
      <c r="CU27" s="1156">
        <v>94.691665042348745</v>
      </c>
      <c r="CV27" s="1156">
        <v>0.82492277173599415</v>
      </c>
      <c r="CW27" s="1156">
        <v>93.074195067143833</v>
      </c>
      <c r="CX27" s="1156">
        <v>96.309135017553643</v>
      </c>
      <c r="CY27" s="1156">
        <v>0.87116724726201167</v>
      </c>
      <c r="CZ27" s="986">
        <v>40.17583699999998</v>
      </c>
      <c r="DA27" s="986">
        <v>672</v>
      </c>
      <c r="DB27" s="986"/>
      <c r="DC27" s="1156">
        <v>93.887291138427159</v>
      </c>
      <c r="DD27" s="1156">
        <v>1.1275537918668583</v>
      </c>
      <c r="DE27" s="1156">
        <v>91.676433149517777</v>
      </c>
      <c r="DF27" s="1156">
        <v>96.098149127336555</v>
      </c>
      <c r="DG27" s="1156">
        <v>1.2009653044568047</v>
      </c>
      <c r="DH27" s="986">
        <v>44.447561000000107</v>
      </c>
      <c r="DI27" s="986">
        <v>667</v>
      </c>
      <c r="DJ27" s="986"/>
      <c r="DK27" s="968">
        <v>93.461796031345187</v>
      </c>
      <c r="DL27" s="968">
        <v>0.84690907236362156</v>
      </c>
      <c r="DM27" s="968">
        <v>91.801214339193393</v>
      </c>
      <c r="DN27" s="968">
        <v>95.122377723496982</v>
      </c>
      <c r="DO27" s="968">
        <v>0.90615535793853708</v>
      </c>
      <c r="DP27" s="986">
        <v>44.827279999999966</v>
      </c>
      <c r="DQ27" s="986">
        <v>674</v>
      </c>
      <c r="DR27" s="986"/>
      <c r="DS27" s="968">
        <v>94.912472527649953</v>
      </c>
      <c r="DT27" s="968">
        <v>0.84710176703909479</v>
      </c>
      <c r="DU27" s="968">
        <v>93.251510763249982</v>
      </c>
      <c r="DV27" s="968">
        <v>96.573434292049924</v>
      </c>
      <c r="DW27" s="968">
        <v>0.89250837585367582</v>
      </c>
      <c r="DX27" s="986">
        <v>40.554866999999966</v>
      </c>
      <c r="DY27" s="986">
        <v>647</v>
      </c>
      <c r="DZ27" s="986"/>
      <c r="EA27" s="1003">
        <v>10</v>
      </c>
      <c r="EB27" s="968">
        <v>1.4</v>
      </c>
      <c r="EC27" s="968"/>
      <c r="ED27" s="975" t="s">
        <v>232</v>
      </c>
      <c r="EE27" s="968" t="s">
        <v>229</v>
      </c>
      <c r="EF27" s="1033"/>
      <c r="EG27" s="2841"/>
      <c r="EH27" s="2840"/>
    </row>
    <row r="28" spans="1:138" s="11" customFormat="1" ht="20.25" customHeight="1">
      <c r="A28" s="1013" t="s">
        <v>32</v>
      </c>
      <c r="B28" s="923"/>
      <c r="C28" s="914">
        <v>68.299735590616066</v>
      </c>
      <c r="D28" s="914"/>
      <c r="E28" s="914">
        <v>63.629072587599801</v>
      </c>
      <c r="F28" s="914">
        <v>72.970398593632325</v>
      </c>
      <c r="G28" s="914">
        <v>3.4851701639206185</v>
      </c>
      <c r="H28" s="914"/>
      <c r="I28" s="916">
        <v>267</v>
      </c>
      <c r="J28" s="914"/>
      <c r="K28" s="914">
        <v>69.684019421154758</v>
      </c>
      <c r="L28" s="914">
        <v>2.707109976338288</v>
      </c>
      <c r="M28" s="914">
        <v>64.372206359561616</v>
      </c>
      <c r="N28" s="914">
        <v>74.995832482747886</v>
      </c>
      <c r="O28" s="914">
        <v>3.88483614869733</v>
      </c>
      <c r="P28" s="914">
        <v>45.422221999999984</v>
      </c>
      <c r="Q28" s="923">
        <v>246</v>
      </c>
      <c r="R28" s="914"/>
      <c r="S28" s="914">
        <v>77.465561053629656</v>
      </c>
      <c r="T28" s="914">
        <v>2.6196771581195177</v>
      </c>
      <c r="U28" s="914">
        <v>72.325284545724074</v>
      </c>
      <c r="V28" s="914">
        <v>82.605837561535225</v>
      </c>
      <c r="W28" s="914">
        <v>3.3817313429201223</v>
      </c>
      <c r="X28" s="914">
        <v>34.795416999999972</v>
      </c>
      <c r="Y28" s="916">
        <v>195</v>
      </c>
      <c r="Z28" s="923"/>
      <c r="AA28" s="910">
        <v>74.030146282483997</v>
      </c>
      <c r="AB28" s="910">
        <v>3.9971724273154097</v>
      </c>
      <c r="AC28" s="910">
        <v>66.188817709006869</v>
      </c>
      <c r="AD28" s="910">
        <v>81.871474855961125</v>
      </c>
      <c r="AE28" s="910">
        <v>5.3993847480228006</v>
      </c>
      <c r="AF28" s="911">
        <v>36.305371999999998</v>
      </c>
      <c r="AG28" s="911">
        <v>196</v>
      </c>
      <c r="AH28" s="923"/>
      <c r="AI28" s="955">
        <v>72.889051675899481</v>
      </c>
      <c r="AJ28" s="975">
        <v>3.0849561568371464</v>
      </c>
      <c r="AK28" s="975">
        <v>66.837157796797115</v>
      </c>
      <c r="AL28" s="975">
        <v>78.940945555001861</v>
      </c>
      <c r="AM28" s="975">
        <v>4.2323999090485858</v>
      </c>
      <c r="AN28" s="973">
        <v>32.628866000000038</v>
      </c>
      <c r="AO28" s="973">
        <v>188</v>
      </c>
      <c r="AP28" s="1073"/>
      <c r="AQ28" s="955">
        <v>72.641628917097961</v>
      </c>
      <c r="AR28" s="975">
        <v>3.3832666466715557</v>
      </c>
      <c r="AS28" s="975">
        <v>66.00509867644972</v>
      </c>
      <c r="AT28" s="975">
        <v>79.278159157746202</v>
      </c>
      <c r="AU28" s="975">
        <v>4.6574762943885784</v>
      </c>
      <c r="AV28" s="973">
        <v>34.780308999999924</v>
      </c>
      <c r="AW28" s="973">
        <v>196</v>
      </c>
      <c r="AX28" s="1073"/>
      <c r="AY28" s="955">
        <v>75.687559421149757</v>
      </c>
      <c r="AZ28" s="975">
        <v>2.0638277598087904</v>
      </c>
      <c r="BA28" s="975">
        <v>71.640981894446725</v>
      </c>
      <c r="BB28" s="975">
        <v>79.734136947852789</v>
      </c>
      <c r="BC28" s="968">
        <v>2.7267727689896741</v>
      </c>
      <c r="BD28" s="973">
        <v>59.968126000000012</v>
      </c>
      <c r="BE28" s="973">
        <v>673</v>
      </c>
      <c r="BF28" s="1054"/>
      <c r="BG28" s="955">
        <v>87.547435434722161</v>
      </c>
      <c r="BH28" s="975">
        <v>1.5852291507902152</v>
      </c>
      <c r="BI28" s="975">
        <v>84.439249480832501</v>
      </c>
      <c r="BJ28" s="975">
        <v>90.655621388611834</v>
      </c>
      <c r="BK28" s="968">
        <v>1.8107088379215937</v>
      </c>
      <c r="BL28" s="973">
        <v>55.09857800000001</v>
      </c>
      <c r="BM28" s="973">
        <v>596</v>
      </c>
      <c r="BN28" s="968"/>
      <c r="BO28" s="955">
        <v>84.776033705202863</v>
      </c>
      <c r="BP28" s="975">
        <v>1.5042692597531981</v>
      </c>
      <c r="BQ28" s="975">
        <v>81.826585395384981</v>
      </c>
      <c r="BR28" s="975">
        <v>87.725482015020745</v>
      </c>
      <c r="BS28" s="968">
        <v>1.7744039134740486</v>
      </c>
      <c r="BT28" s="973">
        <v>48.828307000000052</v>
      </c>
      <c r="BU28" s="973">
        <v>581</v>
      </c>
      <c r="BV28" s="992"/>
      <c r="BW28" s="955">
        <v>87.821053999494794</v>
      </c>
      <c r="BX28" s="975">
        <v>1.3068463267825239</v>
      </c>
      <c r="BY28" s="975">
        <v>85.258645692437838</v>
      </c>
      <c r="BZ28" s="975">
        <v>90.383462306551749</v>
      </c>
      <c r="CA28" s="975">
        <v>1.4880786181295909</v>
      </c>
      <c r="CB28" s="975">
        <v>49.03349599999995</v>
      </c>
      <c r="CC28" s="973">
        <v>651</v>
      </c>
      <c r="CD28" s="1554"/>
      <c r="CE28" s="1003">
        <v>88.389420575035842</v>
      </c>
      <c r="CF28" s="968">
        <v>1.2981680520799617</v>
      </c>
      <c r="CG28" s="968">
        <v>85.844024802941149</v>
      </c>
      <c r="CH28" s="968">
        <v>90.93481634713055</v>
      </c>
      <c r="CI28" s="968">
        <v>1.4686916642675767</v>
      </c>
      <c r="CJ28" s="986">
        <v>43.102077999999892</v>
      </c>
      <c r="CK28" s="986">
        <v>619</v>
      </c>
      <c r="CL28" s="986"/>
      <c r="CM28" s="1003">
        <v>87.554624187688717</v>
      </c>
      <c r="CN28" s="968">
        <v>1.739517359420047</v>
      </c>
      <c r="CO28" s="968">
        <v>84.143775065139508</v>
      </c>
      <c r="CP28" s="968">
        <v>90.965473310237925</v>
      </c>
      <c r="CQ28" s="968">
        <v>1.9867795396975103</v>
      </c>
      <c r="CR28" s="986">
        <v>41.906343999999969</v>
      </c>
      <c r="CS28" s="986">
        <v>429</v>
      </c>
      <c r="CT28" s="986"/>
      <c r="CU28" s="1156">
        <v>89.688734620000474</v>
      </c>
      <c r="CV28" s="1156">
        <v>1.2180436277016986</v>
      </c>
      <c r="CW28" s="1156">
        <v>87.300451663341263</v>
      </c>
      <c r="CX28" s="1156">
        <v>92.077017576659699</v>
      </c>
      <c r="CY28" s="1156">
        <v>1.3580787295777907</v>
      </c>
      <c r="CZ28" s="986">
        <v>42.440184000000173</v>
      </c>
      <c r="DA28" s="986">
        <v>651</v>
      </c>
      <c r="DB28" s="986"/>
      <c r="DC28" s="1156">
        <v>92.642442283408215</v>
      </c>
      <c r="DD28" s="1156">
        <v>1.4964146621612251</v>
      </c>
      <c r="DE28" s="1156">
        <v>89.70833808862497</v>
      </c>
      <c r="DF28" s="1156">
        <v>95.576546478191446</v>
      </c>
      <c r="DG28" s="1156">
        <v>1.6152582178084753</v>
      </c>
      <c r="DH28" s="986">
        <v>37.898893999999977</v>
      </c>
      <c r="DI28" s="986">
        <v>601</v>
      </c>
      <c r="DJ28" s="986"/>
      <c r="DK28" s="968">
        <v>94.93068703641768</v>
      </c>
      <c r="DL28" s="968">
        <v>0.87030786582260533</v>
      </c>
      <c r="DM28" s="968">
        <v>93.224226029349595</v>
      </c>
      <c r="DN28" s="968">
        <v>96.637148043485766</v>
      </c>
      <c r="DO28" s="968">
        <v>0.91678243673590443</v>
      </c>
      <c r="DP28" s="986">
        <v>36.460206999999983</v>
      </c>
      <c r="DQ28" s="986">
        <v>595</v>
      </c>
      <c r="DR28" s="986"/>
      <c r="DS28" s="968">
        <v>95.500114303393516</v>
      </c>
      <c r="DT28" s="968">
        <v>0.78876536820003429</v>
      </c>
      <c r="DU28" s="968">
        <v>93.953536113334494</v>
      </c>
      <c r="DV28" s="968">
        <v>97.046692493452539</v>
      </c>
      <c r="DW28" s="968">
        <v>0.82593133417014786</v>
      </c>
      <c r="DX28" s="986">
        <v>36.123161999999951</v>
      </c>
      <c r="DY28" s="986">
        <v>573</v>
      </c>
      <c r="DZ28" s="986"/>
      <c r="EA28" s="1003">
        <v>7.1</v>
      </c>
      <c r="EB28" s="968">
        <v>0.6</v>
      </c>
      <c r="EC28" s="968"/>
      <c r="ED28" s="975" t="s">
        <v>232</v>
      </c>
      <c r="EE28" s="968" t="s">
        <v>229</v>
      </c>
      <c r="EF28" s="1033"/>
      <c r="EG28" s="2841"/>
      <c r="EH28" s="2840"/>
    </row>
    <row r="29" spans="1:138" s="11" customFormat="1" ht="20.25" customHeight="1">
      <c r="A29" s="1013" t="s">
        <v>33</v>
      </c>
      <c r="B29" s="923"/>
      <c r="C29" s="914">
        <v>70.636746698575465</v>
      </c>
      <c r="D29" s="914"/>
      <c r="E29" s="914">
        <v>65.989598245249809</v>
      </c>
      <c r="F29" s="914">
        <v>75.283895151901135</v>
      </c>
      <c r="G29" s="914">
        <v>3.3528979400617187</v>
      </c>
      <c r="H29" s="914"/>
      <c r="I29" s="916">
        <v>399</v>
      </c>
      <c r="J29" s="914"/>
      <c r="K29" s="914">
        <v>87.922841336618063</v>
      </c>
      <c r="L29" s="914">
        <v>1.6599209869216893</v>
      </c>
      <c r="M29" s="914">
        <v>84.665792285559718</v>
      </c>
      <c r="N29" s="914">
        <v>91.179890387676409</v>
      </c>
      <c r="O29" s="914">
        <v>1.8879291907396154</v>
      </c>
      <c r="P29" s="914">
        <v>72.433966000000154</v>
      </c>
      <c r="Q29" s="923">
        <v>317</v>
      </c>
      <c r="R29" s="914"/>
      <c r="S29" s="914">
        <v>86.239831615560419</v>
      </c>
      <c r="T29" s="914">
        <v>1.9379261411543784</v>
      </c>
      <c r="U29" s="914">
        <v>82.437272896995793</v>
      </c>
      <c r="V29" s="914">
        <v>90.042390334125031</v>
      </c>
      <c r="W29" s="914">
        <v>2.2471358128263259</v>
      </c>
      <c r="X29" s="914">
        <v>70.854052999999979</v>
      </c>
      <c r="Y29" s="916">
        <v>318</v>
      </c>
      <c r="Z29" s="923"/>
      <c r="AA29" s="910">
        <v>86.880537011886091</v>
      </c>
      <c r="AB29" s="910">
        <v>2.1529515256987692</v>
      </c>
      <c r="AC29" s="910">
        <v>82.657051379791085</v>
      </c>
      <c r="AD29" s="910">
        <v>91.104022643981097</v>
      </c>
      <c r="AE29" s="910">
        <v>2.4780596434437605</v>
      </c>
      <c r="AF29" s="911">
        <v>81.971220999999872</v>
      </c>
      <c r="AG29" s="911">
        <v>355</v>
      </c>
      <c r="AH29" s="923"/>
      <c r="AI29" s="955">
        <v>86.881255951113033</v>
      </c>
      <c r="AJ29" s="975">
        <v>1.9458843285112148</v>
      </c>
      <c r="AK29" s="975">
        <v>83.063929266888152</v>
      </c>
      <c r="AL29" s="975">
        <v>90.698582635337914</v>
      </c>
      <c r="AM29" s="975">
        <v>2.2397055696410963</v>
      </c>
      <c r="AN29" s="973">
        <v>58.746363000000095</v>
      </c>
      <c r="AO29" s="973">
        <v>310</v>
      </c>
      <c r="AP29" s="1073"/>
      <c r="AQ29" s="955">
        <v>92.260925075105689</v>
      </c>
      <c r="AR29" s="975">
        <v>1.663240604506713</v>
      </c>
      <c r="AS29" s="975">
        <v>88.998354393559737</v>
      </c>
      <c r="AT29" s="975">
        <v>95.523495756651627</v>
      </c>
      <c r="AU29" s="975">
        <v>1.8027573462467885</v>
      </c>
      <c r="AV29" s="973">
        <v>69.349179999999819</v>
      </c>
      <c r="AW29" s="973">
        <v>328</v>
      </c>
      <c r="AX29" s="1073"/>
      <c r="AY29" s="955">
        <v>93.962948421706145</v>
      </c>
      <c r="AZ29" s="975">
        <v>0.93529834379952503</v>
      </c>
      <c r="BA29" s="975">
        <v>92.129095164914816</v>
      </c>
      <c r="BB29" s="975">
        <v>95.796801678497488</v>
      </c>
      <c r="BC29" s="968">
        <v>0.99539058693848304</v>
      </c>
      <c r="BD29" s="973">
        <v>108.39910700000003</v>
      </c>
      <c r="BE29" s="973">
        <v>735</v>
      </c>
      <c r="BF29" s="1054"/>
      <c r="BG29" s="955">
        <v>92.584244579893323</v>
      </c>
      <c r="BH29" s="975">
        <v>1.1293703627444276</v>
      </c>
      <c r="BI29" s="975">
        <v>90.369868761437246</v>
      </c>
      <c r="BJ29" s="975">
        <v>94.798620398349385</v>
      </c>
      <c r="BK29" s="968">
        <v>1.2198299698496378</v>
      </c>
      <c r="BL29" s="973">
        <v>100.53801099999986</v>
      </c>
      <c r="BM29" s="973">
        <v>629</v>
      </c>
      <c r="BN29" s="968"/>
      <c r="BO29" s="955">
        <v>93.921509481660252</v>
      </c>
      <c r="BP29" s="975">
        <v>0.95140247104201148</v>
      </c>
      <c r="BQ29" s="975">
        <v>92.056077218135954</v>
      </c>
      <c r="BR29" s="975">
        <v>95.786941745184535</v>
      </c>
      <c r="BS29" s="968">
        <v>1.0129761289960835</v>
      </c>
      <c r="BT29" s="973">
        <v>84.778876999999994</v>
      </c>
      <c r="BU29" s="973">
        <v>648</v>
      </c>
      <c r="BV29" s="992"/>
      <c r="BW29" s="955">
        <v>94.319871111476701</v>
      </c>
      <c r="BX29" s="975">
        <v>1.0869900878853254</v>
      </c>
      <c r="BY29" s="975">
        <v>92.188547501497695</v>
      </c>
      <c r="BZ29" s="975">
        <v>96.451194721455707</v>
      </c>
      <c r="CA29" s="975">
        <v>1.1524507774195443</v>
      </c>
      <c r="CB29" s="975">
        <v>69.301438000000076</v>
      </c>
      <c r="CC29" s="973">
        <v>628</v>
      </c>
      <c r="CD29" s="1554"/>
      <c r="CE29" s="1003">
        <v>92.486482322625449</v>
      </c>
      <c r="CF29" s="968">
        <v>1.4807377447628411</v>
      </c>
      <c r="CG29" s="968">
        <v>89.583111230522633</v>
      </c>
      <c r="CH29" s="968">
        <v>95.389853414728279</v>
      </c>
      <c r="CI29" s="968">
        <v>1.6010315319351276</v>
      </c>
      <c r="CJ29" s="986">
        <v>67.245279999999994</v>
      </c>
      <c r="CK29" s="986">
        <v>590</v>
      </c>
      <c r="CL29" s="986"/>
      <c r="CM29" s="1003">
        <v>91.696674758135245</v>
      </c>
      <c r="CN29" s="968">
        <v>1.6345507899873966</v>
      </c>
      <c r="CO29" s="968">
        <v>88.491644295174297</v>
      </c>
      <c r="CP29" s="968">
        <v>94.901705221096194</v>
      </c>
      <c r="CQ29" s="968">
        <v>1.7825627748212109</v>
      </c>
      <c r="CR29" s="986">
        <v>65.290168000000108</v>
      </c>
      <c r="CS29" s="986">
        <v>484</v>
      </c>
      <c r="CT29" s="986"/>
      <c r="CU29" s="1156">
        <v>94.665259425232662</v>
      </c>
      <c r="CV29" s="1156">
        <v>0.97334830923052895</v>
      </c>
      <c r="CW29" s="1156">
        <v>92.756763600485698</v>
      </c>
      <c r="CX29" s="1156">
        <v>96.573755249979627</v>
      </c>
      <c r="CY29" s="1156">
        <v>1.028200118121777</v>
      </c>
      <c r="CZ29" s="986">
        <v>72.263363999999584</v>
      </c>
      <c r="DA29" s="986">
        <v>628</v>
      </c>
      <c r="DB29" s="986"/>
      <c r="DC29" s="1156">
        <v>95.1094436089395</v>
      </c>
      <c r="DD29" s="1156">
        <v>0.93730467764945624</v>
      </c>
      <c r="DE29" s="1156">
        <v>93.271617733517203</v>
      </c>
      <c r="DF29" s="1156">
        <v>96.947269484361797</v>
      </c>
      <c r="DG29" s="1156">
        <v>0.98550116800531617</v>
      </c>
      <c r="DH29" s="986">
        <v>72.030290999999949</v>
      </c>
      <c r="DI29" s="986">
        <v>645</v>
      </c>
      <c r="DJ29" s="986"/>
      <c r="DK29" s="968">
        <v>94.873740128059822</v>
      </c>
      <c r="DL29" s="968">
        <v>0.83196286023307953</v>
      </c>
      <c r="DM29" s="968">
        <v>93.242464304791611</v>
      </c>
      <c r="DN29" s="968">
        <v>96.505015951328048</v>
      </c>
      <c r="DO29" s="968">
        <v>0.87691584532253353</v>
      </c>
      <c r="DP29" s="986">
        <v>69.30337299999988</v>
      </c>
      <c r="DQ29" s="986">
        <v>639</v>
      </c>
      <c r="DR29" s="986"/>
      <c r="DS29" s="968">
        <v>96.329306791614513</v>
      </c>
      <c r="DT29" s="968">
        <v>0.65110392132491346</v>
      </c>
      <c r="DU29" s="968">
        <v>95.052649416962083</v>
      </c>
      <c r="DV29" s="968">
        <v>97.605964166266943</v>
      </c>
      <c r="DW29" s="968">
        <v>0.67591467540965666</v>
      </c>
      <c r="DX29" s="986">
        <v>63.062883999999919</v>
      </c>
      <c r="DY29" s="986">
        <v>651</v>
      </c>
      <c r="DZ29" s="986"/>
      <c r="EA29" s="1003">
        <v>3.8</v>
      </c>
      <c r="EB29" s="968">
        <v>1.4</v>
      </c>
      <c r="EC29" s="968"/>
      <c r="ED29" s="975" t="s">
        <v>230</v>
      </c>
      <c r="EE29" s="968" t="s">
        <v>229</v>
      </c>
      <c r="EF29" s="1033"/>
      <c r="EG29" s="2841"/>
      <c r="EH29" s="2840"/>
    </row>
    <row r="30" spans="1:138" s="11" customFormat="1" ht="20.25" customHeight="1">
      <c r="A30" s="1013" t="s">
        <v>34</v>
      </c>
      <c r="B30" s="923"/>
      <c r="C30" s="914">
        <v>86.964358503301213</v>
      </c>
      <c r="D30" s="914"/>
      <c r="E30" s="914">
        <v>82.511831392618049</v>
      </c>
      <c r="F30" s="914">
        <v>91.416885613984391</v>
      </c>
      <c r="G30" s="914">
        <v>2.6093344693675737</v>
      </c>
      <c r="H30" s="914"/>
      <c r="I30" s="916">
        <v>373</v>
      </c>
      <c r="J30" s="914"/>
      <c r="K30" s="914">
        <v>91.772530510187863</v>
      </c>
      <c r="L30" s="914">
        <v>1.716925094878224</v>
      </c>
      <c r="M30" s="914">
        <v>88.403629643778615</v>
      </c>
      <c r="N30" s="914">
        <v>95.141431376597126</v>
      </c>
      <c r="O30" s="914">
        <v>1.8708485919843132</v>
      </c>
      <c r="P30" s="914">
        <v>450.82121599999971</v>
      </c>
      <c r="Q30" s="923">
        <v>372</v>
      </c>
      <c r="R30" s="914"/>
      <c r="S30" s="914">
        <v>90.534957289559685</v>
      </c>
      <c r="T30" s="914">
        <v>1.8896441909527131</v>
      </c>
      <c r="U30" s="914">
        <v>86.827136418217293</v>
      </c>
      <c r="V30" s="914">
        <v>94.242778160902063</v>
      </c>
      <c r="W30" s="914">
        <v>2.0871984121106149</v>
      </c>
      <c r="X30" s="914">
        <v>420.42249800000042</v>
      </c>
      <c r="Y30" s="916">
        <v>358</v>
      </c>
      <c r="Z30" s="923"/>
      <c r="AA30" s="910">
        <v>93.182391349913658</v>
      </c>
      <c r="AB30" s="910">
        <v>1.246521801615091</v>
      </c>
      <c r="AC30" s="910">
        <v>90.737066011013709</v>
      </c>
      <c r="AD30" s="910">
        <v>95.627716688813607</v>
      </c>
      <c r="AE30" s="910">
        <v>1.3377224855007395</v>
      </c>
      <c r="AF30" s="911">
        <v>479.0677740000001</v>
      </c>
      <c r="AG30" s="911">
        <v>393</v>
      </c>
      <c r="AH30" s="923"/>
      <c r="AI30" s="955">
        <v>95.422021449957242</v>
      </c>
      <c r="AJ30" s="975">
        <v>0.87276247585742417</v>
      </c>
      <c r="AK30" s="975">
        <v>93.709884999056428</v>
      </c>
      <c r="AL30" s="975">
        <v>97.134157900858057</v>
      </c>
      <c r="AM30" s="975">
        <v>0.91463423494453255</v>
      </c>
      <c r="AN30" s="973">
        <v>577.17998700000203</v>
      </c>
      <c r="AO30" s="973">
        <v>417</v>
      </c>
      <c r="AP30" s="1073"/>
      <c r="AQ30" s="955">
        <v>95.967335334346458</v>
      </c>
      <c r="AR30" s="975">
        <v>0.9460832347124335</v>
      </c>
      <c r="AS30" s="975">
        <v>94.111522401742903</v>
      </c>
      <c r="AT30" s="975">
        <v>97.823148266950028</v>
      </c>
      <c r="AU30" s="975">
        <v>0.985838807982233</v>
      </c>
      <c r="AV30" s="973">
        <v>563.3879799999994</v>
      </c>
      <c r="AW30" s="973">
        <v>389</v>
      </c>
      <c r="AX30" s="1073"/>
      <c r="AY30" s="955">
        <v>96.291085695980129</v>
      </c>
      <c r="AZ30" s="975">
        <v>0.75383914724957823</v>
      </c>
      <c r="BA30" s="975">
        <v>94.813022162087293</v>
      </c>
      <c r="BB30" s="975">
        <v>97.769149229872966</v>
      </c>
      <c r="BC30" s="968">
        <v>0.78287532205179899</v>
      </c>
      <c r="BD30" s="973">
        <v>782.39367700000048</v>
      </c>
      <c r="BE30" s="973">
        <v>817</v>
      </c>
      <c r="BF30" s="1054"/>
      <c r="BG30" s="955">
        <v>95.487641909840036</v>
      </c>
      <c r="BH30" s="975">
        <v>1.1061329013724601</v>
      </c>
      <c r="BI30" s="975">
        <v>93.318828179997098</v>
      </c>
      <c r="BJ30" s="975">
        <v>97.656455639682989</v>
      </c>
      <c r="BK30" s="968">
        <v>1.1584042492293158</v>
      </c>
      <c r="BL30" s="973">
        <v>716.58896199999901</v>
      </c>
      <c r="BM30" s="973">
        <v>721</v>
      </c>
      <c r="BN30" s="968"/>
      <c r="BO30" s="955">
        <v>98.022511180716535</v>
      </c>
      <c r="BP30" s="975">
        <v>0.56847729798850077</v>
      </c>
      <c r="BQ30" s="975">
        <v>96.907887322753012</v>
      </c>
      <c r="BR30" s="975">
        <v>99.137135038680043</v>
      </c>
      <c r="BS30" s="968">
        <v>0.57994565854413083</v>
      </c>
      <c r="BT30" s="973">
        <v>674.67567299999962</v>
      </c>
      <c r="BU30" s="973">
        <v>754</v>
      </c>
      <c r="BV30" s="992"/>
      <c r="BW30" s="955">
        <v>97.901403610087215</v>
      </c>
      <c r="BX30" s="975">
        <v>0.57798869436969735</v>
      </c>
      <c r="BY30" s="975">
        <v>96.768108132657773</v>
      </c>
      <c r="BZ30" s="975">
        <v>99.034699087516657</v>
      </c>
      <c r="CA30" s="975">
        <v>0.5903783531762814</v>
      </c>
      <c r="CB30" s="975">
        <v>672.42620199999851</v>
      </c>
      <c r="CC30" s="973">
        <v>784</v>
      </c>
      <c r="CD30" s="1554"/>
      <c r="CE30" s="1003">
        <v>97.833696584963008</v>
      </c>
      <c r="CF30" s="968">
        <v>0.49250192849210572</v>
      </c>
      <c r="CG30" s="968">
        <v>96.868018586244958</v>
      </c>
      <c r="CH30" s="968">
        <v>98.799374583681072</v>
      </c>
      <c r="CI30" s="968">
        <v>0.50340725709407874</v>
      </c>
      <c r="CJ30" s="986">
        <v>579.4403920000002</v>
      </c>
      <c r="CK30" s="986">
        <v>734</v>
      </c>
      <c r="CL30" s="992"/>
      <c r="CM30" s="1003">
        <v>97.7154288464735</v>
      </c>
      <c r="CN30" s="968">
        <v>0.56854331373244893</v>
      </c>
      <c r="CO30" s="968">
        <v>96.600627978132607</v>
      </c>
      <c r="CP30" s="968">
        <v>98.830229714814408</v>
      </c>
      <c r="CQ30" s="968">
        <v>0.58183576579878804</v>
      </c>
      <c r="CR30" s="986">
        <v>598.90036600000133</v>
      </c>
      <c r="CS30" s="986">
        <v>722</v>
      </c>
      <c r="CT30" s="986"/>
      <c r="CU30" s="1156">
        <v>98.614517318875798</v>
      </c>
      <c r="CV30" s="1156">
        <v>0.40276809750492182</v>
      </c>
      <c r="CW30" s="1156">
        <v>97.824788477576334</v>
      </c>
      <c r="CX30" s="1156">
        <v>99.404246160175262</v>
      </c>
      <c r="CY30" s="1156">
        <v>0.40842677980418202</v>
      </c>
      <c r="CZ30" s="986">
        <v>628.20677000000069</v>
      </c>
      <c r="DA30" s="986">
        <v>749</v>
      </c>
      <c r="DB30" s="986"/>
      <c r="DC30" s="1156">
        <v>98.631698495277249</v>
      </c>
      <c r="DD30" s="1156">
        <v>0.52580798734412892</v>
      </c>
      <c r="DE30" s="1156">
        <v>97.600717270401532</v>
      </c>
      <c r="DF30" s="1156">
        <v>99.662679720152951</v>
      </c>
      <c r="DG30" s="1156">
        <v>0.53310243599759777</v>
      </c>
      <c r="DH30" s="986">
        <v>669.14199600000086</v>
      </c>
      <c r="DI30" s="986">
        <v>732</v>
      </c>
      <c r="DJ30" s="986"/>
      <c r="DK30" s="968">
        <v>99.192298208898393</v>
      </c>
      <c r="DL30" s="968">
        <v>0.43322371366458451</v>
      </c>
      <c r="DM30" s="968">
        <v>98.34285239352927</v>
      </c>
      <c r="DN30" s="968">
        <v>100</v>
      </c>
      <c r="DO30" s="968">
        <v>0.43675136224005817</v>
      </c>
      <c r="DP30" s="986">
        <v>609.93562899999984</v>
      </c>
      <c r="DQ30" s="986">
        <v>742</v>
      </c>
      <c r="DR30" s="986"/>
      <c r="DS30" s="968">
        <v>98.327448727042849</v>
      </c>
      <c r="DT30" s="968">
        <v>0.50907423605110358</v>
      </c>
      <c r="DU30" s="968">
        <v>97.329277227203463</v>
      </c>
      <c r="DV30" s="968">
        <v>99.325620226882222</v>
      </c>
      <c r="DW30" s="968">
        <v>0.51773359589985346</v>
      </c>
      <c r="DX30" s="986">
        <v>505.99363600000049</v>
      </c>
      <c r="DY30" s="986">
        <v>732</v>
      </c>
      <c r="DZ30" s="986"/>
      <c r="EA30" s="1003">
        <v>0.5</v>
      </c>
      <c r="EB30" s="966">
        <v>-0.9</v>
      </c>
      <c r="EC30" s="966"/>
      <c r="ED30" s="966" t="s">
        <v>229</v>
      </c>
      <c r="EE30" s="966" t="s">
        <v>229</v>
      </c>
      <c r="EF30" s="1033"/>
      <c r="EG30" s="2841"/>
      <c r="EH30" s="2840"/>
    </row>
    <row r="31" spans="1:138" s="11" customFormat="1" ht="20.25" customHeight="1">
      <c r="A31" s="1013" t="s">
        <v>35</v>
      </c>
      <c r="B31" s="923"/>
      <c r="C31" s="914">
        <v>56.123162188797217</v>
      </c>
      <c r="D31" s="914"/>
      <c r="E31" s="914">
        <v>49.772844713973249</v>
      </c>
      <c r="F31" s="914">
        <v>62.473479663621191</v>
      </c>
      <c r="G31" s="914">
        <v>5.766572831320369</v>
      </c>
      <c r="H31" s="914"/>
      <c r="I31" s="916">
        <v>325</v>
      </c>
      <c r="J31" s="914"/>
      <c r="K31" s="914">
        <v>71.208773039663981</v>
      </c>
      <c r="L31" s="914">
        <v>2.7065634911328513</v>
      </c>
      <c r="M31" s="914">
        <v>65.898032275568013</v>
      </c>
      <c r="N31" s="914">
        <v>76.519513803759935</v>
      </c>
      <c r="O31" s="914">
        <v>3.8008848848234882</v>
      </c>
      <c r="P31" s="914">
        <v>318.98088999999931</v>
      </c>
      <c r="Q31" s="923">
        <v>273</v>
      </c>
      <c r="R31" s="914"/>
      <c r="S31" s="914">
        <v>69.257851680819499</v>
      </c>
      <c r="T31" s="914">
        <v>3.8192610672795571</v>
      </c>
      <c r="U31" s="914">
        <v>61.763776359039028</v>
      </c>
      <c r="V31" s="914">
        <v>76.751927002599956</v>
      </c>
      <c r="W31" s="914">
        <v>5.5145531872414066</v>
      </c>
      <c r="X31" s="914">
        <v>305.81967800000007</v>
      </c>
      <c r="Y31" s="916">
        <v>283</v>
      </c>
      <c r="Z31" s="923"/>
      <c r="AA31" s="910">
        <v>63.419762226988716</v>
      </c>
      <c r="AB31" s="910">
        <v>3.9493508024141875</v>
      </c>
      <c r="AC31" s="910">
        <v>55.672246237428546</v>
      </c>
      <c r="AD31" s="910">
        <v>71.167278216548894</v>
      </c>
      <c r="AE31" s="910">
        <v>6.2273188415290424</v>
      </c>
      <c r="AF31" s="911">
        <v>287.4284159999998</v>
      </c>
      <c r="AG31" s="911">
        <v>280</v>
      </c>
      <c r="AH31" s="923"/>
      <c r="AI31" s="955">
        <v>69.586566532408128</v>
      </c>
      <c r="AJ31" s="975">
        <v>3.5562848796325195</v>
      </c>
      <c r="AK31" s="975">
        <v>62.610046413088796</v>
      </c>
      <c r="AL31" s="975">
        <v>76.563086651727446</v>
      </c>
      <c r="AM31" s="975">
        <v>5.1105911052189548</v>
      </c>
      <c r="AN31" s="973">
        <v>209.60032700000022</v>
      </c>
      <c r="AO31" s="973">
        <v>244</v>
      </c>
      <c r="AP31" s="1073"/>
      <c r="AQ31" s="955">
        <v>67.753108194079999</v>
      </c>
      <c r="AR31" s="975">
        <v>3.4181239363513658</v>
      </c>
      <c r="AS31" s="975">
        <v>61.048202776058538</v>
      </c>
      <c r="AT31" s="975">
        <v>74.458013612101468</v>
      </c>
      <c r="AU31" s="975">
        <v>5.0449699319477537</v>
      </c>
      <c r="AV31" s="973">
        <v>284.37839699999944</v>
      </c>
      <c r="AW31" s="973">
        <v>315</v>
      </c>
      <c r="AX31" s="1073"/>
      <c r="AY31" s="955">
        <v>70.452437174161915</v>
      </c>
      <c r="AZ31" s="975">
        <v>2.5790875992517002</v>
      </c>
      <c r="BA31" s="975">
        <v>65.395582081032771</v>
      </c>
      <c r="BB31" s="975">
        <v>75.509292267291073</v>
      </c>
      <c r="BC31" s="968">
        <v>3.6607500076627124</v>
      </c>
      <c r="BD31" s="973">
        <v>352.34014599999995</v>
      </c>
      <c r="BE31" s="973">
        <v>529</v>
      </c>
      <c r="BF31" s="1054"/>
      <c r="BG31" s="955">
        <v>71.903219672800276</v>
      </c>
      <c r="BH31" s="975">
        <v>2.3916725641527008</v>
      </c>
      <c r="BI31" s="975">
        <v>67.213826302449334</v>
      </c>
      <c r="BJ31" s="975">
        <v>76.592613043151232</v>
      </c>
      <c r="BK31" s="968">
        <v>3.3262384842238548</v>
      </c>
      <c r="BL31" s="973">
        <v>360.15488899999991</v>
      </c>
      <c r="BM31" s="973">
        <v>430</v>
      </c>
      <c r="BN31" s="968"/>
      <c r="BO31" s="955">
        <v>71.455581425467443</v>
      </c>
      <c r="BP31" s="975">
        <v>2.0158282287510718</v>
      </c>
      <c r="BQ31" s="975">
        <v>67.503110068611747</v>
      </c>
      <c r="BR31" s="975">
        <v>75.408052782323125</v>
      </c>
      <c r="BS31" s="968">
        <v>2.8210927523607152</v>
      </c>
      <c r="BT31" s="973">
        <v>312.46208700000011</v>
      </c>
      <c r="BU31" s="973">
        <v>483</v>
      </c>
      <c r="BV31" s="992"/>
      <c r="BW31" s="955">
        <v>71.062745107441728</v>
      </c>
      <c r="BX31" s="975">
        <v>2.3657072523419354</v>
      </c>
      <c r="BY31" s="975">
        <v>66.424167647159635</v>
      </c>
      <c r="BZ31" s="975">
        <v>75.701322567723821</v>
      </c>
      <c r="CA31" s="975">
        <v>3.3290400599711667</v>
      </c>
      <c r="CB31" s="975">
        <v>255.66874700000005</v>
      </c>
      <c r="CC31" s="973">
        <v>512</v>
      </c>
      <c r="CD31" s="1554"/>
      <c r="CE31" s="1003">
        <v>75.386997943002825</v>
      </c>
      <c r="CF31" s="968">
        <v>2.0868425540306448</v>
      </c>
      <c r="CG31" s="968">
        <v>71.295200886723293</v>
      </c>
      <c r="CH31" s="968">
        <v>79.478794999282371</v>
      </c>
      <c r="CI31" s="968">
        <v>2.7681730417338346</v>
      </c>
      <c r="CJ31" s="986">
        <v>233.1714590000002</v>
      </c>
      <c r="CK31" s="986">
        <v>468</v>
      </c>
      <c r="CL31" s="986"/>
      <c r="CM31" s="1003">
        <v>80.501573479497495</v>
      </c>
      <c r="CN31" s="968">
        <v>2.7483854412281463</v>
      </c>
      <c r="CO31" s="968">
        <v>75.112533801408034</v>
      </c>
      <c r="CP31" s="968">
        <v>85.890613157586969</v>
      </c>
      <c r="CQ31" s="968">
        <v>3.4140766725859306</v>
      </c>
      <c r="CR31" s="986">
        <v>217.7880300000003</v>
      </c>
      <c r="CS31" s="986">
        <v>365</v>
      </c>
      <c r="CT31" s="986"/>
      <c r="CU31" s="1156">
        <v>80.792866521293476</v>
      </c>
      <c r="CV31" s="1156">
        <v>1.7365066620556744</v>
      </c>
      <c r="CW31" s="1156">
        <v>77.388005504173634</v>
      </c>
      <c r="CX31" s="1156">
        <v>84.197727538413318</v>
      </c>
      <c r="CY31" s="1156">
        <v>2.149331663579491</v>
      </c>
      <c r="CZ31" s="986">
        <v>254.80336799999992</v>
      </c>
      <c r="DA31" s="986">
        <v>542</v>
      </c>
      <c r="DB31" s="986"/>
      <c r="DC31" s="1156">
        <v>87.864723375996775</v>
      </c>
      <c r="DD31" s="1156">
        <v>1.4409371692289428</v>
      </c>
      <c r="DE31" s="1156">
        <v>85.039397014553913</v>
      </c>
      <c r="DF31" s="1156">
        <v>90.690049737439637</v>
      </c>
      <c r="DG31" s="1156">
        <v>1.6399495882582877</v>
      </c>
      <c r="DH31" s="986">
        <v>265.66085800000053</v>
      </c>
      <c r="DI31" s="986">
        <v>550</v>
      </c>
      <c r="DJ31" s="986"/>
      <c r="DK31" s="968">
        <v>92.451419103420079</v>
      </c>
      <c r="DL31" s="968">
        <v>1.1766147408091712</v>
      </c>
      <c r="DM31" s="968">
        <v>90.144365181030722</v>
      </c>
      <c r="DN31" s="968">
        <v>94.758473025809451</v>
      </c>
      <c r="DO31" s="968">
        <v>1.2726843484067671</v>
      </c>
      <c r="DP31" s="986">
        <v>234.82929100000001</v>
      </c>
      <c r="DQ31" s="986">
        <v>519</v>
      </c>
      <c r="DR31" s="986"/>
      <c r="DS31" s="968">
        <v>90.623089739940241</v>
      </c>
      <c r="DT31" s="968">
        <v>1.3725453021514191</v>
      </c>
      <c r="DU31" s="968">
        <v>87.931860237788698</v>
      </c>
      <c r="DV31" s="968">
        <v>93.314319242091798</v>
      </c>
      <c r="DW31" s="968">
        <v>1.5145646723039263</v>
      </c>
      <c r="DX31" s="986">
        <v>217.8728219999993</v>
      </c>
      <c r="DY31" s="986">
        <v>482</v>
      </c>
      <c r="DZ31" s="986"/>
      <c r="EA31" s="1003">
        <v>15.2</v>
      </c>
      <c r="EB31" s="968">
        <v>-1.9</v>
      </c>
      <c r="EC31" s="968"/>
      <c r="ED31" s="975" t="s">
        <v>232</v>
      </c>
      <c r="EE31" s="968" t="s">
        <v>229</v>
      </c>
      <c r="EF31" s="1033"/>
      <c r="EG31" s="2841"/>
      <c r="EH31" s="2840"/>
    </row>
    <row r="32" spans="1:138" s="11" customFormat="1" ht="20.25" customHeight="1">
      <c r="A32" s="1013" t="s">
        <v>36</v>
      </c>
      <c r="B32" s="923"/>
      <c r="C32" s="914">
        <v>86.801973009650084</v>
      </c>
      <c r="D32" s="914"/>
      <c r="E32" s="914">
        <v>82.571129985176853</v>
      </c>
      <c r="F32" s="914">
        <v>91.032816034123314</v>
      </c>
      <c r="G32" s="914">
        <v>2.48405834316371</v>
      </c>
      <c r="H32" s="914"/>
      <c r="I32" s="916">
        <v>320</v>
      </c>
      <c r="J32" s="914"/>
      <c r="K32" s="914">
        <v>87.045460155337594</v>
      </c>
      <c r="L32" s="914">
        <v>2.0703316885862688</v>
      </c>
      <c r="M32" s="914">
        <v>82.983115070954341</v>
      </c>
      <c r="N32" s="914">
        <v>91.107805239720847</v>
      </c>
      <c r="O32" s="914">
        <v>2.3784487839936093</v>
      </c>
      <c r="P32" s="914">
        <v>236.51441399999948</v>
      </c>
      <c r="Q32" s="923">
        <v>328</v>
      </c>
      <c r="R32" s="914"/>
      <c r="S32" s="914">
        <v>89.791041384474241</v>
      </c>
      <c r="T32" s="914">
        <v>2.244998667794365</v>
      </c>
      <c r="U32" s="914">
        <v>85.385951285270437</v>
      </c>
      <c r="V32" s="914">
        <v>94.196131483678059</v>
      </c>
      <c r="W32" s="914">
        <v>2.5002479458741944</v>
      </c>
      <c r="X32" s="914">
        <v>196.79614500000025</v>
      </c>
      <c r="Y32" s="916">
        <v>292</v>
      </c>
      <c r="Z32" s="923"/>
      <c r="AA32" s="910">
        <v>90.298222980858625</v>
      </c>
      <c r="AB32" s="910">
        <v>2.0116421591373701</v>
      </c>
      <c r="AC32" s="910">
        <v>86.351946599519422</v>
      </c>
      <c r="AD32" s="910">
        <v>94.244499362197814</v>
      </c>
      <c r="AE32" s="910">
        <v>2.2277760212001043</v>
      </c>
      <c r="AF32" s="911">
        <v>246.13223900000008</v>
      </c>
      <c r="AG32" s="911">
        <v>344</v>
      </c>
      <c r="AH32" s="923"/>
      <c r="AI32" s="955">
        <v>95.354635644040258</v>
      </c>
      <c r="AJ32" s="975">
        <v>1.1373954742968593</v>
      </c>
      <c r="AK32" s="975">
        <v>93.123357026429986</v>
      </c>
      <c r="AL32" s="975">
        <v>97.585914261650544</v>
      </c>
      <c r="AM32" s="975">
        <v>1.1928056424469673</v>
      </c>
      <c r="AN32" s="973">
        <v>205.80092900000005</v>
      </c>
      <c r="AO32" s="973">
        <v>315</v>
      </c>
      <c r="AP32" s="1073"/>
      <c r="AQ32" s="955">
        <v>93.386630795728664</v>
      </c>
      <c r="AR32" s="975">
        <v>1.3595941017234532</v>
      </c>
      <c r="AS32" s="975">
        <v>90.719685410276568</v>
      </c>
      <c r="AT32" s="975">
        <v>96.053576181180759</v>
      </c>
      <c r="AU32" s="975">
        <v>1.4558765961879403</v>
      </c>
      <c r="AV32" s="973">
        <v>246.77209900000022</v>
      </c>
      <c r="AW32" s="973">
        <v>331</v>
      </c>
      <c r="AX32" s="1073"/>
      <c r="AY32" s="955">
        <v>94.093726892066769</v>
      </c>
      <c r="AZ32" s="975">
        <v>1.0184986750810798</v>
      </c>
      <c r="BA32" s="975">
        <v>92.096741518664416</v>
      </c>
      <c r="BB32" s="975">
        <v>96.090712265469136</v>
      </c>
      <c r="BC32" s="968">
        <v>1.0824299437616933</v>
      </c>
      <c r="BD32" s="973">
        <v>365.37370699999883</v>
      </c>
      <c r="BE32" s="973">
        <v>789</v>
      </c>
      <c r="BF32" s="1054"/>
      <c r="BG32" s="955">
        <v>96.044706049327132</v>
      </c>
      <c r="BH32" s="975">
        <v>0.93733124852684846</v>
      </c>
      <c r="BI32" s="975">
        <v>94.206864612106074</v>
      </c>
      <c r="BJ32" s="975">
        <v>97.882547486548191</v>
      </c>
      <c r="BK32" s="968">
        <v>0.97593223727026579</v>
      </c>
      <c r="BL32" s="973">
        <v>331.80216599999972</v>
      </c>
      <c r="BM32" s="973">
        <v>701</v>
      </c>
      <c r="BN32" s="968"/>
      <c r="BO32" s="955">
        <v>94.75639995291057</v>
      </c>
      <c r="BP32" s="975">
        <v>0.80834904024575294</v>
      </c>
      <c r="BQ32" s="975">
        <v>93.171455173219385</v>
      </c>
      <c r="BR32" s="975">
        <v>96.34134473260174</v>
      </c>
      <c r="BS32" s="968">
        <v>0.853081206807629</v>
      </c>
      <c r="BT32" s="973">
        <v>294.91970899999939</v>
      </c>
      <c r="BU32" s="973">
        <v>801</v>
      </c>
      <c r="BV32" s="992"/>
      <c r="BW32" s="955">
        <v>97.025919444703561</v>
      </c>
      <c r="BX32" s="975">
        <v>0.67994491346967956</v>
      </c>
      <c r="BY32" s="975">
        <v>95.692712579512758</v>
      </c>
      <c r="BZ32" s="975">
        <v>98.35912630989435</v>
      </c>
      <c r="CA32" s="975">
        <v>0.70078687979575371</v>
      </c>
      <c r="CB32" s="975">
        <v>306.31339100000031</v>
      </c>
      <c r="CC32" s="973">
        <v>740</v>
      </c>
      <c r="CD32" s="1554"/>
      <c r="CE32" s="1003">
        <v>96.878438494633997</v>
      </c>
      <c r="CF32" s="968">
        <v>0.67909688112030964</v>
      </c>
      <c r="CG32" s="968">
        <v>95.546892607892474</v>
      </c>
      <c r="CH32" s="968">
        <v>98.20998438137552</v>
      </c>
      <c r="CI32" s="968">
        <v>0.70097835150173704</v>
      </c>
      <c r="CJ32" s="986">
        <v>268.98489699999988</v>
      </c>
      <c r="CK32" s="986">
        <v>725</v>
      </c>
      <c r="CL32" s="986"/>
      <c r="CM32" s="1003">
        <v>97.339329462290195</v>
      </c>
      <c r="CN32" s="968">
        <v>0.58174683672208638</v>
      </c>
      <c r="CO32" s="968">
        <v>96.198639099624955</v>
      </c>
      <c r="CP32" s="968">
        <v>98.48001982495542</v>
      </c>
      <c r="CQ32" s="968">
        <v>0.59764828865752406</v>
      </c>
      <c r="CR32" s="986">
        <v>255.40144499999994</v>
      </c>
      <c r="CS32" s="986">
        <v>627</v>
      </c>
      <c r="CT32" s="986"/>
      <c r="CU32" s="1156">
        <v>98.47098198818469</v>
      </c>
      <c r="CV32" s="1156">
        <v>0.45623638856221171</v>
      </c>
      <c r="CW32" s="1156">
        <v>97.576415023397999</v>
      </c>
      <c r="CX32" s="1156">
        <v>99.36554895297138</v>
      </c>
      <c r="CY32" s="1156">
        <v>0.46332064467170081</v>
      </c>
      <c r="CZ32" s="986">
        <v>254.137294</v>
      </c>
      <c r="DA32" s="986">
        <v>715</v>
      </c>
      <c r="DB32" s="986"/>
      <c r="DC32" s="1156">
        <v>97.720033699338089</v>
      </c>
      <c r="DD32" s="1156">
        <v>0.79349865799160646</v>
      </c>
      <c r="DE32" s="1156">
        <v>96.164176355889268</v>
      </c>
      <c r="DF32" s="1156">
        <v>99.275891042786924</v>
      </c>
      <c r="DG32" s="1156">
        <v>0.81201226396730264</v>
      </c>
      <c r="DH32" s="986">
        <v>244.65050200000059</v>
      </c>
      <c r="DI32" s="986">
        <v>720</v>
      </c>
      <c r="DJ32" s="986"/>
      <c r="DK32" s="968">
        <v>98.883476070919983</v>
      </c>
      <c r="DL32" s="968">
        <v>0.36624876401890444</v>
      </c>
      <c r="DM32" s="968">
        <v>98.16535176200729</v>
      </c>
      <c r="DN32" s="968">
        <v>99.601600379832675</v>
      </c>
      <c r="DO32" s="968">
        <v>0.37038419215383167</v>
      </c>
      <c r="DP32" s="986">
        <v>257.69900000000013</v>
      </c>
      <c r="DQ32" s="986">
        <v>760</v>
      </c>
      <c r="DR32" s="986"/>
      <c r="DS32" s="968">
        <v>98.791263239074624</v>
      </c>
      <c r="DT32" s="968">
        <v>0.41086458814179894</v>
      </c>
      <c r="DU32" s="968">
        <v>97.985657114990161</v>
      </c>
      <c r="DV32" s="968">
        <v>99.596869363159087</v>
      </c>
      <c r="DW32" s="968">
        <v>0.41589162307552202</v>
      </c>
      <c r="DX32" s="986">
        <v>243.77185300000025</v>
      </c>
      <c r="DY32" s="986">
        <v>746</v>
      </c>
      <c r="DZ32" s="986"/>
      <c r="EA32" s="1003">
        <v>1.9</v>
      </c>
      <c r="EB32" s="968">
        <v>-0.1</v>
      </c>
      <c r="EC32" s="968"/>
      <c r="ED32" s="975" t="s">
        <v>230</v>
      </c>
      <c r="EE32" s="968" t="s">
        <v>229</v>
      </c>
      <c r="EF32" s="1033"/>
      <c r="EG32" s="2841"/>
      <c r="EH32" s="2840"/>
    </row>
    <row r="33" spans="1:138" s="14" customFormat="1" ht="20.25" customHeight="1">
      <c r="A33" s="1013" t="s">
        <v>37</v>
      </c>
      <c r="B33" s="923"/>
      <c r="C33" s="914">
        <v>74.39162318353371</v>
      </c>
      <c r="D33" s="914"/>
      <c r="E33" s="914">
        <v>68.153320878499741</v>
      </c>
      <c r="F33" s="914">
        <v>80.629925488567679</v>
      </c>
      <c r="G33" s="914">
        <v>4.2737278045913856</v>
      </c>
      <c r="H33" s="914"/>
      <c r="I33" s="916">
        <v>233</v>
      </c>
      <c r="J33" s="914"/>
      <c r="K33" s="914">
        <v>85.191120208237407</v>
      </c>
      <c r="L33" s="914">
        <v>2.6992789849812016</v>
      </c>
      <c r="M33" s="914">
        <v>79.894672891863109</v>
      </c>
      <c r="N33" s="914">
        <v>90.487567524611705</v>
      </c>
      <c r="O33" s="914">
        <v>3.1684980528289843</v>
      </c>
      <c r="P33" s="914">
        <v>61.530541999999926</v>
      </c>
      <c r="Q33" s="923">
        <v>168</v>
      </c>
      <c r="R33" s="914"/>
      <c r="S33" s="914">
        <v>80.204696713748334</v>
      </c>
      <c r="T33" s="914">
        <v>2.9469795236513745</v>
      </c>
      <c r="U33" s="914">
        <v>74.422194252422997</v>
      </c>
      <c r="V33" s="914">
        <v>85.987199175073684</v>
      </c>
      <c r="W33" s="914">
        <v>3.67432288182472</v>
      </c>
      <c r="X33" s="914">
        <v>74.391716999999986</v>
      </c>
      <c r="Y33" s="916">
        <v>197</v>
      </c>
      <c r="Z33" s="923"/>
      <c r="AA33" s="910">
        <v>83.219513808708285</v>
      </c>
      <c r="AB33" s="910">
        <v>3.0984707088998529</v>
      </c>
      <c r="AC33" s="910">
        <v>77.141185353886996</v>
      </c>
      <c r="AD33" s="910">
        <v>89.297842263529574</v>
      </c>
      <c r="AE33" s="910">
        <v>3.7232501934848137</v>
      </c>
      <c r="AF33" s="911">
        <v>81.019344999999973</v>
      </c>
      <c r="AG33" s="911">
        <v>216</v>
      </c>
      <c r="AH33" s="923"/>
      <c r="AI33" s="955">
        <v>78.569965580632612</v>
      </c>
      <c r="AJ33" s="975">
        <v>3.193278826788045</v>
      </c>
      <c r="AK33" s="975">
        <v>72.305570366044165</v>
      </c>
      <c r="AL33" s="975">
        <v>84.834360795221059</v>
      </c>
      <c r="AM33" s="975">
        <v>4.0642487281109156</v>
      </c>
      <c r="AN33" s="973">
        <v>64.129883000000021</v>
      </c>
      <c r="AO33" s="973">
        <v>212</v>
      </c>
      <c r="AP33" s="1073"/>
      <c r="AQ33" s="955">
        <v>79.657329905080644</v>
      </c>
      <c r="AR33" s="975">
        <v>2.6455115032480068</v>
      </c>
      <c r="AS33" s="975">
        <v>74.467961484899902</v>
      </c>
      <c r="AT33" s="975">
        <v>84.846698325261386</v>
      </c>
      <c r="AU33" s="975">
        <v>3.3211149638085886</v>
      </c>
      <c r="AV33" s="973">
        <v>67.103958999999961</v>
      </c>
      <c r="AW33" s="973">
        <v>216</v>
      </c>
      <c r="AX33" s="1073"/>
      <c r="AY33" s="955">
        <v>84.563224459664397</v>
      </c>
      <c r="AZ33" s="975">
        <v>1.5519850167416247</v>
      </c>
      <c r="BA33" s="975">
        <v>81.520224548127047</v>
      </c>
      <c r="BB33" s="975">
        <v>87.606224371201762</v>
      </c>
      <c r="BC33" s="968">
        <v>1.8352954569298647</v>
      </c>
      <c r="BD33" s="973">
        <v>110.25760500000011</v>
      </c>
      <c r="BE33" s="973">
        <v>676</v>
      </c>
      <c r="BF33" s="1054"/>
      <c r="BG33" s="955">
        <v>89.810513742900838</v>
      </c>
      <c r="BH33" s="975">
        <v>1.1558439790070481</v>
      </c>
      <c r="BI33" s="975">
        <v>87.544230651496164</v>
      </c>
      <c r="BJ33" s="975">
        <v>92.076796834305497</v>
      </c>
      <c r="BK33" s="968">
        <v>1.2869807006291765</v>
      </c>
      <c r="BL33" s="973">
        <v>102.27855200000012</v>
      </c>
      <c r="BM33" s="973">
        <v>628</v>
      </c>
      <c r="BN33" s="968"/>
      <c r="BO33" s="955">
        <v>87.350121478760926</v>
      </c>
      <c r="BP33" s="975">
        <v>1.3970724798309651</v>
      </c>
      <c r="BQ33" s="975">
        <v>84.610855860179726</v>
      </c>
      <c r="BR33" s="975">
        <v>90.089387097342126</v>
      </c>
      <c r="BS33" s="968">
        <v>1.5993938602256685</v>
      </c>
      <c r="BT33" s="973">
        <v>98.188769000000036</v>
      </c>
      <c r="BU33" s="973">
        <v>662</v>
      </c>
      <c r="BV33" s="992"/>
      <c r="BW33" s="955">
        <v>89.16107429970458</v>
      </c>
      <c r="BX33" s="975">
        <v>1.1369649359909406</v>
      </c>
      <c r="BY33" s="975">
        <v>86.931762147916686</v>
      </c>
      <c r="BZ33" s="975">
        <v>91.390386451492475</v>
      </c>
      <c r="CA33" s="975">
        <v>1.2751808397565572</v>
      </c>
      <c r="CB33" s="975">
        <v>96.028658999999848</v>
      </c>
      <c r="CC33" s="973">
        <v>704</v>
      </c>
      <c r="CD33" s="1554"/>
      <c r="CE33" s="1003">
        <v>91.79271394685415</v>
      </c>
      <c r="CF33" s="968">
        <v>1.2588549465653773</v>
      </c>
      <c r="CG33" s="968">
        <v>89.324401732935442</v>
      </c>
      <c r="CH33" s="968">
        <v>94.261026160772843</v>
      </c>
      <c r="CI33" s="968">
        <v>1.3714105318797145</v>
      </c>
      <c r="CJ33" s="986">
        <v>83.882479000000302</v>
      </c>
      <c r="CK33" s="986">
        <v>619</v>
      </c>
      <c r="CL33" s="986"/>
      <c r="CM33" s="1003">
        <v>93.326057557183191</v>
      </c>
      <c r="CN33" s="968">
        <v>1.2615484257957397</v>
      </c>
      <c r="CO33" s="968">
        <v>90.852410877041194</v>
      </c>
      <c r="CP33" s="968">
        <v>95.799704237325173</v>
      </c>
      <c r="CQ33" s="968">
        <v>1.3517644040869912</v>
      </c>
      <c r="CR33" s="986">
        <v>80.753812999999951</v>
      </c>
      <c r="CS33" s="986">
        <v>419</v>
      </c>
      <c r="CT33" s="986"/>
      <c r="CU33" s="1156">
        <v>97.233949184808409</v>
      </c>
      <c r="CV33" s="1156">
        <v>0.60838024157446313</v>
      </c>
      <c r="CW33" s="1156">
        <v>96.041065671381133</v>
      </c>
      <c r="CX33" s="1156">
        <v>98.426832698235685</v>
      </c>
      <c r="CY33" s="1156">
        <v>0.6256870637004992</v>
      </c>
      <c r="CZ33" s="986">
        <v>79.618276999999836</v>
      </c>
      <c r="DA33" s="986">
        <v>680</v>
      </c>
      <c r="DB33" s="986"/>
      <c r="DC33" s="1156">
        <v>94.925742171375049</v>
      </c>
      <c r="DD33" s="1156">
        <v>0.88784306594908413</v>
      </c>
      <c r="DE33" s="1156">
        <v>93.184898453399128</v>
      </c>
      <c r="DF33" s="1156">
        <v>96.666585889350969</v>
      </c>
      <c r="DG33" s="1156">
        <v>0.93530273837228328</v>
      </c>
      <c r="DH33" s="986">
        <v>80.177203000000233</v>
      </c>
      <c r="DI33" s="986">
        <v>700</v>
      </c>
      <c r="DJ33" s="986"/>
      <c r="DK33" s="968">
        <v>95.181024501021085</v>
      </c>
      <c r="DL33" s="968">
        <v>0.7835536140531868</v>
      </c>
      <c r="DM33" s="968">
        <v>93.644667377481568</v>
      </c>
      <c r="DN33" s="968">
        <v>96.717381624560602</v>
      </c>
      <c r="DO33" s="968">
        <v>0.82322460612386139</v>
      </c>
      <c r="DP33" s="986">
        <v>76.66500899999987</v>
      </c>
      <c r="DQ33" s="986">
        <v>662</v>
      </c>
      <c r="DR33" s="986"/>
      <c r="DS33" s="968">
        <v>94.263763646342767</v>
      </c>
      <c r="DT33" s="968">
        <v>1.0972346809078219</v>
      </c>
      <c r="DU33" s="968">
        <v>92.112351711585944</v>
      </c>
      <c r="DV33" s="968">
        <v>96.415175581099589</v>
      </c>
      <c r="DW33" s="968">
        <v>1.1640047442030945</v>
      </c>
      <c r="DX33" s="986">
        <v>68.996232999999904</v>
      </c>
      <c r="DY33" s="986">
        <v>599</v>
      </c>
      <c r="DZ33" s="986"/>
      <c r="EA33" s="1003">
        <v>2.5</v>
      </c>
      <c r="EB33" s="968">
        <v>-0.9</v>
      </c>
      <c r="EC33" s="968"/>
      <c r="ED33" s="975" t="s">
        <v>229</v>
      </c>
      <c r="EE33" s="968" t="s">
        <v>229</v>
      </c>
      <c r="EF33" s="1033"/>
      <c r="EG33" s="2841"/>
      <c r="EH33" s="2840"/>
    </row>
    <row r="34" spans="1:138" s="16" customFormat="1" ht="20.25" customHeight="1">
      <c r="A34" s="1013" t="s">
        <v>38</v>
      </c>
      <c r="B34" s="923"/>
      <c r="C34" s="914">
        <v>92.481824177932964</v>
      </c>
      <c r="D34" s="914"/>
      <c r="E34" s="914">
        <v>88.749879520100293</v>
      </c>
      <c r="F34" s="914">
        <v>96.21376883576562</v>
      </c>
      <c r="G34" s="914">
        <v>2.0565689942794041</v>
      </c>
      <c r="H34" s="914"/>
      <c r="I34" s="916">
        <v>329</v>
      </c>
      <c r="J34" s="914"/>
      <c r="K34" s="914">
        <v>96.43864700427423</v>
      </c>
      <c r="L34" s="914">
        <v>1.0998007498255993</v>
      </c>
      <c r="M34" s="914">
        <v>94.280649715972146</v>
      </c>
      <c r="N34" s="914">
        <v>98.596644292576315</v>
      </c>
      <c r="O34" s="914">
        <v>1.1404149518780116</v>
      </c>
      <c r="P34" s="914">
        <v>59.570506000000144</v>
      </c>
      <c r="Q34" s="923">
        <v>290</v>
      </c>
      <c r="R34" s="914"/>
      <c r="S34" s="914">
        <v>96.955477622105803</v>
      </c>
      <c r="T34" s="914">
        <v>1.0508968183715</v>
      </c>
      <c r="U34" s="914">
        <v>94.893429552188152</v>
      </c>
      <c r="V34" s="914">
        <v>99.017525692023455</v>
      </c>
      <c r="W34" s="914">
        <v>1.0838962832687813</v>
      </c>
      <c r="X34" s="914">
        <v>62.585021999999931</v>
      </c>
      <c r="Y34" s="916">
        <v>300</v>
      </c>
      <c r="Z34" s="923"/>
      <c r="AA34" s="910">
        <v>96.600191714766282</v>
      </c>
      <c r="AB34" s="910">
        <v>1.0968206507349627</v>
      </c>
      <c r="AC34" s="910">
        <v>94.448537948265113</v>
      </c>
      <c r="AD34" s="910">
        <v>98.751845481267452</v>
      </c>
      <c r="AE34" s="910">
        <v>1.1354228508920268</v>
      </c>
      <c r="AF34" s="911">
        <v>67.038133000000002</v>
      </c>
      <c r="AG34" s="911">
        <v>309</v>
      </c>
      <c r="AH34" s="923"/>
      <c r="AI34" s="955">
        <v>96.941557340866311</v>
      </c>
      <c r="AJ34" s="975">
        <v>1.8063350567512899</v>
      </c>
      <c r="AK34" s="975">
        <v>93.397990587305387</v>
      </c>
      <c r="AL34" s="975">
        <v>100</v>
      </c>
      <c r="AM34" s="975">
        <v>1.8633237450475932</v>
      </c>
      <c r="AN34" s="973">
        <v>70.056274999999999</v>
      </c>
      <c r="AO34" s="973">
        <v>302</v>
      </c>
      <c r="AP34" s="1073"/>
      <c r="AQ34" s="955">
        <v>96.599757229067848</v>
      </c>
      <c r="AR34" s="975">
        <v>1.2042813096304312</v>
      </c>
      <c r="AS34" s="975">
        <v>94.237469486399803</v>
      </c>
      <c r="AT34" s="975">
        <v>98.962044971735892</v>
      </c>
      <c r="AU34" s="975">
        <v>1.2466711554716525</v>
      </c>
      <c r="AV34" s="973">
        <v>69.806545000000071</v>
      </c>
      <c r="AW34" s="973">
        <v>275</v>
      </c>
      <c r="AX34" s="1073"/>
      <c r="AY34" s="955">
        <v>97.430258384653882</v>
      </c>
      <c r="AZ34" s="975">
        <v>0.64235771453551838</v>
      </c>
      <c r="BA34" s="975">
        <v>96.170778140050245</v>
      </c>
      <c r="BB34" s="975">
        <v>98.689738629257519</v>
      </c>
      <c r="BC34" s="968">
        <v>0.65930002155951928</v>
      </c>
      <c r="BD34" s="973">
        <v>103.33980600000002</v>
      </c>
      <c r="BE34" s="973">
        <v>810</v>
      </c>
      <c r="BF34" s="1054"/>
      <c r="BG34" s="955">
        <v>97.870074326631752</v>
      </c>
      <c r="BH34" s="975">
        <v>0.63476813955637856</v>
      </c>
      <c r="BI34" s="975">
        <v>96.625473560640103</v>
      </c>
      <c r="BJ34" s="975">
        <v>99.114675092623401</v>
      </c>
      <c r="BK34" s="968">
        <v>0.64858246396942776</v>
      </c>
      <c r="BL34" s="973">
        <v>100.34115399999985</v>
      </c>
      <c r="BM34" s="973">
        <v>780</v>
      </c>
      <c r="BN34" s="968"/>
      <c r="BO34" s="955">
        <v>98.847059625489536</v>
      </c>
      <c r="BP34" s="975">
        <v>0.37227853295409086</v>
      </c>
      <c r="BQ34" s="975">
        <v>98.117126282317258</v>
      </c>
      <c r="BR34" s="975">
        <v>99.576992968661798</v>
      </c>
      <c r="BS34" s="968">
        <v>0.37662074558876613</v>
      </c>
      <c r="BT34" s="973">
        <v>88.459734999999966</v>
      </c>
      <c r="BU34" s="973">
        <v>788</v>
      </c>
      <c r="BV34" s="992"/>
      <c r="BW34" s="955">
        <v>98.939033812489825</v>
      </c>
      <c r="BX34" s="975">
        <v>0.35598091332021803</v>
      </c>
      <c r="BY34" s="975">
        <v>98.241041683842823</v>
      </c>
      <c r="BZ34" s="975">
        <v>99.637025941136812</v>
      </c>
      <c r="CA34" s="975">
        <v>0.35979825110772395</v>
      </c>
      <c r="CB34" s="975">
        <v>85.881341999999748</v>
      </c>
      <c r="CC34" s="973">
        <v>780</v>
      </c>
      <c r="CD34" s="1554"/>
      <c r="CE34" s="1003">
        <v>98.583682012281585</v>
      </c>
      <c r="CF34" s="968">
        <v>0.52822440483905275</v>
      </c>
      <c r="CG34" s="968">
        <v>97.547960816832116</v>
      </c>
      <c r="CH34" s="968">
        <v>99.619403207731054</v>
      </c>
      <c r="CI34" s="968">
        <v>0.53581322390986208</v>
      </c>
      <c r="CJ34" s="986">
        <v>81.257175999999902</v>
      </c>
      <c r="CK34" s="986">
        <v>757</v>
      </c>
      <c r="CL34" s="986"/>
      <c r="CM34" s="1003">
        <v>99.47168215734051</v>
      </c>
      <c r="CN34" s="968">
        <v>0.26338674707644649</v>
      </c>
      <c r="CO34" s="968">
        <v>98.955232896117678</v>
      </c>
      <c r="CP34" s="968">
        <v>99.988131418563356</v>
      </c>
      <c r="CQ34" s="968">
        <v>0.26478565694690009</v>
      </c>
      <c r="CR34" s="986">
        <v>73.097853000000072</v>
      </c>
      <c r="CS34" s="986">
        <v>611</v>
      </c>
      <c r="CT34" s="986"/>
      <c r="CU34" s="1156">
        <v>99.052741189587564</v>
      </c>
      <c r="CV34" s="1156">
        <v>0.34832691773909102</v>
      </c>
      <c r="CW34" s="1156">
        <v>98.369758066436546</v>
      </c>
      <c r="CX34" s="1156">
        <v>99.735724312738597</v>
      </c>
      <c r="CY34" s="1156">
        <v>0.35165802940515412</v>
      </c>
      <c r="CZ34" s="986">
        <v>76.666587000000092</v>
      </c>
      <c r="DA34" s="986">
        <v>755</v>
      </c>
      <c r="DB34" s="986"/>
      <c r="DC34" s="1156">
        <v>99.56609546543406</v>
      </c>
      <c r="DD34" s="1156">
        <v>0.2531006442953776</v>
      </c>
      <c r="DE34" s="1156">
        <v>99.069826830203723</v>
      </c>
      <c r="DF34" s="1156">
        <v>100</v>
      </c>
      <c r="DG34" s="1156">
        <v>0.25420364543997359</v>
      </c>
      <c r="DH34" s="986">
        <v>80.478992999999974</v>
      </c>
      <c r="DI34" s="986">
        <v>757</v>
      </c>
      <c r="DJ34" s="986"/>
      <c r="DK34" s="968">
        <v>100</v>
      </c>
      <c r="DL34" s="968">
        <v>0</v>
      </c>
      <c r="DM34" s="968">
        <v>100</v>
      </c>
      <c r="DN34" s="968">
        <v>100</v>
      </c>
      <c r="DO34" s="968">
        <v>0</v>
      </c>
      <c r="DP34" s="986">
        <v>74.990526999999858</v>
      </c>
      <c r="DQ34" s="986">
        <v>750</v>
      </c>
      <c r="DR34" s="986"/>
      <c r="DS34" s="968">
        <v>99.105028682554348</v>
      </c>
      <c r="DT34" s="968">
        <v>0.33468162608676472</v>
      </c>
      <c r="DU34" s="968">
        <v>98.448798928577602</v>
      </c>
      <c r="DV34" s="968">
        <v>99.761258436531079</v>
      </c>
      <c r="DW34" s="968">
        <v>0.33770397984424316</v>
      </c>
      <c r="DX34" s="986">
        <v>68.498954999999981</v>
      </c>
      <c r="DY34" s="986">
        <v>744</v>
      </c>
      <c r="DZ34" s="986"/>
      <c r="EA34" s="1003">
        <v>0.5</v>
      </c>
      <c r="EB34" s="968">
        <v>-0.9</v>
      </c>
      <c r="EC34" s="968"/>
      <c r="ED34" s="975" t="s">
        <v>229</v>
      </c>
      <c r="EE34" s="968" t="s">
        <v>232</v>
      </c>
      <c r="EF34" s="1033"/>
      <c r="EG34" s="2841"/>
      <c r="EH34" s="2840"/>
    </row>
    <row r="35" spans="1:138" s="16" customFormat="1" ht="20.25" customHeight="1">
      <c r="A35" s="1013" t="s">
        <v>39</v>
      </c>
      <c r="B35" s="923"/>
      <c r="C35" s="852">
        <v>71.772707942458979</v>
      </c>
      <c r="D35" s="852"/>
      <c r="E35" s="852">
        <v>66.050630202111009</v>
      </c>
      <c r="F35" s="852">
        <v>77.494785682806949</v>
      </c>
      <c r="G35" s="852">
        <v>4.0631129762379912</v>
      </c>
      <c r="H35" s="852"/>
      <c r="I35" s="854">
        <v>360</v>
      </c>
      <c r="J35" s="852"/>
      <c r="K35" s="852">
        <v>85.149178062369771</v>
      </c>
      <c r="L35" s="852">
        <v>2.7503678058428767</v>
      </c>
      <c r="M35" s="852">
        <v>79.752485736252083</v>
      </c>
      <c r="N35" s="852">
        <v>90.545870388487444</v>
      </c>
      <c r="O35" s="852">
        <v>3.2300579623073951</v>
      </c>
      <c r="P35" s="852">
        <v>121.03582599999989</v>
      </c>
      <c r="Q35" s="861">
        <v>322</v>
      </c>
      <c r="R35" s="852"/>
      <c r="S35" s="852">
        <v>87.044594464413578</v>
      </c>
      <c r="T35" s="852">
        <v>1.9173956367839207</v>
      </c>
      <c r="U35" s="852">
        <v>83.282320278232604</v>
      </c>
      <c r="V35" s="852">
        <v>90.806868650594566</v>
      </c>
      <c r="W35" s="852">
        <v>2.2027739328118865</v>
      </c>
      <c r="X35" s="852">
        <v>122.05456600000001</v>
      </c>
      <c r="Y35" s="854">
        <v>324</v>
      </c>
      <c r="Z35" s="861"/>
      <c r="AA35" s="848">
        <v>76.714871415653164</v>
      </c>
      <c r="AB35" s="848">
        <v>2.8088257687152187</v>
      </c>
      <c r="AC35" s="848">
        <v>71.20474490531447</v>
      </c>
      <c r="AD35" s="848">
        <v>82.224997925991858</v>
      </c>
      <c r="AE35" s="848">
        <v>3.6613836624929759</v>
      </c>
      <c r="AF35" s="849">
        <v>123.20881499999992</v>
      </c>
      <c r="AG35" s="849">
        <v>350</v>
      </c>
      <c r="AH35" s="861"/>
      <c r="AI35" s="956">
        <v>84.090703699974085</v>
      </c>
      <c r="AJ35" s="966">
        <v>2.5004266489798126</v>
      </c>
      <c r="AK35" s="966">
        <v>79.185507009068814</v>
      </c>
      <c r="AL35" s="966">
        <v>88.995900390879342</v>
      </c>
      <c r="AM35" s="966">
        <v>2.9734876020315473</v>
      </c>
      <c r="AN35" s="992">
        <v>144.83466499999975</v>
      </c>
      <c r="AO35" s="992">
        <v>359</v>
      </c>
      <c r="AP35" s="1007"/>
      <c r="AQ35" s="976">
        <v>83.711205676148481</v>
      </c>
      <c r="AR35" s="977">
        <v>2.2559592255937848</v>
      </c>
      <c r="AS35" s="977">
        <v>79.285973146205365</v>
      </c>
      <c r="AT35" s="977">
        <v>88.136438206091597</v>
      </c>
      <c r="AU35" s="977">
        <v>2.6949309920602023</v>
      </c>
      <c r="AV35" s="993">
        <v>167.39449500000006</v>
      </c>
      <c r="AW35" s="993">
        <v>363</v>
      </c>
      <c r="AX35" s="1007"/>
      <c r="AY35" s="955">
        <v>90.413326628732577</v>
      </c>
      <c r="AZ35" s="975">
        <v>1.2479609531409286</v>
      </c>
      <c r="BA35" s="975">
        <v>87.966431182549186</v>
      </c>
      <c r="BB35" s="975">
        <v>92.860222074915953</v>
      </c>
      <c r="BC35" s="1028">
        <v>1.3802843006379741</v>
      </c>
      <c r="BD35" s="973">
        <v>227.62678099999999</v>
      </c>
      <c r="BE35" s="973">
        <v>793</v>
      </c>
      <c r="BF35" s="1082"/>
      <c r="BG35" s="955">
        <v>92.930854601353957</v>
      </c>
      <c r="BH35" s="975">
        <v>1.0472057363336882</v>
      </c>
      <c r="BI35" s="975">
        <v>90.877580373534911</v>
      </c>
      <c r="BJ35" s="975">
        <v>94.984128829173017</v>
      </c>
      <c r="BK35" s="1028">
        <v>1.1268654967458256</v>
      </c>
      <c r="BL35" s="973">
        <v>218.92489300000025</v>
      </c>
      <c r="BM35" s="973">
        <v>734</v>
      </c>
      <c r="BN35" s="1028"/>
      <c r="BO35" s="955">
        <v>95.826667757261887</v>
      </c>
      <c r="BP35" s="975">
        <v>0.87041787566337225</v>
      </c>
      <c r="BQ35" s="975">
        <v>94.120023474288359</v>
      </c>
      <c r="BR35" s="975">
        <v>97.533312040235415</v>
      </c>
      <c r="BS35" s="1028">
        <v>0.90832530863769989</v>
      </c>
      <c r="BT35" s="973">
        <v>196.40650500000109</v>
      </c>
      <c r="BU35" s="973">
        <v>802</v>
      </c>
      <c r="BV35" s="1031"/>
      <c r="BW35" s="955">
        <v>98.515951142997977</v>
      </c>
      <c r="BX35" s="975">
        <v>0.46856542409337365</v>
      </c>
      <c r="BY35" s="975">
        <v>97.597208127472527</v>
      </c>
      <c r="BZ35" s="975">
        <v>99.434694158523413</v>
      </c>
      <c r="CA35" s="975">
        <v>0.47562391537309634</v>
      </c>
      <c r="CB35" s="975">
        <v>195.54282100000012</v>
      </c>
      <c r="CC35" s="973">
        <v>809</v>
      </c>
      <c r="CD35" s="1554"/>
      <c r="CE35" s="1003">
        <v>97.864084582096339</v>
      </c>
      <c r="CF35" s="968">
        <v>0.49402242783497063</v>
      </c>
      <c r="CG35" s="968">
        <v>96.895425249341756</v>
      </c>
      <c r="CH35" s="968">
        <v>98.832743914850923</v>
      </c>
      <c r="CI35" s="968">
        <v>0.50480462770848733</v>
      </c>
      <c r="CJ35" s="986">
        <v>184.7024450000001</v>
      </c>
      <c r="CK35" s="986">
        <v>773</v>
      </c>
      <c r="CL35" s="986"/>
      <c r="CM35" s="1003">
        <v>98.139566171409982</v>
      </c>
      <c r="CN35" s="968">
        <v>0.5325276550552146</v>
      </c>
      <c r="CO35" s="968">
        <v>97.095384878741626</v>
      </c>
      <c r="CP35" s="968">
        <v>99.183747464078337</v>
      </c>
      <c r="CQ35" s="968">
        <v>0.5426227930589228</v>
      </c>
      <c r="CR35" s="986">
        <v>176.27856199999954</v>
      </c>
      <c r="CS35" s="986">
        <v>637</v>
      </c>
      <c r="CT35" s="986"/>
      <c r="CU35" s="1156">
        <v>98.080567667771916</v>
      </c>
      <c r="CV35" s="1156">
        <v>0.76838888119294779</v>
      </c>
      <c r="CW35" s="1156">
        <v>96.573946700095888</v>
      </c>
      <c r="CX35" s="1156">
        <v>99.587188635447959</v>
      </c>
      <c r="CY35" s="1156">
        <v>0.7834262173070915</v>
      </c>
      <c r="CZ35" s="986">
        <v>183.67842100000058</v>
      </c>
      <c r="DA35" s="986">
        <v>750</v>
      </c>
      <c r="DB35" s="986"/>
      <c r="DC35" s="1156">
        <v>96.135688587132179</v>
      </c>
      <c r="DD35" s="1156">
        <v>0.76253963972125938</v>
      </c>
      <c r="DE35" s="1156">
        <v>94.640534327975644</v>
      </c>
      <c r="DF35" s="1156">
        <v>97.630842846288729</v>
      </c>
      <c r="DG35" s="1156">
        <v>0.79319101046447982</v>
      </c>
      <c r="DH35" s="986">
        <v>179.25224599999953</v>
      </c>
      <c r="DI35" s="986">
        <v>762</v>
      </c>
      <c r="DJ35" s="986"/>
      <c r="DK35" s="968">
        <v>95.904365356111526</v>
      </c>
      <c r="DL35" s="968">
        <v>0.95036249574190268</v>
      </c>
      <c r="DM35" s="968">
        <v>94.040936786463249</v>
      </c>
      <c r="DN35" s="968">
        <v>97.76779392575979</v>
      </c>
      <c r="DO35" s="968">
        <v>0.99094810983110337</v>
      </c>
      <c r="DP35" s="986">
        <v>181.97995300000019</v>
      </c>
      <c r="DQ35" s="986">
        <v>735</v>
      </c>
      <c r="DR35" s="986"/>
      <c r="DS35" s="968">
        <v>95.963292044059585</v>
      </c>
      <c r="DT35" s="968">
        <v>0.80033596777537297</v>
      </c>
      <c r="DU35" s="968">
        <v>94.394026705615786</v>
      </c>
      <c r="DV35" s="968">
        <v>97.532557382503398</v>
      </c>
      <c r="DW35" s="968">
        <v>0.83400220097484246</v>
      </c>
      <c r="DX35" s="986">
        <v>170.27109900000005</v>
      </c>
      <c r="DY35" s="986">
        <v>742</v>
      </c>
      <c r="DZ35" s="986"/>
      <c r="EA35" s="1003">
        <v>-1.9</v>
      </c>
      <c r="EB35" s="968">
        <v>0.1</v>
      </c>
      <c r="EC35" s="968"/>
      <c r="ED35" s="975" t="s">
        <v>230</v>
      </c>
      <c r="EE35" s="968" t="s">
        <v>229</v>
      </c>
      <c r="EF35" s="1033"/>
      <c r="EG35" s="2841"/>
      <c r="EH35" s="2840"/>
    </row>
    <row r="36" spans="1:138" ht="9" customHeight="1" thickBot="1">
      <c r="A36" s="84"/>
      <c r="B36" s="86"/>
      <c r="C36" s="85"/>
      <c r="D36" s="85"/>
      <c r="E36" s="85"/>
      <c r="F36" s="85"/>
      <c r="G36" s="85"/>
      <c r="H36" s="85"/>
      <c r="I36" s="86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4"/>
      <c r="AH36" s="84"/>
      <c r="AI36" s="2836"/>
      <c r="AJ36" s="2836"/>
      <c r="AK36" s="2836"/>
      <c r="AL36" s="2836"/>
      <c r="AM36" s="2836"/>
      <c r="AN36" s="2836"/>
      <c r="AO36" s="2839"/>
      <c r="AP36" s="2838"/>
      <c r="AQ36" s="2836"/>
      <c r="AR36" s="2836"/>
      <c r="AS36" s="2836"/>
      <c r="AT36" s="2836"/>
      <c r="AU36" s="2836"/>
      <c r="AV36" s="2836"/>
      <c r="AW36" s="2839"/>
      <c r="AX36" s="2838"/>
      <c r="AY36" s="2836"/>
      <c r="AZ36" s="2836"/>
      <c r="BA36" s="2836"/>
      <c r="BB36" s="2836"/>
      <c r="BC36" s="2836"/>
      <c r="BD36" s="2836"/>
      <c r="BE36" s="2836"/>
      <c r="BF36" s="2836"/>
      <c r="BG36" s="2836"/>
      <c r="BH36" s="2836"/>
      <c r="BI36" s="2836"/>
      <c r="BJ36" s="2836"/>
      <c r="BK36" s="2836"/>
      <c r="BL36" s="2836"/>
      <c r="BM36" s="2836"/>
      <c r="BN36" s="2837"/>
      <c r="BO36" s="2836"/>
      <c r="BP36" s="2836"/>
      <c r="BQ36" s="2836"/>
      <c r="BR36" s="2836"/>
      <c r="BS36" s="2836"/>
      <c r="BT36" s="2836"/>
      <c r="BU36" s="2836"/>
      <c r="BV36" s="2836"/>
      <c r="BW36" s="2836"/>
      <c r="BX36" s="2836"/>
      <c r="BY36" s="2836"/>
      <c r="BZ36" s="2836"/>
      <c r="CA36" s="2836"/>
      <c r="CB36" s="2836"/>
      <c r="CC36" s="2836"/>
      <c r="CD36" s="2836"/>
      <c r="CE36" s="118"/>
      <c r="CF36" s="118"/>
      <c r="CG36" s="118"/>
      <c r="CH36" s="118"/>
      <c r="CI36" s="118"/>
      <c r="CJ36" s="118"/>
      <c r="CK36" s="2835"/>
      <c r="CL36" s="2835"/>
      <c r="CM36" s="118"/>
      <c r="CN36" s="118"/>
      <c r="CO36" s="118"/>
      <c r="CP36" s="118"/>
      <c r="CQ36" s="118"/>
      <c r="CR36" s="118"/>
      <c r="CS36" s="2835"/>
      <c r="CT36" s="2835"/>
      <c r="CU36" s="2835"/>
      <c r="CV36" s="2835"/>
      <c r="CW36" s="2835"/>
      <c r="CX36" s="2835"/>
      <c r="CY36" s="2835"/>
      <c r="CZ36" s="2835"/>
      <c r="DA36" s="2835"/>
      <c r="DB36" s="2835"/>
      <c r="DC36" s="2835"/>
      <c r="DD36" s="2835"/>
      <c r="DE36" s="2835"/>
      <c r="DF36" s="2835"/>
      <c r="DG36" s="2835"/>
      <c r="DH36" s="2835"/>
      <c r="DI36" s="2835"/>
      <c r="DJ36" s="2835"/>
      <c r="DK36" s="2835"/>
      <c r="DL36" s="2835"/>
      <c r="DM36" s="2835"/>
      <c r="DN36" s="2835"/>
      <c r="DO36" s="2835"/>
      <c r="DP36" s="2835"/>
      <c r="DQ36" s="2835"/>
      <c r="DR36" s="2835"/>
      <c r="DS36" s="2835"/>
      <c r="DT36" s="2835"/>
      <c r="DU36" s="2835"/>
      <c r="DV36" s="2835"/>
      <c r="DW36" s="2835"/>
      <c r="DX36" s="2835"/>
      <c r="DY36" s="2835"/>
      <c r="DZ36" s="2835"/>
      <c r="EA36" s="687"/>
      <c r="EB36" s="687"/>
      <c r="EC36" s="687"/>
      <c r="ED36" s="687"/>
      <c r="EE36" s="687"/>
      <c r="EF36" s="2834"/>
      <c r="EG36" s="2831"/>
    </row>
    <row r="37" spans="1:138" ht="80.25" customHeight="1" thickTop="1">
      <c r="A37" s="3528" t="s">
        <v>400</v>
      </c>
      <c r="B37" s="3528"/>
      <c r="C37" s="3528"/>
      <c r="D37" s="3528"/>
      <c r="E37" s="3528"/>
      <c r="F37" s="3528"/>
      <c r="G37" s="3528"/>
      <c r="H37" s="3528"/>
      <c r="I37" s="3528"/>
      <c r="J37" s="3528"/>
      <c r="K37" s="3528"/>
      <c r="L37" s="3528"/>
      <c r="M37" s="3528"/>
      <c r="N37" s="3528"/>
      <c r="O37" s="3528"/>
      <c r="P37" s="3528"/>
      <c r="Q37" s="3528"/>
      <c r="R37" s="3528"/>
      <c r="S37" s="3528"/>
      <c r="T37" s="3528"/>
      <c r="U37" s="3528"/>
      <c r="V37" s="3528"/>
      <c r="W37" s="3528"/>
      <c r="X37" s="3528"/>
      <c r="Y37" s="3528"/>
      <c r="Z37" s="3528"/>
      <c r="AA37" s="3528"/>
      <c r="AB37" s="3528"/>
      <c r="AC37" s="3528"/>
      <c r="AD37" s="3528"/>
      <c r="AE37" s="3528"/>
      <c r="AF37" s="3528"/>
      <c r="AG37" s="3528"/>
      <c r="AH37" s="3528"/>
      <c r="AI37" s="3528"/>
      <c r="AJ37" s="3528"/>
      <c r="AK37" s="3528"/>
      <c r="AL37" s="3528"/>
      <c r="AM37" s="3528"/>
      <c r="AN37" s="3528"/>
      <c r="AO37" s="3528"/>
      <c r="AP37" s="3528"/>
      <c r="AQ37" s="3528"/>
      <c r="AR37" s="3528"/>
      <c r="AS37" s="3528"/>
      <c r="AT37" s="3528"/>
      <c r="AU37" s="3528"/>
      <c r="AV37" s="3528"/>
      <c r="AW37" s="3528"/>
      <c r="AX37" s="3528"/>
      <c r="AY37" s="3528"/>
      <c r="AZ37" s="3528"/>
      <c r="BA37" s="3528"/>
      <c r="BB37" s="3528"/>
      <c r="BC37" s="3528"/>
      <c r="BD37" s="3528"/>
      <c r="BE37" s="3528"/>
      <c r="BF37" s="3528"/>
      <c r="BG37" s="3528"/>
      <c r="BH37" s="3528"/>
      <c r="BI37" s="3528"/>
      <c r="BJ37" s="3528"/>
      <c r="BK37" s="3528"/>
      <c r="BL37" s="3528"/>
      <c r="BM37" s="3528"/>
      <c r="BN37" s="3528"/>
      <c r="BO37" s="3528"/>
      <c r="BP37" s="3528"/>
      <c r="BQ37" s="3528"/>
      <c r="BR37" s="3528"/>
      <c r="BS37" s="3528"/>
      <c r="BT37" s="3528"/>
      <c r="BU37" s="3528"/>
      <c r="BV37" s="3528"/>
      <c r="BW37" s="3528"/>
      <c r="BX37" s="3528"/>
      <c r="BY37" s="3528"/>
      <c r="BZ37" s="3528"/>
      <c r="CA37" s="3528"/>
      <c r="CB37" s="3528"/>
      <c r="CC37" s="3528"/>
      <c r="CD37" s="3528"/>
      <c r="CE37" s="3528"/>
      <c r="CF37" s="3528"/>
      <c r="CG37" s="3528"/>
      <c r="CH37" s="3528"/>
      <c r="CI37" s="3528"/>
      <c r="CJ37" s="3528"/>
      <c r="CK37" s="3528"/>
      <c r="CL37" s="3528"/>
      <c r="CM37" s="3528"/>
      <c r="CN37" s="3528"/>
      <c r="CO37" s="3528"/>
      <c r="CP37" s="3528"/>
      <c r="CQ37" s="3528"/>
      <c r="CR37" s="3528"/>
      <c r="CS37" s="3528"/>
      <c r="CT37" s="3528"/>
      <c r="CU37" s="3528"/>
      <c r="CV37" s="3528"/>
      <c r="CW37" s="3528"/>
      <c r="CX37" s="3528"/>
      <c r="CY37" s="3528"/>
      <c r="CZ37" s="3528"/>
      <c r="DA37" s="3528"/>
      <c r="DB37" s="3528"/>
      <c r="DC37" s="3528"/>
      <c r="DD37" s="3528"/>
      <c r="DE37" s="3528"/>
      <c r="DF37" s="3528"/>
      <c r="DG37" s="3528"/>
      <c r="DH37" s="3528"/>
      <c r="DI37" s="3528"/>
      <c r="DJ37" s="3528"/>
      <c r="DK37" s="3528"/>
      <c r="DL37" s="3528"/>
      <c r="DM37" s="3528"/>
      <c r="DN37" s="3528"/>
      <c r="DO37" s="3528"/>
      <c r="DP37" s="3528"/>
      <c r="DQ37" s="3528"/>
      <c r="DR37" s="3528"/>
      <c r="DS37" s="3528"/>
      <c r="DT37" s="3528"/>
      <c r="DU37" s="3528"/>
      <c r="DV37" s="3528"/>
      <c r="DW37" s="3528"/>
      <c r="DX37" s="3528"/>
      <c r="DY37" s="3528"/>
      <c r="DZ37" s="3528"/>
      <c r="EA37" s="3528"/>
      <c r="EB37" s="3528"/>
      <c r="EC37" s="3528"/>
      <c r="ED37" s="3528"/>
      <c r="EE37" s="3528"/>
      <c r="EF37" s="1654"/>
      <c r="EG37" s="1654"/>
    </row>
    <row r="38" spans="1:138"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2832"/>
      <c r="EB38" s="2832"/>
      <c r="EC38" s="2832"/>
      <c r="ED38" s="2832"/>
      <c r="EE38" s="2832"/>
      <c r="EF38" s="2833"/>
      <c r="EG38" s="2832"/>
    </row>
    <row r="39" spans="1:138"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2832"/>
      <c r="EB39" s="2832"/>
      <c r="EC39" s="2832"/>
      <c r="ED39" s="2832"/>
      <c r="EE39" s="2832"/>
      <c r="EF39" s="2833"/>
      <c r="EG39" s="2832"/>
    </row>
    <row r="40" spans="1:138"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2832"/>
      <c r="EB40" s="2832"/>
      <c r="EC40" s="2832"/>
      <c r="ED40" s="2832"/>
      <c r="EE40" s="2832"/>
      <c r="EF40" s="2833"/>
      <c r="EG40" s="2832"/>
    </row>
  </sheetData>
  <mergeCells count="117">
    <mergeCell ref="U5:V5"/>
    <mergeCell ref="W5:W6"/>
    <mergeCell ref="X5:X6"/>
    <mergeCell ref="Y5:Y6"/>
    <mergeCell ref="DS4:DY4"/>
    <mergeCell ref="DS5:DS6"/>
    <mergeCell ref="DT5:DT6"/>
    <mergeCell ref="DU5:DV5"/>
    <mergeCell ref="DW5:DW6"/>
    <mergeCell ref="DX5:DX6"/>
    <mergeCell ref="DY5:DY6"/>
    <mergeCell ref="BC5:BC6"/>
    <mergeCell ref="BD5:BD6"/>
    <mergeCell ref="BE5:BE6"/>
    <mergeCell ref="BY5:BZ5"/>
    <mergeCell ref="DG5:DG6"/>
    <mergeCell ref="DH5:DH6"/>
    <mergeCell ref="DI5:DI6"/>
    <mergeCell ref="DD5:DD6"/>
    <mergeCell ref="DE5:DF5"/>
    <mergeCell ref="CU4:DA4"/>
    <mergeCell ref="DC4:DI4"/>
    <mergeCell ref="BL5:BL6"/>
    <mergeCell ref="BM5:BM6"/>
    <mergeCell ref="DC5:DC6"/>
    <mergeCell ref="CO5:CP5"/>
    <mergeCell ref="CQ5:CQ6"/>
    <mergeCell ref="CR5:CR6"/>
    <mergeCell ref="CS5:CS6"/>
    <mergeCell ref="CU5:CU6"/>
    <mergeCell ref="CV5:CV6"/>
    <mergeCell ref="AG5:AG6"/>
    <mergeCell ref="AI5:AI6"/>
    <mergeCell ref="AJ5:AJ6"/>
    <mergeCell ref="CW5:CX5"/>
    <mergeCell ref="CY5:CY6"/>
    <mergeCell ref="CZ5:CZ6"/>
    <mergeCell ref="DA5:DA6"/>
    <mergeCell ref="CA5:CA6"/>
    <mergeCell ref="CB5:CB6"/>
    <mergeCell ref="CC5:CC6"/>
    <mergeCell ref="CE5:CE6"/>
    <mergeCell ref="CF5:CF6"/>
    <mergeCell ref="BO5:BO6"/>
    <mergeCell ref="BP5:BP6"/>
    <mergeCell ref="AA5:AA6"/>
    <mergeCell ref="AB5:AB6"/>
    <mergeCell ref="AC5:AD5"/>
    <mergeCell ref="AE5:AE6"/>
    <mergeCell ref="AF5:AF6"/>
    <mergeCell ref="BG5:BG6"/>
    <mergeCell ref="BH5:BH6"/>
    <mergeCell ref="BI5:BJ5"/>
    <mergeCell ref="BK5:BK6"/>
    <mergeCell ref="AK5:AL5"/>
    <mergeCell ref="AM5:AM6"/>
    <mergeCell ref="AN5:AN6"/>
    <mergeCell ref="AO5:AO6"/>
    <mergeCell ref="AQ5:AQ6"/>
    <mergeCell ref="CE4:CK4"/>
    <mergeCell ref="CM4:CS4"/>
    <mergeCell ref="AR5:AR6"/>
    <mergeCell ref="AS5:AT5"/>
    <mergeCell ref="AU5:AU6"/>
    <mergeCell ref="AV5:AV6"/>
    <mergeCell ref="AW5:AW6"/>
    <mergeCell ref="AY5:AY6"/>
    <mergeCell ref="AZ5:AZ6"/>
    <mergeCell ref="BX5:BX6"/>
    <mergeCell ref="CG5:CH5"/>
    <mergeCell ref="CI5:CI6"/>
    <mergeCell ref="CJ5:CJ6"/>
    <mergeCell ref="CK5:CK6"/>
    <mergeCell ref="CM5:CM6"/>
    <mergeCell ref="CN5:CN6"/>
    <mergeCell ref="BQ5:BR5"/>
    <mergeCell ref="BS5:BS6"/>
    <mergeCell ref="BT5:BT6"/>
    <mergeCell ref="BU5:BU6"/>
    <mergeCell ref="BW5:BW6"/>
    <mergeCell ref="BA5:BB5"/>
    <mergeCell ref="BO4:BU4"/>
    <mergeCell ref="BW4:CC4"/>
    <mergeCell ref="H5:H6"/>
    <mergeCell ref="I5:I6"/>
    <mergeCell ref="K5:K6"/>
    <mergeCell ref="L5:L6"/>
    <mergeCell ref="M5:N5"/>
    <mergeCell ref="O5:O6"/>
    <mergeCell ref="P5:P6"/>
    <mergeCell ref="Q5:Q6"/>
    <mergeCell ref="T5:T6"/>
    <mergeCell ref="S5:S6"/>
    <mergeCell ref="A37:EE37"/>
    <mergeCell ref="DK4:DQ4"/>
    <mergeCell ref="DK5:DK6"/>
    <mergeCell ref="DL5:DL6"/>
    <mergeCell ref="DM5:DN5"/>
    <mergeCell ref="DO5:DO6"/>
    <mergeCell ref="DP5:DP6"/>
    <mergeCell ref="DQ5:DQ6"/>
    <mergeCell ref="A1:EE1"/>
    <mergeCell ref="A4:A6"/>
    <mergeCell ref="C4:I4"/>
    <mergeCell ref="K4:Q4"/>
    <mergeCell ref="S4:Y4"/>
    <mergeCell ref="AA4:AG4"/>
    <mergeCell ref="AI4:AO4"/>
    <mergeCell ref="AQ4:AW4"/>
    <mergeCell ref="AY4:BE4"/>
    <mergeCell ref="BG4:BM4"/>
    <mergeCell ref="EA4:EB5"/>
    <mergeCell ref="ED4:EE5"/>
    <mergeCell ref="C5:C6"/>
    <mergeCell ref="D5:D6"/>
    <mergeCell ref="E5:F5"/>
    <mergeCell ref="G5:G6"/>
  </mergeCells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>
    <oddFooter xml:space="preserve">&amp;C&amp;14Perú:Indicadores de Resultados de los Programas Presupuestales, 2024&amp;R&amp;14&amp;P+86 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0">
    <tabColor theme="9" tint="-0.249977111117893"/>
  </sheetPr>
  <dimension ref="A1:ET51"/>
  <sheetViews>
    <sheetView showGridLines="0" view="pageBreakPreview" topLeftCell="AO1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5.5703125" style="49" customWidth="1"/>
    <col min="2" max="2" width="0.85546875" style="49" customWidth="1"/>
    <col min="3" max="3" width="6.5703125" style="29" hidden="1" customWidth="1"/>
    <col min="4" max="6" width="8.7109375" style="29" hidden="1" customWidth="1"/>
    <col min="7" max="7" width="8.140625" style="29" hidden="1" customWidth="1"/>
    <col min="8" max="9" width="8.7109375" style="29" hidden="1" customWidth="1"/>
    <col min="10" max="10" width="0.85546875" style="49" hidden="1" customWidth="1"/>
    <col min="11" max="17" width="8.7109375" style="29" hidden="1" customWidth="1"/>
    <col min="18" max="18" width="0.85546875" style="29" hidden="1" customWidth="1"/>
    <col min="19" max="19" width="9.28515625" style="29" hidden="1" customWidth="1"/>
    <col min="20" max="22" width="8.7109375" style="29" hidden="1" customWidth="1"/>
    <col min="23" max="23" width="11.7109375" style="29" hidden="1" customWidth="1"/>
    <col min="24" max="24" width="8.7109375" style="29" hidden="1" customWidth="1"/>
    <col min="25" max="25" width="11.28515625" style="29" hidden="1" customWidth="1"/>
    <col min="26" max="26" width="0.5703125" style="2" hidden="1" customWidth="1"/>
    <col min="27" max="33" width="8.7109375" style="2" hidden="1" customWidth="1"/>
    <col min="34" max="34" width="0.85546875" style="29" hidden="1" customWidth="1"/>
    <col min="35" max="35" width="9.28515625" style="2" customWidth="1"/>
    <col min="36" max="38" width="8.7109375" style="2" hidden="1" customWidth="1"/>
    <col min="39" max="39" width="11.7109375" style="2" customWidth="1"/>
    <col min="40" max="40" width="8.7109375" style="2" hidden="1" customWidth="1"/>
    <col min="41" max="41" width="11.28515625" style="2" customWidth="1"/>
    <col min="42" max="42" width="0.7109375" style="29" customWidth="1"/>
    <col min="43" max="43" width="9.28515625" style="29" customWidth="1"/>
    <col min="44" max="46" width="8.7109375" style="29" hidden="1" customWidth="1"/>
    <col min="47" max="47" width="11.7109375" style="29" customWidth="1"/>
    <col min="48" max="48" width="8.7109375" style="29" hidden="1" customWidth="1"/>
    <col min="49" max="49" width="11.28515625" style="29" customWidth="1"/>
    <col min="50" max="50" width="0.85546875" style="29" hidden="1" customWidth="1"/>
    <col min="51" max="51" width="8.5703125" style="29" hidden="1" customWidth="1"/>
    <col min="52" max="57" width="8.7109375" style="29" hidden="1" customWidth="1"/>
    <col min="58" max="58" width="0.5703125" style="29" customWidth="1"/>
    <col min="59" max="59" width="9.28515625" style="29" customWidth="1"/>
    <col min="60" max="62" width="8.7109375" style="29" hidden="1" customWidth="1"/>
    <col min="63" max="63" width="11.7109375" style="29" customWidth="1"/>
    <col min="64" max="64" width="8.7109375" style="29" hidden="1" customWidth="1"/>
    <col min="65" max="65" width="11.28515625" style="29" customWidth="1"/>
    <col min="66" max="66" width="0.5703125" style="29" customWidth="1"/>
    <col min="67" max="67" width="8.5703125" style="29" hidden="1" customWidth="1"/>
    <col min="68" max="74" width="8.7109375" style="29" hidden="1" customWidth="1"/>
    <col min="75" max="75" width="9.28515625" style="29" customWidth="1"/>
    <col min="76" max="78" width="8.7109375" style="29" hidden="1" customWidth="1"/>
    <col min="79" max="79" width="11.7109375" style="29" customWidth="1"/>
    <col min="80" max="80" width="8.7109375" style="29" hidden="1" customWidth="1"/>
    <col min="81" max="81" width="11.28515625" style="29" customWidth="1"/>
    <col min="82" max="82" width="0.7109375" style="29" customWidth="1"/>
    <col min="83" max="90" width="5" style="29" hidden="1" customWidth="1"/>
    <col min="91" max="91" width="9.28515625" style="29" customWidth="1"/>
    <col min="92" max="92" width="8.7109375" style="29" hidden="1" customWidth="1"/>
    <col min="93" max="93" width="9" style="29" hidden="1" customWidth="1"/>
    <col min="94" max="94" width="10.140625" style="29" hidden="1" customWidth="1"/>
    <col min="95" max="95" width="11.7109375" style="29" customWidth="1"/>
    <col min="96" max="96" width="8.7109375" style="29" hidden="1" customWidth="1"/>
    <col min="97" max="97" width="11.28515625" style="29" customWidth="1"/>
    <col min="98" max="98" width="0.7109375" style="29" customWidth="1"/>
    <col min="99" max="114" width="5" style="29" hidden="1" customWidth="1"/>
    <col min="115" max="115" width="9.28515625" style="29" customWidth="1"/>
    <col min="116" max="118" width="5" style="29" hidden="1" customWidth="1"/>
    <col min="119" max="119" width="11.42578125" style="29" customWidth="1"/>
    <col min="120" max="120" width="5" style="29" hidden="1" customWidth="1"/>
    <col min="121" max="121" width="11.140625" style="29" customWidth="1"/>
    <col min="122" max="122" width="1.140625" style="29" customWidth="1"/>
    <col min="123" max="123" width="10" style="29" customWidth="1"/>
    <col min="124" max="124" width="10" style="29" hidden="1" customWidth="1"/>
    <col min="125" max="125" width="10" style="29" customWidth="1"/>
    <col min="126" max="126" width="9.28515625" style="29" customWidth="1"/>
    <col min="127" max="127" width="12.5703125" style="29" customWidth="1"/>
    <col min="128" max="128" width="10" style="29" hidden="1" customWidth="1"/>
    <col min="129" max="129" width="11.42578125" style="29" customWidth="1"/>
    <col min="130" max="130" width="10" style="29" customWidth="1"/>
    <col min="131" max="131" width="9.28515625" style="698" customWidth="1"/>
    <col min="132" max="132" width="8.7109375" style="698" hidden="1" customWidth="1"/>
    <col min="133" max="133" width="9" style="698" customWidth="1"/>
    <col min="134" max="134" width="10.140625" style="698" customWidth="1"/>
    <col min="135" max="135" width="11.7109375" style="698" customWidth="1"/>
    <col min="136" max="136" width="11.42578125" style="698" hidden="1" customWidth="1"/>
    <col min="137" max="137" width="11.28515625" style="698" customWidth="1"/>
    <col min="138" max="143" width="10.7109375" style="1" customWidth="1"/>
    <col min="144" max="150" width="11.42578125" style="1"/>
    <col min="151" max="16384" width="11.42578125" style="29"/>
  </cols>
  <sheetData>
    <row r="1" spans="1:150" ht="45" customHeight="1" thickBot="1">
      <c r="A1" s="3386" t="s">
        <v>176</v>
      </c>
      <c r="B1" s="3386"/>
      <c r="C1" s="3386"/>
      <c r="D1" s="3386"/>
      <c r="E1" s="3386"/>
      <c r="F1" s="3386"/>
      <c r="G1" s="3386"/>
      <c r="H1" s="3386"/>
      <c r="I1" s="3386"/>
      <c r="J1" s="3386"/>
      <c r="K1" s="3386"/>
      <c r="L1" s="3386"/>
      <c r="M1" s="3386"/>
      <c r="N1" s="3386"/>
      <c r="O1" s="3386"/>
      <c r="P1" s="3386"/>
      <c r="Q1" s="3386"/>
      <c r="R1" s="3386"/>
      <c r="S1" s="3386"/>
      <c r="T1" s="3386"/>
      <c r="U1" s="3386"/>
      <c r="V1" s="3386"/>
      <c r="W1" s="3386"/>
      <c r="X1" s="3386"/>
      <c r="Y1" s="3386"/>
      <c r="Z1" s="3386"/>
      <c r="AA1" s="3386"/>
      <c r="AB1" s="3386"/>
      <c r="AC1" s="3386"/>
      <c r="AD1" s="3386"/>
      <c r="AE1" s="3386"/>
      <c r="AF1" s="3386"/>
      <c r="AG1" s="3386"/>
      <c r="AH1" s="3386"/>
      <c r="AI1" s="3386"/>
      <c r="AJ1" s="3386"/>
      <c r="AK1" s="3386"/>
      <c r="AL1" s="3386"/>
      <c r="AM1" s="3386"/>
      <c r="AN1" s="3386"/>
      <c r="AO1" s="3386"/>
      <c r="AP1" s="3386"/>
      <c r="AQ1" s="3386"/>
      <c r="AR1" s="3386"/>
      <c r="AS1" s="3386"/>
      <c r="AT1" s="3386"/>
      <c r="AU1" s="3386"/>
      <c r="AV1" s="3386"/>
      <c r="AW1" s="3386"/>
      <c r="AX1" s="3386"/>
      <c r="AY1" s="3386"/>
      <c r="AZ1" s="3386"/>
      <c r="BA1" s="3386"/>
      <c r="BB1" s="3386"/>
      <c r="BC1" s="3386"/>
      <c r="BD1" s="3386"/>
      <c r="BE1" s="3386"/>
      <c r="BF1" s="3386"/>
      <c r="BG1" s="3386"/>
      <c r="BH1" s="3386"/>
      <c r="BI1" s="3386"/>
      <c r="BJ1" s="3386"/>
      <c r="BK1" s="3386"/>
      <c r="BL1" s="3386"/>
      <c r="BM1" s="3386"/>
      <c r="BN1" s="3386"/>
      <c r="BO1" s="3386"/>
      <c r="BP1" s="3386"/>
      <c r="BQ1" s="3386"/>
      <c r="BR1" s="3386"/>
      <c r="BS1" s="3386"/>
      <c r="BT1" s="3386"/>
      <c r="BU1" s="3386"/>
      <c r="BV1" s="3386"/>
      <c r="BW1" s="3386"/>
      <c r="BX1" s="3386"/>
      <c r="BY1" s="3386"/>
      <c r="BZ1" s="3386"/>
      <c r="CA1" s="3386"/>
      <c r="CB1" s="3386"/>
      <c r="CC1" s="3386"/>
      <c r="CD1" s="3386"/>
      <c r="CE1" s="3386"/>
      <c r="CF1" s="3386"/>
      <c r="CG1" s="3386"/>
      <c r="CH1" s="3386"/>
      <c r="CI1" s="3386"/>
      <c r="CJ1" s="3386"/>
      <c r="CK1" s="3386"/>
      <c r="CL1" s="3386"/>
      <c r="CM1" s="3386"/>
      <c r="CN1" s="3386"/>
      <c r="CO1" s="3386"/>
      <c r="CP1" s="3386"/>
      <c r="CQ1" s="3386"/>
      <c r="CR1" s="3386"/>
      <c r="CS1" s="3386"/>
      <c r="CT1" s="3386"/>
      <c r="CU1" s="3386"/>
      <c r="CV1" s="3386"/>
      <c r="CW1" s="3386"/>
      <c r="CX1" s="3386"/>
      <c r="CY1" s="3386"/>
      <c r="CZ1" s="3386"/>
      <c r="DA1" s="3386"/>
      <c r="DB1" s="3386"/>
      <c r="DC1" s="3386"/>
      <c r="DD1" s="3386"/>
      <c r="DE1" s="3386"/>
      <c r="DF1" s="3386"/>
      <c r="DG1" s="3386"/>
      <c r="DH1" s="3386"/>
      <c r="DI1" s="3386"/>
      <c r="DJ1" s="3386"/>
      <c r="DK1" s="3386"/>
      <c r="DL1" s="3386"/>
      <c r="DM1" s="3386"/>
      <c r="DN1" s="3386"/>
      <c r="DO1" s="3386"/>
      <c r="DP1" s="3386"/>
      <c r="DQ1" s="3386"/>
      <c r="DR1" s="3386"/>
      <c r="DS1" s="3386"/>
      <c r="DT1" s="3386"/>
      <c r="DU1" s="3386"/>
      <c r="DV1" s="3386"/>
      <c r="DW1" s="3386"/>
      <c r="DX1" s="3386"/>
      <c r="DY1" s="3386"/>
      <c r="DZ1" s="735"/>
      <c r="EA1" s="735"/>
      <c r="EB1" s="735"/>
      <c r="EC1" s="735"/>
      <c r="ED1" s="735"/>
      <c r="EE1" s="735"/>
      <c r="EF1" s="735"/>
      <c r="EG1" s="735"/>
      <c r="EH1" s="155"/>
      <c r="EJ1" s="3346" t="s">
        <v>109</v>
      </c>
      <c r="EK1" s="3346"/>
      <c r="EL1" s="3346"/>
      <c r="EM1" s="3346"/>
      <c r="EN1" s="3346"/>
      <c r="EO1" s="3346"/>
      <c r="EP1" s="3346"/>
      <c r="EQ1" s="3346"/>
      <c r="ER1" s="3346"/>
    </row>
    <row r="2" spans="1:150" ht="9" customHeight="1" thickTop="1" thickBot="1">
      <c r="A2" s="29"/>
      <c r="B2" s="29"/>
      <c r="J2" s="29"/>
      <c r="EJ2" s="3347"/>
      <c r="EK2" s="3349"/>
      <c r="EL2" s="3353" t="s">
        <v>110</v>
      </c>
      <c r="EM2" s="3355" t="s">
        <v>111</v>
      </c>
      <c r="EN2" s="3355" t="s">
        <v>112</v>
      </c>
      <c r="EO2" s="3355"/>
      <c r="EP2" s="3355" t="s">
        <v>113</v>
      </c>
      <c r="EQ2" s="3355" t="s">
        <v>114</v>
      </c>
      <c r="ER2" s="3357" t="s">
        <v>115</v>
      </c>
    </row>
    <row r="3" spans="1:150" s="31" customFormat="1" ht="22.5" customHeight="1" thickTop="1" thickBot="1">
      <c r="A3" s="3400" t="s">
        <v>57</v>
      </c>
      <c r="B3" s="92"/>
      <c r="C3" s="3403">
        <v>2000</v>
      </c>
      <c r="D3" s="3403"/>
      <c r="E3" s="3403"/>
      <c r="F3" s="3403"/>
      <c r="G3" s="3403"/>
      <c r="H3" s="3403"/>
      <c r="I3" s="3403"/>
      <c r="J3" s="93"/>
      <c r="K3" s="3403">
        <v>2005</v>
      </c>
      <c r="L3" s="3403"/>
      <c r="M3" s="3403"/>
      <c r="N3" s="3403"/>
      <c r="O3" s="3403"/>
      <c r="P3" s="3403"/>
      <c r="Q3" s="3403"/>
      <c r="R3" s="93"/>
      <c r="S3" s="3404" t="s">
        <v>65</v>
      </c>
      <c r="T3" s="3404"/>
      <c r="U3" s="3404"/>
      <c r="V3" s="3404"/>
      <c r="W3" s="3404"/>
      <c r="X3" s="3404"/>
      <c r="Y3" s="3404"/>
      <c r="Z3" s="211"/>
      <c r="AA3" s="3393">
        <v>2008</v>
      </c>
      <c r="AB3" s="3393"/>
      <c r="AC3" s="3393"/>
      <c r="AD3" s="3393"/>
      <c r="AE3" s="3393"/>
      <c r="AF3" s="3393"/>
      <c r="AG3" s="3393"/>
      <c r="AH3" s="212"/>
      <c r="AI3" s="3392">
        <v>2009</v>
      </c>
      <c r="AJ3" s="3392"/>
      <c r="AK3" s="3392"/>
      <c r="AL3" s="3392"/>
      <c r="AM3" s="3392"/>
      <c r="AN3" s="3392"/>
      <c r="AO3" s="3392"/>
      <c r="AP3" s="213"/>
      <c r="AQ3" s="3392">
        <v>2010</v>
      </c>
      <c r="AR3" s="3392"/>
      <c r="AS3" s="3392"/>
      <c r="AT3" s="3392"/>
      <c r="AU3" s="3392"/>
      <c r="AV3" s="3392"/>
      <c r="AW3" s="3392"/>
      <c r="AX3" s="213"/>
      <c r="AY3" s="3393" t="s">
        <v>61</v>
      </c>
      <c r="AZ3" s="3393"/>
      <c r="BA3" s="3393"/>
      <c r="BB3" s="3393"/>
      <c r="BC3" s="3393"/>
      <c r="BD3" s="3393"/>
      <c r="BE3" s="3393"/>
      <c r="BF3" s="213"/>
      <c r="BG3" s="3392">
        <v>2011</v>
      </c>
      <c r="BH3" s="3392"/>
      <c r="BI3" s="3392"/>
      <c r="BJ3" s="3392"/>
      <c r="BK3" s="3392"/>
      <c r="BL3" s="3392"/>
      <c r="BM3" s="3392"/>
      <c r="BN3" s="213"/>
      <c r="BO3" s="3393" t="s">
        <v>63</v>
      </c>
      <c r="BP3" s="3393"/>
      <c r="BQ3" s="3393"/>
      <c r="BR3" s="3393"/>
      <c r="BS3" s="3393"/>
      <c r="BT3" s="3393"/>
      <c r="BU3" s="3393"/>
      <c r="BV3" s="211"/>
      <c r="BW3" s="3392">
        <v>2012</v>
      </c>
      <c r="BX3" s="3392"/>
      <c r="BY3" s="3392"/>
      <c r="BZ3" s="3392"/>
      <c r="CA3" s="3392"/>
      <c r="CB3" s="3392"/>
      <c r="CC3" s="3392"/>
      <c r="CD3" s="211"/>
      <c r="CE3" s="3421" t="s">
        <v>67</v>
      </c>
      <c r="CF3" s="3421"/>
      <c r="CG3" s="3421"/>
      <c r="CH3" s="3421"/>
      <c r="CI3" s="3421"/>
      <c r="CJ3" s="3421"/>
      <c r="CK3" s="3421"/>
      <c r="CL3" s="211"/>
      <c r="CM3" s="3426">
        <v>2013</v>
      </c>
      <c r="CN3" s="3426"/>
      <c r="CO3" s="3426"/>
      <c r="CP3" s="3426"/>
      <c r="CQ3" s="3426"/>
      <c r="CR3" s="3426"/>
      <c r="CS3" s="3426"/>
      <c r="CT3" s="211"/>
      <c r="CU3" s="3421" t="s">
        <v>67</v>
      </c>
      <c r="CV3" s="3421"/>
      <c r="CW3" s="3421"/>
      <c r="CX3" s="3421"/>
      <c r="CY3" s="3421"/>
      <c r="CZ3" s="3421"/>
      <c r="DA3" s="3421"/>
      <c r="DB3" s="211"/>
      <c r="DC3" s="3426" t="s">
        <v>88</v>
      </c>
      <c r="DD3" s="3426"/>
      <c r="DE3" s="3426"/>
      <c r="DF3" s="3426"/>
      <c r="DG3" s="3426"/>
      <c r="DH3" s="3426"/>
      <c r="DI3" s="3426"/>
      <c r="DJ3" s="211"/>
      <c r="DK3" s="3426">
        <v>2014</v>
      </c>
      <c r="DL3" s="3426"/>
      <c r="DM3" s="3426"/>
      <c r="DN3" s="3426"/>
      <c r="DO3" s="3426"/>
      <c r="DP3" s="3426"/>
      <c r="DQ3" s="3426"/>
      <c r="DR3" s="211"/>
      <c r="DS3" s="3382" t="s">
        <v>198</v>
      </c>
      <c r="DT3" s="3382"/>
      <c r="DU3" s="3382"/>
      <c r="DV3" s="3382"/>
      <c r="DW3" s="3382"/>
      <c r="DX3" s="3382"/>
      <c r="DY3" s="3382"/>
      <c r="DZ3" s="211"/>
      <c r="EA3" s="3387"/>
      <c r="EB3" s="3387"/>
      <c r="EC3" s="3387"/>
      <c r="ED3" s="3387"/>
      <c r="EE3" s="3387"/>
      <c r="EF3" s="3387"/>
      <c r="EG3" s="3387"/>
      <c r="EH3" s="200"/>
      <c r="EI3" s="3"/>
      <c r="EJ3" s="3350"/>
      <c r="EK3" s="3352"/>
      <c r="EL3" s="3354"/>
      <c r="EM3" s="3356"/>
      <c r="EN3" s="628" t="s">
        <v>3</v>
      </c>
      <c r="EO3" s="628" t="s">
        <v>4</v>
      </c>
      <c r="EP3" s="3356"/>
      <c r="EQ3" s="3356"/>
      <c r="ER3" s="3358"/>
      <c r="ES3" s="3"/>
      <c r="ET3" s="3"/>
    </row>
    <row r="4" spans="1:150" s="31" customFormat="1" ht="31.5" customHeight="1" thickTop="1" thickBot="1">
      <c r="A4" s="3401"/>
      <c r="B4" s="30"/>
      <c r="C4" s="3398" t="s">
        <v>0</v>
      </c>
      <c r="D4" s="3396"/>
      <c r="E4" s="3398" t="s">
        <v>1</v>
      </c>
      <c r="F4" s="3398"/>
      <c r="G4" s="3398" t="s">
        <v>2</v>
      </c>
      <c r="H4" s="3396"/>
      <c r="I4" s="3398" t="s">
        <v>40</v>
      </c>
      <c r="J4" s="12"/>
      <c r="K4" s="3398" t="s">
        <v>0</v>
      </c>
      <c r="L4" s="3396"/>
      <c r="M4" s="3398" t="s">
        <v>1</v>
      </c>
      <c r="N4" s="3398"/>
      <c r="O4" s="3398" t="s">
        <v>2</v>
      </c>
      <c r="P4" s="3396"/>
      <c r="Q4" s="3398" t="s">
        <v>40</v>
      </c>
      <c r="R4" s="12"/>
      <c r="S4" s="3391" t="s">
        <v>0</v>
      </c>
      <c r="T4" s="3390"/>
      <c r="U4" s="3391" t="s">
        <v>1</v>
      </c>
      <c r="V4" s="3391"/>
      <c r="W4" s="3391" t="s">
        <v>2</v>
      </c>
      <c r="X4" s="3390"/>
      <c r="Y4" s="3391" t="s">
        <v>40</v>
      </c>
      <c r="Z4" s="142"/>
      <c r="AA4" s="3391" t="s">
        <v>0</v>
      </c>
      <c r="AB4" s="3390"/>
      <c r="AC4" s="3391" t="s">
        <v>1</v>
      </c>
      <c r="AD4" s="3391"/>
      <c r="AE4" s="3391" t="s">
        <v>2</v>
      </c>
      <c r="AF4" s="3390" t="s">
        <v>44</v>
      </c>
      <c r="AG4" s="3391" t="s">
        <v>40</v>
      </c>
      <c r="AH4" s="146"/>
      <c r="AI4" s="3391" t="s">
        <v>0</v>
      </c>
      <c r="AJ4" s="3390" t="s">
        <v>43</v>
      </c>
      <c r="AK4" s="3391" t="s">
        <v>1</v>
      </c>
      <c r="AL4" s="3391"/>
      <c r="AM4" s="3391" t="s">
        <v>2</v>
      </c>
      <c r="AN4" s="3390" t="s">
        <v>44</v>
      </c>
      <c r="AO4" s="3391" t="s">
        <v>40</v>
      </c>
      <c r="AP4" s="146"/>
      <c r="AQ4" s="3391" t="s">
        <v>0</v>
      </c>
      <c r="AR4" s="3390" t="s">
        <v>47</v>
      </c>
      <c r="AS4" s="3391" t="s">
        <v>1</v>
      </c>
      <c r="AT4" s="3391"/>
      <c r="AU4" s="3391" t="s">
        <v>2</v>
      </c>
      <c r="AV4" s="3390" t="s">
        <v>48</v>
      </c>
      <c r="AW4" s="3391" t="s">
        <v>40</v>
      </c>
      <c r="AX4" s="146"/>
      <c r="AY4" s="3391" t="s">
        <v>0</v>
      </c>
      <c r="AZ4" s="3390" t="s">
        <v>47</v>
      </c>
      <c r="BA4" s="3391" t="s">
        <v>1</v>
      </c>
      <c r="BB4" s="3391"/>
      <c r="BC4" s="3391" t="s">
        <v>2</v>
      </c>
      <c r="BD4" s="3390" t="s">
        <v>48</v>
      </c>
      <c r="BE4" s="3391" t="s">
        <v>40</v>
      </c>
      <c r="BF4" s="146"/>
      <c r="BG4" s="3391" t="s">
        <v>0</v>
      </c>
      <c r="BH4" s="3390" t="s">
        <v>47</v>
      </c>
      <c r="BI4" s="3391" t="s">
        <v>1</v>
      </c>
      <c r="BJ4" s="3391"/>
      <c r="BK4" s="3391" t="s">
        <v>2</v>
      </c>
      <c r="BL4" s="3390" t="s">
        <v>48</v>
      </c>
      <c r="BM4" s="3391" t="s">
        <v>40</v>
      </c>
      <c r="BN4" s="146"/>
      <c r="BO4" s="3391" t="s">
        <v>0</v>
      </c>
      <c r="BP4" s="3390" t="s">
        <v>47</v>
      </c>
      <c r="BQ4" s="3391" t="s">
        <v>1</v>
      </c>
      <c r="BR4" s="3391"/>
      <c r="BS4" s="3391" t="s">
        <v>2</v>
      </c>
      <c r="BT4" s="3390" t="s">
        <v>48</v>
      </c>
      <c r="BU4" s="3391" t="s">
        <v>40</v>
      </c>
      <c r="BV4" s="142"/>
      <c r="BW4" s="3391" t="s">
        <v>0</v>
      </c>
      <c r="BX4" s="3390" t="s">
        <v>47</v>
      </c>
      <c r="BY4" s="3391" t="s">
        <v>1</v>
      </c>
      <c r="BZ4" s="3391"/>
      <c r="CA4" s="3391" t="s">
        <v>2</v>
      </c>
      <c r="CB4" s="3390" t="s">
        <v>48</v>
      </c>
      <c r="CC4" s="3391" t="s">
        <v>40</v>
      </c>
      <c r="CD4" s="142"/>
      <c r="CE4" s="3391" t="s">
        <v>0</v>
      </c>
      <c r="CF4" s="3390" t="s">
        <v>47</v>
      </c>
      <c r="CG4" s="3391" t="s">
        <v>1</v>
      </c>
      <c r="CH4" s="3391"/>
      <c r="CI4" s="3391" t="s">
        <v>2</v>
      </c>
      <c r="CJ4" s="3390" t="s">
        <v>48</v>
      </c>
      <c r="CK4" s="3391" t="s">
        <v>40</v>
      </c>
      <c r="CL4" s="142"/>
      <c r="CM4" s="3391" t="s">
        <v>0</v>
      </c>
      <c r="CN4" s="3390" t="s">
        <v>47</v>
      </c>
      <c r="CO4" s="3394" t="s">
        <v>1</v>
      </c>
      <c r="CP4" s="3394"/>
      <c r="CQ4" s="3391" t="s">
        <v>2</v>
      </c>
      <c r="CR4" s="3390" t="s">
        <v>48</v>
      </c>
      <c r="CS4" s="3391" t="s">
        <v>40</v>
      </c>
      <c r="CT4" s="142"/>
      <c r="CU4" s="3391" t="s">
        <v>0</v>
      </c>
      <c r="CV4" s="3390" t="s">
        <v>47</v>
      </c>
      <c r="CW4" s="3391" t="s">
        <v>1</v>
      </c>
      <c r="CX4" s="3391"/>
      <c r="CY4" s="3391" t="s">
        <v>2</v>
      </c>
      <c r="CZ4" s="3390" t="s">
        <v>48</v>
      </c>
      <c r="DA4" s="3391" t="s">
        <v>40</v>
      </c>
      <c r="DB4" s="142"/>
      <c r="DC4" s="3391" t="s">
        <v>0</v>
      </c>
      <c r="DD4" s="3390" t="s">
        <v>47</v>
      </c>
      <c r="DE4" s="3394" t="s">
        <v>1</v>
      </c>
      <c r="DF4" s="3394"/>
      <c r="DG4" s="3391" t="s">
        <v>2</v>
      </c>
      <c r="DH4" s="3390" t="s">
        <v>48</v>
      </c>
      <c r="DI4" s="3391" t="s">
        <v>40</v>
      </c>
      <c r="DJ4" s="142"/>
      <c r="DK4" s="3391" t="s">
        <v>0</v>
      </c>
      <c r="DL4" s="3390" t="s">
        <v>47</v>
      </c>
      <c r="DM4" s="3394" t="s">
        <v>1</v>
      </c>
      <c r="DN4" s="3394"/>
      <c r="DO4" s="3391" t="s">
        <v>2</v>
      </c>
      <c r="DP4" s="3390" t="s">
        <v>48</v>
      </c>
      <c r="DQ4" s="3391" t="s">
        <v>40</v>
      </c>
      <c r="DR4" s="142"/>
      <c r="DS4" s="3391" t="s">
        <v>0</v>
      </c>
      <c r="DT4" s="3390" t="s">
        <v>47</v>
      </c>
      <c r="DU4" s="3394" t="s">
        <v>1</v>
      </c>
      <c r="DV4" s="3394"/>
      <c r="DW4" s="3391" t="s">
        <v>2</v>
      </c>
      <c r="DX4" s="3390" t="s">
        <v>48</v>
      </c>
      <c r="DY4" s="3391" t="s">
        <v>40</v>
      </c>
      <c r="DZ4" s="142"/>
      <c r="EA4" s="3603" t="s">
        <v>0</v>
      </c>
      <c r="EB4" s="3602" t="s">
        <v>47</v>
      </c>
      <c r="EC4" s="3604" t="s">
        <v>1</v>
      </c>
      <c r="ED4" s="3604"/>
      <c r="EE4" s="3603" t="s">
        <v>2</v>
      </c>
      <c r="EF4" s="3602" t="s">
        <v>48</v>
      </c>
      <c r="EG4" s="3603" t="s">
        <v>40</v>
      </c>
      <c r="EH4" s="154"/>
      <c r="EI4" s="3"/>
      <c r="EJ4" s="161" t="s">
        <v>116</v>
      </c>
      <c r="EK4" s="162" t="s">
        <v>196</v>
      </c>
      <c r="EL4" s="163">
        <v>0.74015481126726601</v>
      </c>
      <c r="EM4" s="164">
        <v>1.4235670734014908E-2</v>
      </c>
      <c r="EN4" s="165">
        <v>0.71221241584331774</v>
      </c>
      <c r="EO4" s="165">
        <v>0.76809720669121428</v>
      </c>
      <c r="EP4" s="166">
        <v>1.9233369178052243E-2</v>
      </c>
      <c r="EQ4" s="167">
        <v>2036.6460759999898</v>
      </c>
      <c r="ER4" s="168">
        <v>6129</v>
      </c>
      <c r="ES4" s="3"/>
      <c r="ET4" s="3"/>
    </row>
    <row r="5" spans="1:150" s="31" customFormat="1" ht="31.5" customHeight="1" thickTop="1" thickBot="1">
      <c r="A5" s="3402"/>
      <c r="B5" s="99"/>
      <c r="C5" s="3399"/>
      <c r="D5" s="3397"/>
      <c r="E5" s="100" t="s">
        <v>3</v>
      </c>
      <c r="F5" s="100" t="s">
        <v>4</v>
      </c>
      <c r="G5" s="3399"/>
      <c r="H5" s="3397"/>
      <c r="I5" s="3399"/>
      <c r="J5" s="100"/>
      <c r="K5" s="3399"/>
      <c r="L5" s="3397"/>
      <c r="M5" s="100" t="s">
        <v>3</v>
      </c>
      <c r="N5" s="100" t="s">
        <v>4</v>
      </c>
      <c r="O5" s="3399"/>
      <c r="P5" s="3397"/>
      <c r="Q5" s="3399"/>
      <c r="R5" s="100"/>
      <c r="S5" s="3375"/>
      <c r="T5" s="3377"/>
      <c r="U5" s="143" t="s">
        <v>3</v>
      </c>
      <c r="V5" s="143" t="s">
        <v>4</v>
      </c>
      <c r="W5" s="3375"/>
      <c r="X5" s="3377"/>
      <c r="Y5" s="3375"/>
      <c r="Z5" s="143"/>
      <c r="AA5" s="3375"/>
      <c r="AB5" s="3377"/>
      <c r="AC5" s="143" t="s">
        <v>3</v>
      </c>
      <c r="AD5" s="143" t="s">
        <v>4</v>
      </c>
      <c r="AE5" s="3375"/>
      <c r="AF5" s="3377"/>
      <c r="AG5" s="3375"/>
      <c r="AH5" s="145"/>
      <c r="AI5" s="3375"/>
      <c r="AJ5" s="3377"/>
      <c r="AK5" s="143" t="s">
        <v>3</v>
      </c>
      <c r="AL5" s="143" t="s">
        <v>4</v>
      </c>
      <c r="AM5" s="3375"/>
      <c r="AN5" s="3377"/>
      <c r="AO5" s="3375"/>
      <c r="AP5" s="145"/>
      <c r="AQ5" s="3375"/>
      <c r="AR5" s="3377"/>
      <c r="AS5" s="143" t="s">
        <v>3</v>
      </c>
      <c r="AT5" s="143" t="s">
        <v>4</v>
      </c>
      <c r="AU5" s="3375"/>
      <c r="AV5" s="3377"/>
      <c r="AW5" s="3375"/>
      <c r="AX5" s="145"/>
      <c r="AY5" s="3375"/>
      <c r="AZ5" s="3377"/>
      <c r="BA5" s="143" t="s">
        <v>3</v>
      </c>
      <c r="BB5" s="143" t="s">
        <v>4</v>
      </c>
      <c r="BC5" s="3375"/>
      <c r="BD5" s="3377"/>
      <c r="BE5" s="3375"/>
      <c r="BF5" s="145"/>
      <c r="BG5" s="3375"/>
      <c r="BH5" s="3377"/>
      <c r="BI5" s="143" t="s">
        <v>3</v>
      </c>
      <c r="BJ5" s="143" t="s">
        <v>4</v>
      </c>
      <c r="BK5" s="3375"/>
      <c r="BL5" s="3377"/>
      <c r="BM5" s="3375"/>
      <c r="BN5" s="145"/>
      <c r="BO5" s="3375"/>
      <c r="BP5" s="3377"/>
      <c r="BQ5" s="143" t="s">
        <v>3</v>
      </c>
      <c r="BR5" s="143" t="s">
        <v>4</v>
      </c>
      <c r="BS5" s="3375"/>
      <c r="BT5" s="3377"/>
      <c r="BU5" s="3375"/>
      <c r="BV5" s="143"/>
      <c r="BW5" s="3375"/>
      <c r="BX5" s="3377"/>
      <c r="BY5" s="143" t="s">
        <v>3</v>
      </c>
      <c r="BZ5" s="143" t="s">
        <v>4</v>
      </c>
      <c r="CA5" s="3375"/>
      <c r="CB5" s="3377"/>
      <c r="CC5" s="3375"/>
      <c r="CD5" s="143"/>
      <c r="CE5" s="3375"/>
      <c r="CF5" s="3377"/>
      <c r="CG5" s="143" t="s">
        <v>3</v>
      </c>
      <c r="CH5" s="143" t="s">
        <v>4</v>
      </c>
      <c r="CI5" s="3375"/>
      <c r="CJ5" s="3377"/>
      <c r="CK5" s="3375"/>
      <c r="CL5" s="143"/>
      <c r="CM5" s="3375"/>
      <c r="CN5" s="3377"/>
      <c r="CO5" s="143" t="s">
        <v>3</v>
      </c>
      <c r="CP5" s="143" t="s">
        <v>4</v>
      </c>
      <c r="CQ5" s="3375"/>
      <c r="CR5" s="3377"/>
      <c r="CS5" s="3375"/>
      <c r="CT5" s="143"/>
      <c r="CU5" s="3375"/>
      <c r="CV5" s="3377"/>
      <c r="CW5" s="143" t="s">
        <v>3</v>
      </c>
      <c r="CX5" s="143" t="s">
        <v>4</v>
      </c>
      <c r="CY5" s="3375"/>
      <c r="CZ5" s="3377"/>
      <c r="DA5" s="3375"/>
      <c r="DB5" s="143"/>
      <c r="DC5" s="3375"/>
      <c r="DD5" s="3377"/>
      <c r="DE5" s="143" t="s">
        <v>3</v>
      </c>
      <c r="DF5" s="143" t="s">
        <v>4</v>
      </c>
      <c r="DG5" s="3375"/>
      <c r="DH5" s="3377"/>
      <c r="DI5" s="3375"/>
      <c r="DJ5" s="143"/>
      <c r="DK5" s="3375"/>
      <c r="DL5" s="3377"/>
      <c r="DM5" s="143" t="s">
        <v>3</v>
      </c>
      <c r="DN5" s="143" t="s">
        <v>4</v>
      </c>
      <c r="DO5" s="3375"/>
      <c r="DP5" s="3377"/>
      <c r="DQ5" s="3375"/>
      <c r="DR5" s="143"/>
      <c r="DS5" s="3375"/>
      <c r="DT5" s="3377"/>
      <c r="DU5" s="143" t="s">
        <v>3</v>
      </c>
      <c r="DV5" s="143" t="s">
        <v>4</v>
      </c>
      <c r="DW5" s="3375"/>
      <c r="DX5" s="3377"/>
      <c r="DY5" s="3375"/>
      <c r="DZ5" s="143"/>
      <c r="EA5" s="3364"/>
      <c r="EB5" s="3366"/>
      <c r="EC5" s="631" t="s">
        <v>3</v>
      </c>
      <c r="ED5" s="631" t="s">
        <v>4</v>
      </c>
      <c r="EE5" s="3364"/>
      <c r="EF5" s="3366"/>
      <c r="EG5" s="3364"/>
      <c r="EH5" s="154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</row>
    <row r="6" spans="1:150" s="31" customFormat="1" ht="5.0999999999999996" customHeight="1" thickTop="1">
      <c r="A6" s="30"/>
      <c r="B6" s="30"/>
      <c r="C6" s="30"/>
      <c r="D6" s="30"/>
      <c r="E6" s="30"/>
      <c r="F6" s="30"/>
      <c r="J6" s="30"/>
      <c r="K6" s="30"/>
      <c r="L6" s="30"/>
      <c r="M6" s="30"/>
      <c r="N6" s="30"/>
      <c r="S6" s="30"/>
      <c r="T6" s="30"/>
      <c r="U6" s="30"/>
      <c r="V6" s="30"/>
      <c r="Z6" s="5"/>
      <c r="AA6" s="4"/>
      <c r="AB6" s="4"/>
      <c r="AC6" s="4"/>
      <c r="AD6" s="5"/>
      <c r="AE6" s="5"/>
      <c r="AF6" s="5"/>
      <c r="AG6" s="5"/>
      <c r="AI6" s="4"/>
      <c r="AJ6" s="4"/>
      <c r="AK6" s="4"/>
      <c r="AL6" s="5"/>
      <c r="AM6" s="5"/>
      <c r="AN6" s="5"/>
      <c r="AO6" s="5"/>
      <c r="DK6" s="3"/>
      <c r="DL6" s="3"/>
      <c r="DM6" s="3"/>
      <c r="DN6" s="3"/>
      <c r="DO6" s="3"/>
      <c r="DP6" s="3"/>
      <c r="DQ6" s="3"/>
      <c r="DS6" s="3"/>
      <c r="DT6" s="3"/>
      <c r="DU6" s="3"/>
      <c r="DV6" s="3"/>
      <c r="DW6" s="3"/>
      <c r="DX6" s="3"/>
      <c r="DY6" s="3"/>
      <c r="EA6" s="699"/>
      <c r="EB6" s="699"/>
      <c r="EC6" s="699"/>
      <c r="ED6" s="699"/>
      <c r="EE6" s="699"/>
      <c r="EF6" s="699"/>
      <c r="EG6" s="699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</row>
    <row r="7" spans="1:150" s="31" customFormat="1" ht="24.95" customHeight="1">
      <c r="A7" s="214" t="s">
        <v>5</v>
      </c>
      <c r="B7" s="215"/>
      <c r="C7" s="216">
        <v>23.797411530707443</v>
      </c>
      <c r="D7" s="216">
        <v>0.97423997532145712</v>
      </c>
      <c r="E7" s="216">
        <v>21.879933945488723</v>
      </c>
      <c r="F7" s="216">
        <v>25.714889115926159</v>
      </c>
      <c r="G7" s="216">
        <v>4.0938905227752524</v>
      </c>
      <c r="H7" s="217">
        <v>3984.2559590001329</v>
      </c>
      <c r="I7" s="218">
        <v>5344</v>
      </c>
      <c r="J7" s="217"/>
      <c r="K7" s="216">
        <v>44.022071606319571</v>
      </c>
      <c r="L7" s="216">
        <v>3.3456432970698406</v>
      </c>
      <c r="M7" s="216">
        <v>37.376362194187628</v>
      </c>
      <c r="N7" s="216">
        <v>50.667781018451507</v>
      </c>
      <c r="O7" s="216">
        <v>7.5999224366114522</v>
      </c>
      <c r="P7" s="217">
        <v>761.76005300000259</v>
      </c>
      <c r="Q7" s="218">
        <v>1069</v>
      </c>
      <c r="R7" s="217"/>
      <c r="S7" s="220">
        <v>50.456519157829185</v>
      </c>
      <c r="T7" s="220">
        <v>3.967753205332567</v>
      </c>
      <c r="U7" s="220">
        <v>42.573884881000858</v>
      </c>
      <c r="V7" s="220">
        <v>58.339153434657511</v>
      </c>
      <c r="W7" s="220">
        <v>7.8637077459135494</v>
      </c>
      <c r="X7" s="221">
        <v>807.15112100000329</v>
      </c>
      <c r="Y7" s="222">
        <v>1122</v>
      </c>
      <c r="Z7" s="223"/>
      <c r="AA7" s="220">
        <v>57.794685804635613</v>
      </c>
      <c r="AB7" s="220">
        <v>2.122519527007193</v>
      </c>
      <c r="AC7" s="220">
        <v>53.61261814117757</v>
      </c>
      <c r="AD7" s="220">
        <v>61.976753468093662</v>
      </c>
      <c r="AE7" s="220">
        <v>3.672516767686882</v>
      </c>
      <c r="AF7" s="222">
        <v>1782.3736900000069</v>
      </c>
      <c r="AG7" s="222">
        <v>2162</v>
      </c>
      <c r="AH7" s="220"/>
      <c r="AI7" s="219">
        <v>59.021209048605215</v>
      </c>
      <c r="AJ7" s="220">
        <v>1.6986523538975333</v>
      </c>
      <c r="AK7" s="220">
        <v>55.682197155165014</v>
      </c>
      <c r="AL7" s="220">
        <v>62.360220942045416</v>
      </c>
      <c r="AM7" s="220">
        <v>2.8780372026920986</v>
      </c>
      <c r="AN7" s="221">
        <v>2571.4102039999748</v>
      </c>
      <c r="AO7" s="225">
        <v>3597</v>
      </c>
      <c r="AP7" s="220"/>
      <c r="AQ7" s="220">
        <v>63.610205489372277</v>
      </c>
      <c r="AR7" s="220">
        <v>1.6950246704419396</v>
      </c>
      <c r="AS7" s="220">
        <v>60.278206201021419</v>
      </c>
      <c r="AT7" s="220">
        <v>66.94220477772312</v>
      </c>
      <c r="AU7" s="220">
        <v>2.6647055411967457</v>
      </c>
      <c r="AV7" s="221">
        <v>2384.9232420000076</v>
      </c>
      <c r="AW7" s="222">
        <v>3347</v>
      </c>
      <c r="AX7" s="220"/>
      <c r="AY7" s="220">
        <v>61.327110220126556</v>
      </c>
      <c r="AZ7" s="220">
        <v>2.4131080488495642</v>
      </c>
      <c r="BA7" s="220">
        <v>56.568120364666932</v>
      </c>
      <c r="BB7" s="220">
        <v>66.086100075586188</v>
      </c>
      <c r="BC7" s="220">
        <v>3.934814538281671</v>
      </c>
      <c r="BD7" s="221">
        <v>1189.7269239999923</v>
      </c>
      <c r="BE7" s="222">
        <v>1694</v>
      </c>
      <c r="BF7" s="220"/>
      <c r="BG7" s="224">
        <v>63.949164344845578</v>
      </c>
      <c r="BH7" s="220">
        <v>1.8267825767504173</v>
      </c>
      <c r="BI7" s="220">
        <v>60.358238447797653</v>
      </c>
      <c r="BJ7" s="220">
        <v>67.540090241893509</v>
      </c>
      <c r="BK7" s="220">
        <v>2.856616807218153</v>
      </c>
      <c r="BL7" s="221">
        <v>2303.1398660000073</v>
      </c>
      <c r="BM7" s="225">
        <v>3288</v>
      </c>
      <c r="BN7" s="220"/>
      <c r="BO7" s="220">
        <v>64.91</v>
      </c>
      <c r="BP7" s="220">
        <v>2.2120000000000002</v>
      </c>
      <c r="BQ7" s="220">
        <v>60.540000000000006</v>
      </c>
      <c r="BR7" s="220">
        <v>69.27</v>
      </c>
      <c r="BS7" s="220">
        <v>3.4000000000000004</v>
      </c>
      <c r="BT7" s="221">
        <v>1521.34</v>
      </c>
      <c r="BU7" s="221">
        <v>2024</v>
      </c>
      <c r="BV7" s="221"/>
      <c r="BW7" s="488">
        <v>68.36</v>
      </c>
      <c r="BX7" s="227">
        <v>1.59</v>
      </c>
      <c r="BY7" s="227">
        <v>65.23</v>
      </c>
      <c r="BZ7" s="227">
        <v>71.48</v>
      </c>
      <c r="CA7" s="227">
        <v>2.2999999999999998</v>
      </c>
      <c r="CB7" s="228">
        <v>2445.5659999999998</v>
      </c>
      <c r="CC7" s="228">
        <v>3249</v>
      </c>
      <c r="CD7" s="221"/>
      <c r="CE7" s="227">
        <v>68.375558497968285</v>
      </c>
      <c r="CF7" s="227">
        <v>2.3555742972469931</v>
      </c>
      <c r="CG7" s="227">
        <v>63.730468347041857</v>
      </c>
      <c r="CH7" s="227">
        <v>73.020648648894721</v>
      </c>
      <c r="CI7" s="227">
        <v>3.4450530993717394</v>
      </c>
      <c r="CJ7" s="228">
        <v>975.37642200000153</v>
      </c>
      <c r="CK7" s="228">
        <v>1467</v>
      </c>
      <c r="CL7" s="221"/>
      <c r="CM7" s="573">
        <v>69.107787073629282</v>
      </c>
      <c r="CN7" s="227">
        <v>1.671262116777221</v>
      </c>
      <c r="CO7" s="488">
        <v>65.822706986109964</v>
      </c>
      <c r="CP7" s="488">
        <v>72.392867161148587</v>
      </c>
      <c r="CQ7" s="227">
        <v>2.4183412427844257</v>
      </c>
      <c r="CR7" s="228">
        <v>2086.9387620000075</v>
      </c>
      <c r="CS7" s="228">
        <v>3096</v>
      </c>
      <c r="CT7" s="221"/>
      <c r="CU7" s="227">
        <v>68.375558497968285</v>
      </c>
      <c r="CV7" s="227">
        <v>2.3555742972469931</v>
      </c>
      <c r="CW7" s="227">
        <v>63.730468347041857</v>
      </c>
      <c r="CX7" s="227">
        <v>73.020648648894721</v>
      </c>
      <c r="CY7" s="227">
        <v>3.4450530993717394</v>
      </c>
      <c r="CZ7" s="228">
        <v>975.37642200000153</v>
      </c>
      <c r="DA7" s="228">
        <v>1467</v>
      </c>
      <c r="DB7" s="221"/>
      <c r="DC7" s="467">
        <v>73.670297660556457</v>
      </c>
      <c r="DD7" s="227">
        <v>2.3149444173458966</v>
      </c>
      <c r="DE7" s="488">
        <v>69.106663781577751</v>
      </c>
      <c r="DF7" s="488">
        <v>78.233931539535178</v>
      </c>
      <c r="DG7" s="227">
        <v>3.1423036024806672</v>
      </c>
      <c r="DH7" s="228">
        <v>1094.4390950000009</v>
      </c>
      <c r="DI7" s="228">
        <v>1627</v>
      </c>
      <c r="DJ7" s="221"/>
      <c r="DK7" s="581">
        <v>72.571832363636574</v>
      </c>
      <c r="DL7" s="468">
        <v>1.818652820333623</v>
      </c>
      <c r="DM7" s="469">
        <v>68.997506453479346</v>
      </c>
      <c r="DN7" s="469">
        <v>76.146158273793787</v>
      </c>
      <c r="DO7" s="468">
        <v>2.5060037222442961</v>
      </c>
      <c r="DP7" s="470">
        <v>2177.6957430000016</v>
      </c>
      <c r="DQ7" s="470">
        <v>3164</v>
      </c>
      <c r="DR7" s="221"/>
      <c r="DS7" s="581">
        <v>75.594647172945031</v>
      </c>
      <c r="DT7" s="468">
        <v>1.8977115323727118</v>
      </c>
      <c r="DU7" s="469">
        <v>71.863996927814014</v>
      </c>
      <c r="DV7" s="469">
        <v>79.325297418076048</v>
      </c>
      <c r="DW7" s="468">
        <v>2.5103781859463372</v>
      </c>
      <c r="DX7" s="470">
        <v>1971.5749999999962</v>
      </c>
      <c r="DY7" s="470">
        <v>2990</v>
      </c>
      <c r="DZ7" s="221"/>
      <c r="EA7" s="721">
        <f>IF(EP4&lt;0.15,EL4*100,CONCATENATE("(",FIXED(EL4*100,1),")"))</f>
        <v>74.015481126726598</v>
      </c>
      <c r="EB7" s="708">
        <f>+EM4*100</f>
        <v>1.4235670734014909</v>
      </c>
      <c r="EC7" s="709">
        <f>IF(EN4&lt;0,0,EN4*100)</f>
        <v>71.221241584331779</v>
      </c>
      <c r="ED7" s="709">
        <f>IF(EO4&gt;1,100,EO4*100)</f>
        <v>76.809720669121432</v>
      </c>
      <c r="EE7" s="708">
        <f>IF(EP4&gt;1,100,EP4*100)</f>
        <v>1.9233369178052244</v>
      </c>
      <c r="EF7" s="710">
        <f>+EQ4</f>
        <v>2036.6460759999898</v>
      </c>
      <c r="EG7" s="710">
        <f>+ER4</f>
        <v>6129</v>
      </c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</row>
    <row r="8" spans="1:150" s="31" customFormat="1" ht="5.0999999999999996" customHeight="1">
      <c r="A8" s="235"/>
      <c r="B8" s="236"/>
      <c r="C8" s="237"/>
      <c r="D8" s="237"/>
      <c r="E8" s="237"/>
      <c r="F8" s="237"/>
      <c r="G8" s="237"/>
      <c r="H8" s="238"/>
      <c r="I8" s="239"/>
      <c r="J8" s="240"/>
      <c r="K8" s="237"/>
      <c r="L8" s="237"/>
      <c r="M8" s="237"/>
      <c r="N8" s="237"/>
      <c r="O8" s="237"/>
      <c r="P8" s="238"/>
      <c r="Q8" s="239"/>
      <c r="R8" s="240"/>
      <c r="S8" s="242"/>
      <c r="T8" s="242"/>
      <c r="U8" s="242"/>
      <c r="V8" s="242"/>
      <c r="W8" s="242"/>
      <c r="X8" s="243"/>
      <c r="Y8" s="244"/>
      <c r="Z8" s="245"/>
      <c r="AA8" s="242"/>
      <c r="AB8" s="242"/>
      <c r="AC8" s="242"/>
      <c r="AD8" s="242"/>
      <c r="AE8" s="242"/>
      <c r="AF8" s="244"/>
      <c r="AG8" s="244"/>
      <c r="AH8" s="242"/>
      <c r="AI8" s="241"/>
      <c r="AJ8" s="242"/>
      <c r="AK8" s="242"/>
      <c r="AL8" s="242"/>
      <c r="AM8" s="242"/>
      <c r="AN8" s="243"/>
      <c r="AO8" s="247"/>
      <c r="AP8" s="242"/>
      <c r="AQ8" s="242"/>
      <c r="AR8" s="242"/>
      <c r="AS8" s="242"/>
      <c r="AT8" s="242"/>
      <c r="AU8" s="242"/>
      <c r="AV8" s="243"/>
      <c r="AW8" s="244"/>
      <c r="AX8" s="242"/>
      <c r="AY8" s="242"/>
      <c r="AZ8" s="242"/>
      <c r="BA8" s="242"/>
      <c r="BB8" s="242"/>
      <c r="BC8" s="242"/>
      <c r="BD8" s="243"/>
      <c r="BE8" s="244"/>
      <c r="BF8" s="242"/>
      <c r="BG8" s="246"/>
      <c r="BH8" s="242"/>
      <c r="BI8" s="242"/>
      <c r="BJ8" s="242"/>
      <c r="BK8" s="242"/>
      <c r="BL8" s="243"/>
      <c r="BM8" s="247"/>
      <c r="BN8" s="242"/>
      <c r="BO8" s="242"/>
      <c r="BP8" s="242"/>
      <c r="BQ8" s="242"/>
      <c r="BR8" s="242"/>
      <c r="BS8" s="242"/>
      <c r="BT8" s="243"/>
      <c r="BU8" s="244"/>
      <c r="BV8" s="244"/>
      <c r="BW8" s="479"/>
      <c r="BX8" s="249"/>
      <c r="BY8" s="249"/>
      <c r="BZ8" s="249"/>
      <c r="CA8" s="249"/>
      <c r="CB8" s="250"/>
      <c r="CC8" s="250"/>
      <c r="CD8" s="244"/>
      <c r="CE8" s="249"/>
      <c r="CF8" s="249"/>
      <c r="CG8" s="249"/>
      <c r="CH8" s="249"/>
      <c r="CI8" s="249"/>
      <c r="CJ8" s="250"/>
      <c r="CK8" s="250"/>
      <c r="CL8" s="244"/>
      <c r="CM8" s="574"/>
      <c r="CN8" s="249"/>
      <c r="CO8" s="479"/>
      <c r="CP8" s="479"/>
      <c r="CQ8" s="249"/>
      <c r="CR8" s="250"/>
      <c r="CS8" s="250"/>
      <c r="CT8" s="244"/>
      <c r="CU8" s="249"/>
      <c r="CV8" s="249"/>
      <c r="CW8" s="249"/>
      <c r="CX8" s="249"/>
      <c r="CY8" s="249"/>
      <c r="CZ8" s="250"/>
      <c r="DA8" s="250"/>
      <c r="DB8" s="244"/>
      <c r="DC8" s="252"/>
      <c r="DD8" s="249"/>
      <c r="DE8" s="479"/>
      <c r="DF8" s="479"/>
      <c r="DG8" s="249"/>
      <c r="DH8" s="250"/>
      <c r="DI8" s="250"/>
      <c r="DJ8" s="244"/>
      <c r="DK8" s="574"/>
      <c r="DL8" s="249"/>
      <c r="DM8" s="479"/>
      <c r="DN8" s="479"/>
      <c r="DO8" s="249"/>
      <c r="DP8" s="250"/>
      <c r="DQ8" s="250"/>
      <c r="DR8" s="244"/>
      <c r="DS8" s="574"/>
      <c r="DT8" s="249"/>
      <c r="DU8" s="479"/>
      <c r="DV8" s="479"/>
      <c r="DW8" s="249"/>
      <c r="DX8" s="250"/>
      <c r="DY8" s="250"/>
      <c r="DZ8" s="244"/>
      <c r="EA8" s="722"/>
      <c r="EB8" s="635"/>
      <c r="EC8" s="702"/>
      <c r="ED8" s="702"/>
      <c r="EE8" s="635"/>
      <c r="EF8" s="639"/>
      <c r="EG8" s="639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</row>
    <row r="9" spans="1:150" s="31" customFormat="1" ht="24.95" customHeight="1">
      <c r="A9" s="253" t="s">
        <v>6</v>
      </c>
      <c r="B9" s="254"/>
      <c r="C9" s="255"/>
      <c r="D9" s="255"/>
      <c r="E9" s="255"/>
      <c r="F9" s="255"/>
      <c r="G9" s="255"/>
      <c r="H9" s="256"/>
      <c r="I9" s="257"/>
      <c r="J9" s="258"/>
      <c r="K9" s="255"/>
      <c r="L9" s="255"/>
      <c r="M9" s="255"/>
      <c r="N9" s="255"/>
      <c r="O9" s="255"/>
      <c r="P9" s="256"/>
      <c r="Q9" s="257"/>
      <c r="R9" s="258"/>
      <c r="S9" s="260"/>
      <c r="T9" s="260"/>
      <c r="U9" s="260"/>
      <c r="V9" s="260"/>
      <c r="W9" s="260"/>
      <c r="X9" s="261"/>
      <c r="Y9" s="262"/>
      <c r="Z9" s="263"/>
      <c r="AA9" s="260"/>
      <c r="AB9" s="260"/>
      <c r="AC9" s="260"/>
      <c r="AD9" s="260"/>
      <c r="AE9" s="260"/>
      <c r="AF9" s="262"/>
      <c r="AG9" s="262"/>
      <c r="AH9" s="260"/>
      <c r="AI9" s="259"/>
      <c r="AJ9" s="260"/>
      <c r="AK9" s="260"/>
      <c r="AL9" s="260"/>
      <c r="AM9" s="260"/>
      <c r="AN9" s="261"/>
      <c r="AO9" s="262"/>
      <c r="AP9" s="260"/>
      <c r="AQ9" s="260"/>
      <c r="AR9" s="260"/>
      <c r="AS9" s="260"/>
      <c r="AT9" s="260"/>
      <c r="AU9" s="260"/>
      <c r="AV9" s="261"/>
      <c r="AW9" s="262"/>
      <c r="AX9" s="260"/>
      <c r="AY9" s="260"/>
      <c r="AZ9" s="260"/>
      <c r="BA9" s="260"/>
      <c r="BB9" s="260"/>
      <c r="BC9" s="260"/>
      <c r="BD9" s="261"/>
      <c r="BE9" s="262"/>
      <c r="BF9" s="260"/>
      <c r="BG9" s="259"/>
      <c r="BH9" s="260"/>
      <c r="BI9" s="260"/>
      <c r="BJ9" s="260"/>
      <c r="BK9" s="260"/>
      <c r="BL9" s="261"/>
      <c r="BM9" s="262"/>
      <c r="BN9" s="260"/>
      <c r="BO9" s="260"/>
      <c r="BP9" s="260"/>
      <c r="BQ9" s="260"/>
      <c r="BR9" s="260"/>
      <c r="BS9" s="260"/>
      <c r="BT9" s="261"/>
      <c r="BU9" s="262"/>
      <c r="BV9" s="262"/>
      <c r="BW9" s="471"/>
      <c r="BX9" s="267"/>
      <c r="BY9" s="267"/>
      <c r="BZ9" s="267"/>
      <c r="CA9" s="267"/>
      <c r="CB9" s="268"/>
      <c r="CC9" s="268"/>
      <c r="CD9" s="262"/>
      <c r="CE9" s="267"/>
      <c r="CF9" s="267"/>
      <c r="CG9" s="267"/>
      <c r="CH9" s="267"/>
      <c r="CI9" s="267"/>
      <c r="CJ9" s="268"/>
      <c r="CK9" s="268"/>
      <c r="CL9" s="262"/>
      <c r="CM9" s="471"/>
      <c r="CN9" s="267"/>
      <c r="CO9" s="471"/>
      <c r="CP9" s="471"/>
      <c r="CQ9" s="267"/>
      <c r="CR9" s="268"/>
      <c r="CS9" s="268"/>
      <c r="CT9" s="262"/>
      <c r="CU9" s="267"/>
      <c r="CV9" s="267"/>
      <c r="CW9" s="267"/>
      <c r="CX9" s="267"/>
      <c r="CY9" s="267"/>
      <c r="CZ9" s="268"/>
      <c r="DA9" s="268"/>
      <c r="DB9" s="262"/>
      <c r="DC9" s="267"/>
      <c r="DD9" s="267"/>
      <c r="DE9" s="471"/>
      <c r="DF9" s="471"/>
      <c r="DG9" s="267"/>
      <c r="DH9" s="268"/>
      <c r="DI9" s="268"/>
      <c r="DJ9" s="262"/>
      <c r="DK9" s="471"/>
      <c r="DL9" s="267"/>
      <c r="DM9" s="471"/>
      <c r="DN9" s="471"/>
      <c r="DO9" s="267"/>
      <c r="DP9" s="268"/>
      <c r="DQ9" s="268"/>
      <c r="DR9" s="262"/>
      <c r="DS9" s="471"/>
      <c r="DT9" s="267"/>
      <c r="DU9" s="471"/>
      <c r="DV9" s="471"/>
      <c r="DW9" s="267"/>
      <c r="DX9" s="268"/>
      <c r="DY9" s="268"/>
      <c r="DZ9" s="262"/>
      <c r="EA9" s="711"/>
      <c r="EB9" s="637"/>
      <c r="EC9" s="711"/>
      <c r="ED9" s="711"/>
      <c r="EE9" s="637"/>
      <c r="EF9" s="643"/>
      <c r="EG9" s="643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</row>
    <row r="10" spans="1:150" s="31" customFormat="1" ht="24.95" customHeight="1">
      <c r="A10" s="489" t="s">
        <v>7</v>
      </c>
      <c r="B10" s="413"/>
      <c r="C10" s="490" t="s">
        <v>87</v>
      </c>
      <c r="D10" s="490" t="s">
        <v>87</v>
      </c>
      <c r="E10" s="490" t="s">
        <v>87</v>
      </c>
      <c r="F10" s="490" t="s">
        <v>87</v>
      </c>
      <c r="G10" s="490" t="s">
        <v>87</v>
      </c>
      <c r="H10" s="491" t="s">
        <v>87</v>
      </c>
      <c r="I10" s="492" t="s">
        <v>87</v>
      </c>
      <c r="J10" s="491"/>
      <c r="K10" s="490"/>
      <c r="L10" s="490"/>
      <c r="M10" s="490"/>
      <c r="N10" s="490"/>
      <c r="O10" s="490"/>
      <c r="P10" s="491"/>
      <c r="Q10" s="492"/>
      <c r="R10" s="491"/>
      <c r="S10" s="417" t="s">
        <v>87</v>
      </c>
      <c r="T10" s="417" t="s">
        <v>87</v>
      </c>
      <c r="U10" s="417" t="s">
        <v>87</v>
      </c>
      <c r="V10" s="417" t="s">
        <v>87</v>
      </c>
      <c r="W10" s="417" t="s">
        <v>87</v>
      </c>
      <c r="X10" s="418" t="s">
        <v>87</v>
      </c>
      <c r="Y10" s="419" t="s">
        <v>87</v>
      </c>
      <c r="Z10" s="420"/>
      <c r="AA10" s="417"/>
      <c r="AB10" s="417"/>
      <c r="AC10" s="417"/>
      <c r="AD10" s="417"/>
      <c r="AE10" s="417"/>
      <c r="AF10" s="419"/>
      <c r="AG10" s="419"/>
      <c r="AH10" s="417"/>
      <c r="AI10" s="536" t="s">
        <v>87</v>
      </c>
      <c r="AJ10" s="417" t="s">
        <v>87</v>
      </c>
      <c r="AK10" s="417" t="s">
        <v>87</v>
      </c>
      <c r="AL10" s="417" t="s">
        <v>87</v>
      </c>
      <c r="AM10" s="417" t="s">
        <v>87</v>
      </c>
      <c r="AN10" s="418" t="s">
        <v>87</v>
      </c>
      <c r="AO10" s="422" t="s">
        <v>87</v>
      </c>
      <c r="AP10" s="417"/>
      <c r="AQ10" s="417" t="s">
        <v>87</v>
      </c>
      <c r="AR10" s="417" t="s">
        <v>87</v>
      </c>
      <c r="AS10" s="417" t="s">
        <v>87</v>
      </c>
      <c r="AT10" s="417" t="s">
        <v>87</v>
      </c>
      <c r="AU10" s="417" t="s">
        <v>87</v>
      </c>
      <c r="AV10" s="418" t="s">
        <v>87</v>
      </c>
      <c r="AW10" s="419" t="s">
        <v>87</v>
      </c>
      <c r="AX10" s="417"/>
      <c r="AY10" s="417" t="s">
        <v>87</v>
      </c>
      <c r="AZ10" s="417" t="s">
        <v>87</v>
      </c>
      <c r="BA10" s="417" t="s">
        <v>87</v>
      </c>
      <c r="BB10" s="417" t="s">
        <v>87</v>
      </c>
      <c r="BC10" s="417" t="s">
        <v>87</v>
      </c>
      <c r="BD10" s="418" t="s">
        <v>87</v>
      </c>
      <c r="BE10" s="419" t="s">
        <v>87</v>
      </c>
      <c r="BF10" s="417"/>
      <c r="BG10" s="555" t="s">
        <v>87</v>
      </c>
      <c r="BH10" s="417" t="s">
        <v>87</v>
      </c>
      <c r="BI10" s="417" t="s">
        <v>87</v>
      </c>
      <c r="BJ10" s="417" t="s">
        <v>87</v>
      </c>
      <c r="BK10" s="417" t="s">
        <v>87</v>
      </c>
      <c r="BL10" s="418" t="s">
        <v>87</v>
      </c>
      <c r="BM10" s="422" t="s">
        <v>87</v>
      </c>
      <c r="BN10" s="417"/>
      <c r="BO10" s="417" t="s">
        <v>87</v>
      </c>
      <c r="BP10" s="417" t="s">
        <v>87</v>
      </c>
      <c r="BQ10" s="417" t="s">
        <v>87</v>
      </c>
      <c r="BR10" s="417" t="s">
        <v>87</v>
      </c>
      <c r="BS10" s="417" t="s">
        <v>87</v>
      </c>
      <c r="BT10" s="418" t="s">
        <v>87</v>
      </c>
      <c r="BU10" s="419" t="s">
        <v>87</v>
      </c>
      <c r="BV10" s="419"/>
      <c r="BW10" s="472" t="s">
        <v>87</v>
      </c>
      <c r="BX10" s="424" t="s">
        <v>87</v>
      </c>
      <c r="BY10" s="424" t="s">
        <v>87</v>
      </c>
      <c r="BZ10" s="424" t="s">
        <v>87</v>
      </c>
      <c r="CA10" s="424" t="s">
        <v>87</v>
      </c>
      <c r="CB10" s="425" t="s">
        <v>87</v>
      </c>
      <c r="CC10" s="425" t="s">
        <v>87</v>
      </c>
      <c r="CD10" s="419"/>
      <c r="CE10" s="424" t="s">
        <v>87</v>
      </c>
      <c r="CF10" s="424" t="s">
        <v>87</v>
      </c>
      <c r="CG10" s="424" t="s">
        <v>87</v>
      </c>
      <c r="CH10" s="424" t="s">
        <v>87</v>
      </c>
      <c r="CI10" s="424" t="s">
        <v>87</v>
      </c>
      <c r="CJ10" s="425" t="s">
        <v>87</v>
      </c>
      <c r="CK10" s="425" t="s">
        <v>87</v>
      </c>
      <c r="CL10" s="419"/>
      <c r="CM10" s="575" t="s">
        <v>87</v>
      </c>
      <c r="CN10" s="424" t="s">
        <v>87</v>
      </c>
      <c r="CO10" s="472" t="s">
        <v>87</v>
      </c>
      <c r="CP10" s="472" t="s">
        <v>87</v>
      </c>
      <c r="CQ10" s="424" t="s">
        <v>87</v>
      </c>
      <c r="CR10" s="425" t="s">
        <v>87</v>
      </c>
      <c r="CS10" s="425" t="s">
        <v>87</v>
      </c>
      <c r="CT10" s="419"/>
      <c r="CU10" s="424" t="s">
        <v>87</v>
      </c>
      <c r="CV10" s="424" t="s">
        <v>87</v>
      </c>
      <c r="CW10" s="424" t="s">
        <v>87</v>
      </c>
      <c r="CX10" s="424" t="s">
        <v>87</v>
      </c>
      <c r="CY10" s="424" t="s">
        <v>87</v>
      </c>
      <c r="CZ10" s="425" t="s">
        <v>87</v>
      </c>
      <c r="DA10" s="425" t="s">
        <v>87</v>
      </c>
      <c r="DB10" s="419"/>
      <c r="DC10" s="426" t="s">
        <v>87</v>
      </c>
      <c r="DD10" s="424" t="s">
        <v>87</v>
      </c>
      <c r="DE10" s="472" t="s">
        <v>87</v>
      </c>
      <c r="DF10" s="472" t="s">
        <v>87</v>
      </c>
      <c r="DG10" s="424" t="s">
        <v>87</v>
      </c>
      <c r="DH10" s="425" t="s">
        <v>87</v>
      </c>
      <c r="DI10" s="425" t="s">
        <v>87</v>
      </c>
      <c r="DJ10" s="419"/>
      <c r="DK10" s="575" t="s">
        <v>87</v>
      </c>
      <c r="DL10" s="424" t="s">
        <v>87</v>
      </c>
      <c r="DM10" s="472" t="s">
        <v>87</v>
      </c>
      <c r="DN10" s="472" t="s">
        <v>87</v>
      </c>
      <c r="DO10" s="424" t="s">
        <v>87</v>
      </c>
      <c r="DP10" s="425" t="s">
        <v>87</v>
      </c>
      <c r="DQ10" s="425" t="s">
        <v>87</v>
      </c>
      <c r="DR10" s="419"/>
      <c r="DS10" s="575" t="s">
        <v>87</v>
      </c>
      <c r="DT10" s="424" t="s">
        <v>87</v>
      </c>
      <c r="DU10" s="472" t="s">
        <v>87</v>
      </c>
      <c r="DV10" s="472" t="s">
        <v>87</v>
      </c>
      <c r="DW10" s="424" t="s">
        <v>87</v>
      </c>
      <c r="DX10" s="425" t="s">
        <v>87</v>
      </c>
      <c r="DY10" s="425" t="s">
        <v>87</v>
      </c>
      <c r="DZ10" s="419"/>
      <c r="EA10" s="723" t="str">
        <f>+BU10</f>
        <v>n.c.</v>
      </c>
      <c r="EB10" s="712" t="str">
        <f>+EA10</f>
        <v>n.c.</v>
      </c>
      <c r="EC10" s="713" t="str">
        <f t="shared" ref="EC10:EG10" si="0">+EA10</f>
        <v>n.c.</v>
      </c>
      <c r="ED10" s="713" t="str">
        <f t="shared" si="0"/>
        <v>n.c.</v>
      </c>
      <c r="EE10" s="712" t="str">
        <f t="shared" si="0"/>
        <v>n.c.</v>
      </c>
      <c r="EF10" s="714" t="str">
        <f t="shared" si="0"/>
        <v>n.c.</v>
      </c>
      <c r="EG10" s="714" t="str">
        <f t="shared" si="0"/>
        <v>n.c.</v>
      </c>
      <c r="EH10" s="6"/>
      <c r="EI10" s="3605"/>
      <c r="EJ10" s="3605"/>
      <c r="EK10" s="3605"/>
      <c r="EL10" s="3605"/>
      <c r="EM10" s="3605"/>
      <c r="EN10" s="3605"/>
      <c r="EO10" s="3605"/>
      <c r="EP10" s="3605"/>
      <c r="EQ10" s="3605"/>
      <c r="ER10" s="3605"/>
      <c r="ES10" s="201"/>
      <c r="ET10" s="6"/>
    </row>
    <row r="11" spans="1:150" s="31" customFormat="1" ht="24.95" customHeight="1" thickBot="1">
      <c r="A11" s="271" t="s">
        <v>8</v>
      </c>
      <c r="B11" s="272"/>
      <c r="C11" s="237">
        <v>23.797411530707443</v>
      </c>
      <c r="D11" s="237">
        <v>0.97423997532145712</v>
      </c>
      <c r="E11" s="237">
        <v>21.879933945488723</v>
      </c>
      <c r="F11" s="237">
        <v>25.714889115926159</v>
      </c>
      <c r="G11" s="237">
        <v>4.0938905227752524</v>
      </c>
      <c r="H11" s="238">
        <v>3984.2559590001329</v>
      </c>
      <c r="I11" s="239">
        <v>5344</v>
      </c>
      <c r="J11" s="238"/>
      <c r="K11" s="237">
        <v>44.022071606319571</v>
      </c>
      <c r="L11" s="237">
        <v>3.3456432970698406</v>
      </c>
      <c r="M11" s="237">
        <v>37.376362194187628</v>
      </c>
      <c r="N11" s="237">
        <v>50.667781018451507</v>
      </c>
      <c r="O11" s="237">
        <v>7.5999224366114522</v>
      </c>
      <c r="P11" s="238">
        <v>761.76005300000259</v>
      </c>
      <c r="Q11" s="239">
        <v>1069</v>
      </c>
      <c r="R11" s="238"/>
      <c r="S11" s="242">
        <v>50.456519157829185</v>
      </c>
      <c r="T11" s="242">
        <v>3.967753205332567</v>
      </c>
      <c r="U11" s="242">
        <v>42.573884881000858</v>
      </c>
      <c r="V11" s="242">
        <v>58.339153434657511</v>
      </c>
      <c r="W11" s="242">
        <v>7.8637077459135494</v>
      </c>
      <c r="X11" s="243">
        <v>807.15112100000329</v>
      </c>
      <c r="Y11" s="244">
        <v>1122</v>
      </c>
      <c r="Z11" s="245"/>
      <c r="AA11" s="242">
        <v>57.794685804635613</v>
      </c>
      <c r="AB11" s="242">
        <v>2.122519527007193</v>
      </c>
      <c r="AC11" s="242">
        <v>53.61261814117757</v>
      </c>
      <c r="AD11" s="242">
        <v>61.976753468093662</v>
      </c>
      <c r="AE11" s="242">
        <v>3.672516767686882</v>
      </c>
      <c r="AF11" s="244">
        <v>1782.3736900000069</v>
      </c>
      <c r="AG11" s="244">
        <v>2162</v>
      </c>
      <c r="AH11" s="242"/>
      <c r="AI11" s="241">
        <v>59.021209048605215</v>
      </c>
      <c r="AJ11" s="242">
        <v>1.6986523538975333</v>
      </c>
      <c r="AK11" s="242">
        <v>55.682197155165014</v>
      </c>
      <c r="AL11" s="242">
        <v>62.360220942045416</v>
      </c>
      <c r="AM11" s="242">
        <v>2.8780372026920986</v>
      </c>
      <c r="AN11" s="243">
        <v>2571.4102039999748</v>
      </c>
      <c r="AO11" s="247">
        <v>3597</v>
      </c>
      <c r="AP11" s="242"/>
      <c r="AQ11" s="242">
        <v>63.610205489372277</v>
      </c>
      <c r="AR11" s="242">
        <v>1.6950246704419396</v>
      </c>
      <c r="AS11" s="242">
        <v>60.278206201021419</v>
      </c>
      <c r="AT11" s="242">
        <v>66.94220477772312</v>
      </c>
      <c r="AU11" s="242">
        <v>2.6647055411967457</v>
      </c>
      <c r="AV11" s="243">
        <v>2384.9232420000076</v>
      </c>
      <c r="AW11" s="244">
        <v>3347</v>
      </c>
      <c r="AX11" s="242"/>
      <c r="AY11" s="242">
        <v>61.327110220126556</v>
      </c>
      <c r="AZ11" s="242">
        <v>2.4131080488495642</v>
      </c>
      <c r="BA11" s="242">
        <v>56.568120364666932</v>
      </c>
      <c r="BB11" s="242">
        <v>66.086100075586188</v>
      </c>
      <c r="BC11" s="242">
        <v>3.934814538281671</v>
      </c>
      <c r="BD11" s="243">
        <v>1189.7269239999923</v>
      </c>
      <c r="BE11" s="244">
        <v>1694</v>
      </c>
      <c r="BF11" s="242"/>
      <c r="BG11" s="246">
        <v>63.949164344845578</v>
      </c>
      <c r="BH11" s="242">
        <v>1.8267825767504173</v>
      </c>
      <c r="BI11" s="242">
        <v>60.358238447797653</v>
      </c>
      <c r="BJ11" s="242">
        <v>67.540090241893509</v>
      </c>
      <c r="BK11" s="242">
        <v>2.856616807218153</v>
      </c>
      <c r="BL11" s="243">
        <v>2303.1398660000073</v>
      </c>
      <c r="BM11" s="247">
        <v>3288</v>
      </c>
      <c r="BN11" s="242"/>
      <c r="BO11" s="242">
        <v>64.91</v>
      </c>
      <c r="BP11" s="242">
        <v>2.2120000000000002</v>
      </c>
      <c r="BQ11" s="242">
        <v>60.540000000000006</v>
      </c>
      <c r="BR11" s="242">
        <v>69.27</v>
      </c>
      <c r="BS11" s="242">
        <v>3.4000000000000004</v>
      </c>
      <c r="BT11" s="243">
        <v>1521.34</v>
      </c>
      <c r="BU11" s="244">
        <v>2024</v>
      </c>
      <c r="BV11" s="244"/>
      <c r="BW11" s="479">
        <v>68.36</v>
      </c>
      <c r="BX11" s="249">
        <v>1.59</v>
      </c>
      <c r="BY11" s="249">
        <v>65.23</v>
      </c>
      <c r="BZ11" s="249">
        <v>71.48</v>
      </c>
      <c r="CA11" s="249">
        <v>2.2999999999999998</v>
      </c>
      <c r="CB11" s="250">
        <v>2445.5659999999998</v>
      </c>
      <c r="CC11" s="250">
        <v>3249</v>
      </c>
      <c r="CD11" s="244"/>
      <c r="CE11" s="473">
        <v>68.375558497968285</v>
      </c>
      <c r="CF11" s="473">
        <v>2.3555742972469931</v>
      </c>
      <c r="CG11" s="473">
        <v>63.730468347041857</v>
      </c>
      <c r="CH11" s="473">
        <v>73.020648648894721</v>
      </c>
      <c r="CI11" s="473">
        <v>3.4450530993717394</v>
      </c>
      <c r="CJ11" s="474">
        <v>975.37642200000153</v>
      </c>
      <c r="CK11" s="474">
        <v>1467</v>
      </c>
      <c r="CL11" s="244"/>
      <c r="CM11" s="576">
        <v>69.107787073629282</v>
      </c>
      <c r="CN11" s="473">
        <v>1.671262116777221</v>
      </c>
      <c r="CO11" s="493">
        <v>65.822706986109964</v>
      </c>
      <c r="CP11" s="493">
        <v>72.392867161148587</v>
      </c>
      <c r="CQ11" s="473">
        <v>2.4183412427844257</v>
      </c>
      <c r="CR11" s="474">
        <v>2086.9387620000075</v>
      </c>
      <c r="CS11" s="474">
        <v>3096</v>
      </c>
      <c r="CT11" s="244"/>
      <c r="CU11" s="473">
        <v>68.375558497968285</v>
      </c>
      <c r="CV11" s="473">
        <v>2.3555742972469931</v>
      </c>
      <c r="CW11" s="473">
        <v>63.730468347041857</v>
      </c>
      <c r="CX11" s="473">
        <v>73.020648648894721</v>
      </c>
      <c r="CY11" s="473">
        <v>3.4450530993717394</v>
      </c>
      <c r="CZ11" s="474">
        <v>975.37642200000153</v>
      </c>
      <c r="DA11" s="474">
        <v>1467</v>
      </c>
      <c r="DB11" s="244"/>
      <c r="DC11" s="475">
        <v>73.670297660556457</v>
      </c>
      <c r="DD11" s="473">
        <v>2.3149444173458966</v>
      </c>
      <c r="DE11" s="493">
        <v>69.106663781577751</v>
      </c>
      <c r="DF11" s="493">
        <v>78.233931539535178</v>
      </c>
      <c r="DG11" s="473">
        <v>3.1423036024806672</v>
      </c>
      <c r="DH11" s="474">
        <v>1094.4390950000009</v>
      </c>
      <c r="DI11" s="474">
        <v>1627</v>
      </c>
      <c r="DJ11" s="244"/>
      <c r="DK11" s="582">
        <v>72.571832363636574</v>
      </c>
      <c r="DL11" s="476">
        <v>1.818652820333623</v>
      </c>
      <c r="DM11" s="477">
        <v>68.997506453479346</v>
      </c>
      <c r="DN11" s="477">
        <v>76.146158273793787</v>
      </c>
      <c r="DO11" s="476">
        <v>2.5060037222442961</v>
      </c>
      <c r="DP11" s="478">
        <v>2177.6957430000016</v>
      </c>
      <c r="DQ11" s="478">
        <v>3164</v>
      </c>
      <c r="DR11" s="244"/>
      <c r="DS11" s="582">
        <v>75.594647172945031</v>
      </c>
      <c r="DT11" s="476">
        <v>1.8977115323727118</v>
      </c>
      <c r="DU11" s="477">
        <v>71.863996927814014</v>
      </c>
      <c r="DV11" s="477">
        <v>79.325297418076048</v>
      </c>
      <c r="DW11" s="476">
        <v>2.5103781859463372</v>
      </c>
      <c r="DX11" s="478">
        <v>1971.5749999999962</v>
      </c>
      <c r="DY11" s="478">
        <v>2990</v>
      </c>
      <c r="DZ11" s="244"/>
      <c r="EA11" s="724">
        <f>+EA7</f>
        <v>74.015481126726598</v>
      </c>
      <c r="EB11" s="715">
        <f t="shared" ref="EB11:EG11" si="1">+EB7</f>
        <v>1.4235670734014909</v>
      </c>
      <c r="EC11" s="716">
        <f t="shared" si="1"/>
        <v>71.221241584331779</v>
      </c>
      <c r="ED11" s="716">
        <f t="shared" si="1"/>
        <v>76.809720669121432</v>
      </c>
      <c r="EE11" s="715">
        <f t="shared" si="1"/>
        <v>1.9233369178052244</v>
      </c>
      <c r="EF11" s="717">
        <f t="shared" si="1"/>
        <v>2036.6460759999898</v>
      </c>
      <c r="EG11" s="717">
        <f t="shared" si="1"/>
        <v>6129</v>
      </c>
      <c r="EH11" s="6"/>
      <c r="EI11" s="3346" t="s">
        <v>109</v>
      </c>
      <c r="EJ11" s="3346"/>
      <c r="EK11" s="3346"/>
      <c r="EL11" s="3346"/>
      <c r="EM11" s="3346"/>
      <c r="EN11" s="3346"/>
      <c r="EO11" s="3346"/>
      <c r="EP11" s="3346"/>
      <c r="EQ11" s="3346"/>
      <c r="ER11" s="3346"/>
      <c r="ES11"/>
      <c r="ET11" s="6"/>
    </row>
    <row r="12" spans="1:150" s="31" customFormat="1" ht="5.0999999999999996" customHeight="1" thickTop="1">
      <c r="A12" s="235"/>
      <c r="B12" s="236"/>
      <c r="C12" s="237"/>
      <c r="D12" s="237"/>
      <c r="E12" s="237"/>
      <c r="F12" s="237"/>
      <c r="G12" s="237"/>
      <c r="H12" s="238"/>
      <c r="I12" s="239"/>
      <c r="J12" s="240"/>
      <c r="K12" s="237"/>
      <c r="L12" s="237"/>
      <c r="M12" s="237"/>
      <c r="N12" s="237"/>
      <c r="O12" s="237"/>
      <c r="P12" s="238"/>
      <c r="Q12" s="239"/>
      <c r="R12" s="240"/>
      <c r="S12" s="242"/>
      <c r="T12" s="242"/>
      <c r="U12" s="242"/>
      <c r="V12" s="242"/>
      <c r="W12" s="242"/>
      <c r="X12" s="243"/>
      <c r="Y12" s="244"/>
      <c r="Z12" s="245"/>
      <c r="AA12" s="242"/>
      <c r="AB12" s="242"/>
      <c r="AC12" s="242"/>
      <c r="AD12" s="242"/>
      <c r="AE12" s="242"/>
      <c r="AF12" s="244"/>
      <c r="AG12" s="244"/>
      <c r="AH12" s="242"/>
      <c r="AI12" s="241"/>
      <c r="AJ12" s="242"/>
      <c r="AK12" s="242"/>
      <c r="AL12" s="242"/>
      <c r="AM12" s="242"/>
      <c r="AN12" s="243"/>
      <c r="AO12" s="247"/>
      <c r="AP12" s="242"/>
      <c r="AQ12" s="242"/>
      <c r="AR12" s="242"/>
      <c r="AS12" s="242"/>
      <c r="AT12" s="242"/>
      <c r="AU12" s="242"/>
      <c r="AV12" s="243"/>
      <c r="AW12" s="244"/>
      <c r="AX12" s="242"/>
      <c r="AY12" s="242"/>
      <c r="AZ12" s="242"/>
      <c r="BA12" s="242"/>
      <c r="BB12" s="242"/>
      <c r="BC12" s="242"/>
      <c r="BD12" s="243"/>
      <c r="BE12" s="244"/>
      <c r="BF12" s="242"/>
      <c r="BG12" s="246"/>
      <c r="BH12" s="242"/>
      <c r="BI12" s="242"/>
      <c r="BJ12" s="242"/>
      <c r="BK12" s="242"/>
      <c r="BL12" s="243"/>
      <c r="BM12" s="247"/>
      <c r="BN12" s="242"/>
      <c r="BO12" s="242"/>
      <c r="BP12" s="242"/>
      <c r="BQ12" s="242"/>
      <c r="BR12" s="242"/>
      <c r="BS12" s="242"/>
      <c r="BT12" s="243"/>
      <c r="BU12" s="244"/>
      <c r="BV12" s="244"/>
      <c r="BW12" s="479"/>
      <c r="BX12" s="249"/>
      <c r="BY12" s="249"/>
      <c r="BZ12" s="249"/>
      <c r="CA12" s="249"/>
      <c r="CB12" s="250"/>
      <c r="CC12" s="250"/>
      <c r="CD12" s="244"/>
      <c r="CE12" s="249"/>
      <c r="CF12" s="249"/>
      <c r="CG12" s="249"/>
      <c r="CH12" s="249"/>
      <c r="CI12" s="249"/>
      <c r="CJ12" s="250"/>
      <c r="CK12" s="250"/>
      <c r="CL12" s="244"/>
      <c r="CM12" s="574"/>
      <c r="CN12" s="249"/>
      <c r="CO12" s="479"/>
      <c r="CP12" s="479"/>
      <c r="CQ12" s="249"/>
      <c r="CR12" s="250"/>
      <c r="CS12" s="250"/>
      <c r="CT12" s="244"/>
      <c r="CU12" s="249"/>
      <c r="CV12" s="249"/>
      <c r="CW12" s="249"/>
      <c r="CX12" s="249"/>
      <c r="CY12" s="249"/>
      <c r="CZ12" s="250"/>
      <c r="DA12" s="250"/>
      <c r="DB12" s="244"/>
      <c r="DC12" s="252"/>
      <c r="DD12" s="249"/>
      <c r="DE12" s="479"/>
      <c r="DF12" s="479"/>
      <c r="DG12" s="249"/>
      <c r="DH12" s="250"/>
      <c r="DI12" s="250"/>
      <c r="DJ12" s="244"/>
      <c r="DK12" s="574"/>
      <c r="DL12" s="249"/>
      <c r="DM12" s="479"/>
      <c r="DN12" s="479"/>
      <c r="DO12" s="249"/>
      <c r="DP12" s="250"/>
      <c r="DQ12" s="250"/>
      <c r="DR12" s="244"/>
      <c r="DS12" s="574"/>
      <c r="DT12" s="249"/>
      <c r="DU12" s="479"/>
      <c r="DV12" s="479"/>
      <c r="DW12" s="249"/>
      <c r="DX12" s="250"/>
      <c r="DY12" s="250"/>
      <c r="DZ12" s="244"/>
      <c r="EA12" s="722"/>
      <c r="EB12" s="635"/>
      <c r="EC12" s="702"/>
      <c r="ED12" s="702"/>
      <c r="EE12" s="635"/>
      <c r="EF12" s="639"/>
      <c r="EG12" s="639"/>
      <c r="EH12" s="6"/>
      <c r="EI12" s="3347" t="s">
        <v>183</v>
      </c>
      <c r="EJ12" s="3348"/>
      <c r="EK12" s="3349"/>
      <c r="EL12" s="3353" t="s">
        <v>110</v>
      </c>
      <c r="EM12" s="3355" t="s">
        <v>111</v>
      </c>
      <c r="EN12" s="3355" t="s">
        <v>112</v>
      </c>
      <c r="EO12" s="3355"/>
      <c r="EP12" s="3355" t="s">
        <v>113</v>
      </c>
      <c r="EQ12" s="3355" t="s">
        <v>114</v>
      </c>
      <c r="ER12" s="3357" t="s">
        <v>115</v>
      </c>
      <c r="ES12"/>
      <c r="ET12" s="6"/>
    </row>
    <row r="13" spans="1:150" s="31" customFormat="1" ht="24.95" customHeight="1" thickBot="1">
      <c r="A13" s="292" t="s">
        <v>54</v>
      </c>
      <c r="B13" s="293"/>
      <c r="C13" s="255"/>
      <c r="D13" s="255"/>
      <c r="E13" s="255"/>
      <c r="F13" s="255"/>
      <c r="G13" s="255"/>
      <c r="H13" s="256"/>
      <c r="I13" s="257"/>
      <c r="J13" s="256"/>
      <c r="K13" s="255"/>
      <c r="L13" s="255"/>
      <c r="M13" s="255"/>
      <c r="N13" s="255"/>
      <c r="O13" s="255"/>
      <c r="P13" s="256"/>
      <c r="Q13" s="257"/>
      <c r="R13" s="256"/>
      <c r="S13" s="260"/>
      <c r="T13" s="260"/>
      <c r="U13" s="260"/>
      <c r="V13" s="260"/>
      <c r="W13" s="260"/>
      <c r="X13" s="261"/>
      <c r="Y13" s="262"/>
      <c r="Z13" s="263"/>
      <c r="AA13" s="260"/>
      <c r="AB13" s="260"/>
      <c r="AC13" s="260"/>
      <c r="AD13" s="260"/>
      <c r="AE13" s="260"/>
      <c r="AF13" s="262"/>
      <c r="AG13" s="262"/>
      <c r="AH13" s="260"/>
      <c r="AI13" s="259"/>
      <c r="AJ13" s="260"/>
      <c r="AK13" s="260"/>
      <c r="AL13" s="260"/>
      <c r="AM13" s="260"/>
      <c r="AN13" s="261"/>
      <c r="AO13" s="265"/>
      <c r="AP13" s="260"/>
      <c r="AQ13" s="260"/>
      <c r="AR13" s="260"/>
      <c r="AS13" s="260"/>
      <c r="AT13" s="260"/>
      <c r="AU13" s="260"/>
      <c r="AV13" s="261"/>
      <c r="AW13" s="262"/>
      <c r="AX13" s="260"/>
      <c r="AY13" s="260"/>
      <c r="AZ13" s="260"/>
      <c r="BA13" s="260"/>
      <c r="BB13" s="260"/>
      <c r="BC13" s="260"/>
      <c r="BD13" s="261"/>
      <c r="BE13" s="262"/>
      <c r="BF13" s="260"/>
      <c r="BG13" s="264"/>
      <c r="BH13" s="260"/>
      <c r="BI13" s="260"/>
      <c r="BJ13" s="260"/>
      <c r="BK13" s="260"/>
      <c r="BL13" s="261"/>
      <c r="BM13" s="265"/>
      <c r="BN13" s="260"/>
      <c r="BO13" s="260"/>
      <c r="BP13" s="260"/>
      <c r="BQ13" s="260"/>
      <c r="BR13" s="260"/>
      <c r="BS13" s="260"/>
      <c r="BT13" s="261"/>
      <c r="BU13" s="262"/>
      <c r="BV13" s="262"/>
      <c r="BW13" s="471"/>
      <c r="BX13" s="267"/>
      <c r="BY13" s="267"/>
      <c r="BZ13" s="267"/>
      <c r="CA13" s="267"/>
      <c r="CB13" s="268"/>
      <c r="CC13" s="268"/>
      <c r="CD13" s="262"/>
      <c r="CE13" s="267"/>
      <c r="CF13" s="267"/>
      <c r="CG13" s="267"/>
      <c r="CH13" s="267"/>
      <c r="CI13" s="267"/>
      <c r="CJ13" s="268"/>
      <c r="CK13" s="268"/>
      <c r="CL13" s="262"/>
      <c r="CM13" s="577"/>
      <c r="CN13" s="267"/>
      <c r="CO13" s="471"/>
      <c r="CP13" s="471"/>
      <c r="CQ13" s="267"/>
      <c r="CR13" s="268"/>
      <c r="CS13" s="268"/>
      <c r="CT13" s="262"/>
      <c r="CU13" s="267"/>
      <c r="CV13" s="267"/>
      <c r="CW13" s="267"/>
      <c r="CX13" s="267"/>
      <c r="CY13" s="267"/>
      <c r="CZ13" s="268"/>
      <c r="DA13" s="268"/>
      <c r="DB13" s="262"/>
      <c r="DC13" s="270"/>
      <c r="DD13" s="267"/>
      <c r="DE13" s="471"/>
      <c r="DF13" s="471"/>
      <c r="DG13" s="267"/>
      <c r="DH13" s="268"/>
      <c r="DI13" s="268"/>
      <c r="DJ13" s="262"/>
      <c r="DK13" s="577"/>
      <c r="DL13" s="267"/>
      <c r="DM13" s="471"/>
      <c r="DN13" s="471"/>
      <c r="DO13" s="267"/>
      <c r="DP13" s="268"/>
      <c r="DQ13" s="268"/>
      <c r="DR13" s="262"/>
      <c r="DS13" s="577"/>
      <c r="DT13" s="267"/>
      <c r="DU13" s="471"/>
      <c r="DV13" s="471"/>
      <c r="DW13" s="267"/>
      <c r="DX13" s="268"/>
      <c r="DY13" s="268"/>
      <c r="DZ13" s="262"/>
      <c r="EA13" s="725"/>
      <c r="EB13" s="637"/>
      <c r="EC13" s="711"/>
      <c r="ED13" s="711"/>
      <c r="EE13" s="637"/>
      <c r="EF13" s="643"/>
      <c r="EG13" s="643"/>
      <c r="EH13" s="6"/>
      <c r="EI13" s="3350"/>
      <c r="EJ13" s="3351"/>
      <c r="EK13" s="3352"/>
      <c r="EL13" s="3354"/>
      <c r="EM13" s="3356"/>
      <c r="EN13" s="628" t="s">
        <v>3</v>
      </c>
      <c r="EO13" s="628" t="s">
        <v>4</v>
      </c>
      <c r="EP13" s="3356"/>
      <c r="EQ13" s="3356"/>
      <c r="ER13" s="3358"/>
      <c r="ES13"/>
      <c r="ET13" s="6"/>
    </row>
    <row r="14" spans="1:150" s="31" customFormat="1" ht="24.95" customHeight="1" thickTop="1">
      <c r="A14" s="346" t="s">
        <v>10</v>
      </c>
      <c r="B14" s="272"/>
      <c r="C14" s="237">
        <v>51.27243159733986</v>
      </c>
      <c r="D14" s="237">
        <v>4.2970472184477941</v>
      </c>
      <c r="E14" s="237">
        <v>42.815078242196115</v>
      </c>
      <c r="F14" s="237">
        <v>59.729784952483612</v>
      </c>
      <c r="G14" s="237">
        <v>8.3808141813791721</v>
      </c>
      <c r="H14" s="238">
        <v>568.9519590000009</v>
      </c>
      <c r="I14" s="239">
        <v>507</v>
      </c>
      <c r="J14" s="238"/>
      <c r="K14" s="237">
        <v>74.186887993600052</v>
      </c>
      <c r="L14" s="237">
        <v>7.1399791821023557</v>
      </c>
      <c r="M14" s="237">
        <v>60.004196463250345</v>
      </c>
      <c r="N14" s="237">
        <v>88.369579523949767</v>
      </c>
      <c r="O14" s="237">
        <v>9.6243141816628111</v>
      </c>
      <c r="P14" s="238">
        <v>76.18895000000002</v>
      </c>
      <c r="Q14" s="239">
        <v>104</v>
      </c>
      <c r="R14" s="238"/>
      <c r="S14" s="242">
        <v>80.05491768516643</v>
      </c>
      <c r="T14" s="242">
        <v>9.2904967384531343</v>
      </c>
      <c r="U14" s="242">
        <v>61.597724344394067</v>
      </c>
      <c r="V14" s="242">
        <v>98.512111025938793</v>
      </c>
      <c r="W14" s="242">
        <v>11.605154320425456</v>
      </c>
      <c r="X14" s="243">
        <v>91.986032999999892</v>
      </c>
      <c r="Y14" s="244">
        <v>104</v>
      </c>
      <c r="Z14" s="245"/>
      <c r="AA14" s="242">
        <v>68.932349045554218</v>
      </c>
      <c r="AB14" s="242">
        <v>6.1251716461687256</v>
      </c>
      <c r="AC14" s="242">
        <v>56.863728734347305</v>
      </c>
      <c r="AD14" s="242">
        <v>81.000969356761132</v>
      </c>
      <c r="AE14" s="242">
        <v>8.8857724000104525</v>
      </c>
      <c r="AF14" s="244">
        <v>236.28482599999961</v>
      </c>
      <c r="AG14" s="244">
        <v>275</v>
      </c>
      <c r="AH14" s="242"/>
      <c r="AI14" s="241">
        <v>78.222052147799374</v>
      </c>
      <c r="AJ14" s="242">
        <v>3.475772434863373</v>
      </c>
      <c r="AK14" s="242">
        <v>71.389785691233726</v>
      </c>
      <c r="AL14" s="242">
        <v>85.054318604365022</v>
      </c>
      <c r="AM14" s="242">
        <v>4.4434687398586199</v>
      </c>
      <c r="AN14" s="243">
        <v>271.4942170000005</v>
      </c>
      <c r="AO14" s="247">
        <v>295</v>
      </c>
      <c r="AP14" s="242"/>
      <c r="AQ14" s="242">
        <v>77.61079946513415</v>
      </c>
      <c r="AR14" s="242">
        <v>4.9028566092845862</v>
      </c>
      <c r="AS14" s="242">
        <v>67.972995946461367</v>
      </c>
      <c r="AT14" s="242">
        <v>87.248602983806933</v>
      </c>
      <c r="AU14" s="242">
        <v>6.3172350279514173</v>
      </c>
      <c r="AV14" s="243">
        <v>275.17851699999926</v>
      </c>
      <c r="AW14" s="244">
        <v>327</v>
      </c>
      <c r="AX14" s="242"/>
      <c r="AY14" s="242">
        <v>87.499032213693795</v>
      </c>
      <c r="AZ14" s="242">
        <v>3.9115327032798417</v>
      </c>
      <c r="BA14" s="242">
        <v>79.784937329678172</v>
      </c>
      <c r="BB14" s="242">
        <v>95.213127097709418</v>
      </c>
      <c r="BC14" s="242">
        <v>4.4703725336377804</v>
      </c>
      <c r="BD14" s="243">
        <v>116.55465600000014</v>
      </c>
      <c r="BE14" s="244">
        <v>93</v>
      </c>
      <c r="BF14" s="242"/>
      <c r="BG14" s="246">
        <v>85.252246050104503</v>
      </c>
      <c r="BH14" s="242">
        <v>4.1606712867710289</v>
      </c>
      <c r="BI14" s="242">
        <v>77.073570348397809</v>
      </c>
      <c r="BJ14" s="242">
        <v>93.430921751811212</v>
      </c>
      <c r="BK14" s="242">
        <v>4.8804242463309606</v>
      </c>
      <c r="BL14" s="243">
        <v>282.30993099999966</v>
      </c>
      <c r="BM14" s="247">
        <v>259</v>
      </c>
      <c r="BN14" s="242"/>
      <c r="BO14" s="273">
        <v>71.11</v>
      </c>
      <c r="BP14" s="273">
        <v>7.072000000000001</v>
      </c>
      <c r="BQ14" s="273">
        <v>57.17</v>
      </c>
      <c r="BR14" s="273">
        <v>85.06</v>
      </c>
      <c r="BS14" s="273">
        <v>9.9</v>
      </c>
      <c r="BT14" s="244">
        <v>178.56800000000001</v>
      </c>
      <c r="BU14" s="243">
        <v>174</v>
      </c>
      <c r="BV14" s="243"/>
      <c r="BW14" s="493">
        <v>80.800000000000011</v>
      </c>
      <c r="BX14" s="473">
        <v>4.319</v>
      </c>
      <c r="BY14" s="473">
        <v>72.31</v>
      </c>
      <c r="BZ14" s="473">
        <v>89.29</v>
      </c>
      <c r="CA14" s="473">
        <v>5.3</v>
      </c>
      <c r="CB14" s="474">
        <v>283.541</v>
      </c>
      <c r="CC14" s="474">
        <v>274</v>
      </c>
      <c r="CD14" s="243"/>
      <c r="CE14" s="249">
        <v>77.799781169593729</v>
      </c>
      <c r="CF14" s="249">
        <v>9.0477544526985039</v>
      </c>
      <c r="CG14" s="249">
        <v>59.958002565815804</v>
      </c>
      <c r="CH14" s="249">
        <v>95.641559773371654</v>
      </c>
      <c r="CI14" s="249">
        <v>11.629537148665673</v>
      </c>
      <c r="CJ14" s="250">
        <v>132.741151</v>
      </c>
      <c r="CK14" s="250">
        <v>146</v>
      </c>
      <c r="CL14" s="243"/>
      <c r="CM14" s="574">
        <v>80.291151728418669</v>
      </c>
      <c r="CN14" s="249">
        <v>5.4979930070861966</v>
      </c>
      <c r="CO14" s="479">
        <v>69.48414116580993</v>
      </c>
      <c r="CP14" s="479">
        <v>91.098162291027393</v>
      </c>
      <c r="CQ14" s="249">
        <v>6.8475702349904246</v>
      </c>
      <c r="CR14" s="250">
        <v>323.85849300000041</v>
      </c>
      <c r="CS14" s="250">
        <v>331</v>
      </c>
      <c r="CT14" s="243"/>
      <c r="CU14" s="249">
        <v>77.799781169593729</v>
      </c>
      <c r="CV14" s="249">
        <v>9.0477544526985039</v>
      </c>
      <c r="CW14" s="249">
        <v>59.958002565815804</v>
      </c>
      <c r="CX14" s="249">
        <v>95.641559773371654</v>
      </c>
      <c r="CY14" s="249">
        <v>11.629537148665673</v>
      </c>
      <c r="CZ14" s="250">
        <v>132.741151</v>
      </c>
      <c r="DA14" s="250">
        <v>146</v>
      </c>
      <c r="DB14" s="243"/>
      <c r="DC14" s="252">
        <v>85.135187514006859</v>
      </c>
      <c r="DD14" s="249">
        <v>4.1004064830819535</v>
      </c>
      <c r="DE14" s="479">
        <v>77.051730389264705</v>
      </c>
      <c r="DF14" s="479">
        <v>93.218644638749012</v>
      </c>
      <c r="DG14" s="249">
        <v>4.8163475089631236</v>
      </c>
      <c r="DH14" s="250">
        <v>170.38023200000015</v>
      </c>
      <c r="DI14" s="250">
        <v>188</v>
      </c>
      <c r="DJ14" s="243"/>
      <c r="DK14" s="574">
        <v>86.285624242540607</v>
      </c>
      <c r="DL14" s="249">
        <v>4.2470840063079294</v>
      </c>
      <c r="DM14" s="479">
        <v>77.938532243103367</v>
      </c>
      <c r="DN14" s="479">
        <v>94.632716241977846</v>
      </c>
      <c r="DO14" s="249">
        <v>4.9221223623181825</v>
      </c>
      <c r="DP14" s="250">
        <v>374.40452199999993</v>
      </c>
      <c r="DQ14" s="250">
        <v>376</v>
      </c>
      <c r="DR14" s="243"/>
      <c r="DS14" s="574">
        <v>86.297879643708754</v>
      </c>
      <c r="DT14" s="249">
        <v>3.7458962583518165</v>
      </c>
      <c r="DU14" s="479">
        <v>78.933942313896011</v>
      </c>
      <c r="DV14" s="479">
        <v>93.661816973521496</v>
      </c>
      <c r="DW14" s="249">
        <v>4.3406585119092176</v>
      </c>
      <c r="DX14" s="250">
        <v>347.22942700000033</v>
      </c>
      <c r="DY14" s="250">
        <v>395</v>
      </c>
      <c r="DZ14" s="243"/>
      <c r="EA14" s="722">
        <f>IF(EP14&lt;0.15,EL14*100,CONCATENATE("(",FIXED(EL14*100,1),")"))</f>
        <v>84.343507659948841</v>
      </c>
      <c r="EB14" s="635">
        <f t="shared" ref="EB14:EB16" si="2">+EM14*100</f>
        <v>3.1757911426911609</v>
      </c>
      <c r="EC14" s="702">
        <f>IF(EN14&lt;0,0,EN14*100)</f>
        <v>78.109926288829172</v>
      </c>
      <c r="ED14" s="702">
        <f>IF(EO14&gt;1,100,EO14*100)</f>
        <v>90.57708903106851</v>
      </c>
      <c r="EE14" s="635">
        <f>IF(EP14&gt;1,100,EP14*100)</f>
        <v>3.7653059859629359</v>
      </c>
      <c r="EF14" s="639">
        <f t="shared" ref="EF14:EG16" si="3">+EQ14</f>
        <v>338.39717000000024</v>
      </c>
      <c r="EG14" s="639">
        <f t="shared" si="3"/>
        <v>760</v>
      </c>
      <c r="EH14" s="6"/>
      <c r="EI14" s="746" t="s">
        <v>147</v>
      </c>
      <c r="EJ14" s="173" t="s">
        <v>116</v>
      </c>
      <c r="EK14" s="174" t="s">
        <v>196</v>
      </c>
      <c r="EL14" s="175">
        <v>0.84343507659948846</v>
      </c>
      <c r="EM14" s="176">
        <v>3.175791142691161E-2</v>
      </c>
      <c r="EN14" s="177">
        <v>0.78109926288829179</v>
      </c>
      <c r="EO14" s="177">
        <v>0.90577089031068514</v>
      </c>
      <c r="EP14" s="178">
        <v>3.7653059859629356E-2</v>
      </c>
      <c r="EQ14" s="179">
        <v>338.39717000000024</v>
      </c>
      <c r="ER14" s="180">
        <v>760</v>
      </c>
      <c r="ES14"/>
      <c r="ET14" s="6"/>
    </row>
    <row r="15" spans="1:150" s="31" customFormat="1" ht="24.95" customHeight="1">
      <c r="A15" s="311" t="s">
        <v>51</v>
      </c>
      <c r="B15" s="312"/>
      <c r="C15" s="313">
        <v>18.333589273253157</v>
      </c>
      <c r="D15" s="313">
        <v>1.0359795445301068</v>
      </c>
      <c r="E15" s="313">
        <v>16.294597232584604</v>
      </c>
      <c r="F15" s="313">
        <v>20.37258131392171</v>
      </c>
      <c r="G15" s="313">
        <v>5.6507186295566019</v>
      </c>
      <c r="H15" s="314">
        <v>2612.3969500000394</v>
      </c>
      <c r="I15" s="315">
        <v>3364</v>
      </c>
      <c r="J15" s="314"/>
      <c r="K15" s="313">
        <v>40.745852395761162</v>
      </c>
      <c r="L15" s="313">
        <v>4.0824424438181159</v>
      </c>
      <c r="M15" s="313">
        <v>32.636581991133625</v>
      </c>
      <c r="N15" s="313">
        <v>48.855122800388699</v>
      </c>
      <c r="O15" s="313">
        <v>10.019283445504302</v>
      </c>
      <c r="P15" s="314">
        <v>533.90912499999956</v>
      </c>
      <c r="Q15" s="315">
        <v>687</v>
      </c>
      <c r="R15" s="314"/>
      <c r="S15" s="317">
        <v>46.788736037143948</v>
      </c>
      <c r="T15" s="317">
        <v>4.3819129558266896</v>
      </c>
      <c r="U15" s="317">
        <v>38.083301128224896</v>
      </c>
      <c r="V15" s="317">
        <v>55.494170946062994</v>
      </c>
      <c r="W15" s="317">
        <v>9.3653159434528046</v>
      </c>
      <c r="X15" s="318">
        <v>564.39678299999809</v>
      </c>
      <c r="Y15" s="319">
        <v>711</v>
      </c>
      <c r="Z15" s="320"/>
      <c r="AA15" s="317">
        <v>56.516975915904119</v>
      </c>
      <c r="AB15" s="317">
        <v>2.7943711947979324</v>
      </c>
      <c r="AC15" s="317">
        <v>51.011137564470452</v>
      </c>
      <c r="AD15" s="317">
        <v>62.022814267337786</v>
      </c>
      <c r="AE15" s="317">
        <v>4.9443041661604266</v>
      </c>
      <c r="AF15" s="319">
        <v>1168.6125279999976</v>
      </c>
      <c r="AG15" s="319">
        <v>1175</v>
      </c>
      <c r="AH15" s="317"/>
      <c r="AI15" s="316">
        <v>59.140542744985169</v>
      </c>
      <c r="AJ15" s="317">
        <v>2.1502059760946959</v>
      </c>
      <c r="AK15" s="317">
        <v>54.913919615742167</v>
      </c>
      <c r="AL15" s="317">
        <v>63.367165874228171</v>
      </c>
      <c r="AM15" s="317">
        <v>3.6357562448596612</v>
      </c>
      <c r="AN15" s="318">
        <v>1726.7060709999928</v>
      </c>
      <c r="AO15" s="322">
        <v>2167</v>
      </c>
      <c r="AP15" s="317"/>
      <c r="AQ15" s="317">
        <v>65.664690051983627</v>
      </c>
      <c r="AR15" s="317">
        <v>2.1432282212440246</v>
      </c>
      <c r="AS15" s="317">
        <v>61.451633432520595</v>
      </c>
      <c r="AT15" s="317">
        <v>69.877746671446644</v>
      </c>
      <c r="AU15" s="317">
        <v>3.2638975673947939</v>
      </c>
      <c r="AV15" s="318">
        <v>1571.9416769999948</v>
      </c>
      <c r="AW15" s="319">
        <v>2018</v>
      </c>
      <c r="AX15" s="317"/>
      <c r="AY15" s="317">
        <v>61.447086756931881</v>
      </c>
      <c r="AZ15" s="317">
        <v>2.6452087775770097</v>
      </c>
      <c r="BA15" s="317">
        <v>56.230361486771166</v>
      </c>
      <c r="BB15" s="317">
        <v>66.66381202709259</v>
      </c>
      <c r="BC15" s="317">
        <v>4.3048562872325311</v>
      </c>
      <c r="BD15" s="318">
        <v>806.18978399999639</v>
      </c>
      <c r="BE15" s="319">
        <v>1063</v>
      </c>
      <c r="BF15" s="317"/>
      <c r="BG15" s="321">
        <v>65.943562337280056</v>
      </c>
      <c r="BH15" s="317">
        <v>2.1428196314761574</v>
      </c>
      <c r="BI15" s="317">
        <v>61.731399047952983</v>
      </c>
      <c r="BJ15" s="317">
        <v>70.155725626607136</v>
      </c>
      <c r="BK15" s="317">
        <v>3.2494750897992528</v>
      </c>
      <c r="BL15" s="318">
        <v>1445.4429199999977</v>
      </c>
      <c r="BM15" s="322">
        <v>1920</v>
      </c>
      <c r="BN15" s="317"/>
      <c r="BO15" s="323">
        <v>69.150000000000006</v>
      </c>
      <c r="BP15" s="323">
        <v>2.8340000000000001</v>
      </c>
      <c r="BQ15" s="323">
        <v>63.56</v>
      </c>
      <c r="BR15" s="323">
        <v>74.739999999999995</v>
      </c>
      <c r="BS15" s="323">
        <v>4.1000000000000005</v>
      </c>
      <c r="BT15" s="319">
        <v>976.13699999999994</v>
      </c>
      <c r="BU15" s="318">
        <v>1160</v>
      </c>
      <c r="BV15" s="318"/>
      <c r="BW15" s="572">
        <v>69.820000000000007</v>
      </c>
      <c r="BX15" s="494">
        <v>2.0539999999999998</v>
      </c>
      <c r="BY15" s="494">
        <v>65.78</v>
      </c>
      <c r="BZ15" s="494">
        <v>73.86</v>
      </c>
      <c r="CA15" s="494">
        <v>2.9000000000000004</v>
      </c>
      <c r="CB15" s="495">
        <v>1593.309</v>
      </c>
      <c r="CC15" s="495">
        <v>1941</v>
      </c>
      <c r="CD15" s="318"/>
      <c r="CE15" s="325">
        <v>70.400654834301562</v>
      </c>
      <c r="CF15" s="325">
        <v>3.1441400640761716</v>
      </c>
      <c r="CG15" s="325">
        <v>64.200547258903768</v>
      </c>
      <c r="CH15" s="325">
        <v>76.600762409699371</v>
      </c>
      <c r="CI15" s="325">
        <v>4.4660665038931437</v>
      </c>
      <c r="CJ15" s="326">
        <v>598.01632100000143</v>
      </c>
      <c r="CK15" s="326">
        <v>853</v>
      </c>
      <c r="CL15" s="318"/>
      <c r="CM15" s="578">
        <v>72.238140965799886</v>
      </c>
      <c r="CN15" s="325">
        <v>2.0868396307013266</v>
      </c>
      <c r="CO15" s="480">
        <v>68.136189962516951</v>
      </c>
      <c r="CP15" s="480">
        <v>76.34009196908282</v>
      </c>
      <c r="CQ15" s="325">
        <v>2.8888335203550031</v>
      </c>
      <c r="CR15" s="326">
        <v>1224.8269130000033</v>
      </c>
      <c r="CS15" s="326">
        <v>1769</v>
      </c>
      <c r="CT15" s="318"/>
      <c r="CU15" s="325">
        <v>70.400654834301562</v>
      </c>
      <c r="CV15" s="325">
        <v>3.1441400640761716</v>
      </c>
      <c r="CW15" s="325">
        <v>64.200547258903768</v>
      </c>
      <c r="CX15" s="325">
        <v>76.600762409699371</v>
      </c>
      <c r="CY15" s="325">
        <v>4.4660665038931437</v>
      </c>
      <c r="CZ15" s="326">
        <v>598.01632100000143</v>
      </c>
      <c r="DA15" s="326">
        <v>853</v>
      </c>
      <c r="DB15" s="318"/>
      <c r="DC15" s="328">
        <v>74.492067429535751</v>
      </c>
      <c r="DD15" s="325">
        <v>3.1705074055932108</v>
      </c>
      <c r="DE15" s="480">
        <v>68.241794247466459</v>
      </c>
      <c r="DF15" s="480">
        <v>80.74234061160503</v>
      </c>
      <c r="DG15" s="325">
        <v>4.2561678243019463</v>
      </c>
      <c r="DH15" s="326">
        <v>649.25222200000007</v>
      </c>
      <c r="DI15" s="326">
        <v>949</v>
      </c>
      <c r="DJ15" s="318"/>
      <c r="DK15" s="578">
        <v>74.602564484522588</v>
      </c>
      <c r="DL15" s="325">
        <v>2.3983789061833276</v>
      </c>
      <c r="DM15" s="480">
        <v>69.888862247955515</v>
      </c>
      <c r="DN15" s="480">
        <v>79.316266721089647</v>
      </c>
      <c r="DO15" s="325">
        <v>3.2148746128973991</v>
      </c>
      <c r="DP15" s="326">
        <v>1233.8557600000024</v>
      </c>
      <c r="DQ15" s="326">
        <v>1809</v>
      </c>
      <c r="DR15" s="318"/>
      <c r="DS15" s="578">
        <v>82.095362241857188</v>
      </c>
      <c r="DT15" s="325">
        <v>1.8592766516895165</v>
      </c>
      <c r="DU15" s="480">
        <v>78.440269896120427</v>
      </c>
      <c r="DV15" s="480">
        <v>85.750454587593936</v>
      </c>
      <c r="DW15" s="325">
        <v>2.2647767193133168</v>
      </c>
      <c r="DX15" s="326">
        <v>1069.3515590000004</v>
      </c>
      <c r="DY15" s="326">
        <v>1622</v>
      </c>
      <c r="DZ15" s="318"/>
      <c r="EA15" s="726">
        <f t="shared" ref="EA15:EA16" si="4">IF(EP15&lt;0.15,EL15*100,CONCATENATE("(",FIXED(EL15*100,1),")"))</f>
        <v>79.479411563924032</v>
      </c>
      <c r="EB15" s="647">
        <f t="shared" si="2"/>
        <v>1.6423445715558715</v>
      </c>
      <c r="EC15" s="718">
        <f t="shared" ref="EC15:EC16" si="5">IF(EN15&lt;0,0,EN15*100)</f>
        <v>76.255746005887744</v>
      </c>
      <c r="ED15" s="718">
        <f t="shared" ref="ED15:EE16" si="6">IF(EO15&gt;1,100,EO15*100)</f>
        <v>82.703077121960305</v>
      </c>
      <c r="EE15" s="647">
        <f t="shared" si="6"/>
        <v>2.0663773664642191</v>
      </c>
      <c r="EF15" s="649">
        <f t="shared" si="3"/>
        <v>1089.8698870000001</v>
      </c>
      <c r="EG15" s="649">
        <f t="shared" si="3"/>
        <v>3365</v>
      </c>
      <c r="EH15" s="6"/>
      <c r="EI15" s="747" t="s">
        <v>148</v>
      </c>
      <c r="EJ15" s="181" t="s">
        <v>116</v>
      </c>
      <c r="EK15" s="182" t="s">
        <v>196</v>
      </c>
      <c r="EL15" s="183">
        <v>0.7947941156392403</v>
      </c>
      <c r="EM15" s="184">
        <v>1.6423445715558715E-2</v>
      </c>
      <c r="EN15" s="185">
        <v>0.76255746005887748</v>
      </c>
      <c r="EO15" s="185">
        <v>0.82703077121960311</v>
      </c>
      <c r="EP15" s="186">
        <v>2.0663773664642192E-2</v>
      </c>
      <c r="EQ15" s="187">
        <v>1089.8698870000001</v>
      </c>
      <c r="ER15" s="188">
        <v>3365</v>
      </c>
      <c r="ES15"/>
      <c r="ET15" s="6"/>
    </row>
    <row r="16" spans="1:150" s="31" customFormat="1" ht="24.95" customHeight="1" thickBot="1">
      <c r="A16" s="346" t="s">
        <v>53</v>
      </c>
      <c r="B16" s="272"/>
      <c r="C16" s="237">
        <v>22.105691561682018</v>
      </c>
      <c r="D16" s="237">
        <v>1.6909133417782773</v>
      </c>
      <c r="E16" s="237">
        <v>18.777673297663124</v>
      </c>
      <c r="F16" s="237">
        <v>25.433709825700912</v>
      </c>
      <c r="G16" s="237">
        <v>7.6492216362473124</v>
      </c>
      <c r="H16" s="238">
        <v>802.90704999999741</v>
      </c>
      <c r="I16" s="239">
        <v>1473</v>
      </c>
      <c r="J16" s="238"/>
      <c r="K16" s="237">
        <v>40.402032076886194</v>
      </c>
      <c r="L16" s="237">
        <v>5.3367896414397276</v>
      </c>
      <c r="M16" s="237">
        <v>29.801155055194585</v>
      </c>
      <c r="N16" s="237">
        <v>51.002909098577796</v>
      </c>
      <c r="O16" s="237">
        <v>13.209210940884528</v>
      </c>
      <c r="P16" s="238">
        <v>151.66197799999972</v>
      </c>
      <c r="Q16" s="239">
        <v>278</v>
      </c>
      <c r="R16" s="238"/>
      <c r="S16" s="242">
        <v>46.12832650735178</v>
      </c>
      <c r="T16" s="242">
        <v>5.7485071040745588</v>
      </c>
      <c r="U16" s="242">
        <v>34.707913796634507</v>
      </c>
      <c r="V16" s="242">
        <v>57.548739218069059</v>
      </c>
      <c r="W16" s="242">
        <v>12.461989279317082</v>
      </c>
      <c r="X16" s="243">
        <v>150.76830500000008</v>
      </c>
      <c r="Y16" s="244">
        <v>307</v>
      </c>
      <c r="Z16" s="245"/>
      <c r="AA16" s="242">
        <v>54.778568159038045</v>
      </c>
      <c r="AB16" s="242">
        <v>4.9101524368404972</v>
      </c>
      <c r="AC16" s="242">
        <v>45.103938801109514</v>
      </c>
      <c r="AD16" s="242">
        <v>64.453197516966583</v>
      </c>
      <c r="AE16" s="242">
        <v>8.9636377909420766</v>
      </c>
      <c r="AF16" s="242">
        <v>377.47633600000074</v>
      </c>
      <c r="AG16" s="244">
        <v>712</v>
      </c>
      <c r="AH16" s="242"/>
      <c r="AI16" s="241">
        <v>49.567478522126756</v>
      </c>
      <c r="AJ16" s="242">
        <v>2.9292346403772447</v>
      </c>
      <c r="AK16" s="242">
        <v>43.809532065069277</v>
      </c>
      <c r="AL16" s="242">
        <v>55.325424979184234</v>
      </c>
      <c r="AM16" s="242">
        <v>5.9095897707801379</v>
      </c>
      <c r="AN16" s="243">
        <v>573.20991599999763</v>
      </c>
      <c r="AO16" s="247">
        <v>1135</v>
      </c>
      <c r="AP16" s="242"/>
      <c r="AQ16" s="242">
        <v>50.441457892220534</v>
      </c>
      <c r="AR16" s="242">
        <v>3.0427683570644124</v>
      </c>
      <c r="AS16" s="242">
        <v>44.460127840126532</v>
      </c>
      <c r="AT16" s="242">
        <v>56.422787944314535</v>
      </c>
      <c r="AU16" s="242">
        <v>6.0322767901870886</v>
      </c>
      <c r="AV16" s="243">
        <v>537.80304800000147</v>
      </c>
      <c r="AW16" s="244">
        <v>1002</v>
      </c>
      <c r="AX16" s="242"/>
      <c r="AY16" s="242">
        <v>49.539133810740736</v>
      </c>
      <c r="AZ16" s="242">
        <v>5.5668786383512119</v>
      </c>
      <c r="BA16" s="242">
        <v>38.560462972060897</v>
      </c>
      <c r="BB16" s="242">
        <v>60.517804649420583</v>
      </c>
      <c r="BC16" s="242">
        <v>11.23733543589783</v>
      </c>
      <c r="BD16" s="243">
        <v>266.98248400000114</v>
      </c>
      <c r="BE16" s="244">
        <v>538</v>
      </c>
      <c r="BF16" s="242"/>
      <c r="BG16" s="246">
        <v>48.486771638390472</v>
      </c>
      <c r="BH16" s="242">
        <v>3.597297016362063</v>
      </c>
      <c r="BI16" s="242">
        <v>41.415526718589248</v>
      </c>
      <c r="BJ16" s="242">
        <v>55.558016558191689</v>
      </c>
      <c r="BK16" s="242">
        <v>7.4191308161127889</v>
      </c>
      <c r="BL16" s="243">
        <v>575.3870149999982</v>
      </c>
      <c r="BM16" s="247">
        <v>1109</v>
      </c>
      <c r="BN16" s="242"/>
      <c r="BO16" s="273">
        <v>50.81</v>
      </c>
      <c r="BP16" s="273">
        <v>5.0229999999999997</v>
      </c>
      <c r="BQ16" s="273">
        <v>40.910000000000004</v>
      </c>
      <c r="BR16" s="273">
        <v>60.72</v>
      </c>
      <c r="BS16" s="273">
        <v>9.9</v>
      </c>
      <c r="BT16" s="244">
        <v>372.22399999999999</v>
      </c>
      <c r="BU16" s="243">
        <v>690</v>
      </c>
      <c r="BV16" s="243"/>
      <c r="BW16" s="493">
        <v>58.07</v>
      </c>
      <c r="BX16" s="473">
        <v>2.9369999999999998</v>
      </c>
      <c r="BY16" s="473">
        <v>52.300000000000004</v>
      </c>
      <c r="BZ16" s="473">
        <v>63.839999999999996</v>
      </c>
      <c r="CA16" s="473">
        <v>5.0999999999999996</v>
      </c>
      <c r="CB16" s="474">
        <v>568.71600000000001</v>
      </c>
      <c r="CC16" s="474">
        <v>1034</v>
      </c>
      <c r="CD16" s="243"/>
      <c r="CE16" s="249">
        <v>58.310832010357124</v>
      </c>
      <c r="CF16" s="249">
        <v>4.1497117306282369</v>
      </c>
      <c r="CG16" s="249">
        <v>50.127780806388266</v>
      </c>
      <c r="CH16" s="249">
        <v>66.49388321432599</v>
      </c>
      <c r="CI16" s="249">
        <v>7.1165366494704925</v>
      </c>
      <c r="CJ16" s="250">
        <v>244.61895000000078</v>
      </c>
      <c r="CK16" s="250">
        <v>468</v>
      </c>
      <c r="CL16" s="243"/>
      <c r="CM16" s="574">
        <v>55.255631327638113</v>
      </c>
      <c r="CN16" s="249">
        <v>3.007887959302149</v>
      </c>
      <c r="CO16" s="479">
        <v>49.343241678283228</v>
      </c>
      <c r="CP16" s="479">
        <v>61.168020976992999</v>
      </c>
      <c r="CQ16" s="249">
        <v>5.4435862680979712</v>
      </c>
      <c r="CR16" s="250">
        <v>538.25335600000108</v>
      </c>
      <c r="CS16" s="250">
        <v>996</v>
      </c>
      <c r="CT16" s="243"/>
      <c r="CU16" s="249">
        <v>58.310832010357124</v>
      </c>
      <c r="CV16" s="249">
        <v>4.1497117306282369</v>
      </c>
      <c r="CW16" s="249">
        <v>50.127780806388266</v>
      </c>
      <c r="CX16" s="249">
        <v>66.49388321432599</v>
      </c>
      <c r="CY16" s="249">
        <v>7.1165366494704925</v>
      </c>
      <c r="CZ16" s="250">
        <v>244.61895000000078</v>
      </c>
      <c r="DA16" s="250">
        <v>468</v>
      </c>
      <c r="DB16" s="243"/>
      <c r="DC16" s="252">
        <v>64.321847461595397</v>
      </c>
      <c r="DD16" s="249">
        <v>5.2352989505826368</v>
      </c>
      <c r="DE16" s="479">
        <v>54.001086635357943</v>
      </c>
      <c r="DF16" s="479">
        <v>74.642608287832843</v>
      </c>
      <c r="DG16" s="249">
        <v>8.1392235409725657</v>
      </c>
      <c r="DH16" s="250">
        <v>272.50579999999945</v>
      </c>
      <c r="DI16" s="250">
        <v>487</v>
      </c>
      <c r="DJ16" s="243"/>
      <c r="DK16" s="574">
        <v>59.154796121838324</v>
      </c>
      <c r="DL16" s="249">
        <v>3.543308621100564</v>
      </c>
      <c r="DM16" s="479">
        <v>52.190883235067616</v>
      </c>
      <c r="DN16" s="479">
        <v>66.118709008609031</v>
      </c>
      <c r="DO16" s="249">
        <v>5.9898923728898996</v>
      </c>
      <c r="DP16" s="250">
        <v>569.43546100000003</v>
      </c>
      <c r="DQ16" s="250">
        <v>979</v>
      </c>
      <c r="DR16" s="243"/>
      <c r="DS16" s="574">
        <v>56.372769454771124</v>
      </c>
      <c r="DT16" s="249">
        <v>4.0518840474366309</v>
      </c>
      <c r="DU16" s="479">
        <v>48.407300542901169</v>
      </c>
      <c r="DV16" s="479">
        <v>64.338238366641079</v>
      </c>
      <c r="DW16" s="249">
        <v>7.1876618562930981</v>
      </c>
      <c r="DX16" s="250">
        <v>554.99401400000067</v>
      </c>
      <c r="DY16" s="250">
        <v>973</v>
      </c>
      <c r="DZ16" s="243"/>
      <c r="EA16" s="722">
        <f t="shared" si="4"/>
        <v>58.482486227882561</v>
      </c>
      <c r="EB16" s="635">
        <f t="shared" si="2"/>
        <v>2.7272367974888598</v>
      </c>
      <c r="EC16" s="702">
        <f t="shared" si="5"/>
        <v>53.129346889804907</v>
      </c>
      <c r="ED16" s="702">
        <f t="shared" si="6"/>
        <v>63.835625565960207</v>
      </c>
      <c r="EE16" s="635">
        <f t="shared" si="6"/>
        <v>4.6633393574649391</v>
      </c>
      <c r="EF16" s="639">
        <f t="shared" si="3"/>
        <v>608.37901899999724</v>
      </c>
      <c r="EG16" s="639">
        <f t="shared" si="3"/>
        <v>2004</v>
      </c>
      <c r="EH16" s="6"/>
      <c r="EI16" s="748" t="s">
        <v>149</v>
      </c>
      <c r="EJ16" s="190" t="s">
        <v>116</v>
      </c>
      <c r="EK16" s="191" t="s">
        <v>196</v>
      </c>
      <c r="EL16" s="192">
        <v>0.58482486227882557</v>
      </c>
      <c r="EM16" s="193">
        <v>2.7272367974888599E-2</v>
      </c>
      <c r="EN16" s="194">
        <v>0.53129346889804907</v>
      </c>
      <c r="EO16" s="194">
        <v>0.63835625565960208</v>
      </c>
      <c r="EP16" s="195">
        <v>4.6633393574649393E-2</v>
      </c>
      <c r="EQ16" s="196">
        <v>608.37901899999724</v>
      </c>
      <c r="ER16" s="197">
        <v>2004</v>
      </c>
      <c r="ES16"/>
      <c r="ET16" s="6"/>
    </row>
    <row r="17" spans="1:150" s="31" customFormat="1" ht="6.75" customHeight="1" thickTop="1">
      <c r="A17" s="235"/>
      <c r="B17" s="236"/>
      <c r="C17" s="237"/>
      <c r="D17" s="237"/>
      <c r="E17" s="237"/>
      <c r="F17" s="237"/>
      <c r="G17" s="237"/>
      <c r="H17" s="238"/>
      <c r="I17" s="239"/>
      <c r="J17" s="240"/>
      <c r="K17" s="237"/>
      <c r="L17" s="237"/>
      <c r="M17" s="237"/>
      <c r="N17" s="237"/>
      <c r="O17" s="237"/>
      <c r="P17" s="238"/>
      <c r="Q17" s="239"/>
      <c r="R17" s="240"/>
      <c r="S17" s="242"/>
      <c r="T17" s="242"/>
      <c r="U17" s="242"/>
      <c r="V17" s="242"/>
      <c r="W17" s="242"/>
      <c r="X17" s="243"/>
      <c r="Y17" s="244"/>
      <c r="Z17" s="245"/>
      <c r="AA17" s="242"/>
      <c r="AB17" s="242"/>
      <c r="AC17" s="242"/>
      <c r="AD17" s="242"/>
      <c r="AE17" s="242"/>
      <c r="AF17" s="244"/>
      <c r="AG17" s="244"/>
      <c r="AH17" s="242"/>
      <c r="AI17" s="241"/>
      <c r="AJ17" s="242"/>
      <c r="AK17" s="242"/>
      <c r="AL17" s="242"/>
      <c r="AM17" s="242"/>
      <c r="AN17" s="243"/>
      <c r="AO17" s="247"/>
      <c r="AP17" s="242"/>
      <c r="AQ17" s="242"/>
      <c r="AR17" s="242"/>
      <c r="AS17" s="242"/>
      <c r="AT17" s="242"/>
      <c r="AU17" s="242"/>
      <c r="AV17" s="243"/>
      <c r="AW17" s="244"/>
      <c r="AX17" s="242"/>
      <c r="AY17" s="242"/>
      <c r="AZ17" s="242"/>
      <c r="BA17" s="242"/>
      <c r="BB17" s="242"/>
      <c r="BC17" s="242"/>
      <c r="BD17" s="243"/>
      <c r="BE17" s="244"/>
      <c r="BF17" s="242"/>
      <c r="BG17" s="246"/>
      <c r="BH17" s="242"/>
      <c r="BI17" s="242"/>
      <c r="BJ17" s="242"/>
      <c r="BK17" s="242"/>
      <c r="BL17" s="243"/>
      <c r="BM17" s="247"/>
      <c r="BN17" s="242"/>
      <c r="BO17" s="242"/>
      <c r="BP17" s="242"/>
      <c r="BQ17" s="242"/>
      <c r="BR17" s="242"/>
      <c r="BS17" s="242"/>
      <c r="BT17" s="243"/>
      <c r="BU17" s="244"/>
      <c r="BV17" s="244"/>
      <c r="BW17" s="479"/>
      <c r="BX17" s="249"/>
      <c r="BY17" s="249"/>
      <c r="BZ17" s="249"/>
      <c r="CA17" s="249"/>
      <c r="CB17" s="250"/>
      <c r="CC17" s="250"/>
      <c r="CD17" s="244"/>
      <c r="CE17" s="249"/>
      <c r="CF17" s="249"/>
      <c r="CG17" s="249"/>
      <c r="CH17" s="249"/>
      <c r="CI17" s="249"/>
      <c r="CJ17" s="250"/>
      <c r="CK17" s="250"/>
      <c r="CL17" s="244"/>
      <c r="CM17" s="574"/>
      <c r="CN17" s="249"/>
      <c r="CO17" s="479"/>
      <c r="CP17" s="479"/>
      <c r="CQ17" s="249"/>
      <c r="CR17" s="250"/>
      <c r="CS17" s="250"/>
      <c r="CT17" s="244"/>
      <c r="CU17" s="249"/>
      <c r="CV17" s="249"/>
      <c r="CW17" s="249"/>
      <c r="CX17" s="249"/>
      <c r="CY17" s="249"/>
      <c r="CZ17" s="250"/>
      <c r="DA17" s="250"/>
      <c r="DB17" s="244"/>
      <c r="DC17" s="252"/>
      <c r="DD17" s="249"/>
      <c r="DE17" s="479"/>
      <c r="DF17" s="479"/>
      <c r="DG17" s="249"/>
      <c r="DH17" s="250"/>
      <c r="DI17" s="250"/>
      <c r="DJ17" s="244"/>
      <c r="DK17" s="574"/>
      <c r="DL17" s="249"/>
      <c r="DM17" s="479"/>
      <c r="DN17" s="479"/>
      <c r="DO17" s="249"/>
      <c r="DP17" s="250"/>
      <c r="DQ17" s="250"/>
      <c r="DR17" s="244"/>
      <c r="DS17" s="574"/>
      <c r="DT17" s="249"/>
      <c r="DU17" s="479"/>
      <c r="DV17" s="479"/>
      <c r="DW17" s="249"/>
      <c r="DX17" s="250"/>
      <c r="DY17" s="250"/>
      <c r="DZ17" s="244"/>
      <c r="EA17" s="722"/>
      <c r="EB17" s="635"/>
      <c r="EC17" s="702"/>
      <c r="ED17" s="702"/>
      <c r="EE17" s="635"/>
      <c r="EF17" s="639"/>
      <c r="EG17" s="639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</row>
    <row r="18" spans="1:150" s="31" customFormat="1" ht="24.95" customHeight="1">
      <c r="A18" s="292" t="s">
        <v>56</v>
      </c>
      <c r="B18" s="293"/>
      <c r="C18" s="255"/>
      <c r="D18" s="255"/>
      <c r="E18" s="255"/>
      <c r="F18" s="255"/>
      <c r="G18" s="255"/>
      <c r="H18" s="256"/>
      <c r="I18" s="257"/>
      <c r="J18" s="256"/>
      <c r="K18" s="255"/>
      <c r="L18" s="255"/>
      <c r="M18" s="255"/>
      <c r="N18" s="255"/>
      <c r="O18" s="255"/>
      <c r="P18" s="256"/>
      <c r="Q18" s="257"/>
      <c r="R18" s="256"/>
      <c r="S18" s="260"/>
      <c r="T18" s="260"/>
      <c r="U18" s="260"/>
      <c r="V18" s="260"/>
      <c r="W18" s="260"/>
      <c r="X18" s="261"/>
      <c r="Y18" s="262"/>
      <c r="Z18" s="263"/>
      <c r="AA18" s="260"/>
      <c r="AB18" s="260"/>
      <c r="AC18" s="260"/>
      <c r="AD18" s="260"/>
      <c r="AE18" s="260"/>
      <c r="AF18" s="260"/>
      <c r="AG18" s="262"/>
      <c r="AH18" s="260"/>
      <c r="AI18" s="259"/>
      <c r="AJ18" s="260"/>
      <c r="AK18" s="260"/>
      <c r="AL18" s="260"/>
      <c r="AM18" s="260"/>
      <c r="AN18" s="261"/>
      <c r="AO18" s="265"/>
      <c r="AP18" s="260"/>
      <c r="AQ18" s="260"/>
      <c r="AR18" s="260"/>
      <c r="AS18" s="260"/>
      <c r="AT18" s="260"/>
      <c r="AU18" s="260"/>
      <c r="AV18" s="261"/>
      <c r="AW18" s="262"/>
      <c r="AX18" s="260"/>
      <c r="AY18" s="260"/>
      <c r="AZ18" s="260"/>
      <c r="BA18" s="260"/>
      <c r="BB18" s="260"/>
      <c r="BC18" s="260"/>
      <c r="BD18" s="261"/>
      <c r="BE18" s="262"/>
      <c r="BF18" s="260"/>
      <c r="BG18" s="264"/>
      <c r="BH18" s="260"/>
      <c r="BI18" s="260"/>
      <c r="BJ18" s="260"/>
      <c r="BK18" s="260"/>
      <c r="BL18" s="261"/>
      <c r="BM18" s="265"/>
      <c r="BN18" s="260"/>
      <c r="BO18" s="260"/>
      <c r="BP18" s="260"/>
      <c r="BQ18" s="260"/>
      <c r="BR18" s="260"/>
      <c r="BS18" s="260"/>
      <c r="BT18" s="261"/>
      <c r="BU18" s="262"/>
      <c r="BV18" s="262"/>
      <c r="BW18" s="471"/>
      <c r="BX18" s="267"/>
      <c r="BY18" s="267"/>
      <c r="BZ18" s="267"/>
      <c r="CA18" s="267"/>
      <c r="CB18" s="268"/>
      <c r="CC18" s="268"/>
      <c r="CD18" s="262"/>
      <c r="CE18" s="267"/>
      <c r="CF18" s="267"/>
      <c r="CG18" s="267"/>
      <c r="CH18" s="267"/>
      <c r="CI18" s="267"/>
      <c r="CJ18" s="268"/>
      <c r="CK18" s="268"/>
      <c r="CL18" s="262"/>
      <c r="CM18" s="577"/>
      <c r="CN18" s="267"/>
      <c r="CO18" s="471"/>
      <c r="CP18" s="471"/>
      <c r="CQ18" s="267"/>
      <c r="CR18" s="268"/>
      <c r="CS18" s="268"/>
      <c r="CT18" s="262"/>
      <c r="CU18" s="267"/>
      <c r="CV18" s="267"/>
      <c r="CW18" s="267"/>
      <c r="CX18" s="267"/>
      <c r="CY18" s="267"/>
      <c r="CZ18" s="268"/>
      <c r="DA18" s="268"/>
      <c r="DB18" s="262"/>
      <c r="DC18" s="270"/>
      <c r="DD18" s="267"/>
      <c r="DE18" s="471"/>
      <c r="DF18" s="471"/>
      <c r="DG18" s="267"/>
      <c r="DH18" s="268"/>
      <c r="DI18" s="268"/>
      <c r="DJ18" s="262"/>
      <c r="DK18" s="577"/>
      <c r="DL18" s="267"/>
      <c r="DM18" s="471"/>
      <c r="DN18" s="471"/>
      <c r="DO18" s="267"/>
      <c r="DP18" s="268"/>
      <c r="DQ18" s="268"/>
      <c r="DR18" s="262"/>
      <c r="DS18" s="577"/>
      <c r="DT18" s="267"/>
      <c r="DU18" s="471"/>
      <c r="DV18" s="471"/>
      <c r="DW18" s="267"/>
      <c r="DX18" s="268"/>
      <c r="DY18" s="268"/>
      <c r="DZ18" s="262"/>
      <c r="EA18" s="725"/>
      <c r="EB18" s="637"/>
      <c r="EC18" s="711"/>
      <c r="ED18" s="711"/>
      <c r="EE18" s="637"/>
      <c r="EF18" s="643"/>
      <c r="EG18" s="643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</row>
    <row r="19" spans="1:150" s="31" customFormat="1" ht="24.95" customHeight="1">
      <c r="A19" s="348" t="s">
        <v>84</v>
      </c>
      <c r="B19" s="272"/>
      <c r="C19" s="237">
        <v>15.307657796592508</v>
      </c>
      <c r="D19" s="237">
        <v>0.82841799953236561</v>
      </c>
      <c r="E19" s="237">
        <v>13.677183800931516</v>
      </c>
      <c r="F19" s="237">
        <v>16.9381317922535</v>
      </c>
      <c r="G19" s="237">
        <v>5.4117880771856024</v>
      </c>
      <c r="H19" s="238">
        <v>2969.1674000001162</v>
      </c>
      <c r="I19" s="239">
        <v>3960</v>
      </c>
      <c r="J19" s="238"/>
      <c r="K19" s="237">
        <v>37.013667426643707</v>
      </c>
      <c r="L19" s="237">
        <v>3.4868306679592274</v>
      </c>
      <c r="M19" s="237">
        <v>30.087506646484719</v>
      </c>
      <c r="N19" s="237">
        <v>43.939828206802687</v>
      </c>
      <c r="O19" s="237">
        <v>9.4203868743071038</v>
      </c>
      <c r="P19" s="238">
        <v>529.36380700000052</v>
      </c>
      <c r="Q19" s="239">
        <v>730</v>
      </c>
      <c r="R19" s="238"/>
      <c r="S19" s="242">
        <v>40.393512434176657</v>
      </c>
      <c r="T19" s="242">
        <v>3.9537435969485939</v>
      </c>
      <c r="U19" s="242">
        <v>32.538710689649996</v>
      </c>
      <c r="V19" s="242">
        <v>48.248314178703325</v>
      </c>
      <c r="W19" s="242">
        <v>9.7880658518900177</v>
      </c>
      <c r="X19" s="243">
        <v>548.80553000000259</v>
      </c>
      <c r="Y19" s="244">
        <v>723</v>
      </c>
      <c r="Z19" s="245"/>
      <c r="AA19" s="242">
        <v>50.171384558302854</v>
      </c>
      <c r="AB19" s="242">
        <v>2.5000457829181011</v>
      </c>
      <c r="AC19" s="242">
        <v>45.245464917578154</v>
      </c>
      <c r="AD19" s="242">
        <v>55.097304199027562</v>
      </c>
      <c r="AE19" s="242">
        <v>4.9830113418792799</v>
      </c>
      <c r="AF19" s="242">
        <v>1217.7614019999999</v>
      </c>
      <c r="AG19" s="244">
        <v>1423</v>
      </c>
      <c r="AH19" s="242"/>
      <c r="AI19" s="241">
        <v>51.819966661857229</v>
      </c>
      <c r="AJ19" s="242">
        <v>1.9710532078116776</v>
      </c>
      <c r="AK19" s="242">
        <v>47.945501066595327</v>
      </c>
      <c r="AL19" s="242">
        <v>55.694432257119139</v>
      </c>
      <c r="AM19" s="242">
        <v>3.8036558778076124</v>
      </c>
      <c r="AN19" s="243">
        <v>1630.2629669999899</v>
      </c>
      <c r="AO19" s="247">
        <v>2252</v>
      </c>
      <c r="AP19" s="242"/>
      <c r="AQ19" s="242">
        <v>56.677371996174372</v>
      </c>
      <c r="AR19" s="242">
        <v>2.0366351036345738</v>
      </c>
      <c r="AS19" s="242">
        <v>52.673851083306808</v>
      </c>
      <c r="AT19" s="242">
        <v>60.680892909041937</v>
      </c>
      <c r="AU19" s="242">
        <v>3.5933830943538512</v>
      </c>
      <c r="AV19" s="243">
        <v>1501.058576000001</v>
      </c>
      <c r="AW19" s="244">
        <v>2062</v>
      </c>
      <c r="AX19" s="242"/>
      <c r="AY19" s="242">
        <v>51.517893780720883</v>
      </c>
      <c r="AZ19" s="242">
        <v>2.744147197376686</v>
      </c>
      <c r="BA19" s="242">
        <v>46.10604797446716</v>
      </c>
      <c r="BB19" s="242">
        <v>56.929739586974605</v>
      </c>
      <c r="BC19" s="242">
        <v>5.3265904251769038</v>
      </c>
      <c r="BD19" s="243">
        <v>741.13901399999554</v>
      </c>
      <c r="BE19" s="244">
        <v>1057</v>
      </c>
      <c r="BF19" s="242"/>
      <c r="BG19" s="246">
        <v>54.963238756866907</v>
      </c>
      <c r="BH19" s="242">
        <v>2.1212010796537761</v>
      </c>
      <c r="BI19" s="242">
        <v>50.793571284274499</v>
      </c>
      <c r="BJ19" s="242">
        <v>59.132906229459316</v>
      </c>
      <c r="BK19" s="242">
        <v>3.8593087445902396</v>
      </c>
      <c r="BL19" s="243">
        <v>1453.1231929999983</v>
      </c>
      <c r="BM19" s="247">
        <v>2060</v>
      </c>
      <c r="BN19" s="242"/>
      <c r="BO19" s="273">
        <v>54.910000000000004</v>
      </c>
      <c r="BP19" s="273">
        <v>2.782</v>
      </c>
      <c r="BQ19" s="273">
        <v>49.419999999999995</v>
      </c>
      <c r="BR19" s="273">
        <v>60.39</v>
      </c>
      <c r="BS19" s="273">
        <v>5.0999999999999996</v>
      </c>
      <c r="BT19" s="244">
        <v>928.48699999999997</v>
      </c>
      <c r="BU19" s="243">
        <v>1218</v>
      </c>
      <c r="BV19" s="243"/>
      <c r="BW19" s="493">
        <v>57.430000000000007</v>
      </c>
      <c r="BX19" s="473">
        <v>1.9269999999999998</v>
      </c>
      <c r="BY19" s="473">
        <v>53.64</v>
      </c>
      <c r="BZ19" s="473">
        <v>61.22</v>
      </c>
      <c r="CA19" s="473">
        <v>3.4000000000000004</v>
      </c>
      <c r="CB19" s="474">
        <v>1425.8230000000001</v>
      </c>
      <c r="CC19" s="474">
        <v>1903</v>
      </c>
      <c r="CD19" s="243"/>
      <c r="CE19" s="249">
        <v>60.182822906921452</v>
      </c>
      <c r="CF19" s="249">
        <v>3.1809598927299572</v>
      </c>
      <c r="CG19" s="249">
        <v>53.910108229451602</v>
      </c>
      <c r="CH19" s="249">
        <v>66.455537584391294</v>
      </c>
      <c r="CI19" s="249">
        <v>5.2854946629034316</v>
      </c>
      <c r="CJ19" s="250">
        <v>576.56910599999958</v>
      </c>
      <c r="CK19" s="250">
        <v>836</v>
      </c>
      <c r="CL19" s="243"/>
      <c r="CM19" s="574">
        <v>60.769268115877672</v>
      </c>
      <c r="CN19" s="249">
        <v>2.179337169640382</v>
      </c>
      <c r="CO19" s="479">
        <v>56.485501333811229</v>
      </c>
      <c r="CP19" s="479">
        <v>65.053034897944116</v>
      </c>
      <c r="CQ19" s="249">
        <v>3.5862488346654433</v>
      </c>
      <c r="CR19" s="250">
        <v>1200.6432619999987</v>
      </c>
      <c r="CS19" s="250">
        <v>1715</v>
      </c>
      <c r="CT19" s="243"/>
      <c r="CU19" s="249">
        <v>60.182822906921452</v>
      </c>
      <c r="CV19" s="249">
        <v>3.1809598927299572</v>
      </c>
      <c r="CW19" s="249">
        <v>53.910108229451602</v>
      </c>
      <c r="CX19" s="249">
        <v>66.455537584391294</v>
      </c>
      <c r="CY19" s="249">
        <v>5.2854946629034316</v>
      </c>
      <c r="CZ19" s="250">
        <v>576.56910599999958</v>
      </c>
      <c r="DA19" s="250">
        <v>836</v>
      </c>
      <c r="DB19" s="243"/>
      <c r="DC19" s="252">
        <v>66.621692355039002</v>
      </c>
      <c r="DD19" s="249">
        <v>2.8663104682783644</v>
      </c>
      <c r="DE19" s="479">
        <v>60.971106767457727</v>
      </c>
      <c r="DF19" s="479">
        <v>72.272277942620292</v>
      </c>
      <c r="DG19" s="249">
        <v>4.3023681431016181</v>
      </c>
      <c r="DH19" s="250">
        <v>627.60197200000255</v>
      </c>
      <c r="DI19" s="250">
        <v>900</v>
      </c>
      <c r="DJ19" s="243"/>
      <c r="DK19" s="574">
        <v>63.390705024369076</v>
      </c>
      <c r="DL19" s="249">
        <v>2.2877332173162923</v>
      </c>
      <c r="DM19" s="479">
        <v>58.894462518511958</v>
      </c>
      <c r="DN19" s="479">
        <v>67.886947530226195</v>
      </c>
      <c r="DO19" s="249">
        <v>3.608941115951978</v>
      </c>
      <c r="DP19" s="250">
        <v>1197.4799550000016</v>
      </c>
      <c r="DQ19" s="250">
        <v>1695</v>
      </c>
      <c r="DR19" s="243"/>
      <c r="DS19" s="574">
        <v>68.609236305700463</v>
      </c>
      <c r="DT19" s="249">
        <v>2.4111725536861495</v>
      </c>
      <c r="DU19" s="479">
        <v>63.869189504585414</v>
      </c>
      <c r="DV19" s="479">
        <v>73.349283106815506</v>
      </c>
      <c r="DW19" s="249">
        <v>3.5143556225327268</v>
      </c>
      <c r="DX19" s="250">
        <v>997.99557300000072</v>
      </c>
      <c r="DY19" s="250">
        <v>1487</v>
      </c>
      <c r="DZ19" s="243"/>
      <c r="EA19" s="722">
        <f>IF(EP23&lt;0.15,EL23*100,CONCATENATE("(",FIXED(EL23*100,1),")"))</f>
        <v>65.550835108770798</v>
      </c>
      <c r="EB19" s="635">
        <f t="shared" ref="EB19:EB21" si="7">+EM23*100</f>
        <v>1.7848655091974746</v>
      </c>
      <c r="EC19" s="702">
        <f>IF(EN23&lt;0,0,EN23*100)</f>
        <v>62.047423238096222</v>
      </c>
      <c r="ED19" s="702">
        <f>IF(EO23&gt;1,100,EO23*100)</f>
        <v>69.054246979445381</v>
      </c>
      <c r="EE19" s="635">
        <f>IF(EP23&gt;1,100,EP23*100)</f>
        <v>2.7228722658312203</v>
      </c>
      <c r="EF19" s="639">
        <f>+EQ23</f>
        <v>1065.2602760000066</v>
      </c>
      <c r="EG19" s="639">
        <f>+ER23</f>
        <v>3073</v>
      </c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</row>
    <row r="20" spans="1:150" s="31" customFormat="1" ht="24.95" customHeight="1" thickBot="1">
      <c r="A20" s="349" t="s">
        <v>55</v>
      </c>
      <c r="B20" s="312"/>
      <c r="C20" s="313">
        <v>40.555586123161362</v>
      </c>
      <c r="D20" s="313">
        <v>2.0797960803367004</v>
      </c>
      <c r="E20" s="313">
        <v>36.462177448819588</v>
      </c>
      <c r="F20" s="313">
        <v>44.648994797503136</v>
      </c>
      <c r="G20" s="313">
        <v>5.1282604423979095</v>
      </c>
      <c r="H20" s="314">
        <v>822.13032499999474</v>
      </c>
      <c r="I20" s="315">
        <v>1136</v>
      </c>
      <c r="J20" s="314"/>
      <c r="K20" s="313">
        <v>56.461255084850173</v>
      </c>
      <c r="L20" s="313">
        <v>4.1410654848558002</v>
      </c>
      <c r="M20" s="313">
        <v>48.235537210782852</v>
      </c>
      <c r="N20" s="313">
        <v>64.686972958917494</v>
      </c>
      <c r="O20" s="313">
        <v>7.3343489772457096</v>
      </c>
      <c r="P20" s="314">
        <v>209.75125300000076</v>
      </c>
      <c r="Q20" s="315">
        <v>301</v>
      </c>
      <c r="R20" s="314"/>
      <c r="S20" s="317">
        <v>67.983373703545851</v>
      </c>
      <c r="T20" s="317">
        <v>4.7499963852039082</v>
      </c>
      <c r="U20" s="317">
        <v>58.546676816628306</v>
      </c>
      <c r="V20" s="317">
        <v>77.420070590463411</v>
      </c>
      <c r="W20" s="317">
        <v>6.9869971530350208</v>
      </c>
      <c r="X20" s="318">
        <v>216.2167630000001</v>
      </c>
      <c r="Y20" s="319">
        <v>338</v>
      </c>
      <c r="Z20" s="320"/>
      <c r="AA20" s="317">
        <v>71.183467661322368</v>
      </c>
      <c r="AB20" s="317">
        <v>2.5554957067633213</v>
      </c>
      <c r="AC20" s="317">
        <v>66.148293273819775</v>
      </c>
      <c r="AD20" s="317">
        <v>76.218642048824975</v>
      </c>
      <c r="AE20" s="317">
        <v>3.590012949245311</v>
      </c>
      <c r="AF20" s="317">
        <v>482.11831100000234</v>
      </c>
      <c r="AG20" s="319">
        <v>625</v>
      </c>
      <c r="AH20" s="317"/>
      <c r="AI20" s="316">
        <v>69.598461730038437</v>
      </c>
      <c r="AJ20" s="317">
        <v>2.1979702721047949</v>
      </c>
      <c r="AK20" s="317">
        <v>65.277949140663367</v>
      </c>
      <c r="AL20" s="317">
        <v>73.918974319413522</v>
      </c>
      <c r="AM20" s="317">
        <v>3.1580730629225369</v>
      </c>
      <c r="AN20" s="318">
        <v>817.79507600000181</v>
      </c>
      <c r="AO20" s="322">
        <v>1170</v>
      </c>
      <c r="AP20" s="317"/>
      <c r="AQ20" s="317">
        <v>72.868065735714026</v>
      </c>
      <c r="AR20" s="317">
        <v>2.3105042708296901</v>
      </c>
      <c r="AS20" s="317">
        <v>68.326185773501507</v>
      </c>
      <c r="AT20" s="317">
        <v>77.409945697926545</v>
      </c>
      <c r="AU20" s="317">
        <v>3.1708049987352251</v>
      </c>
      <c r="AV20" s="318">
        <v>737.67066899999804</v>
      </c>
      <c r="AW20" s="319">
        <v>1088</v>
      </c>
      <c r="AX20" s="317"/>
      <c r="AY20" s="317">
        <v>74.59549889529103</v>
      </c>
      <c r="AZ20" s="317">
        <v>3.141569911568038</v>
      </c>
      <c r="BA20" s="317">
        <v>68.399879371955905</v>
      </c>
      <c r="BB20" s="317">
        <v>80.791118418626155</v>
      </c>
      <c r="BC20" s="317">
        <v>4.211473826293231</v>
      </c>
      <c r="BD20" s="318">
        <v>376.43123400000013</v>
      </c>
      <c r="BE20" s="319">
        <v>539</v>
      </c>
      <c r="BF20" s="317"/>
      <c r="BG20" s="321">
        <v>76.931511156053148</v>
      </c>
      <c r="BH20" s="317">
        <v>2.058707784157852</v>
      </c>
      <c r="BI20" s="317">
        <v>72.884687417599778</v>
      </c>
      <c r="BJ20" s="317">
        <v>80.978334894506503</v>
      </c>
      <c r="BK20" s="317">
        <v>2.6760267063802088</v>
      </c>
      <c r="BL20" s="318">
        <v>727.05439499999864</v>
      </c>
      <c r="BM20" s="322">
        <v>1052</v>
      </c>
      <c r="BN20" s="317"/>
      <c r="BO20" s="323">
        <v>77.38000000000001</v>
      </c>
      <c r="BP20" s="323">
        <v>2.3890000000000002</v>
      </c>
      <c r="BQ20" s="323">
        <v>72.67</v>
      </c>
      <c r="BR20" s="323">
        <v>82.1</v>
      </c>
      <c r="BS20" s="323">
        <v>3.1</v>
      </c>
      <c r="BT20" s="319">
        <v>506.48099999999999</v>
      </c>
      <c r="BU20" s="318">
        <v>692</v>
      </c>
      <c r="BV20" s="318"/>
      <c r="BW20" s="572">
        <v>81.399999999999991</v>
      </c>
      <c r="BX20" s="494">
        <v>1.79</v>
      </c>
      <c r="BY20" s="494">
        <v>77.88000000000001</v>
      </c>
      <c r="BZ20" s="494">
        <v>84.92</v>
      </c>
      <c r="CA20" s="494">
        <v>2.1999999999999997</v>
      </c>
      <c r="CB20" s="495">
        <v>866.46600000000001</v>
      </c>
      <c r="CC20" s="495">
        <v>1155</v>
      </c>
      <c r="CD20" s="318"/>
      <c r="CE20" s="325">
        <v>78.348053245711768</v>
      </c>
      <c r="CF20" s="325">
        <v>2.5432652777440192</v>
      </c>
      <c r="CG20" s="325">
        <v>73.332844637497274</v>
      </c>
      <c r="CH20" s="325">
        <v>83.363261853926261</v>
      </c>
      <c r="CI20" s="325">
        <v>3.2461116420697023</v>
      </c>
      <c r="CJ20" s="326">
        <v>350.54511200000019</v>
      </c>
      <c r="CK20" s="326">
        <v>551</v>
      </c>
      <c r="CL20" s="318"/>
      <c r="CM20" s="578">
        <v>78.325354970880056</v>
      </c>
      <c r="CN20" s="325">
        <v>1.7505055458075851</v>
      </c>
      <c r="CO20" s="480">
        <v>74.884511757899389</v>
      </c>
      <c r="CP20" s="480">
        <v>81.766198183860723</v>
      </c>
      <c r="CQ20" s="325">
        <v>2.2349155601763835</v>
      </c>
      <c r="CR20" s="326">
        <v>754.26025100000084</v>
      </c>
      <c r="CS20" s="326">
        <v>1180</v>
      </c>
      <c r="CT20" s="318"/>
      <c r="CU20" s="325">
        <v>78.348053245711768</v>
      </c>
      <c r="CV20" s="325">
        <v>2.5432652777440192</v>
      </c>
      <c r="CW20" s="325">
        <v>73.332844637497274</v>
      </c>
      <c r="CX20" s="325">
        <v>83.363261853926261</v>
      </c>
      <c r="CY20" s="325">
        <v>3.2461116420697023</v>
      </c>
      <c r="CZ20" s="326">
        <v>350.54511200000019</v>
      </c>
      <c r="DA20" s="326">
        <v>551</v>
      </c>
      <c r="DB20" s="318"/>
      <c r="DC20" s="328">
        <v>80.45700920894383</v>
      </c>
      <c r="DD20" s="325">
        <v>2.5164386165461652</v>
      </c>
      <c r="DE20" s="480">
        <v>75.496153804040844</v>
      </c>
      <c r="DF20" s="480">
        <v>85.417864613846817</v>
      </c>
      <c r="DG20" s="325">
        <v>3.127681032750135</v>
      </c>
      <c r="DH20" s="326">
        <v>396.26422499999984</v>
      </c>
      <c r="DI20" s="326">
        <v>631</v>
      </c>
      <c r="DJ20" s="318"/>
      <c r="DK20" s="578">
        <v>81.491270326902793</v>
      </c>
      <c r="DL20" s="325">
        <v>1.8557757124927192</v>
      </c>
      <c r="DM20" s="480">
        <v>77.843984193760363</v>
      </c>
      <c r="DN20" s="480">
        <v>85.138556460045237</v>
      </c>
      <c r="DO20" s="325">
        <v>2.2772693382349569</v>
      </c>
      <c r="DP20" s="326">
        <v>823.53335799999809</v>
      </c>
      <c r="DQ20" s="326">
        <v>1258</v>
      </c>
      <c r="DR20" s="318"/>
      <c r="DS20" s="578">
        <v>81.522156203954836</v>
      </c>
      <c r="DT20" s="325">
        <v>2.0321989490407595</v>
      </c>
      <c r="DU20" s="480">
        <v>77.527121459177366</v>
      </c>
      <c r="DV20" s="480">
        <v>85.517190948732321</v>
      </c>
      <c r="DW20" s="325">
        <v>2.4928179573127784</v>
      </c>
      <c r="DX20" s="326">
        <v>842.4148170000002</v>
      </c>
      <c r="DY20" s="326">
        <v>1295</v>
      </c>
      <c r="DZ20" s="318"/>
      <c r="EA20" s="726">
        <f t="shared" ref="EA20:EA21" si="8">IF(EP24&lt;0.15,EL24*100,CONCATENATE("(",FIXED(EL24*100,1),")"))</f>
        <v>81.652714662568684</v>
      </c>
      <c r="EB20" s="647">
        <f t="shared" si="7"/>
        <v>1.4931738221594009</v>
      </c>
      <c r="EC20" s="718">
        <f t="shared" ref="EC20:EC21" si="9">IF(EN24&lt;0,0,EN24*100)</f>
        <v>78.721847957723298</v>
      </c>
      <c r="ED20" s="718">
        <f t="shared" ref="ED20:EE21" si="10">IF(EO24&gt;1,100,EO24*100)</f>
        <v>84.58358136741407</v>
      </c>
      <c r="EE20" s="647">
        <f t="shared" si="10"/>
        <v>1.8286885234985375</v>
      </c>
      <c r="EF20" s="649">
        <f t="shared" ref="EF20:EG21" si="11">+EQ24</f>
        <v>823.81402600000115</v>
      </c>
      <c r="EG20" s="649">
        <f t="shared" si="11"/>
        <v>2584</v>
      </c>
      <c r="EH20" s="6"/>
      <c r="EI20" s="3346" t="s">
        <v>109</v>
      </c>
      <c r="EJ20" s="3346"/>
      <c r="EK20" s="3346"/>
      <c r="EL20" s="3346"/>
      <c r="EM20" s="3346"/>
      <c r="EN20" s="3346"/>
      <c r="EO20" s="3346"/>
      <c r="EP20" s="3346"/>
      <c r="EQ20" s="3346"/>
      <c r="ER20" s="3346"/>
      <c r="ES20"/>
      <c r="ET20" s="6"/>
    </row>
    <row r="21" spans="1:150" s="31" customFormat="1" ht="24.95" customHeight="1" thickTop="1">
      <c r="A21" s="348" t="s">
        <v>4</v>
      </c>
      <c r="B21" s="272"/>
      <c r="C21" s="237">
        <v>83.033528385215163</v>
      </c>
      <c r="D21" s="237">
        <v>2.6659806184574064</v>
      </c>
      <c r="E21" s="237">
        <v>77.786404259731711</v>
      </c>
      <c r="F21" s="237">
        <v>88.280652510698616</v>
      </c>
      <c r="G21" s="237">
        <v>3.2107278472970533</v>
      </c>
      <c r="H21" s="238">
        <v>192.95823400000003</v>
      </c>
      <c r="I21" s="239">
        <v>248</v>
      </c>
      <c r="J21" s="238"/>
      <c r="K21" s="237">
        <v>92.635961512551546</v>
      </c>
      <c r="L21" s="237">
        <v>4.2900426800281997</v>
      </c>
      <c r="M21" s="237">
        <v>84.114318741464473</v>
      </c>
      <c r="N21" s="237">
        <v>101.15760428363862</v>
      </c>
      <c r="O21" s="237">
        <v>4.6310769705207067</v>
      </c>
      <c r="P21" s="238">
        <v>22.644992999999996</v>
      </c>
      <c r="Q21" s="239">
        <v>38</v>
      </c>
      <c r="R21" s="238"/>
      <c r="S21" s="242">
        <v>91.593053573671725</v>
      </c>
      <c r="T21" s="242">
        <v>3.8243458824613241</v>
      </c>
      <c r="U21" s="242">
        <v>83.995322974142113</v>
      </c>
      <c r="V21" s="242">
        <v>99.190784173201337</v>
      </c>
      <c r="W21" s="242">
        <v>4.1753667262389706</v>
      </c>
      <c r="X21" s="243">
        <v>42.12882799999997</v>
      </c>
      <c r="Y21" s="244">
        <v>61</v>
      </c>
      <c r="Z21" s="245"/>
      <c r="AA21" s="242">
        <v>92.080644869382397</v>
      </c>
      <c r="AB21" s="242">
        <v>3.0605597718024895</v>
      </c>
      <c r="AC21" s="242">
        <v>86.0503267069939</v>
      </c>
      <c r="AD21" s="242">
        <v>98.110963031770908</v>
      </c>
      <c r="AE21" s="242">
        <v>3.3237818611543539</v>
      </c>
      <c r="AF21" s="242">
        <v>82.493976999999944</v>
      </c>
      <c r="AG21" s="244">
        <v>114</v>
      </c>
      <c r="AH21" s="242"/>
      <c r="AI21" s="241">
        <v>84.070576598978235</v>
      </c>
      <c r="AJ21" s="242">
        <v>4.4943280626721513</v>
      </c>
      <c r="AK21" s="242">
        <v>75.236152757129787</v>
      </c>
      <c r="AL21" s="242">
        <v>92.905000440826697</v>
      </c>
      <c r="AM21" s="242">
        <v>5.3458989393047345</v>
      </c>
      <c r="AN21" s="243">
        <v>123.35216099999994</v>
      </c>
      <c r="AO21" s="247">
        <v>175</v>
      </c>
      <c r="AP21" s="242"/>
      <c r="AQ21" s="242">
        <v>88.080000986634246</v>
      </c>
      <c r="AR21" s="242">
        <v>2.6260458365679269</v>
      </c>
      <c r="AS21" s="242">
        <v>82.917844345964426</v>
      </c>
      <c r="AT21" s="242">
        <v>93.242157627304067</v>
      </c>
      <c r="AU21" s="242">
        <v>2.9814325694278976</v>
      </c>
      <c r="AV21" s="243">
        <v>146.19399700000002</v>
      </c>
      <c r="AW21" s="244">
        <v>197</v>
      </c>
      <c r="AX21" s="242"/>
      <c r="AY21" s="242">
        <v>92.860673072024539</v>
      </c>
      <c r="AZ21" s="242">
        <v>2.6112087514335482</v>
      </c>
      <c r="BA21" s="242">
        <v>87.711000654958909</v>
      </c>
      <c r="BB21" s="242">
        <v>98.01034548909017</v>
      </c>
      <c r="BC21" s="242">
        <v>2.8119640586798722</v>
      </c>
      <c r="BD21" s="243">
        <v>72.156676000000033</v>
      </c>
      <c r="BE21" s="244">
        <v>98</v>
      </c>
      <c r="BF21" s="242"/>
      <c r="BG21" s="246">
        <v>93.37920284788477</v>
      </c>
      <c r="BH21" s="242">
        <v>1.9946134182673256</v>
      </c>
      <c r="BI21" s="242">
        <v>89.458370084635789</v>
      </c>
      <c r="BJ21" s="242">
        <v>97.300035611133751</v>
      </c>
      <c r="BK21" s="242">
        <v>2.1360360309742221</v>
      </c>
      <c r="BL21" s="243">
        <v>122.96227800000001</v>
      </c>
      <c r="BM21" s="247">
        <v>176</v>
      </c>
      <c r="BN21" s="242"/>
      <c r="BO21" s="273">
        <v>97.17</v>
      </c>
      <c r="BP21" s="273">
        <v>1.754</v>
      </c>
      <c r="BQ21" s="273">
        <v>93.710000000000008</v>
      </c>
      <c r="BR21" s="273">
        <v>100</v>
      </c>
      <c r="BS21" s="273">
        <v>1.7999999999999998</v>
      </c>
      <c r="BT21" s="244">
        <v>91.960999999999999</v>
      </c>
      <c r="BU21" s="243">
        <v>114</v>
      </c>
      <c r="BV21" s="243"/>
      <c r="BW21" s="493">
        <v>96.32</v>
      </c>
      <c r="BX21" s="473">
        <v>1.4350000000000001</v>
      </c>
      <c r="BY21" s="473">
        <v>93.5</v>
      </c>
      <c r="BZ21" s="473">
        <v>99.14</v>
      </c>
      <c r="CA21" s="473">
        <v>1.5</v>
      </c>
      <c r="CB21" s="474">
        <v>153.27699999999999</v>
      </c>
      <c r="CC21" s="474">
        <v>191</v>
      </c>
      <c r="CD21" s="243"/>
      <c r="CE21" s="249">
        <v>93.81718456123555</v>
      </c>
      <c r="CF21" s="249">
        <v>3.1378004012922824</v>
      </c>
      <c r="CG21" s="249">
        <v>87.629578525352798</v>
      </c>
      <c r="CH21" s="249">
        <v>100.00479059711833</v>
      </c>
      <c r="CI21" s="249">
        <v>3.3445902432130694</v>
      </c>
      <c r="CJ21" s="250">
        <v>48.262203999999983</v>
      </c>
      <c r="CK21" s="250">
        <v>80</v>
      </c>
      <c r="CL21" s="243"/>
      <c r="CM21" s="574">
        <v>92.276914629062375</v>
      </c>
      <c r="CN21" s="249">
        <v>2.2325210778910627</v>
      </c>
      <c r="CO21" s="479">
        <v>87.888608052659151</v>
      </c>
      <c r="CP21" s="479">
        <v>96.665221205465613</v>
      </c>
      <c r="CQ21" s="249">
        <v>2.4193711795256925</v>
      </c>
      <c r="CR21" s="250">
        <v>132.03524900000008</v>
      </c>
      <c r="CS21" s="250">
        <v>201</v>
      </c>
      <c r="CT21" s="243"/>
      <c r="CU21" s="249">
        <v>93.81718456123555</v>
      </c>
      <c r="CV21" s="249">
        <v>3.1378004012922824</v>
      </c>
      <c r="CW21" s="249">
        <v>87.629578525352798</v>
      </c>
      <c r="CX21" s="249">
        <v>100.00479059711833</v>
      </c>
      <c r="CY21" s="249">
        <v>3.3445902432130694</v>
      </c>
      <c r="CZ21" s="250">
        <v>48.262203999999983</v>
      </c>
      <c r="DA21" s="250">
        <v>80</v>
      </c>
      <c r="DB21" s="243"/>
      <c r="DC21" s="252">
        <v>98.246128421706587</v>
      </c>
      <c r="DD21" s="249">
        <v>1.2842850016021301</v>
      </c>
      <c r="DE21" s="479">
        <v>95.714315346775223</v>
      </c>
      <c r="DF21" s="479">
        <v>100</v>
      </c>
      <c r="DG21" s="249">
        <v>1.3072118181487331</v>
      </c>
      <c r="DH21" s="250">
        <v>70.572897999999981</v>
      </c>
      <c r="DI21" s="250">
        <v>96</v>
      </c>
      <c r="DJ21" s="243"/>
      <c r="DK21" s="574">
        <v>95.85945469444151</v>
      </c>
      <c r="DL21" s="249">
        <v>1.8202835609556229</v>
      </c>
      <c r="DM21" s="479">
        <v>92.281923775393764</v>
      </c>
      <c r="DN21" s="479">
        <v>99.43698561348927</v>
      </c>
      <c r="DO21" s="249">
        <v>1.8989087375448772</v>
      </c>
      <c r="DP21" s="250">
        <v>156.68243000000001</v>
      </c>
      <c r="DQ21" s="250">
        <v>211</v>
      </c>
      <c r="DR21" s="243"/>
      <c r="DS21" s="574">
        <v>91.432022512456115</v>
      </c>
      <c r="DT21" s="249">
        <v>2.3420663974444893</v>
      </c>
      <c r="DU21" s="479">
        <v>86.827829287780403</v>
      </c>
      <c r="DV21" s="479">
        <v>96.036215737131826</v>
      </c>
      <c r="DW21" s="249">
        <v>2.5615384337860636</v>
      </c>
      <c r="DX21" s="250">
        <v>130.07838800000007</v>
      </c>
      <c r="DY21" s="250">
        <v>207</v>
      </c>
      <c r="DZ21" s="243"/>
      <c r="EA21" s="722">
        <f t="shared" si="8"/>
        <v>92.732232703227496</v>
      </c>
      <c r="EB21" s="635">
        <f t="shared" si="7"/>
        <v>1.5627029876964786</v>
      </c>
      <c r="EC21" s="702">
        <f t="shared" si="9"/>
        <v>89.664891119661306</v>
      </c>
      <c r="ED21" s="702">
        <f t="shared" si="10"/>
        <v>95.7995742867937</v>
      </c>
      <c r="EE21" s="635">
        <f t="shared" si="10"/>
        <v>1.6851777878546532</v>
      </c>
      <c r="EF21" s="639">
        <f t="shared" si="11"/>
        <v>147.17630000000003</v>
      </c>
      <c r="EG21" s="639">
        <f t="shared" si="11"/>
        <v>471</v>
      </c>
      <c r="EH21" s="6"/>
      <c r="EI21" s="3347" t="s">
        <v>185</v>
      </c>
      <c r="EJ21" s="3348"/>
      <c r="EK21" s="3349"/>
      <c r="EL21" s="3353" t="s">
        <v>110</v>
      </c>
      <c r="EM21" s="3355" t="s">
        <v>111</v>
      </c>
      <c r="EN21" s="3355" t="s">
        <v>112</v>
      </c>
      <c r="EO21" s="3355"/>
      <c r="EP21" s="3355" t="s">
        <v>113</v>
      </c>
      <c r="EQ21" s="3355" t="s">
        <v>114</v>
      </c>
      <c r="ER21" s="3357" t="s">
        <v>115</v>
      </c>
      <c r="ES21"/>
      <c r="ET21" s="6"/>
    </row>
    <row r="22" spans="1:150" s="31" customFormat="1" ht="6.75" customHeight="1" thickBot="1">
      <c r="A22" s="347"/>
      <c r="B22" s="272"/>
      <c r="C22" s="237"/>
      <c r="D22" s="237"/>
      <c r="E22" s="237"/>
      <c r="F22" s="237"/>
      <c r="G22" s="237"/>
      <c r="H22" s="238"/>
      <c r="I22" s="239"/>
      <c r="J22" s="238"/>
      <c r="K22" s="237"/>
      <c r="L22" s="237"/>
      <c r="M22" s="237"/>
      <c r="N22" s="237"/>
      <c r="O22" s="237"/>
      <c r="P22" s="238"/>
      <c r="Q22" s="239"/>
      <c r="R22" s="238"/>
      <c r="S22" s="242"/>
      <c r="T22" s="242"/>
      <c r="U22" s="242"/>
      <c r="V22" s="242"/>
      <c r="W22" s="242"/>
      <c r="X22" s="243"/>
      <c r="Y22" s="244"/>
      <c r="Z22" s="245"/>
      <c r="AA22" s="242"/>
      <c r="AB22" s="242"/>
      <c r="AC22" s="242"/>
      <c r="AD22" s="242"/>
      <c r="AE22" s="242"/>
      <c r="AF22" s="242"/>
      <c r="AG22" s="244"/>
      <c r="AH22" s="242"/>
      <c r="AI22" s="241"/>
      <c r="AJ22" s="242"/>
      <c r="AK22" s="242"/>
      <c r="AL22" s="242"/>
      <c r="AM22" s="242"/>
      <c r="AN22" s="243"/>
      <c r="AO22" s="247"/>
      <c r="AP22" s="242"/>
      <c r="AQ22" s="242"/>
      <c r="AR22" s="242"/>
      <c r="AS22" s="242"/>
      <c r="AT22" s="242"/>
      <c r="AU22" s="242"/>
      <c r="AV22" s="243"/>
      <c r="AW22" s="244"/>
      <c r="AX22" s="242"/>
      <c r="AY22" s="242"/>
      <c r="AZ22" s="242"/>
      <c r="BA22" s="242"/>
      <c r="BB22" s="242"/>
      <c r="BC22" s="242"/>
      <c r="BD22" s="243"/>
      <c r="BE22" s="244"/>
      <c r="BF22" s="242"/>
      <c r="BG22" s="246"/>
      <c r="BH22" s="242"/>
      <c r="BI22" s="242"/>
      <c r="BJ22" s="242"/>
      <c r="BK22" s="242"/>
      <c r="BL22" s="243"/>
      <c r="BM22" s="247"/>
      <c r="BN22" s="242"/>
      <c r="BO22" s="242"/>
      <c r="BP22" s="242"/>
      <c r="BQ22" s="242"/>
      <c r="BR22" s="242"/>
      <c r="BS22" s="242"/>
      <c r="BT22" s="243"/>
      <c r="BU22" s="244"/>
      <c r="BV22" s="244"/>
      <c r="BW22" s="497"/>
      <c r="BX22" s="244"/>
      <c r="BY22" s="244"/>
      <c r="BZ22" s="244"/>
      <c r="CA22" s="244"/>
      <c r="CB22" s="244"/>
      <c r="CC22" s="244"/>
      <c r="CD22" s="244"/>
      <c r="CE22" s="244"/>
      <c r="CF22" s="244"/>
      <c r="CG22" s="244"/>
      <c r="CH22" s="244"/>
      <c r="CI22" s="244"/>
      <c r="CJ22" s="244"/>
      <c r="CK22" s="244"/>
      <c r="CL22" s="244"/>
      <c r="CM22" s="579"/>
      <c r="CN22" s="244"/>
      <c r="CO22" s="497"/>
      <c r="CP22" s="497"/>
      <c r="CQ22" s="244"/>
      <c r="CR22" s="244"/>
      <c r="CS22" s="244"/>
      <c r="CT22" s="244"/>
      <c r="CU22" s="244"/>
      <c r="CV22" s="244"/>
      <c r="CW22" s="244"/>
      <c r="CX22" s="244"/>
      <c r="CY22" s="244"/>
      <c r="CZ22" s="244"/>
      <c r="DA22" s="244"/>
      <c r="DB22" s="244"/>
      <c r="DC22" s="496"/>
      <c r="DD22" s="244"/>
      <c r="DE22" s="497"/>
      <c r="DF22" s="497"/>
      <c r="DG22" s="244"/>
      <c r="DH22" s="244"/>
      <c r="DI22" s="244"/>
      <c r="DJ22" s="244"/>
      <c r="DK22" s="579"/>
      <c r="DL22" s="244"/>
      <c r="DM22" s="497"/>
      <c r="DN22" s="497"/>
      <c r="DO22" s="244"/>
      <c r="DP22" s="244"/>
      <c r="DQ22" s="244"/>
      <c r="DR22" s="244"/>
      <c r="DS22" s="579"/>
      <c r="DT22" s="244"/>
      <c r="DU22" s="497"/>
      <c r="DV22" s="497"/>
      <c r="DW22" s="244"/>
      <c r="DX22" s="244"/>
      <c r="DY22" s="244"/>
      <c r="DZ22" s="244"/>
      <c r="EA22" s="727"/>
      <c r="EB22" s="728"/>
      <c r="EC22" s="729"/>
      <c r="ED22" s="729"/>
      <c r="EE22" s="728"/>
      <c r="EF22" s="728"/>
      <c r="EG22" s="728"/>
      <c r="EH22" s="6"/>
      <c r="EI22" s="3350"/>
      <c r="EJ22" s="3351"/>
      <c r="EK22" s="3352"/>
      <c r="EL22" s="3354"/>
      <c r="EM22" s="3356"/>
      <c r="EN22" s="628" t="s">
        <v>3</v>
      </c>
      <c r="EO22" s="628" t="s">
        <v>4</v>
      </c>
      <c r="EP22" s="3356"/>
      <c r="EQ22" s="3356"/>
      <c r="ER22" s="3358"/>
      <c r="ES22"/>
      <c r="ET22" s="6"/>
    </row>
    <row r="23" spans="1:150" s="31" customFormat="1" ht="24.95" customHeight="1" thickTop="1">
      <c r="A23" s="351" t="s">
        <v>83</v>
      </c>
      <c r="B23" s="293"/>
      <c r="C23" s="255"/>
      <c r="D23" s="255"/>
      <c r="E23" s="255"/>
      <c r="F23" s="255"/>
      <c r="G23" s="255"/>
      <c r="H23" s="256"/>
      <c r="I23" s="257"/>
      <c r="J23" s="256"/>
      <c r="K23" s="255"/>
      <c r="L23" s="255"/>
      <c r="M23" s="255"/>
      <c r="N23" s="255"/>
      <c r="O23" s="255"/>
      <c r="P23" s="256"/>
      <c r="Q23" s="257"/>
      <c r="R23" s="256"/>
      <c r="S23" s="260"/>
      <c r="T23" s="260"/>
      <c r="U23" s="260"/>
      <c r="V23" s="260"/>
      <c r="W23" s="260"/>
      <c r="X23" s="261"/>
      <c r="Y23" s="262"/>
      <c r="Z23" s="263"/>
      <c r="AA23" s="260"/>
      <c r="AB23" s="260"/>
      <c r="AC23" s="260"/>
      <c r="AD23" s="260"/>
      <c r="AE23" s="260"/>
      <c r="AF23" s="260"/>
      <c r="AG23" s="262"/>
      <c r="AH23" s="260"/>
      <c r="AI23" s="259"/>
      <c r="AJ23" s="260"/>
      <c r="AK23" s="260"/>
      <c r="AL23" s="260"/>
      <c r="AM23" s="260"/>
      <c r="AN23" s="261"/>
      <c r="AO23" s="265"/>
      <c r="AP23" s="260"/>
      <c r="AQ23" s="260"/>
      <c r="AR23" s="260"/>
      <c r="AS23" s="260"/>
      <c r="AT23" s="260"/>
      <c r="AU23" s="260"/>
      <c r="AV23" s="261"/>
      <c r="AW23" s="262"/>
      <c r="AX23" s="260"/>
      <c r="AY23" s="260"/>
      <c r="AZ23" s="260"/>
      <c r="BA23" s="260"/>
      <c r="BB23" s="260"/>
      <c r="BC23" s="260"/>
      <c r="BD23" s="261"/>
      <c r="BE23" s="262"/>
      <c r="BF23" s="260"/>
      <c r="BG23" s="264"/>
      <c r="BH23" s="260"/>
      <c r="BI23" s="260"/>
      <c r="BJ23" s="260"/>
      <c r="BK23" s="260"/>
      <c r="BL23" s="261"/>
      <c r="BM23" s="265"/>
      <c r="BN23" s="260"/>
      <c r="BO23" s="260"/>
      <c r="BP23" s="260"/>
      <c r="BQ23" s="260"/>
      <c r="BR23" s="260"/>
      <c r="BS23" s="260"/>
      <c r="BT23" s="261"/>
      <c r="BU23" s="262"/>
      <c r="BV23" s="262"/>
      <c r="BW23" s="482"/>
      <c r="BX23" s="262"/>
      <c r="BY23" s="262"/>
      <c r="BZ23" s="262"/>
      <c r="CA23" s="262"/>
      <c r="CB23" s="262"/>
      <c r="CC23" s="262"/>
      <c r="CD23" s="262"/>
      <c r="CE23" s="262"/>
      <c r="CF23" s="262"/>
      <c r="CG23" s="262"/>
      <c r="CH23" s="262"/>
      <c r="CI23" s="262"/>
      <c r="CJ23" s="262"/>
      <c r="CK23" s="262"/>
      <c r="CL23" s="262"/>
      <c r="CM23" s="580"/>
      <c r="CN23" s="262"/>
      <c r="CO23" s="482"/>
      <c r="CP23" s="482"/>
      <c r="CQ23" s="262"/>
      <c r="CR23" s="262"/>
      <c r="CS23" s="262"/>
      <c r="CT23" s="262"/>
      <c r="CU23" s="262"/>
      <c r="CV23" s="262"/>
      <c r="CW23" s="262"/>
      <c r="CX23" s="262"/>
      <c r="CY23" s="262"/>
      <c r="CZ23" s="262"/>
      <c r="DA23" s="262"/>
      <c r="DB23" s="262"/>
      <c r="DC23" s="481"/>
      <c r="DD23" s="262"/>
      <c r="DE23" s="482"/>
      <c r="DF23" s="482"/>
      <c r="DG23" s="262"/>
      <c r="DH23" s="262"/>
      <c r="DI23" s="262"/>
      <c r="DJ23" s="262"/>
      <c r="DK23" s="580"/>
      <c r="DL23" s="262"/>
      <c r="DM23" s="482"/>
      <c r="DN23" s="482"/>
      <c r="DO23" s="262"/>
      <c r="DP23" s="262"/>
      <c r="DQ23" s="262"/>
      <c r="DR23" s="262"/>
      <c r="DS23" s="580"/>
      <c r="DT23" s="262"/>
      <c r="DU23" s="482"/>
      <c r="DV23" s="482"/>
      <c r="DW23" s="262"/>
      <c r="DX23" s="262"/>
      <c r="DY23" s="262"/>
      <c r="DZ23" s="262"/>
      <c r="EA23" s="730"/>
      <c r="EB23" s="719"/>
      <c r="EC23" s="720"/>
      <c r="ED23" s="720"/>
      <c r="EE23" s="719"/>
      <c r="EF23" s="719"/>
      <c r="EG23" s="719"/>
      <c r="EH23" s="6"/>
      <c r="EI23" s="746" t="s">
        <v>156</v>
      </c>
      <c r="EJ23" s="173" t="s">
        <v>116</v>
      </c>
      <c r="EK23" s="174" t="s">
        <v>196</v>
      </c>
      <c r="EL23" s="175">
        <v>0.655508351087708</v>
      </c>
      <c r="EM23" s="176">
        <v>1.7848655091974745E-2</v>
      </c>
      <c r="EN23" s="177">
        <v>0.62047423238096222</v>
      </c>
      <c r="EO23" s="177">
        <v>0.69054246979445377</v>
      </c>
      <c r="EP23" s="178">
        <v>2.7228722658312204E-2</v>
      </c>
      <c r="EQ23" s="179">
        <v>1065.2602760000066</v>
      </c>
      <c r="ER23" s="180">
        <v>3073</v>
      </c>
      <c r="ES23"/>
      <c r="ET23" s="6"/>
    </row>
    <row r="24" spans="1:150" s="31" customFormat="1" ht="24.95" customHeight="1">
      <c r="A24" s="348" t="s">
        <v>13</v>
      </c>
      <c r="B24" s="272"/>
      <c r="C24" s="237">
        <v>14.074764752604411</v>
      </c>
      <c r="D24" s="237">
        <v>0.83674705272184757</v>
      </c>
      <c r="E24" s="237">
        <v>12.427897698557926</v>
      </c>
      <c r="F24" s="237">
        <v>15.721631806650896</v>
      </c>
      <c r="G24" s="237">
        <v>5.9450162573197893</v>
      </c>
      <c r="H24" s="238">
        <v>2172.39833400003</v>
      </c>
      <c r="I24" s="239">
        <v>3071</v>
      </c>
      <c r="J24" s="238"/>
      <c r="K24" s="237">
        <v>33.053366630180278</v>
      </c>
      <c r="L24" s="237">
        <v>3.5354753091834556</v>
      </c>
      <c r="M24" s="237">
        <v>26.030579246008617</v>
      </c>
      <c r="N24" s="237">
        <v>40.076154014351943</v>
      </c>
      <c r="O24" s="237">
        <v>10.696263859413623</v>
      </c>
      <c r="P24" s="238">
        <v>445.7631280000009</v>
      </c>
      <c r="Q24" s="239">
        <v>618</v>
      </c>
      <c r="R24" s="238"/>
      <c r="S24" s="242">
        <v>36.786687077300492</v>
      </c>
      <c r="T24" s="242">
        <v>3.7022362219835618</v>
      </c>
      <c r="U24" s="242">
        <v>29.431548631415993</v>
      </c>
      <c r="V24" s="242">
        <v>44.141825523184998</v>
      </c>
      <c r="W24" s="242">
        <v>10.064065334842438</v>
      </c>
      <c r="X24" s="243">
        <v>445.35086199999938</v>
      </c>
      <c r="Y24" s="244">
        <v>620</v>
      </c>
      <c r="Z24" s="245"/>
      <c r="AA24" s="242">
        <v>47.5101711431967</v>
      </c>
      <c r="AB24" s="242">
        <v>2.6157597623830511</v>
      </c>
      <c r="AC24" s="242">
        <v>42.356256572120159</v>
      </c>
      <c r="AD24" s="242">
        <v>52.664085714273234</v>
      </c>
      <c r="AE24" s="242">
        <v>5.5056837292778713</v>
      </c>
      <c r="AF24" s="242">
        <v>1040.1842050000027</v>
      </c>
      <c r="AG24" s="244">
        <v>1235</v>
      </c>
      <c r="AH24" s="242"/>
      <c r="AI24" s="241">
        <v>49.113791980382452</v>
      </c>
      <c r="AJ24" s="242">
        <v>2.0964781040703317</v>
      </c>
      <c r="AK24" s="242">
        <v>44.992780810694896</v>
      </c>
      <c r="AL24" s="242">
        <v>53.234803150070007</v>
      </c>
      <c r="AM24" s="242">
        <v>4.2686138038531602</v>
      </c>
      <c r="AN24" s="243">
        <v>1523.0348519999879</v>
      </c>
      <c r="AO24" s="247">
        <v>2072</v>
      </c>
      <c r="AP24" s="242"/>
      <c r="AQ24" s="242">
        <v>54.926161192850472</v>
      </c>
      <c r="AR24" s="242">
        <v>2.0789757099700559</v>
      </c>
      <c r="AS24" s="242">
        <v>50.839409119612021</v>
      </c>
      <c r="AT24" s="242">
        <v>59.01291326608893</v>
      </c>
      <c r="AU24" s="242">
        <v>3.7850373388931975</v>
      </c>
      <c r="AV24" s="243">
        <v>1437.0347260000012</v>
      </c>
      <c r="AW24" s="244">
        <v>2007</v>
      </c>
      <c r="AX24" s="242"/>
      <c r="AY24" s="242">
        <v>50.100284172880627</v>
      </c>
      <c r="AZ24" s="242">
        <v>2.7289526777209328</v>
      </c>
      <c r="BA24" s="242">
        <v>44.71840410518336</v>
      </c>
      <c r="BB24" s="242">
        <v>55.482164240577895</v>
      </c>
      <c r="BC24" s="242">
        <v>5.4469804368856645</v>
      </c>
      <c r="BD24" s="243">
        <v>734.45537699999579</v>
      </c>
      <c r="BE24" s="244">
        <v>1039</v>
      </c>
      <c r="BF24" s="242"/>
      <c r="BG24" s="246">
        <v>53.635107137032342</v>
      </c>
      <c r="BH24" s="242">
        <v>2.175031696291307</v>
      </c>
      <c r="BI24" s="242">
        <v>49.359624250061707</v>
      </c>
      <c r="BJ24" s="242">
        <v>57.910590024002985</v>
      </c>
      <c r="BK24" s="242">
        <v>4.0552388396173384</v>
      </c>
      <c r="BL24" s="243">
        <v>1433.3408490000006</v>
      </c>
      <c r="BM24" s="247">
        <v>2053</v>
      </c>
      <c r="BN24" s="242"/>
      <c r="BO24" s="273">
        <v>53.839999999999996</v>
      </c>
      <c r="BP24" s="273">
        <v>2.7199999999999998</v>
      </c>
      <c r="BQ24" s="273">
        <v>48.480000000000004</v>
      </c>
      <c r="BR24" s="273">
        <v>59.199999999999996</v>
      </c>
      <c r="BS24" s="273">
        <v>5.0999999999999996</v>
      </c>
      <c r="BT24" s="244">
        <v>922.35</v>
      </c>
      <c r="BU24" s="243">
        <v>1239</v>
      </c>
      <c r="BV24" s="243"/>
      <c r="BW24" s="493">
        <v>57.52</v>
      </c>
      <c r="BX24" s="473">
        <v>1.8980000000000001</v>
      </c>
      <c r="BY24" s="473">
        <v>53.790000000000006</v>
      </c>
      <c r="BZ24" s="473">
        <v>61.250000000000007</v>
      </c>
      <c r="CA24" s="473">
        <v>3.3000000000000003</v>
      </c>
      <c r="CB24" s="474">
        <v>143487.1</v>
      </c>
      <c r="CC24" s="474">
        <v>1940</v>
      </c>
      <c r="CD24" s="243"/>
      <c r="CE24" s="249">
        <v>59.620295228783647</v>
      </c>
      <c r="CF24" s="249">
        <v>2.9043322013414063</v>
      </c>
      <c r="CG24" s="249">
        <v>53.893078337668584</v>
      </c>
      <c r="CH24" s="249">
        <v>65.34751211989871</v>
      </c>
      <c r="CI24" s="249">
        <v>4.8713817839990252</v>
      </c>
      <c r="CJ24" s="250">
        <v>635.79085200000077</v>
      </c>
      <c r="CK24" s="250">
        <v>964</v>
      </c>
      <c r="CL24" s="243"/>
      <c r="CM24" s="574">
        <v>60.696551865227441</v>
      </c>
      <c r="CN24" s="249">
        <v>1.9853449786500337</v>
      </c>
      <c r="CO24" s="479">
        <v>56.794101620740122</v>
      </c>
      <c r="CP24" s="479">
        <v>64.59900210971476</v>
      </c>
      <c r="CQ24" s="249">
        <v>3.2709353622893711</v>
      </c>
      <c r="CR24" s="250">
        <v>1390.0684619999997</v>
      </c>
      <c r="CS24" s="250">
        <v>2078</v>
      </c>
      <c r="CT24" s="243"/>
      <c r="CU24" s="249">
        <v>59.620295228783647</v>
      </c>
      <c r="CV24" s="249">
        <v>2.9043322013414063</v>
      </c>
      <c r="CW24" s="249">
        <v>53.893078337668584</v>
      </c>
      <c r="CX24" s="249">
        <v>65.34751211989871</v>
      </c>
      <c r="CY24" s="249">
        <v>4.8713817839990252</v>
      </c>
      <c r="CZ24" s="250">
        <v>635.79085200000077</v>
      </c>
      <c r="DA24" s="250">
        <v>964</v>
      </c>
      <c r="DB24" s="243"/>
      <c r="DC24" s="252">
        <v>66.092622107652545</v>
      </c>
      <c r="DD24" s="249">
        <v>2.9759221468162051</v>
      </c>
      <c r="DE24" s="479">
        <v>60.22595030825606</v>
      </c>
      <c r="DF24" s="479">
        <v>71.95929390704903</v>
      </c>
      <c r="DG24" s="249">
        <v>4.5026540813723255</v>
      </c>
      <c r="DH24" s="250">
        <v>728.11165400000084</v>
      </c>
      <c r="DI24" s="250">
        <v>1096</v>
      </c>
      <c r="DJ24" s="243"/>
      <c r="DK24" s="574">
        <v>63.838632308541946</v>
      </c>
      <c r="DL24" s="249">
        <v>2.2039448368578336</v>
      </c>
      <c r="DM24" s="479">
        <v>59.50706498196827</v>
      </c>
      <c r="DN24" s="479">
        <v>68.170199635115608</v>
      </c>
      <c r="DO24" s="249">
        <v>3.4523685065899112</v>
      </c>
      <c r="DP24" s="250">
        <v>1441.8088150000074</v>
      </c>
      <c r="DQ24" s="250">
        <v>2137</v>
      </c>
      <c r="DR24" s="243"/>
      <c r="DS24" s="574">
        <v>69.213022345844024</v>
      </c>
      <c r="DT24" s="249">
        <v>2.3037073836808637</v>
      </c>
      <c r="DU24" s="479">
        <v>64.684237876218305</v>
      </c>
      <c r="DV24" s="479">
        <v>73.741806815469729</v>
      </c>
      <c r="DW24" s="249">
        <v>3.3284305548306872</v>
      </c>
      <c r="DX24" s="250">
        <v>1405.2949460000029</v>
      </c>
      <c r="DY24" s="250">
        <v>2138</v>
      </c>
      <c r="DZ24" s="243"/>
      <c r="EA24" s="722">
        <f>IF(EP35&lt;0.15,EL35*100,CONCATENATE("(",FIXED(EL35*100,1),")"))</f>
        <v>66.769223912783289</v>
      </c>
      <c r="EB24" s="635">
        <f t="shared" ref="EB24:EB28" si="12">+EM35*100</f>
        <v>1.6885997175807927</v>
      </c>
      <c r="EC24" s="702">
        <f>IF(EN35&lt;0,0,EN35*100)</f>
        <v>63.454766736651166</v>
      </c>
      <c r="ED24" s="702">
        <f>IF(EO35&gt;1,100,EO35*100)</f>
        <v>70.083681088915412</v>
      </c>
      <c r="EE24" s="635">
        <f>IF(EP35&gt;1,100,EP35*100)</f>
        <v>2.5290090533125129</v>
      </c>
      <c r="EF24" s="639">
        <f>+EQ35</f>
        <v>1438.8702139999934</v>
      </c>
      <c r="EG24" s="639">
        <f>+ER35</f>
        <v>4278</v>
      </c>
      <c r="EH24" s="6"/>
      <c r="EI24" s="747" t="s">
        <v>157</v>
      </c>
      <c r="EJ24" s="181" t="s">
        <v>116</v>
      </c>
      <c r="EK24" s="182" t="s">
        <v>196</v>
      </c>
      <c r="EL24" s="183">
        <v>0.81652714662568682</v>
      </c>
      <c r="EM24" s="184">
        <v>1.4931738221594009E-2</v>
      </c>
      <c r="EN24" s="185">
        <v>0.78721847957723301</v>
      </c>
      <c r="EO24" s="185">
        <v>0.84583581367414062</v>
      </c>
      <c r="EP24" s="186">
        <v>1.8286885234985374E-2</v>
      </c>
      <c r="EQ24" s="187">
        <v>823.81402600000115</v>
      </c>
      <c r="ER24" s="188">
        <v>2584</v>
      </c>
      <c r="ES24"/>
      <c r="ET24" s="6"/>
    </row>
    <row r="25" spans="1:150" s="31" customFormat="1" ht="24.95" customHeight="1" thickBot="1">
      <c r="A25" s="349" t="s">
        <v>14</v>
      </c>
      <c r="B25" s="312"/>
      <c r="C25" s="313">
        <v>27.120647700124646</v>
      </c>
      <c r="D25" s="313">
        <v>1.6319223311454152</v>
      </c>
      <c r="E25" s="313">
        <v>23.908734239319752</v>
      </c>
      <c r="F25" s="313">
        <v>30.332561160929533</v>
      </c>
      <c r="G25" s="313">
        <v>6.0172690165431222</v>
      </c>
      <c r="H25" s="314">
        <v>1386.3220420000216</v>
      </c>
      <c r="I25" s="315">
        <v>1767</v>
      </c>
      <c r="J25" s="314"/>
      <c r="K25" s="313">
        <v>55.451318241016367</v>
      </c>
      <c r="L25" s="313">
        <v>4.9285497127685121</v>
      </c>
      <c r="M25" s="313">
        <v>45.66135968715858</v>
      </c>
      <c r="N25" s="313">
        <v>65.241276794874153</v>
      </c>
      <c r="O25" s="313">
        <v>8.8880659091760776</v>
      </c>
      <c r="P25" s="314">
        <v>264.04428000000019</v>
      </c>
      <c r="Q25" s="315">
        <v>366</v>
      </c>
      <c r="R25" s="314"/>
      <c r="S25" s="317">
        <v>61.570205759260254</v>
      </c>
      <c r="T25" s="317">
        <v>4.6827257974100158</v>
      </c>
      <c r="U25" s="317">
        <v>52.267153636450978</v>
      </c>
      <c r="V25" s="317">
        <v>70.873257882069524</v>
      </c>
      <c r="W25" s="317">
        <v>7.6055061692005586</v>
      </c>
      <c r="X25" s="318">
        <v>278.06466599999999</v>
      </c>
      <c r="Y25" s="319">
        <v>385</v>
      </c>
      <c r="Z25" s="320"/>
      <c r="AA25" s="317">
        <v>67.217381378065454</v>
      </c>
      <c r="AB25" s="317">
        <v>2.8355534731760299</v>
      </c>
      <c r="AC25" s="317">
        <v>61.630400275047577</v>
      </c>
      <c r="AD25" s="317">
        <v>72.804362481083331</v>
      </c>
      <c r="AE25" s="317">
        <v>4.218482504141905</v>
      </c>
      <c r="AF25" s="317">
        <v>594.59188800000095</v>
      </c>
      <c r="AG25" s="319">
        <v>728</v>
      </c>
      <c r="AH25" s="317"/>
      <c r="AI25" s="316">
        <v>69.596475281052889</v>
      </c>
      <c r="AJ25" s="317">
        <v>1.9247069857042176</v>
      </c>
      <c r="AK25" s="317">
        <v>65.813111662294745</v>
      </c>
      <c r="AL25" s="317">
        <v>73.379838899811048</v>
      </c>
      <c r="AM25" s="317">
        <v>2.7655236532189789</v>
      </c>
      <c r="AN25" s="318">
        <v>805.43908400000123</v>
      </c>
      <c r="AO25" s="322">
        <v>1142</v>
      </c>
      <c r="AP25" s="317"/>
      <c r="AQ25" s="317">
        <v>74.518503153223548</v>
      </c>
      <c r="AR25" s="317">
        <v>2.0521037748164406</v>
      </c>
      <c r="AS25" s="317">
        <v>70.484574658526341</v>
      </c>
      <c r="AT25" s="317">
        <v>78.552431647920756</v>
      </c>
      <c r="AU25" s="317">
        <v>2.7538177606666938</v>
      </c>
      <c r="AV25" s="318">
        <v>722.7832379999976</v>
      </c>
      <c r="AW25" s="319">
        <v>1002</v>
      </c>
      <c r="AX25" s="317"/>
      <c r="AY25" s="317">
        <v>76.157534945636542</v>
      </c>
      <c r="AZ25" s="317">
        <v>2.6040490445786406</v>
      </c>
      <c r="BA25" s="317">
        <v>71.021982481594492</v>
      </c>
      <c r="BB25" s="317">
        <v>81.293087409678591</v>
      </c>
      <c r="BC25" s="317">
        <v>3.4192927153399681</v>
      </c>
      <c r="BD25" s="318">
        <v>366.4405999999999</v>
      </c>
      <c r="BE25" s="319">
        <v>504</v>
      </c>
      <c r="BF25" s="317"/>
      <c r="BG25" s="321">
        <v>77.446576582504719</v>
      </c>
      <c r="BH25" s="317">
        <v>2.0041181544210076</v>
      </c>
      <c r="BI25" s="317">
        <v>73.507060258533599</v>
      </c>
      <c r="BJ25" s="317">
        <v>81.386092906475824</v>
      </c>
      <c r="BK25" s="317">
        <v>2.5877427290617523</v>
      </c>
      <c r="BL25" s="318">
        <v>682.12619499999914</v>
      </c>
      <c r="BM25" s="322">
        <v>960</v>
      </c>
      <c r="BN25" s="317"/>
      <c r="BO25" s="323">
        <v>79.34</v>
      </c>
      <c r="BP25" s="323">
        <v>2.5499999999999998</v>
      </c>
      <c r="BQ25" s="323">
        <v>74.31</v>
      </c>
      <c r="BR25" s="323">
        <v>84.37</v>
      </c>
      <c r="BS25" s="323">
        <v>3.2</v>
      </c>
      <c r="BT25" s="319">
        <v>477.26900000000001</v>
      </c>
      <c r="BU25" s="318">
        <v>620</v>
      </c>
      <c r="BV25" s="318"/>
      <c r="BW25" s="572">
        <v>81.260000000000005</v>
      </c>
      <c r="BX25" s="494">
        <v>1.7080000000000002</v>
      </c>
      <c r="BY25" s="494">
        <v>77.900000000000006</v>
      </c>
      <c r="BZ25" s="494">
        <v>84.61999999999999</v>
      </c>
      <c r="CA25" s="494">
        <v>2.1</v>
      </c>
      <c r="CB25" s="495">
        <v>78110.100000000006</v>
      </c>
      <c r="CC25" s="495">
        <v>1031</v>
      </c>
      <c r="CD25" s="318"/>
      <c r="CE25" s="325">
        <v>83.353327475364679</v>
      </c>
      <c r="CF25" s="325">
        <v>2.9326135621572469</v>
      </c>
      <c r="CG25" s="325">
        <v>77.570340969708496</v>
      </c>
      <c r="CH25" s="325">
        <v>89.136313981020862</v>
      </c>
      <c r="CI25" s="325">
        <v>3.5182921317976055</v>
      </c>
      <c r="CJ25" s="326">
        <v>269.99574799999971</v>
      </c>
      <c r="CK25" s="326">
        <v>390</v>
      </c>
      <c r="CL25" s="318"/>
      <c r="CM25" s="578">
        <v>84.62565988190515</v>
      </c>
      <c r="CN25" s="325">
        <v>1.6690548828097083</v>
      </c>
      <c r="CO25" s="480">
        <v>81.344918395902852</v>
      </c>
      <c r="CP25" s="480">
        <v>87.906401367907435</v>
      </c>
      <c r="CQ25" s="325">
        <v>1.972279903210054</v>
      </c>
      <c r="CR25" s="326">
        <v>563.03237300000103</v>
      </c>
      <c r="CS25" s="326">
        <v>833</v>
      </c>
      <c r="CT25" s="318"/>
      <c r="CU25" s="325">
        <v>83.353327475364679</v>
      </c>
      <c r="CV25" s="325">
        <v>2.9326135621572469</v>
      </c>
      <c r="CW25" s="325">
        <v>77.570340969708496</v>
      </c>
      <c r="CX25" s="325">
        <v>89.136313981020862</v>
      </c>
      <c r="CY25" s="325">
        <v>3.5182921317976055</v>
      </c>
      <c r="CZ25" s="326">
        <v>269.99574799999971</v>
      </c>
      <c r="DA25" s="326">
        <v>390</v>
      </c>
      <c r="DB25" s="318"/>
      <c r="DC25" s="328">
        <v>86.601223300359621</v>
      </c>
      <c r="DD25" s="325">
        <v>2.897761172464727</v>
      </c>
      <c r="DE25" s="480">
        <v>80.888636440494139</v>
      </c>
      <c r="DF25" s="480">
        <v>92.313810160225103</v>
      </c>
      <c r="DG25" s="325">
        <v>3.3460972744165538</v>
      </c>
      <c r="DH25" s="326">
        <v>296.1656939999998</v>
      </c>
      <c r="DI25" s="326">
        <v>440</v>
      </c>
      <c r="DJ25" s="318"/>
      <c r="DK25" s="578">
        <v>87.846051038466882</v>
      </c>
      <c r="DL25" s="325">
        <v>1.9147751169454625</v>
      </c>
      <c r="DM25" s="480">
        <v>84.082809238766501</v>
      </c>
      <c r="DN25" s="480">
        <v>91.609292838167278</v>
      </c>
      <c r="DO25" s="325">
        <v>2.1796940150525401</v>
      </c>
      <c r="DP25" s="326">
        <v>576.39658700000052</v>
      </c>
      <c r="DQ25" s="326">
        <v>824</v>
      </c>
      <c r="DR25" s="318"/>
      <c r="DS25" s="578">
        <v>89.926956756254199</v>
      </c>
      <c r="DT25" s="325">
        <v>1.8710155896092033</v>
      </c>
      <c r="DU25" s="480">
        <v>86.248787208908766</v>
      </c>
      <c r="DV25" s="480">
        <v>93.605126303599619</v>
      </c>
      <c r="DW25" s="325">
        <v>2.0805948039368949</v>
      </c>
      <c r="DX25" s="326">
        <v>460.99924200000055</v>
      </c>
      <c r="DY25" s="326">
        <v>698</v>
      </c>
      <c r="DZ25" s="318"/>
      <c r="EA25" s="726">
        <f t="shared" ref="EA25:EA28" si="13">IF(EP36&lt;0.15,EL36*100,CONCATENATE("(",FIXED(EL36*100,1),")"))</f>
        <v>89.831097377900349</v>
      </c>
      <c r="EB25" s="647">
        <f t="shared" si="12"/>
        <v>1.1952773869552629</v>
      </c>
      <c r="EC25" s="718">
        <f t="shared" ref="EC25:EC28" si="14">IF(EN36&lt;0,0,EN36*100)</f>
        <v>87.484954789212637</v>
      </c>
      <c r="ED25" s="718">
        <f t="shared" ref="ED25:EE28" si="15">IF(EO36&gt;1,100,EO36*100)</f>
        <v>92.177239966588047</v>
      </c>
      <c r="EE25" s="647">
        <f t="shared" si="15"/>
        <v>1.3305830851948572</v>
      </c>
      <c r="EF25" s="649">
        <f t="shared" ref="EF25:EG28" si="16">+EQ36</f>
        <v>477.9783699999993</v>
      </c>
      <c r="EG25" s="649">
        <f t="shared" si="16"/>
        <v>1502</v>
      </c>
      <c r="EH25" s="6"/>
      <c r="EI25" s="748" t="s">
        <v>158</v>
      </c>
      <c r="EJ25" s="190" t="s">
        <v>116</v>
      </c>
      <c r="EK25" s="191" t="s">
        <v>196</v>
      </c>
      <c r="EL25" s="192">
        <v>0.92732232703227502</v>
      </c>
      <c r="EM25" s="193">
        <v>1.5627029876964786E-2</v>
      </c>
      <c r="EN25" s="194">
        <v>0.89664891119661305</v>
      </c>
      <c r="EO25" s="194">
        <v>0.95799574286793698</v>
      </c>
      <c r="EP25" s="195">
        <v>1.6851777878546532E-2</v>
      </c>
      <c r="EQ25" s="196">
        <v>147.17630000000003</v>
      </c>
      <c r="ER25" s="197">
        <v>471</v>
      </c>
      <c r="ES25"/>
      <c r="ET25" s="6"/>
    </row>
    <row r="26" spans="1:150" s="31" customFormat="1" ht="24.95" customHeight="1" thickTop="1">
      <c r="A26" s="349" t="s">
        <v>15</v>
      </c>
      <c r="B26" s="312"/>
      <c r="C26" s="313">
        <v>57.798677341363188</v>
      </c>
      <c r="D26" s="313">
        <v>3.3777476602028367</v>
      </c>
      <c r="E26" s="313">
        <v>51.150669056929097</v>
      </c>
      <c r="F26" s="313">
        <v>64.446685625797286</v>
      </c>
      <c r="G26" s="313">
        <v>5.8439878135162386</v>
      </c>
      <c r="H26" s="314">
        <v>339.06375200000093</v>
      </c>
      <c r="I26" s="315">
        <v>413</v>
      </c>
      <c r="J26" s="314"/>
      <c r="K26" s="313">
        <v>78.935963634220769</v>
      </c>
      <c r="L26" s="313">
        <v>5.5867359719520016</v>
      </c>
      <c r="M26" s="313">
        <v>67.838598931768928</v>
      </c>
      <c r="N26" s="313">
        <v>90.033328336672625</v>
      </c>
      <c r="O26" s="313">
        <v>7.0775546591667986</v>
      </c>
      <c r="P26" s="314">
        <v>49.211099999999966</v>
      </c>
      <c r="Q26" s="315">
        <v>81</v>
      </c>
      <c r="R26" s="314"/>
      <c r="S26" s="317">
        <v>81.883607248874995</v>
      </c>
      <c r="T26" s="317">
        <v>5.6371889387888823</v>
      </c>
      <c r="U26" s="317">
        <v>70.684347503048599</v>
      </c>
      <c r="V26" s="317">
        <v>93.082866994701405</v>
      </c>
      <c r="W26" s="317">
        <v>6.8843925276219826</v>
      </c>
      <c r="X26" s="318">
        <v>58.466561999999968</v>
      </c>
      <c r="Y26" s="319">
        <v>85</v>
      </c>
      <c r="Z26" s="320"/>
      <c r="AA26" s="317">
        <v>90.816434923804991</v>
      </c>
      <c r="AB26" s="317">
        <v>2.642213478533006</v>
      </c>
      <c r="AC26" s="317">
        <v>85.610397755277006</v>
      </c>
      <c r="AD26" s="317">
        <v>96.022472092332976</v>
      </c>
      <c r="AE26" s="317">
        <v>2.9094001330814452</v>
      </c>
      <c r="AF26" s="317">
        <v>123.51103200000017</v>
      </c>
      <c r="AG26" s="319">
        <v>171</v>
      </c>
      <c r="AH26" s="317"/>
      <c r="AI26" s="316">
        <v>84.319680370827513</v>
      </c>
      <c r="AJ26" s="317">
        <v>3.1585936740947882</v>
      </c>
      <c r="AK26" s="317">
        <v>78.110886782104956</v>
      </c>
      <c r="AL26" s="317">
        <v>90.528473959550055</v>
      </c>
      <c r="AM26" s="317">
        <v>3.7459744394234948</v>
      </c>
      <c r="AN26" s="318">
        <v>215.7880629999998</v>
      </c>
      <c r="AO26" s="322">
        <v>335</v>
      </c>
      <c r="AP26" s="317"/>
      <c r="AQ26" s="317">
        <v>83.75690731426225</v>
      </c>
      <c r="AR26" s="317">
        <v>2.6868314458207947</v>
      </c>
      <c r="AS26" s="317">
        <v>78.475261199306644</v>
      </c>
      <c r="AT26" s="317">
        <v>89.038553429217856</v>
      </c>
      <c r="AU26" s="317">
        <v>3.2078923780454307</v>
      </c>
      <c r="AV26" s="318">
        <v>187.77794099999988</v>
      </c>
      <c r="AW26" s="319">
        <v>278</v>
      </c>
      <c r="AX26" s="317"/>
      <c r="AY26" s="317">
        <v>91.320486877692304</v>
      </c>
      <c r="AZ26" s="317">
        <v>3.7182511101014883</v>
      </c>
      <c r="BA26" s="317">
        <v>83.98757059097214</v>
      </c>
      <c r="BB26" s="317">
        <v>98.653403164412452</v>
      </c>
      <c r="BC26" s="317">
        <v>4.0716505542523338</v>
      </c>
      <c r="BD26" s="318">
        <v>70.418177999999983</v>
      </c>
      <c r="BE26" s="319">
        <v>124</v>
      </c>
      <c r="BF26" s="317"/>
      <c r="BG26" s="321">
        <v>93.453480884159134</v>
      </c>
      <c r="BH26" s="317">
        <v>2.4195887756861474</v>
      </c>
      <c r="BI26" s="317">
        <v>88.697269550967221</v>
      </c>
      <c r="BJ26" s="317">
        <v>98.209692217351048</v>
      </c>
      <c r="BK26" s="317">
        <v>2.5890836304806717</v>
      </c>
      <c r="BL26" s="318">
        <v>148.09251800000021</v>
      </c>
      <c r="BM26" s="322">
        <v>219</v>
      </c>
      <c r="BN26" s="317"/>
      <c r="BO26" s="323">
        <v>89.03</v>
      </c>
      <c r="BP26" s="323">
        <v>3.08</v>
      </c>
      <c r="BQ26" s="323">
        <v>82.95</v>
      </c>
      <c r="BR26" s="323">
        <v>95.1</v>
      </c>
      <c r="BS26" s="323">
        <v>3.5000000000000004</v>
      </c>
      <c r="BT26" s="319">
        <v>104.58499999999999</v>
      </c>
      <c r="BU26" s="318">
        <v>136</v>
      </c>
      <c r="BV26" s="318"/>
      <c r="BW26" s="572">
        <v>91.12</v>
      </c>
      <c r="BX26" s="494">
        <v>2.302</v>
      </c>
      <c r="BY26" s="494">
        <v>86.6</v>
      </c>
      <c r="BZ26" s="494">
        <v>95.65</v>
      </c>
      <c r="CA26" s="494">
        <v>2.5</v>
      </c>
      <c r="CB26" s="495">
        <v>18760.599999999999</v>
      </c>
      <c r="CC26" s="495">
        <v>229</v>
      </c>
      <c r="CD26" s="318"/>
      <c r="CE26" s="325">
        <v>91.484325050534622</v>
      </c>
      <c r="CF26" s="325">
        <v>3.85582493763747</v>
      </c>
      <c r="CG26" s="325">
        <v>83.880805831272937</v>
      </c>
      <c r="CH26" s="325">
        <v>99.087844269796307</v>
      </c>
      <c r="CI26" s="325">
        <v>4.2147383560053244</v>
      </c>
      <c r="CJ26" s="326">
        <v>59.830782999999968</v>
      </c>
      <c r="CK26" s="326">
        <v>97</v>
      </c>
      <c r="CL26" s="318"/>
      <c r="CM26" s="578">
        <v>91.282238576274011</v>
      </c>
      <c r="CN26" s="325">
        <v>3.1446843117058427</v>
      </c>
      <c r="CO26" s="480">
        <v>85.100958147420556</v>
      </c>
      <c r="CP26" s="480">
        <v>97.463519005127466</v>
      </c>
      <c r="CQ26" s="325">
        <v>3.4450122616988557</v>
      </c>
      <c r="CR26" s="326">
        <v>99.911359999999902</v>
      </c>
      <c r="CS26" s="326">
        <v>138</v>
      </c>
      <c r="CT26" s="318"/>
      <c r="CU26" s="325">
        <v>91.484325050534622</v>
      </c>
      <c r="CV26" s="325">
        <v>3.85582493763747</v>
      </c>
      <c r="CW26" s="325">
        <v>83.880805831272937</v>
      </c>
      <c r="CX26" s="325">
        <v>99.087844269796307</v>
      </c>
      <c r="CY26" s="325">
        <v>4.2147383560053244</v>
      </c>
      <c r="CZ26" s="326">
        <v>59.830782999999968</v>
      </c>
      <c r="DA26" s="326">
        <v>97</v>
      </c>
      <c r="DB26" s="318"/>
      <c r="DC26" s="328">
        <v>96.81260930533692</v>
      </c>
      <c r="DD26" s="325">
        <v>2.9534778102096713</v>
      </c>
      <c r="DE26" s="480">
        <v>90.990183810154605</v>
      </c>
      <c r="DF26" s="480">
        <v>100</v>
      </c>
      <c r="DG26" s="325">
        <v>3.0507160496983499</v>
      </c>
      <c r="DH26" s="326">
        <v>50.085042999999999</v>
      </c>
      <c r="DI26" s="326">
        <v>69</v>
      </c>
      <c r="DJ26" s="318"/>
      <c r="DK26" s="578">
        <v>95.39412507570681</v>
      </c>
      <c r="DL26" s="325">
        <v>1.9400623080694279</v>
      </c>
      <c r="DM26" s="480">
        <v>91.581184586174615</v>
      </c>
      <c r="DN26" s="480">
        <v>99.207065565238992</v>
      </c>
      <c r="DO26" s="325">
        <v>2.0337335307910767</v>
      </c>
      <c r="DP26" s="326">
        <v>117.87910199999999</v>
      </c>
      <c r="DQ26" s="326">
        <v>156</v>
      </c>
      <c r="DR26" s="318"/>
      <c r="DS26" s="578">
        <v>97.321205856805605</v>
      </c>
      <c r="DT26" s="325">
        <v>1.5029539507702341</v>
      </c>
      <c r="DU26" s="480">
        <v>94.366596882146965</v>
      </c>
      <c r="DV26" s="480">
        <v>100</v>
      </c>
      <c r="DW26" s="325">
        <v>1.5443231899341838</v>
      </c>
      <c r="DX26" s="326">
        <v>77.846258000000077</v>
      </c>
      <c r="DY26" s="326">
        <v>113</v>
      </c>
      <c r="DZ26" s="318"/>
      <c r="EA26" s="726">
        <f t="shared" si="13"/>
        <v>97.652096291117644</v>
      </c>
      <c r="EB26" s="647">
        <f t="shared" si="12"/>
        <v>1.1765870405785936</v>
      </c>
      <c r="EC26" s="718">
        <f t="shared" si="14"/>
        <v>95.342639929501743</v>
      </c>
      <c r="ED26" s="718">
        <f t="shared" si="15"/>
        <v>99.961552652733545</v>
      </c>
      <c r="EE26" s="647">
        <f t="shared" si="15"/>
        <v>1.2048763777389744</v>
      </c>
      <c r="EF26" s="649">
        <f t="shared" si="16"/>
        <v>87.066390000000069</v>
      </c>
      <c r="EG26" s="649">
        <f t="shared" si="16"/>
        <v>252</v>
      </c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</row>
    <row r="27" spans="1:150" s="31" customFormat="1" ht="24.95" customHeight="1">
      <c r="A27" s="349" t="s">
        <v>42</v>
      </c>
      <c r="B27" s="312"/>
      <c r="C27" s="313">
        <v>79.419629687999532</v>
      </c>
      <c r="D27" s="313">
        <v>5.4308523818671164</v>
      </c>
      <c r="E27" s="313">
        <v>68.730746071387657</v>
      </c>
      <c r="F27" s="313">
        <v>90.108513304611421</v>
      </c>
      <c r="G27" s="313">
        <v>6.8381738912687586</v>
      </c>
      <c r="H27" s="314">
        <v>70.019604999999984</v>
      </c>
      <c r="I27" s="315">
        <v>79</v>
      </c>
      <c r="J27" s="314"/>
      <c r="K27" s="313">
        <v>100</v>
      </c>
      <c r="L27" s="313">
        <v>0</v>
      </c>
      <c r="M27" s="313">
        <v>100</v>
      </c>
      <c r="N27" s="313">
        <v>100</v>
      </c>
      <c r="O27" s="313">
        <v>0</v>
      </c>
      <c r="P27" s="314">
        <v>2.7415449999999999</v>
      </c>
      <c r="Q27" s="315">
        <v>4</v>
      </c>
      <c r="R27" s="314"/>
      <c r="S27" s="317">
        <v>98.90561857101649</v>
      </c>
      <c r="T27" s="317">
        <v>1.1517714994674886</v>
      </c>
      <c r="U27" s="317">
        <v>96.6174234563167</v>
      </c>
      <c r="V27" s="317">
        <v>101.19381368571626</v>
      </c>
      <c r="W27" s="317">
        <v>1.1645157435019635</v>
      </c>
      <c r="X27" s="318">
        <v>22.911573000000008</v>
      </c>
      <c r="Y27" s="319">
        <v>26</v>
      </c>
      <c r="Z27" s="320"/>
      <c r="AA27" s="317">
        <v>100</v>
      </c>
      <c r="AB27" s="317">
        <v>0</v>
      </c>
      <c r="AC27" s="317">
        <v>100</v>
      </c>
      <c r="AD27" s="317">
        <v>100</v>
      </c>
      <c r="AE27" s="317">
        <v>0</v>
      </c>
      <c r="AF27" s="317">
        <v>21.308468000000005</v>
      </c>
      <c r="AG27" s="319">
        <v>25</v>
      </c>
      <c r="AH27" s="317"/>
      <c r="AI27" s="316">
        <v>100</v>
      </c>
      <c r="AJ27" s="317">
        <v>0</v>
      </c>
      <c r="AK27" s="317">
        <v>100</v>
      </c>
      <c r="AL27" s="317">
        <v>100</v>
      </c>
      <c r="AM27" s="317">
        <v>0</v>
      </c>
      <c r="AN27" s="318">
        <v>23.865430000000011</v>
      </c>
      <c r="AO27" s="322">
        <v>42</v>
      </c>
      <c r="AP27" s="317"/>
      <c r="AQ27" s="317">
        <v>82.007984127872064</v>
      </c>
      <c r="AR27" s="317">
        <v>8.1897702808794381</v>
      </c>
      <c r="AS27" s="317">
        <v>65.908921250791693</v>
      </c>
      <c r="AT27" s="317">
        <v>98.107047004952435</v>
      </c>
      <c r="AU27" s="317">
        <v>9.9865523680102015</v>
      </c>
      <c r="AV27" s="318">
        <v>30.084939000000002</v>
      </c>
      <c r="AW27" s="319">
        <v>43</v>
      </c>
      <c r="AX27" s="317"/>
      <c r="AY27" s="317">
        <v>99.554202503418622</v>
      </c>
      <c r="AZ27" s="317">
        <v>0.45932864432333642</v>
      </c>
      <c r="BA27" s="317">
        <v>98.648341549658625</v>
      </c>
      <c r="BB27" s="317">
        <v>100.46006345717862</v>
      </c>
      <c r="BC27" s="317">
        <v>0.46138548928415496</v>
      </c>
      <c r="BD27" s="318">
        <v>16.983495999999995</v>
      </c>
      <c r="BE27" s="319">
        <v>22</v>
      </c>
      <c r="BF27" s="317"/>
      <c r="BG27" s="321">
        <v>97.292706849831262</v>
      </c>
      <c r="BH27" s="317">
        <v>2.0816448028164505</v>
      </c>
      <c r="BI27" s="317">
        <v>93.20079557039162</v>
      </c>
      <c r="BJ27" s="317">
        <v>100</v>
      </c>
      <c r="BK27" s="317">
        <v>2.1395692135787887</v>
      </c>
      <c r="BL27" s="318">
        <v>30.677690000000009</v>
      </c>
      <c r="BM27" s="322">
        <v>45</v>
      </c>
      <c r="BN27" s="317"/>
      <c r="BO27" s="323">
        <v>100</v>
      </c>
      <c r="BP27" s="323">
        <v>0</v>
      </c>
      <c r="BQ27" s="323">
        <v>100</v>
      </c>
      <c r="BR27" s="323">
        <v>100</v>
      </c>
      <c r="BS27" s="323">
        <v>0</v>
      </c>
      <c r="BT27" s="319">
        <v>20.41</v>
      </c>
      <c r="BU27" s="318">
        <v>25</v>
      </c>
      <c r="BV27" s="318"/>
      <c r="BW27" s="572">
        <v>96.5</v>
      </c>
      <c r="BX27" s="494">
        <v>3.49</v>
      </c>
      <c r="BY27" s="494">
        <v>89.64</v>
      </c>
      <c r="BZ27" s="494">
        <v>100</v>
      </c>
      <c r="CA27" s="494">
        <v>3.5999999999999996</v>
      </c>
      <c r="CB27" s="495">
        <v>3445.7000000000003</v>
      </c>
      <c r="CC27" s="495">
        <v>43</v>
      </c>
      <c r="CD27" s="318"/>
      <c r="CE27" s="325">
        <v>100</v>
      </c>
      <c r="CF27" s="325">
        <v>0</v>
      </c>
      <c r="CG27" s="325">
        <v>100</v>
      </c>
      <c r="CH27" s="325">
        <v>100</v>
      </c>
      <c r="CI27" s="325">
        <v>0</v>
      </c>
      <c r="CJ27" s="326">
        <v>6.1264750000000001</v>
      </c>
      <c r="CK27" s="326">
        <v>12</v>
      </c>
      <c r="CL27" s="318"/>
      <c r="CM27" s="578">
        <v>92.991002711700048</v>
      </c>
      <c r="CN27" s="325">
        <v>6.4505973702708621</v>
      </c>
      <c r="CO27" s="480">
        <v>80.31152606889529</v>
      </c>
      <c r="CP27" s="480">
        <v>100</v>
      </c>
      <c r="CQ27" s="325">
        <v>6.9367973052937657</v>
      </c>
      <c r="CR27" s="326">
        <v>25.140686000000002</v>
      </c>
      <c r="CS27" s="326">
        <v>36</v>
      </c>
      <c r="CT27" s="318"/>
      <c r="CU27" s="325">
        <v>100</v>
      </c>
      <c r="CV27" s="325">
        <v>0</v>
      </c>
      <c r="CW27" s="325">
        <v>100</v>
      </c>
      <c r="CX27" s="325">
        <v>100</v>
      </c>
      <c r="CY27" s="325">
        <v>0</v>
      </c>
      <c r="CZ27" s="326">
        <v>6.1264750000000001</v>
      </c>
      <c r="DA27" s="326">
        <v>12</v>
      </c>
      <c r="DB27" s="318"/>
      <c r="DC27" s="328">
        <v>100</v>
      </c>
      <c r="DD27" s="325">
        <v>0</v>
      </c>
      <c r="DE27" s="480">
        <v>100</v>
      </c>
      <c r="DF27" s="480">
        <v>100</v>
      </c>
      <c r="DG27" s="325">
        <v>0</v>
      </c>
      <c r="DH27" s="326">
        <v>15.075896000000002</v>
      </c>
      <c r="DI27" s="326">
        <v>18</v>
      </c>
      <c r="DJ27" s="318"/>
      <c r="DK27" s="578">
        <v>100</v>
      </c>
      <c r="DL27" s="325">
        <v>0</v>
      </c>
      <c r="DM27" s="480">
        <v>100</v>
      </c>
      <c r="DN27" s="480">
        <v>100</v>
      </c>
      <c r="DO27" s="325">
        <v>0</v>
      </c>
      <c r="DP27" s="326">
        <v>32.776826</v>
      </c>
      <c r="DQ27" s="326">
        <v>37</v>
      </c>
      <c r="DR27" s="318"/>
      <c r="DS27" s="578">
        <v>100</v>
      </c>
      <c r="DT27" s="325">
        <v>0</v>
      </c>
      <c r="DU27" s="480">
        <v>100</v>
      </c>
      <c r="DV27" s="480">
        <v>100</v>
      </c>
      <c r="DW27" s="325">
        <v>0</v>
      </c>
      <c r="DX27" s="326">
        <v>21.752939999999992</v>
      </c>
      <c r="DY27" s="326">
        <v>29</v>
      </c>
      <c r="DZ27" s="318"/>
      <c r="EA27" s="726">
        <f t="shared" si="13"/>
        <v>98.275997544648448</v>
      </c>
      <c r="EB27" s="647">
        <f t="shared" si="12"/>
        <v>1.7197039062716091</v>
      </c>
      <c r="EC27" s="718">
        <f t="shared" si="14"/>
        <v>94.900487710304489</v>
      </c>
      <c r="ED27" s="718">
        <f t="shared" si="15"/>
        <v>100</v>
      </c>
      <c r="EE27" s="647">
        <f t="shared" si="15"/>
        <v>1.749871738000236</v>
      </c>
      <c r="EF27" s="649">
        <f t="shared" si="16"/>
        <v>24.104084000000004</v>
      </c>
      <c r="EG27" s="649">
        <f t="shared" si="16"/>
        <v>71</v>
      </c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</row>
    <row r="28" spans="1:150" s="31" customFormat="1" ht="24.95" customHeight="1">
      <c r="A28" s="348" t="s">
        <v>16</v>
      </c>
      <c r="B28" s="272"/>
      <c r="C28" s="237">
        <v>90.119355277516831</v>
      </c>
      <c r="D28" s="237">
        <v>5.2435100828158596</v>
      </c>
      <c r="E28" s="237">
        <v>79.799194632958731</v>
      </c>
      <c r="F28" s="237">
        <v>100.43951592207495</v>
      </c>
      <c r="G28" s="237">
        <v>5.8184061200491319</v>
      </c>
      <c r="H28" s="238">
        <v>16.452226000000003</v>
      </c>
      <c r="I28" s="239">
        <v>14</v>
      </c>
      <c r="J28" s="238"/>
      <c r="K28" s="237" t="s">
        <v>58</v>
      </c>
      <c r="L28" s="237" t="s">
        <v>58</v>
      </c>
      <c r="M28" s="237" t="s">
        <v>58</v>
      </c>
      <c r="N28" s="237" t="s">
        <v>58</v>
      </c>
      <c r="O28" s="237" t="s">
        <v>58</v>
      </c>
      <c r="P28" s="238">
        <v>0</v>
      </c>
      <c r="Q28" s="239">
        <v>0</v>
      </c>
      <c r="R28" s="238"/>
      <c r="S28" s="457">
        <v>71.695105490744709</v>
      </c>
      <c r="T28" s="242">
        <v>25.828071606017293</v>
      </c>
      <c r="U28" s="242">
        <v>20.383133195607044</v>
      </c>
      <c r="V28" s="242">
        <v>123.00707778588236</v>
      </c>
      <c r="W28" s="242">
        <v>36.024874263350519</v>
      </c>
      <c r="X28" s="243">
        <v>2.3574579999999998</v>
      </c>
      <c r="Y28" s="244">
        <v>6</v>
      </c>
      <c r="Z28" s="245"/>
      <c r="AA28" s="242">
        <v>100</v>
      </c>
      <c r="AB28" s="242">
        <v>0</v>
      </c>
      <c r="AC28" s="242">
        <v>100</v>
      </c>
      <c r="AD28" s="242">
        <v>100</v>
      </c>
      <c r="AE28" s="242">
        <v>0</v>
      </c>
      <c r="AF28" s="242">
        <v>2.7780969999999998</v>
      </c>
      <c r="AG28" s="244">
        <v>3</v>
      </c>
      <c r="AH28" s="242"/>
      <c r="AI28" s="241">
        <v>100</v>
      </c>
      <c r="AJ28" s="242">
        <v>0</v>
      </c>
      <c r="AK28" s="242">
        <v>100</v>
      </c>
      <c r="AL28" s="242">
        <v>100</v>
      </c>
      <c r="AM28" s="242">
        <v>0</v>
      </c>
      <c r="AN28" s="243">
        <v>3.2827750000000004</v>
      </c>
      <c r="AO28" s="247">
        <v>6</v>
      </c>
      <c r="AP28" s="242"/>
      <c r="AQ28" s="242">
        <v>99.280196973433391</v>
      </c>
      <c r="AR28" s="242">
        <v>0.78236078990342439</v>
      </c>
      <c r="AS28" s="242">
        <v>97.742269154062981</v>
      </c>
      <c r="AT28" s="242">
        <v>100.81812479280379</v>
      </c>
      <c r="AU28" s="242">
        <v>0.78803307583362081</v>
      </c>
      <c r="AV28" s="243">
        <v>7.2423979999999997</v>
      </c>
      <c r="AW28" s="244">
        <v>17</v>
      </c>
      <c r="AX28" s="242"/>
      <c r="AY28" s="242">
        <v>96.187082523772574</v>
      </c>
      <c r="AZ28" s="242">
        <v>4.8643259465921753</v>
      </c>
      <c r="BA28" s="242">
        <v>86.593944808900048</v>
      </c>
      <c r="BB28" s="242">
        <v>105.7802202386451</v>
      </c>
      <c r="BC28" s="242">
        <v>5.0571509385264504</v>
      </c>
      <c r="BD28" s="243">
        <v>1.429273</v>
      </c>
      <c r="BE28" s="244">
        <v>5</v>
      </c>
      <c r="BF28" s="242"/>
      <c r="BG28" s="529">
        <v>84.656528970030593</v>
      </c>
      <c r="BH28" s="242">
        <v>14.401983656798729</v>
      </c>
      <c r="BI28" s="242">
        <v>56.346396861120461</v>
      </c>
      <c r="BJ28" s="242">
        <v>100</v>
      </c>
      <c r="BK28" s="242">
        <v>17.01225390648511</v>
      </c>
      <c r="BL28" s="243">
        <v>8.9026140000000016</v>
      </c>
      <c r="BM28" s="247">
        <v>11</v>
      </c>
      <c r="BN28" s="242"/>
      <c r="BO28" s="273">
        <v>100</v>
      </c>
      <c r="BP28" s="273">
        <v>0</v>
      </c>
      <c r="BQ28" s="273">
        <v>100</v>
      </c>
      <c r="BR28" s="273">
        <v>100</v>
      </c>
      <c r="BS28" s="273">
        <v>0</v>
      </c>
      <c r="BT28" s="244">
        <v>2.3149999999999999</v>
      </c>
      <c r="BU28" s="243">
        <v>4</v>
      </c>
      <c r="BV28" s="243"/>
      <c r="BW28" s="493">
        <v>100</v>
      </c>
      <c r="BX28" s="473">
        <v>0</v>
      </c>
      <c r="BY28" s="473">
        <v>100</v>
      </c>
      <c r="BZ28" s="473">
        <v>100</v>
      </c>
      <c r="CA28" s="473">
        <v>0</v>
      </c>
      <c r="CB28" s="474">
        <v>753</v>
      </c>
      <c r="CC28" s="474">
        <v>6</v>
      </c>
      <c r="CD28" s="243"/>
      <c r="CE28" s="249" t="s">
        <v>71</v>
      </c>
      <c r="CF28" s="249">
        <v>28.422643949474065</v>
      </c>
      <c r="CG28" s="249">
        <v>0</v>
      </c>
      <c r="CH28" s="249">
        <v>109.6189197665924</v>
      </c>
      <c r="CI28" s="249">
        <v>53.056322589364427</v>
      </c>
      <c r="CJ28" s="250">
        <v>3.6325639999999999</v>
      </c>
      <c r="CK28" s="250">
        <v>4</v>
      </c>
      <c r="CL28" s="243"/>
      <c r="CM28" s="574" t="s">
        <v>89</v>
      </c>
      <c r="CN28" s="249">
        <v>15.268809777092249</v>
      </c>
      <c r="CO28" s="479">
        <v>54.939495805209638</v>
      </c>
      <c r="CP28" s="479">
        <v>100</v>
      </c>
      <c r="CQ28" s="249">
        <v>17.973391828027868</v>
      </c>
      <c r="CR28" s="250">
        <v>8.7858809999999998</v>
      </c>
      <c r="CS28" s="250">
        <v>11</v>
      </c>
      <c r="CT28" s="243"/>
      <c r="CU28" s="249" t="s">
        <v>71</v>
      </c>
      <c r="CV28" s="249">
        <v>28.422643949474065</v>
      </c>
      <c r="CW28" s="249">
        <v>0</v>
      </c>
      <c r="CX28" s="249">
        <v>109.6189197665924</v>
      </c>
      <c r="CY28" s="249">
        <v>53.056322589364427</v>
      </c>
      <c r="CZ28" s="250">
        <v>3.6325639999999999</v>
      </c>
      <c r="DA28" s="250">
        <v>4</v>
      </c>
      <c r="DB28" s="243"/>
      <c r="DC28" s="252">
        <v>100</v>
      </c>
      <c r="DD28" s="249">
        <v>0</v>
      </c>
      <c r="DE28" s="479">
        <v>100</v>
      </c>
      <c r="DF28" s="479">
        <v>100</v>
      </c>
      <c r="DG28" s="249">
        <v>0</v>
      </c>
      <c r="DH28" s="250">
        <v>5.0008080000000001</v>
      </c>
      <c r="DI28" s="250">
        <v>4</v>
      </c>
      <c r="DJ28" s="243"/>
      <c r="DK28" s="574">
        <v>95.020144518939759</v>
      </c>
      <c r="DL28" s="249">
        <v>4.8681282295749684</v>
      </c>
      <c r="DM28" s="479">
        <v>85.45247076043448</v>
      </c>
      <c r="DN28" s="479">
        <v>100</v>
      </c>
      <c r="DO28" s="249">
        <v>5.1232591301780595</v>
      </c>
      <c r="DP28" s="250">
        <v>8.8344129999999996</v>
      </c>
      <c r="DQ28" s="250">
        <v>10</v>
      </c>
      <c r="DR28" s="243"/>
      <c r="DS28" s="574">
        <v>100</v>
      </c>
      <c r="DT28" s="249">
        <v>0</v>
      </c>
      <c r="DU28" s="479">
        <v>100</v>
      </c>
      <c r="DV28" s="479">
        <v>100</v>
      </c>
      <c r="DW28" s="249">
        <v>0</v>
      </c>
      <c r="DX28" s="250">
        <v>5.6816139999999997</v>
      </c>
      <c r="DY28" s="250">
        <v>12</v>
      </c>
      <c r="DZ28" s="243"/>
      <c r="EA28" s="722">
        <f t="shared" si="13"/>
        <v>100</v>
      </c>
      <c r="EB28" s="635">
        <f t="shared" si="12"/>
        <v>0</v>
      </c>
      <c r="EC28" s="702">
        <f t="shared" si="14"/>
        <v>100</v>
      </c>
      <c r="ED28" s="702">
        <f t="shared" si="15"/>
        <v>100</v>
      </c>
      <c r="EE28" s="635">
        <f t="shared" si="15"/>
        <v>0</v>
      </c>
      <c r="EF28" s="639">
        <f t="shared" si="16"/>
        <v>8.6270180000000014</v>
      </c>
      <c r="EG28" s="639">
        <f t="shared" si="16"/>
        <v>26</v>
      </c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</row>
    <row r="29" spans="1:150" s="31" customFormat="1" ht="3" customHeight="1">
      <c r="A29" s="235"/>
      <c r="B29" s="236"/>
      <c r="C29" s="237"/>
      <c r="D29" s="237"/>
      <c r="E29" s="237"/>
      <c r="F29" s="237"/>
      <c r="G29" s="237"/>
      <c r="H29" s="238"/>
      <c r="I29" s="239"/>
      <c r="J29" s="240"/>
      <c r="K29" s="237"/>
      <c r="L29" s="237"/>
      <c r="M29" s="237"/>
      <c r="N29" s="237"/>
      <c r="O29" s="237"/>
      <c r="P29" s="238"/>
      <c r="Q29" s="239"/>
      <c r="R29" s="240"/>
      <c r="S29" s="242"/>
      <c r="T29" s="242"/>
      <c r="U29" s="242"/>
      <c r="V29" s="242"/>
      <c r="W29" s="242"/>
      <c r="X29" s="243"/>
      <c r="Y29" s="244"/>
      <c r="Z29" s="245"/>
      <c r="AA29" s="242"/>
      <c r="AB29" s="242"/>
      <c r="AC29" s="242"/>
      <c r="AD29" s="242"/>
      <c r="AE29" s="242"/>
      <c r="AF29" s="244"/>
      <c r="AG29" s="244"/>
      <c r="AH29" s="242"/>
      <c r="AI29" s="241"/>
      <c r="AJ29" s="242"/>
      <c r="AK29" s="242"/>
      <c r="AL29" s="242"/>
      <c r="AM29" s="242"/>
      <c r="AN29" s="243"/>
      <c r="AO29" s="247"/>
      <c r="AP29" s="242"/>
      <c r="AQ29" s="242"/>
      <c r="AR29" s="242"/>
      <c r="AS29" s="242"/>
      <c r="AT29" s="242"/>
      <c r="AU29" s="242"/>
      <c r="AV29" s="243"/>
      <c r="AW29" s="244"/>
      <c r="AX29" s="242"/>
      <c r="AY29" s="242"/>
      <c r="AZ29" s="242"/>
      <c r="BA29" s="242"/>
      <c r="BB29" s="242"/>
      <c r="BC29" s="242"/>
      <c r="BD29" s="243"/>
      <c r="BE29" s="244"/>
      <c r="BF29" s="242"/>
      <c r="BG29" s="246"/>
      <c r="BH29" s="242"/>
      <c r="BI29" s="242"/>
      <c r="BJ29" s="242"/>
      <c r="BK29" s="242"/>
      <c r="BL29" s="243"/>
      <c r="BM29" s="247"/>
      <c r="BN29" s="242"/>
      <c r="BO29" s="242"/>
      <c r="BP29" s="242"/>
      <c r="BQ29" s="242"/>
      <c r="BR29" s="242"/>
      <c r="BS29" s="242"/>
      <c r="BT29" s="243"/>
      <c r="BU29" s="244"/>
      <c r="BV29" s="244"/>
      <c r="BW29" s="497"/>
      <c r="BX29" s="244"/>
      <c r="BY29" s="244"/>
      <c r="BZ29" s="244"/>
      <c r="CA29" s="244"/>
      <c r="CB29" s="244"/>
      <c r="CC29" s="244"/>
      <c r="CD29" s="244"/>
      <c r="CE29" s="244"/>
      <c r="CF29" s="244"/>
      <c r="CG29" s="244"/>
      <c r="CH29" s="244"/>
      <c r="CI29" s="244"/>
      <c r="CJ29" s="244"/>
      <c r="CK29" s="244"/>
      <c r="CL29" s="244"/>
      <c r="CM29" s="579"/>
      <c r="CN29" s="244"/>
      <c r="CO29" s="497"/>
      <c r="CP29" s="497"/>
      <c r="CQ29" s="244"/>
      <c r="CR29" s="244"/>
      <c r="CS29" s="244"/>
      <c r="CT29" s="244"/>
      <c r="CU29" s="244"/>
      <c r="CV29" s="244"/>
      <c r="CW29" s="244"/>
      <c r="CX29" s="244"/>
      <c r="CY29" s="244"/>
      <c r="CZ29" s="244"/>
      <c r="DA29" s="244"/>
      <c r="DB29" s="244"/>
      <c r="DC29" s="496"/>
      <c r="DD29" s="244"/>
      <c r="DE29" s="497"/>
      <c r="DF29" s="497"/>
      <c r="DG29" s="244"/>
      <c r="DH29" s="244"/>
      <c r="DI29" s="244"/>
      <c r="DJ29" s="244"/>
      <c r="DK29" s="579"/>
      <c r="DL29" s="244"/>
      <c r="DM29" s="497"/>
      <c r="DN29" s="497"/>
      <c r="DO29" s="244"/>
      <c r="DP29" s="244"/>
      <c r="DQ29" s="244"/>
      <c r="DR29" s="244"/>
      <c r="DS29" s="244"/>
      <c r="DT29" s="244"/>
      <c r="DU29" s="244"/>
      <c r="DV29" s="244"/>
      <c r="DW29" s="244"/>
      <c r="DX29" s="244"/>
      <c r="DY29" s="244"/>
      <c r="DZ29" s="244"/>
      <c r="EA29" s="727"/>
      <c r="EB29" s="728"/>
      <c r="EC29" s="729"/>
      <c r="ED29" s="729"/>
      <c r="EE29" s="728"/>
      <c r="EF29" s="728"/>
      <c r="EG29" s="728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</row>
    <row r="30" spans="1:150" s="31" customFormat="1" ht="24.95" hidden="1" customHeight="1">
      <c r="A30" s="408" t="s">
        <v>59</v>
      </c>
      <c r="B30" s="272"/>
      <c r="C30" s="237">
        <v>13.955082074961281</v>
      </c>
      <c r="D30" s="237">
        <v>0.80679467568399499</v>
      </c>
      <c r="E30" s="237">
        <v>12.346379182168331</v>
      </c>
      <c r="F30" s="237">
        <v>15.563784967754229</v>
      </c>
      <c r="G30" s="237">
        <v>5.7813681879490737</v>
      </c>
      <c r="H30" s="238">
        <v>1766.0130100000429</v>
      </c>
      <c r="I30" s="239">
        <v>2375</v>
      </c>
      <c r="J30" s="238"/>
      <c r="K30" s="237">
        <v>38.654858192714222</v>
      </c>
      <c r="L30" s="237">
        <v>3.9510128970747473</v>
      </c>
      <c r="M30" s="237">
        <v>30.806656437153247</v>
      </c>
      <c r="N30" s="237">
        <v>46.503059948275194</v>
      </c>
      <c r="O30" s="237">
        <v>10.221258288872589</v>
      </c>
      <c r="P30" s="238">
        <v>516.05934500000001</v>
      </c>
      <c r="Q30" s="239">
        <v>684</v>
      </c>
      <c r="R30" s="238"/>
      <c r="S30" s="242">
        <v>43.410358182082078</v>
      </c>
      <c r="T30" s="242">
        <v>2.3255469635084314</v>
      </c>
      <c r="U30" s="242">
        <v>38.841129657732978</v>
      </c>
      <c r="V30" s="242">
        <v>47.979586706431178</v>
      </c>
      <c r="W30" s="242">
        <v>5.3571245686434281</v>
      </c>
      <c r="X30" s="243">
        <v>1820.3572259999837</v>
      </c>
      <c r="Y30" s="244">
        <v>2062</v>
      </c>
      <c r="Z30" s="245"/>
      <c r="AA30" s="242">
        <v>51.943076760904169</v>
      </c>
      <c r="AB30" s="242">
        <v>3.0061460903539601</v>
      </c>
      <c r="AC30" s="242">
        <v>46.019971603974554</v>
      </c>
      <c r="AD30" s="242">
        <v>57.866181917833792</v>
      </c>
      <c r="AE30" s="242">
        <v>5.7873854954556458</v>
      </c>
      <c r="AF30" s="242">
        <v>1119.4109999999937</v>
      </c>
      <c r="AG30" s="244">
        <v>1214</v>
      </c>
      <c r="AH30" s="242"/>
      <c r="AI30" s="241">
        <v>54.830384217422932</v>
      </c>
      <c r="AJ30" s="242">
        <v>2.4531818020004197</v>
      </c>
      <c r="AK30" s="242">
        <v>50.008206686596303</v>
      </c>
      <c r="AL30" s="242">
        <v>59.652561748249568</v>
      </c>
      <c r="AM30" s="242">
        <v>4.4741284180549208</v>
      </c>
      <c r="AN30" s="243">
        <v>1226.741089999995</v>
      </c>
      <c r="AO30" s="247">
        <v>1639</v>
      </c>
      <c r="AP30" s="242"/>
      <c r="AQ30" s="242">
        <v>61.901967668682026</v>
      </c>
      <c r="AR30" s="242">
        <v>2.6837070101526481</v>
      </c>
      <c r="AS30" s="242">
        <v>56.626463421514131</v>
      </c>
      <c r="AT30" s="242">
        <v>67.177471915849921</v>
      </c>
      <c r="AU30" s="242">
        <v>4.3354147068743538</v>
      </c>
      <c r="AV30" s="243">
        <v>1031.139651999996</v>
      </c>
      <c r="AW30" s="244">
        <v>1420</v>
      </c>
      <c r="AX30" s="242"/>
      <c r="AY30" s="242">
        <v>56.833608698865469</v>
      </c>
      <c r="AZ30" s="242">
        <v>3.2207613295782309</v>
      </c>
      <c r="BA30" s="242">
        <v>50.481812515670612</v>
      </c>
      <c r="BB30" s="242">
        <v>63.185404882060325</v>
      </c>
      <c r="BC30" s="242">
        <v>5.6670012749736323</v>
      </c>
      <c r="BD30" s="243">
        <v>626.624056</v>
      </c>
      <c r="BE30" s="244">
        <v>837</v>
      </c>
      <c r="BF30" s="242"/>
      <c r="BG30" s="246">
        <v>61.416076231268022</v>
      </c>
      <c r="BH30" s="242">
        <v>2.5875478934505503</v>
      </c>
      <c r="BI30" s="242">
        <v>56.329705877894078</v>
      </c>
      <c r="BJ30" s="242">
        <v>66.502446584641973</v>
      </c>
      <c r="BK30" s="242">
        <v>4.213144264877644</v>
      </c>
      <c r="BL30" s="243">
        <v>1126.2218549999984</v>
      </c>
      <c r="BM30" s="247">
        <v>1543</v>
      </c>
      <c r="BN30" s="242"/>
      <c r="BO30" s="242"/>
      <c r="BP30" s="242"/>
      <c r="BQ30" s="242"/>
      <c r="BR30" s="242"/>
      <c r="BS30" s="242"/>
      <c r="BT30" s="243"/>
      <c r="BU30" s="244"/>
      <c r="BV30" s="244"/>
      <c r="BW30" s="493">
        <v>64.42</v>
      </c>
      <c r="BX30" s="473">
        <v>1.772</v>
      </c>
      <c r="BY30" s="473">
        <v>60.929999999999993</v>
      </c>
      <c r="BZ30" s="473">
        <v>67.900000000000006</v>
      </c>
      <c r="CA30" s="473">
        <v>2.8000000000000003</v>
      </c>
      <c r="CB30" s="474">
        <v>1708.106</v>
      </c>
      <c r="CC30" s="474">
        <v>2240</v>
      </c>
      <c r="CD30" s="244"/>
      <c r="CE30" s="244"/>
      <c r="CF30" s="244"/>
      <c r="CG30" s="244"/>
      <c r="CH30" s="244"/>
      <c r="CI30" s="244"/>
      <c r="CJ30" s="244"/>
      <c r="CK30" s="244"/>
      <c r="CL30" s="244"/>
      <c r="CM30" s="574">
        <v>63.03155953013534</v>
      </c>
      <c r="CN30" s="249">
        <v>0</v>
      </c>
      <c r="CO30" s="479">
        <v>59.478985807773114</v>
      </c>
      <c r="CP30" s="479">
        <v>66.584133252497566</v>
      </c>
      <c r="CQ30" s="249">
        <v>2.8624731812055506</v>
      </c>
      <c r="CR30" s="250">
        <v>1372.4672329999989</v>
      </c>
      <c r="CS30" s="250">
        <v>1980</v>
      </c>
      <c r="CT30" s="244"/>
      <c r="CU30" s="244"/>
      <c r="CV30" s="244"/>
      <c r="CW30" s="244"/>
      <c r="CX30" s="244"/>
      <c r="CY30" s="244"/>
      <c r="CZ30" s="244"/>
      <c r="DA30" s="244"/>
      <c r="DB30" s="244"/>
      <c r="DC30" s="252">
        <v>0</v>
      </c>
      <c r="DD30" s="249">
        <v>0</v>
      </c>
      <c r="DE30" s="479">
        <v>0</v>
      </c>
      <c r="DF30" s="479">
        <v>0</v>
      </c>
      <c r="DG30" s="249">
        <v>0</v>
      </c>
      <c r="DH30" s="250">
        <v>0</v>
      </c>
      <c r="DI30" s="250">
        <v>0</v>
      </c>
      <c r="DJ30" s="244"/>
      <c r="DK30" s="574">
        <v>67.89723073655604</v>
      </c>
      <c r="DL30" s="249">
        <v>0</v>
      </c>
      <c r="DM30" s="479">
        <v>63.741063159500868</v>
      </c>
      <c r="DN30" s="479">
        <v>72.053398313611211</v>
      </c>
      <c r="DO30" s="249">
        <v>3.1106755380920865</v>
      </c>
      <c r="DP30" s="250">
        <v>1574.2387420000027</v>
      </c>
      <c r="DQ30" s="250">
        <v>2245</v>
      </c>
      <c r="DR30" s="244"/>
      <c r="DS30" s="244"/>
      <c r="DT30" s="244"/>
      <c r="DU30" s="244"/>
      <c r="DV30" s="244"/>
      <c r="DW30" s="244"/>
      <c r="DX30" s="244"/>
      <c r="DY30" s="244"/>
      <c r="DZ30" s="244"/>
      <c r="EA30" s="722">
        <f>IF(EP45&lt;0.15,EL45*100,CONCATENATE("(",FIXED(EL45*100,1),")"))</f>
        <v>70.779589666027022</v>
      </c>
      <c r="EB30" s="635">
        <f t="shared" ref="EB30" si="17">+EM46*100</f>
        <v>0</v>
      </c>
      <c r="EC30" s="702">
        <f>IF(EN45&lt;0,0,EN45*100)</f>
        <v>67.449545961871891</v>
      </c>
      <c r="ED30" s="702">
        <f>IF(EO45&gt;1,100,EO45*100)</f>
        <v>74.109633370182152</v>
      </c>
      <c r="EE30" s="635">
        <f>+EP45*100</f>
        <v>2.3957167642270232</v>
      </c>
      <c r="EF30" s="639">
        <f>+EQ45</f>
        <v>1570.2860149999926</v>
      </c>
      <c r="EG30" s="639">
        <f>+ER45</f>
        <v>4575</v>
      </c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</row>
    <row r="31" spans="1:150" ht="5.0999999999999996" customHeight="1" thickBot="1">
      <c r="A31" s="121"/>
      <c r="B31" s="122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  <c r="EA31" s="703"/>
      <c r="EB31" s="703"/>
      <c r="EC31" s="703"/>
      <c r="ED31" s="703"/>
      <c r="EE31" s="703"/>
      <c r="EF31" s="703"/>
      <c r="EG31" s="703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</row>
    <row r="32" spans="1:150" ht="83.25" customHeight="1" thickTop="1" thickBot="1">
      <c r="A32" s="3526" t="s">
        <v>180</v>
      </c>
      <c r="B32" s="3526"/>
      <c r="C32" s="3526"/>
      <c r="D32" s="3526"/>
      <c r="E32" s="3526"/>
      <c r="F32" s="3526"/>
      <c r="G32" s="3526"/>
      <c r="H32" s="3526"/>
      <c r="I32" s="3526"/>
      <c r="J32" s="3526"/>
      <c r="K32" s="3526"/>
      <c r="L32" s="3526"/>
      <c r="M32" s="3526"/>
      <c r="N32" s="3526"/>
      <c r="O32" s="3526"/>
      <c r="P32" s="3526"/>
      <c r="Q32" s="3526"/>
      <c r="R32" s="3526"/>
      <c r="S32" s="3526"/>
      <c r="T32" s="3526"/>
      <c r="U32" s="3526"/>
      <c r="V32" s="3526"/>
      <c r="W32" s="3526"/>
      <c r="X32" s="3526"/>
      <c r="Y32" s="3526"/>
      <c r="Z32" s="3526"/>
      <c r="AA32" s="3526"/>
      <c r="AB32" s="3526"/>
      <c r="AC32" s="3526"/>
      <c r="AD32" s="3526"/>
      <c r="AE32" s="3526"/>
      <c r="AF32" s="3526"/>
      <c r="AG32" s="3526"/>
      <c r="AH32" s="3526"/>
      <c r="AI32" s="3526"/>
      <c r="AJ32" s="3526"/>
      <c r="AK32" s="3526"/>
      <c r="AL32" s="3526"/>
      <c r="AM32" s="3526"/>
      <c r="AN32" s="3526"/>
      <c r="AO32" s="3526"/>
      <c r="AP32" s="3526"/>
      <c r="AQ32" s="3526"/>
      <c r="AR32" s="3526"/>
      <c r="AS32" s="3526"/>
      <c r="AT32" s="3526"/>
      <c r="AU32" s="3526"/>
      <c r="AV32" s="3526"/>
      <c r="AW32" s="3526"/>
      <c r="AX32" s="3526"/>
      <c r="AY32" s="3526"/>
      <c r="AZ32" s="3526"/>
      <c r="BA32" s="3526"/>
      <c r="BB32" s="3526"/>
      <c r="BC32" s="3526"/>
      <c r="BD32" s="3526"/>
      <c r="BE32" s="3526"/>
      <c r="BF32" s="3526"/>
      <c r="BG32" s="3526"/>
      <c r="BH32" s="3526"/>
      <c r="BI32" s="3526"/>
      <c r="BJ32" s="3526"/>
      <c r="BK32" s="3526"/>
      <c r="BL32" s="3526"/>
      <c r="BM32" s="3526"/>
      <c r="BN32" s="3526"/>
      <c r="BO32" s="3526"/>
      <c r="BP32" s="3526"/>
      <c r="BQ32" s="3526"/>
      <c r="BR32" s="3526"/>
      <c r="BS32" s="3526"/>
      <c r="BT32" s="3526"/>
      <c r="BU32" s="3526"/>
      <c r="BV32" s="3526"/>
      <c r="BW32" s="3526"/>
      <c r="BX32" s="3526"/>
      <c r="BY32" s="3526"/>
      <c r="BZ32" s="3526"/>
      <c r="CA32" s="3526"/>
      <c r="CB32" s="3526"/>
      <c r="CC32" s="3526"/>
      <c r="CD32" s="3526"/>
      <c r="CE32" s="3526"/>
      <c r="CF32" s="3526"/>
      <c r="CG32" s="3526"/>
      <c r="CH32" s="3526"/>
      <c r="CI32" s="3526"/>
      <c r="CJ32" s="3526"/>
      <c r="CK32" s="3526"/>
      <c r="CL32" s="3526"/>
      <c r="CM32" s="3526"/>
      <c r="CN32" s="3526"/>
      <c r="CO32" s="3526"/>
      <c r="CP32" s="3526"/>
      <c r="CQ32" s="3526"/>
      <c r="CR32" s="3526"/>
      <c r="CS32" s="3526"/>
      <c r="CT32" s="3526"/>
      <c r="CU32" s="3526"/>
      <c r="CV32" s="3526"/>
      <c r="CW32" s="3526"/>
      <c r="CX32" s="3526"/>
      <c r="CY32" s="3526"/>
      <c r="CZ32" s="3526"/>
      <c r="DA32" s="3526"/>
      <c r="DB32" s="3526"/>
      <c r="DC32" s="3526"/>
      <c r="DD32" s="3526"/>
      <c r="DE32" s="3526"/>
      <c r="DF32" s="3526"/>
      <c r="DG32" s="3526"/>
      <c r="DH32" s="3526"/>
      <c r="DI32" s="3526"/>
      <c r="DJ32" s="3526"/>
      <c r="DK32" s="3526"/>
      <c r="DL32" s="3526"/>
      <c r="DM32" s="3526"/>
      <c r="DN32" s="3526"/>
      <c r="DO32" s="3526"/>
      <c r="DP32" s="3526"/>
      <c r="DQ32" s="3526"/>
      <c r="DR32" s="3526"/>
      <c r="DS32" s="3526"/>
      <c r="DT32" s="3526"/>
      <c r="DU32" s="3526"/>
      <c r="DV32" s="3526"/>
      <c r="DW32" s="3526"/>
      <c r="DX32" s="3526"/>
      <c r="DY32" s="3526"/>
      <c r="DZ32" s="3526"/>
      <c r="EA32" s="3526"/>
      <c r="EB32" s="3526"/>
      <c r="EC32" s="3526"/>
      <c r="ED32" s="3526"/>
      <c r="EE32" s="3526"/>
      <c r="EF32" s="3526"/>
      <c r="EG32" s="3526"/>
      <c r="EH32" s="7"/>
      <c r="EI32" s="3346" t="s">
        <v>109</v>
      </c>
      <c r="EJ32" s="3346"/>
      <c r="EK32" s="3346"/>
      <c r="EL32" s="3346"/>
      <c r="EM32" s="3346"/>
      <c r="EN32" s="3346"/>
      <c r="EO32" s="3346"/>
      <c r="EP32" s="3346"/>
      <c r="EQ32" s="3346"/>
      <c r="ER32" s="3346"/>
      <c r="ES32"/>
      <c r="ET32" s="7"/>
    </row>
    <row r="33" spans="1:149" ht="20.100000000000001" customHeight="1" thickTop="1">
      <c r="A33" s="3559"/>
      <c r="B33" s="3559"/>
      <c r="C33" s="3560"/>
      <c r="D33" s="3560"/>
      <c r="E33" s="3560"/>
      <c r="F33" s="3560"/>
      <c r="G33" s="3560"/>
      <c r="H33" s="3560"/>
      <c r="I33" s="3560"/>
      <c r="J33" s="3560"/>
      <c r="K33" s="3560"/>
      <c r="L33" s="3560"/>
      <c r="M33" s="3560"/>
      <c r="N33" s="3560"/>
      <c r="O33" s="3560"/>
      <c r="P33" s="3560"/>
      <c r="Q33" s="3560"/>
      <c r="R33" s="3560"/>
      <c r="S33" s="3560"/>
      <c r="T33" s="3560"/>
      <c r="U33" s="3560"/>
      <c r="V33" s="3560"/>
      <c r="W33" s="3560"/>
      <c r="X33" s="3560"/>
      <c r="Y33" s="3560"/>
      <c r="Z33" s="3560"/>
      <c r="AA33" s="3560"/>
      <c r="AB33" s="3560"/>
      <c r="AC33" s="3560"/>
      <c r="AD33" s="3560"/>
      <c r="AE33" s="3560"/>
      <c r="AF33" s="3560"/>
      <c r="AG33" s="3560"/>
      <c r="AH33" s="3560"/>
      <c r="AI33" s="3560"/>
      <c r="AJ33" s="3560"/>
      <c r="AK33" s="3560"/>
      <c r="AL33" s="3560"/>
      <c r="AM33" s="3560"/>
      <c r="AN33" s="3560"/>
      <c r="AO33" s="3560"/>
      <c r="AP33" s="3560"/>
      <c r="AQ33" s="3560"/>
      <c r="AR33" s="3560"/>
      <c r="AS33" s="3560"/>
      <c r="AT33" s="3560"/>
      <c r="AU33" s="3560"/>
      <c r="AV33" s="3560"/>
      <c r="AW33" s="3560"/>
      <c r="AX33" s="3560"/>
      <c r="AY33" s="3560"/>
      <c r="AZ33" s="3560"/>
      <c r="BA33" s="3560"/>
      <c r="BB33" s="3560"/>
      <c r="BC33" s="3560"/>
      <c r="BD33" s="63"/>
      <c r="BE33" s="63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37"/>
      <c r="CN33" s="37"/>
      <c r="CO33" s="37"/>
      <c r="CP33" s="37"/>
      <c r="CQ33" s="37"/>
      <c r="CR33" s="37"/>
      <c r="CS33" s="37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704"/>
      <c r="EB33" s="704"/>
      <c r="EC33" s="704"/>
      <c r="ED33" s="704"/>
      <c r="EE33" s="704"/>
      <c r="EF33" s="704"/>
      <c r="EG33" s="704"/>
      <c r="EI33" s="3347" t="s">
        <v>186</v>
      </c>
      <c r="EJ33" s="3348"/>
      <c r="EK33" s="3349"/>
      <c r="EL33" s="3353" t="s">
        <v>110</v>
      </c>
      <c r="EM33" s="3355" t="s">
        <v>111</v>
      </c>
      <c r="EN33" s="3355" t="s">
        <v>112</v>
      </c>
      <c r="EO33" s="3355"/>
      <c r="EP33" s="3355" t="s">
        <v>113</v>
      </c>
      <c r="EQ33" s="3355" t="s">
        <v>114</v>
      </c>
      <c r="ER33" s="3357" t="s">
        <v>115</v>
      </c>
      <c r="ES33"/>
    </row>
    <row r="34" spans="1:149" ht="20.100000000000001" customHeight="1" thickBot="1">
      <c r="A34" s="3600"/>
      <c r="B34" s="3600"/>
      <c r="C34" s="3601"/>
      <c r="D34" s="3601"/>
      <c r="E34" s="3601"/>
      <c r="F34" s="3601"/>
      <c r="G34" s="3601"/>
      <c r="H34" s="3601"/>
      <c r="I34" s="3601"/>
      <c r="J34" s="3601"/>
      <c r="K34" s="3601"/>
      <c r="L34" s="3601"/>
      <c r="M34" s="3601"/>
      <c r="N34" s="3601"/>
      <c r="O34" s="3601"/>
      <c r="P34" s="3601"/>
      <c r="Q34" s="3601"/>
      <c r="R34" s="3601"/>
      <c r="S34" s="3601"/>
      <c r="T34" s="3601"/>
      <c r="U34" s="3601"/>
      <c r="V34" s="3601"/>
      <c r="W34" s="3601"/>
      <c r="X34" s="3601"/>
      <c r="Y34" s="3601"/>
      <c r="Z34" s="3601"/>
      <c r="AA34" s="3601"/>
      <c r="AB34" s="3601"/>
      <c r="AC34" s="3601"/>
      <c r="AD34" s="3601"/>
      <c r="AE34" s="3601"/>
      <c r="AF34" s="3601"/>
      <c r="AG34" s="3601"/>
      <c r="AH34" s="3601"/>
      <c r="AI34" s="3601"/>
      <c r="AJ34" s="3601"/>
      <c r="AK34" s="3601"/>
      <c r="AL34" s="3601"/>
      <c r="AM34" s="3601"/>
      <c r="AN34" s="3601"/>
      <c r="AO34" s="3601"/>
      <c r="AP34" s="3601"/>
      <c r="AQ34" s="3601"/>
      <c r="AR34" s="3601"/>
      <c r="AS34" s="3601"/>
      <c r="AT34" s="3601"/>
      <c r="AU34" s="3601"/>
      <c r="AV34" s="3601"/>
      <c r="AW34" s="3601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R34" s="37"/>
      <c r="CS34" s="37"/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704"/>
      <c r="EB34" s="704"/>
      <c r="EC34" s="704"/>
      <c r="ED34" s="704"/>
      <c r="EE34" s="704"/>
      <c r="EF34" s="704"/>
      <c r="EG34" s="704"/>
      <c r="EI34" s="3350"/>
      <c r="EJ34" s="3351"/>
      <c r="EK34" s="3352"/>
      <c r="EL34" s="3354"/>
      <c r="EM34" s="3356"/>
      <c r="EN34" s="628" t="s">
        <v>3</v>
      </c>
      <c r="EO34" s="628" t="s">
        <v>4</v>
      </c>
      <c r="EP34" s="3356"/>
      <c r="EQ34" s="3356"/>
      <c r="ER34" s="3358"/>
      <c r="ES34"/>
    </row>
    <row r="35" spans="1:149" ht="5.0999999999999996" customHeight="1" thickTop="1">
      <c r="A35" s="60"/>
      <c r="Z35" s="9"/>
      <c r="EI35" s="746" t="s">
        <v>159</v>
      </c>
      <c r="EJ35" s="173" t="s">
        <v>116</v>
      </c>
      <c r="EK35" s="174" t="s">
        <v>196</v>
      </c>
      <c r="EL35" s="175">
        <v>0.66769223912783293</v>
      </c>
      <c r="EM35" s="176">
        <v>1.6885997175807927E-2</v>
      </c>
      <c r="EN35" s="177">
        <v>0.63454766736651169</v>
      </c>
      <c r="EO35" s="177">
        <v>0.70083681088915417</v>
      </c>
      <c r="EP35" s="178">
        <v>2.5290090533125129E-2</v>
      </c>
      <c r="EQ35" s="179">
        <v>1438.8702139999934</v>
      </c>
      <c r="ER35" s="180">
        <v>4278</v>
      </c>
      <c r="ES35"/>
    </row>
    <row r="36" spans="1:149" ht="20.100000000000001" hidden="1" customHeight="1">
      <c r="A36" s="60"/>
      <c r="Z36" s="9"/>
      <c r="EI36" s="747" t="s">
        <v>160</v>
      </c>
      <c r="EJ36" s="181" t="s">
        <v>116</v>
      </c>
      <c r="EK36" s="182" t="s">
        <v>196</v>
      </c>
      <c r="EL36" s="183">
        <v>0.89831097377900349</v>
      </c>
      <c r="EM36" s="184">
        <v>1.1952773869552629E-2</v>
      </c>
      <c r="EN36" s="185">
        <v>0.87484954789212643</v>
      </c>
      <c r="EO36" s="185">
        <v>0.92177239966588054</v>
      </c>
      <c r="EP36" s="186">
        <v>1.3305830851948572E-2</v>
      </c>
      <c r="EQ36" s="187">
        <v>477.9783699999993</v>
      </c>
      <c r="ER36" s="188">
        <v>1502</v>
      </c>
      <c r="ES36"/>
    </row>
    <row r="37" spans="1:149" ht="14.25" customHeight="1">
      <c r="Z37" s="9"/>
      <c r="EI37" s="747" t="s">
        <v>161</v>
      </c>
      <c r="EJ37" s="181" t="s">
        <v>116</v>
      </c>
      <c r="EK37" s="182" t="s">
        <v>196</v>
      </c>
      <c r="EL37" s="183">
        <v>0.9765209629111764</v>
      </c>
      <c r="EM37" s="184">
        <v>1.1765870405785936E-2</v>
      </c>
      <c r="EN37" s="185">
        <v>0.95342639929501738</v>
      </c>
      <c r="EO37" s="185">
        <v>0.99961552652733543</v>
      </c>
      <c r="EP37" s="186">
        <v>1.2048763777389743E-2</v>
      </c>
      <c r="EQ37" s="187">
        <v>87.066390000000069</v>
      </c>
      <c r="ER37" s="188">
        <v>252</v>
      </c>
      <c r="ES37"/>
    </row>
    <row r="38" spans="1:149" ht="14.25" customHeight="1">
      <c r="Z38" s="9"/>
      <c r="EI38" s="747" t="s">
        <v>162</v>
      </c>
      <c r="EJ38" s="181" t="s">
        <v>116</v>
      </c>
      <c r="EK38" s="182" t="s">
        <v>196</v>
      </c>
      <c r="EL38" s="183">
        <v>0.98275997544648441</v>
      </c>
      <c r="EM38" s="184">
        <v>1.719703906271609E-2</v>
      </c>
      <c r="EN38" s="185">
        <v>0.94900487710304493</v>
      </c>
      <c r="EO38" s="732">
        <v>1.016515073789924</v>
      </c>
      <c r="EP38" s="186">
        <v>1.749871738000236E-2</v>
      </c>
      <c r="EQ38" s="187">
        <v>24.104084000000004</v>
      </c>
      <c r="ER38" s="188">
        <v>71</v>
      </c>
      <c r="ES38"/>
    </row>
    <row r="39" spans="1:149" ht="14.25" customHeight="1" thickBot="1">
      <c r="Z39" s="9"/>
      <c r="EI39" s="748" t="s">
        <v>163</v>
      </c>
      <c r="EJ39" s="190" t="s">
        <v>116</v>
      </c>
      <c r="EK39" s="191" t="s">
        <v>196</v>
      </c>
      <c r="EL39" s="744">
        <v>1</v>
      </c>
      <c r="EM39" s="745">
        <v>0</v>
      </c>
      <c r="EN39" s="743">
        <v>1</v>
      </c>
      <c r="EO39" s="743">
        <v>1</v>
      </c>
      <c r="EP39" s="196">
        <v>0</v>
      </c>
      <c r="EQ39" s="196">
        <v>8.6270180000000014</v>
      </c>
      <c r="ER39" s="197">
        <v>26</v>
      </c>
      <c r="ES39"/>
    </row>
    <row r="40" spans="1:149" ht="13.5" thickTop="1">
      <c r="Z40" s="9"/>
    </row>
    <row r="41" spans="1:149">
      <c r="Z41" s="9"/>
    </row>
    <row r="42" spans="1:149" ht="12.95" customHeight="1" thickBot="1">
      <c r="Z42" s="9"/>
      <c r="EJ42" s="3346" t="s">
        <v>109</v>
      </c>
      <c r="EK42" s="3346"/>
      <c r="EL42" s="3346"/>
      <c r="EM42" s="3346"/>
      <c r="EN42" s="3346"/>
      <c r="EO42" s="3346"/>
      <c r="EP42" s="3346"/>
      <c r="EQ42" s="3346"/>
      <c r="ER42" s="3346"/>
    </row>
    <row r="43" spans="1:149" ht="12.95" customHeight="1" thickTop="1">
      <c r="Z43" s="9"/>
      <c r="EJ43" s="3347"/>
      <c r="EK43" s="3349"/>
      <c r="EL43" s="3353" t="s">
        <v>110</v>
      </c>
      <c r="EM43" s="3355" t="s">
        <v>111</v>
      </c>
      <c r="EN43" s="3355" t="s">
        <v>112</v>
      </c>
      <c r="EO43" s="3355"/>
      <c r="EP43" s="3355" t="s">
        <v>113</v>
      </c>
      <c r="EQ43" s="3355" t="s">
        <v>114</v>
      </c>
      <c r="ER43" s="3357" t="s">
        <v>115</v>
      </c>
    </row>
    <row r="44" spans="1:149" ht="13.5" thickBot="1">
      <c r="Z44" s="9"/>
      <c r="EJ44" s="3350"/>
      <c r="EK44" s="3352"/>
      <c r="EL44" s="3354"/>
      <c r="EM44" s="3356"/>
      <c r="EN44" s="628" t="s">
        <v>3</v>
      </c>
      <c r="EO44" s="628" t="s">
        <v>4</v>
      </c>
      <c r="EP44" s="3356"/>
      <c r="EQ44" s="3356"/>
      <c r="ER44" s="3358"/>
    </row>
    <row r="45" spans="1:149" ht="49.5" thickTop="1" thickBot="1">
      <c r="Z45" s="9"/>
      <c r="EJ45" s="161" t="s">
        <v>116</v>
      </c>
      <c r="EK45" s="162" t="s">
        <v>196</v>
      </c>
      <c r="EL45" s="163">
        <v>0.70779589666027021</v>
      </c>
      <c r="EM45" s="164">
        <v>1.695678495280107E-2</v>
      </c>
      <c r="EN45" s="165">
        <v>0.67449545961871893</v>
      </c>
      <c r="EO45" s="165">
        <v>0.74109633370182149</v>
      </c>
      <c r="EP45" s="166">
        <v>2.3957167642270231E-2</v>
      </c>
      <c r="EQ45" s="167">
        <v>1570.2860149999926</v>
      </c>
      <c r="ER45" s="168">
        <v>4575</v>
      </c>
    </row>
    <row r="46" spans="1:149" ht="13.5" thickTop="1">
      <c r="Z46" s="9"/>
    </row>
    <row r="47" spans="1:149">
      <c r="Z47" s="9"/>
    </row>
    <row r="48" spans="1:149">
      <c r="Z48" s="9"/>
    </row>
    <row r="49" spans="26:26">
      <c r="Z49" s="9"/>
    </row>
    <row r="50" spans="26:26">
      <c r="Z50" s="9"/>
    </row>
    <row r="51" spans="26:26">
      <c r="Z51" s="9"/>
    </row>
  </sheetData>
  <mergeCells count="165">
    <mergeCell ref="CS4:CS5"/>
    <mergeCell ref="EI10:ER10"/>
    <mergeCell ref="EJ42:ER42"/>
    <mergeCell ref="EJ43:EK44"/>
    <mergeCell ref="EL43:EL44"/>
    <mergeCell ref="EM43:EM44"/>
    <mergeCell ref="EN43:EO43"/>
    <mergeCell ref="EP43:EP44"/>
    <mergeCell ref="EQ43:EQ44"/>
    <mergeCell ref="ER43:ER44"/>
    <mergeCell ref="DD4:DD5"/>
    <mergeCell ref="EI20:ER20"/>
    <mergeCell ref="EI21:EK22"/>
    <mergeCell ref="EL21:EL22"/>
    <mergeCell ref="EM21:EM22"/>
    <mergeCell ref="EN21:EO21"/>
    <mergeCell ref="EP21:EP22"/>
    <mergeCell ref="EQ21:EQ22"/>
    <mergeCell ref="ER21:ER22"/>
    <mergeCell ref="CA4:CA5"/>
    <mergeCell ref="DK4:DK5"/>
    <mergeCell ref="DL4:DL5"/>
    <mergeCell ref="A1:DY1"/>
    <mergeCell ref="EA3:EG3"/>
    <mergeCell ref="BY4:BZ4"/>
    <mergeCell ref="E4:F4"/>
    <mergeCell ref="Q4:Q5"/>
    <mergeCell ref="AA4:AA5"/>
    <mergeCell ref="AC4:AD4"/>
    <mergeCell ref="D4:D5"/>
    <mergeCell ref="G4:G5"/>
    <mergeCell ref="CE3:CK3"/>
    <mergeCell ref="S3:Y3"/>
    <mergeCell ref="CN4:CN5"/>
    <mergeCell ref="CO4:CP4"/>
    <mergeCell ref="AQ4:AQ5"/>
    <mergeCell ref="EA4:EA5"/>
    <mergeCell ref="EB4:EB5"/>
    <mergeCell ref="BQ4:BR4"/>
    <mergeCell ref="BS4:BS5"/>
    <mergeCell ref="BE4:BE5"/>
    <mergeCell ref="DK3:DQ3"/>
    <mergeCell ref="CU3:DA3"/>
    <mergeCell ref="BM4:BM5"/>
    <mergeCell ref="BW4:BW5"/>
    <mergeCell ref="BX4:BX5"/>
    <mergeCell ref="CW4:CX4"/>
    <mergeCell ref="BW3:CC3"/>
    <mergeCell ref="BG3:BM3"/>
    <mergeCell ref="BG4:BG5"/>
    <mergeCell ref="BH4:BH5"/>
    <mergeCell ref="BI4:BJ4"/>
    <mergeCell ref="BK4:BK5"/>
    <mergeCell ref="BL4:BL5"/>
    <mergeCell ref="CB4:CB5"/>
    <mergeCell ref="CC4:CC5"/>
    <mergeCell ref="BO3:BU3"/>
    <mergeCell ref="BO4:BO5"/>
    <mergeCell ref="BP4:BP5"/>
    <mergeCell ref="CM3:CS3"/>
    <mergeCell ref="BT4:BT5"/>
    <mergeCell ref="BU4:BU5"/>
    <mergeCell ref="CM4:CM5"/>
    <mergeCell ref="CQ4:CQ5"/>
    <mergeCell ref="CI4:CI5"/>
    <mergeCell ref="CJ4:CJ5"/>
    <mergeCell ref="CK4:CK5"/>
    <mergeCell ref="AY3:BE3"/>
    <mergeCell ref="AQ3:AW3"/>
    <mergeCell ref="AI4:AI5"/>
    <mergeCell ref="AM4:AM5"/>
    <mergeCell ref="BC4:BC5"/>
    <mergeCell ref="BD4:BD5"/>
    <mergeCell ref="M4:N4"/>
    <mergeCell ref="P4:P5"/>
    <mergeCell ref="C4:C5"/>
    <mergeCell ref="I4:I5"/>
    <mergeCell ref="AK4:AL4"/>
    <mergeCell ref="AF4:AF5"/>
    <mergeCell ref="AA3:AG3"/>
    <mergeCell ref="AY4:AY5"/>
    <mergeCell ref="BA4:BB4"/>
    <mergeCell ref="AZ4:AZ5"/>
    <mergeCell ref="AS4:AT4"/>
    <mergeCell ref="AU4:AU5"/>
    <mergeCell ref="AJ4:AJ5"/>
    <mergeCell ref="U4:V4"/>
    <mergeCell ref="T4:T5"/>
    <mergeCell ref="AE4:AE5"/>
    <mergeCell ref="AB4:AB5"/>
    <mergeCell ref="K3:Q3"/>
    <mergeCell ref="AI3:AO3"/>
    <mergeCell ref="H4:H5"/>
    <mergeCell ref="O4:O5"/>
    <mergeCell ref="S4:S5"/>
    <mergeCell ref="A32:EG32"/>
    <mergeCell ref="A34:AW34"/>
    <mergeCell ref="DI4:DI5"/>
    <mergeCell ref="EF4:EF5"/>
    <mergeCell ref="AV4:AV5"/>
    <mergeCell ref="AW4:AW5"/>
    <mergeCell ref="EG4:EG5"/>
    <mergeCell ref="EC4:ED4"/>
    <mergeCell ref="EE4:EE5"/>
    <mergeCell ref="X4:X5"/>
    <mergeCell ref="W4:W5"/>
    <mergeCell ref="Y4:Y5"/>
    <mergeCell ref="K4:K5"/>
    <mergeCell ref="L4:L5"/>
    <mergeCell ref="AN4:AN5"/>
    <mergeCell ref="AR4:AR5"/>
    <mergeCell ref="AO4:AO5"/>
    <mergeCell ref="AG4:AG5"/>
    <mergeCell ref="A33:BC33"/>
    <mergeCell ref="A3:A5"/>
    <mergeCell ref="C3:I3"/>
    <mergeCell ref="CE4:CE5"/>
    <mergeCell ref="CF4:CF5"/>
    <mergeCell ref="CG4:CH4"/>
    <mergeCell ref="DS3:DY3"/>
    <mergeCell ref="DS4:DS5"/>
    <mergeCell ref="DT4:DT5"/>
    <mergeCell ref="DU4:DV4"/>
    <mergeCell ref="DW4:DW5"/>
    <mergeCell ref="DX4:DX5"/>
    <mergeCell ref="DY4:DY5"/>
    <mergeCell ref="DM4:DN4"/>
    <mergeCell ref="DO4:DO5"/>
    <mergeCell ref="DP4:DP5"/>
    <mergeCell ref="DQ4:DQ5"/>
    <mergeCell ref="CU4:CU5"/>
    <mergeCell ref="CV4:CV5"/>
    <mergeCell ref="CR4:CR5"/>
    <mergeCell ref="DG4:DG5"/>
    <mergeCell ref="DH4:DH5"/>
    <mergeCell ref="DC4:DC5"/>
    <mergeCell ref="CY4:CY5"/>
    <mergeCell ref="CZ4:CZ5"/>
    <mergeCell ref="DA4:DA5"/>
    <mergeCell ref="DC3:DI3"/>
    <mergeCell ref="DE4:DF4"/>
    <mergeCell ref="EI32:ER32"/>
    <mergeCell ref="EI33:EK34"/>
    <mergeCell ref="EL33:EL34"/>
    <mergeCell ref="EM33:EM34"/>
    <mergeCell ref="EN33:EO33"/>
    <mergeCell ref="EP33:EP34"/>
    <mergeCell ref="EQ33:EQ34"/>
    <mergeCell ref="ER33:ER34"/>
    <mergeCell ref="EI12:EK13"/>
    <mergeCell ref="EL12:EL13"/>
    <mergeCell ref="EM12:EM13"/>
    <mergeCell ref="EN12:EO12"/>
    <mergeCell ref="EP12:EP13"/>
    <mergeCell ref="EQ12:EQ13"/>
    <mergeCell ref="ER12:ER13"/>
    <mergeCell ref="EJ1:ER1"/>
    <mergeCell ref="EJ2:EK3"/>
    <mergeCell ref="EL2:EL3"/>
    <mergeCell ref="EM2:EM3"/>
    <mergeCell ref="EN2:EO2"/>
    <mergeCell ref="EP2:EP3"/>
    <mergeCell ref="EQ2:EQ3"/>
    <mergeCell ref="ER2:ER3"/>
    <mergeCell ref="EI11:ER11"/>
  </mergeCells>
  <phoneticPr fontId="12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3">
    <tabColor theme="9" tint="-0.249977111117893"/>
  </sheetPr>
  <dimension ref="A1:EK53"/>
  <sheetViews>
    <sheetView showGridLines="0" view="pageBreakPreview" topLeftCell="AK16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9.140625" style="2" customWidth="1"/>
    <col min="2" max="2" width="7.28515625" style="2" hidden="1" customWidth="1"/>
    <col min="3" max="3" width="9" style="2" hidden="1" customWidth="1"/>
    <col min="4" max="5" width="9.7109375" style="2" hidden="1" customWidth="1"/>
    <col min="6" max="6" width="9" style="2" hidden="1" customWidth="1"/>
    <col min="7" max="7" width="9.7109375" style="2" hidden="1" customWidth="1"/>
    <col min="8" max="8" width="8.7109375" style="2" hidden="1" customWidth="1"/>
    <col min="9" max="9" width="0.7109375" style="2" customWidth="1"/>
    <col min="10" max="10" width="11.42578125" style="2" hidden="1" customWidth="1"/>
    <col min="11" max="11" width="8.5703125" style="2" hidden="1" customWidth="1"/>
    <col min="12" max="12" width="8.140625" style="2" hidden="1" customWidth="1"/>
    <col min="13" max="13" width="8.28515625" style="2" hidden="1" customWidth="1"/>
    <col min="14" max="14" width="14.140625" style="2" hidden="1" customWidth="1"/>
    <col min="15" max="15" width="0.85546875" style="2" hidden="1" customWidth="1"/>
    <col min="16" max="16" width="11.7109375" style="2" hidden="1" customWidth="1"/>
    <col min="17" max="17" width="0.85546875" style="2" hidden="1" customWidth="1"/>
    <col min="18" max="18" width="8.7109375" style="2" hidden="1" customWidth="1"/>
    <col min="19" max="19" width="8.28515625" style="2" hidden="1" customWidth="1"/>
    <col min="20" max="20" width="7.85546875" style="2" hidden="1" customWidth="1"/>
    <col min="21" max="21" width="9.42578125" style="2" hidden="1" customWidth="1"/>
    <col min="22" max="22" width="8.7109375" style="2" hidden="1" customWidth="1"/>
    <col min="23" max="23" width="10.7109375" style="2" hidden="1" customWidth="1"/>
    <col min="24" max="24" width="8.7109375" style="2" hidden="1" customWidth="1"/>
    <col min="25" max="25" width="0.85546875" style="2" hidden="1" customWidth="1"/>
    <col min="26" max="32" width="8.7109375" style="2" hidden="1" customWidth="1"/>
    <col min="33" max="33" width="13.85546875" style="2" customWidth="1"/>
    <col min="34" max="34" width="15.140625" style="2" hidden="1" customWidth="1"/>
    <col min="35" max="36" width="9.7109375" style="2" hidden="1" customWidth="1"/>
    <col min="37" max="37" width="13.85546875" style="2" customWidth="1"/>
    <col min="38" max="38" width="9.5703125" style="2" hidden="1" customWidth="1"/>
    <col min="39" max="39" width="13.85546875" style="2" customWidth="1"/>
    <col min="40" max="40" width="0.85546875" style="2" customWidth="1"/>
    <col min="41" max="41" width="8.7109375" style="2" hidden="1" customWidth="1"/>
    <col min="42" max="42" width="8.28515625" style="2" hidden="1" customWidth="1"/>
    <col min="43" max="43" width="7.85546875" style="2" hidden="1" customWidth="1"/>
    <col min="44" max="44" width="9.42578125" style="2" hidden="1" customWidth="1"/>
    <col min="45" max="45" width="8.7109375" style="2" hidden="1" customWidth="1"/>
    <col min="46" max="46" width="10.7109375" style="2" hidden="1" customWidth="1"/>
    <col min="47" max="47" width="8.7109375" style="2" hidden="1" customWidth="1"/>
    <col min="48" max="48" width="0.85546875" style="2" hidden="1" customWidth="1"/>
    <col min="49" max="55" width="8.7109375" style="2" hidden="1" customWidth="1"/>
    <col min="56" max="56" width="13.85546875" style="2" customWidth="1"/>
    <col min="57" max="57" width="15.140625" style="2" hidden="1" customWidth="1"/>
    <col min="58" max="58" width="12" style="2" hidden="1" customWidth="1"/>
    <col min="59" max="59" width="11" style="2" hidden="1" customWidth="1"/>
    <col min="60" max="60" width="13.85546875" style="2" customWidth="1"/>
    <col min="61" max="61" width="9.5703125" style="2" hidden="1" customWidth="1"/>
    <col min="62" max="62" width="13.85546875" style="2" customWidth="1"/>
    <col min="63" max="63" width="0.85546875" style="2" customWidth="1"/>
    <col min="64" max="64" width="13.85546875" style="2" customWidth="1"/>
    <col min="65" max="65" width="9" style="2" hidden="1" customWidth="1"/>
    <col min="66" max="67" width="10.7109375" style="2" hidden="1" customWidth="1"/>
    <col min="68" max="68" width="13.85546875" style="2" customWidth="1"/>
    <col min="69" max="69" width="9" style="2" hidden="1" customWidth="1"/>
    <col min="70" max="70" width="13.85546875" style="2" customWidth="1"/>
    <col min="71" max="71" width="0.85546875" style="2" customWidth="1"/>
    <col min="72" max="79" width="4.5703125" style="2" hidden="1" customWidth="1"/>
    <col min="80" max="80" width="13.85546875" style="2" customWidth="1"/>
    <col min="81" max="81" width="11.42578125" style="2" hidden="1" customWidth="1"/>
    <col min="82" max="82" width="9.140625" style="2" hidden="1" customWidth="1"/>
    <col min="83" max="83" width="10.42578125" style="2" hidden="1" customWidth="1"/>
    <col min="84" max="84" width="13.85546875" style="2" customWidth="1"/>
    <col min="85" max="85" width="8.85546875" style="2" hidden="1" customWidth="1"/>
    <col min="86" max="86" width="13.85546875" style="10" customWidth="1"/>
    <col min="87" max="87" width="0.85546875" style="2" customWidth="1"/>
    <col min="88" max="103" width="4.5703125" style="2" hidden="1" customWidth="1"/>
    <col min="104" max="104" width="13.85546875" style="2" customWidth="1"/>
    <col min="105" max="105" width="11.42578125" style="2" hidden="1" customWidth="1"/>
    <col min="106" max="108" width="13.85546875" style="2" customWidth="1"/>
    <col min="109" max="109" width="8.7109375" style="2" hidden="1" customWidth="1"/>
    <col min="110" max="110" width="13.85546875" style="10" customWidth="1"/>
    <col min="111" max="111" width="1.7109375" style="10" customWidth="1"/>
    <col min="112" max="119" width="10" style="10" hidden="1" customWidth="1"/>
    <col min="120" max="120" width="12.28515625" style="629" customWidth="1"/>
    <col min="121" max="121" width="11.42578125" style="629" hidden="1" customWidth="1"/>
    <col min="122" max="124" width="12.28515625" style="629" customWidth="1"/>
    <col min="125" max="125" width="8.7109375" style="629" customWidth="1"/>
    <col min="126" max="126" width="12.28515625" style="630" customWidth="1"/>
    <col min="127" max="127" width="12.42578125" style="585" customWidth="1"/>
    <col min="128" max="128" width="7.140625" style="2" customWidth="1"/>
    <col min="129" max="131" width="11.42578125" style="2" customWidth="1"/>
    <col min="132" max="132" width="8.7109375" style="2" customWidth="1"/>
    <col min="133" max="133" width="11.42578125" style="2" customWidth="1"/>
    <col min="134" max="134" width="8.7109375" style="2" customWidth="1"/>
    <col min="135" max="135" width="11.42578125" style="2" customWidth="1"/>
    <col min="136" max="136" width="7.140625" style="2" customWidth="1"/>
    <col min="137" max="137" width="11.42578125" style="2" customWidth="1"/>
    <col min="138" max="138" width="7.28515625" style="2" customWidth="1"/>
    <col min="139" max="139" width="7.140625" style="2" customWidth="1"/>
    <col min="140" max="140" width="7.28515625" style="2" customWidth="1"/>
    <col min="141" max="141" width="8.7109375" style="2" customWidth="1"/>
    <col min="142" max="16384" width="11.42578125" style="2"/>
  </cols>
  <sheetData>
    <row r="1" spans="1:141" ht="54.95" customHeight="1">
      <c r="A1" s="3436" t="s">
        <v>168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610"/>
      <c r="CU1" s="3610"/>
      <c r="CV1" s="3610"/>
      <c r="CW1" s="3610"/>
      <c r="CX1" s="3610"/>
      <c r="CY1" s="3610"/>
      <c r="CZ1" s="3610"/>
      <c r="DA1" s="3610"/>
      <c r="DB1" s="3610"/>
      <c r="DC1" s="3610"/>
      <c r="DD1" s="3610"/>
      <c r="DE1" s="3610"/>
      <c r="DF1" s="3610"/>
      <c r="DG1" s="199"/>
      <c r="DH1" s="199"/>
      <c r="DI1" s="199"/>
      <c r="DJ1" s="199"/>
      <c r="DK1" s="199"/>
      <c r="DL1" s="199"/>
      <c r="DM1" s="199"/>
      <c r="DN1" s="199"/>
      <c r="DO1" s="199"/>
      <c r="DP1" s="657"/>
      <c r="DQ1" s="657"/>
      <c r="DR1" s="657"/>
      <c r="DS1" s="657"/>
      <c r="DT1" s="657"/>
      <c r="DU1" s="657"/>
      <c r="DV1" s="657"/>
      <c r="DW1" s="584"/>
      <c r="DX1" s="156"/>
      <c r="DY1" s="156"/>
      <c r="DZ1" s="156"/>
      <c r="EA1" s="156"/>
      <c r="EB1" s="157"/>
      <c r="EC1" s="157"/>
      <c r="ED1" s="157"/>
      <c r="EE1" s="157"/>
      <c r="EF1" s="157"/>
      <c r="EG1" s="157"/>
      <c r="EH1" s="157"/>
      <c r="EI1" s="156"/>
      <c r="EJ1" s="156"/>
      <c r="EK1" s="156"/>
    </row>
    <row r="2" spans="1:141" ht="10.5" customHeight="1" thickBot="1">
      <c r="DY2" s="3346" t="s">
        <v>109</v>
      </c>
      <c r="DZ2" s="3346"/>
      <c r="EA2" s="3346"/>
      <c r="EB2" s="3346"/>
      <c r="EC2" s="3346"/>
      <c r="ED2" s="3346"/>
      <c r="EE2" s="3346"/>
      <c r="EF2" s="3346"/>
      <c r="EG2" s="3346"/>
    </row>
    <row r="3" spans="1:141" s="11" customFormat="1" ht="21.95" customHeight="1" thickTop="1">
      <c r="A3" s="3613" t="s">
        <v>17</v>
      </c>
      <c r="B3" s="3616">
        <v>2000</v>
      </c>
      <c r="C3" s="3616"/>
      <c r="D3" s="3617"/>
      <c r="E3" s="3617"/>
      <c r="F3" s="3617"/>
      <c r="G3" s="3617"/>
      <c r="H3" s="3617"/>
      <c r="I3" s="83"/>
      <c r="J3" s="3426" t="s">
        <v>64</v>
      </c>
      <c r="K3" s="3426"/>
      <c r="L3" s="3426"/>
      <c r="M3" s="3426"/>
      <c r="N3" s="3426"/>
      <c r="O3" s="3426"/>
      <c r="P3" s="3426"/>
      <c r="Q3" s="459"/>
      <c r="R3" s="3421">
        <v>2009</v>
      </c>
      <c r="S3" s="3421"/>
      <c r="T3" s="3421"/>
      <c r="U3" s="3421"/>
      <c r="V3" s="3421"/>
      <c r="W3" s="3421"/>
      <c r="X3" s="3421"/>
      <c r="Y3" s="460"/>
      <c r="Z3" s="3421">
        <v>2010</v>
      </c>
      <c r="AA3" s="3421"/>
      <c r="AB3" s="3421"/>
      <c r="AC3" s="3421"/>
      <c r="AD3" s="3421"/>
      <c r="AE3" s="3421"/>
      <c r="AF3" s="3421"/>
      <c r="AG3" s="3426" t="s">
        <v>60</v>
      </c>
      <c r="AH3" s="3426"/>
      <c r="AI3" s="3426"/>
      <c r="AJ3" s="3426"/>
      <c r="AK3" s="3426"/>
      <c r="AL3" s="3426"/>
      <c r="AM3" s="3426"/>
      <c r="AN3" s="459"/>
      <c r="AO3" s="3421">
        <v>2009</v>
      </c>
      <c r="AP3" s="3421"/>
      <c r="AQ3" s="3421"/>
      <c r="AR3" s="3421"/>
      <c r="AS3" s="3421"/>
      <c r="AT3" s="3421"/>
      <c r="AU3" s="3421"/>
      <c r="AV3" s="460"/>
      <c r="AW3" s="3421">
        <v>2010</v>
      </c>
      <c r="AX3" s="3421"/>
      <c r="AY3" s="3421"/>
      <c r="AZ3" s="3421"/>
      <c r="BA3" s="3421"/>
      <c r="BB3" s="3421"/>
      <c r="BC3" s="3421"/>
      <c r="BD3" s="3426">
        <v>2011</v>
      </c>
      <c r="BE3" s="3426"/>
      <c r="BF3" s="3426"/>
      <c r="BG3" s="3426"/>
      <c r="BH3" s="3426"/>
      <c r="BI3" s="3426"/>
      <c r="BJ3" s="3426"/>
      <c r="BK3" s="459"/>
      <c r="BL3" s="3392">
        <v>2012</v>
      </c>
      <c r="BM3" s="3392"/>
      <c r="BN3" s="3392"/>
      <c r="BO3" s="3392"/>
      <c r="BP3" s="3392"/>
      <c r="BQ3" s="3392"/>
      <c r="BR3" s="3392"/>
      <c r="BS3" s="459"/>
      <c r="BT3" s="3421" t="s">
        <v>67</v>
      </c>
      <c r="BU3" s="3421"/>
      <c r="BV3" s="3421"/>
      <c r="BW3" s="3421"/>
      <c r="BX3" s="3421"/>
      <c r="BY3" s="3421"/>
      <c r="BZ3" s="3421"/>
      <c r="CA3" s="459"/>
      <c r="CB3" s="3426">
        <v>2013</v>
      </c>
      <c r="CC3" s="3426"/>
      <c r="CD3" s="3426"/>
      <c r="CE3" s="3426"/>
      <c r="CF3" s="3426"/>
      <c r="CG3" s="3426"/>
      <c r="CH3" s="3426"/>
      <c r="CI3" s="459"/>
      <c r="CJ3" s="3421" t="s">
        <v>67</v>
      </c>
      <c r="CK3" s="3421"/>
      <c r="CL3" s="3421"/>
      <c r="CM3" s="3421"/>
      <c r="CN3" s="3421"/>
      <c r="CO3" s="3421"/>
      <c r="CP3" s="3421"/>
      <c r="CQ3" s="459"/>
      <c r="CR3" s="3426" t="s">
        <v>88</v>
      </c>
      <c r="CS3" s="3426"/>
      <c r="CT3" s="3426"/>
      <c r="CU3" s="3426"/>
      <c r="CV3" s="3426"/>
      <c r="CW3" s="3426"/>
      <c r="CX3" s="3426"/>
      <c r="CY3" s="459"/>
      <c r="CZ3" s="3426" t="s">
        <v>101</v>
      </c>
      <c r="DA3" s="3426"/>
      <c r="DB3" s="3426"/>
      <c r="DC3" s="3426"/>
      <c r="DD3" s="3426"/>
      <c r="DE3" s="3426"/>
      <c r="DF3" s="3426"/>
      <c r="DG3" s="150"/>
      <c r="DH3" s="3425" t="s">
        <v>177</v>
      </c>
      <c r="DI3" s="3425"/>
      <c r="DJ3" s="3425"/>
      <c r="DK3" s="3425"/>
      <c r="DL3" s="3425"/>
      <c r="DM3" s="3425"/>
      <c r="DN3" s="3425"/>
      <c r="DO3" s="150"/>
      <c r="DP3" s="3618"/>
      <c r="DQ3" s="3618"/>
      <c r="DR3" s="3618"/>
      <c r="DS3" s="3618"/>
      <c r="DT3" s="3618"/>
      <c r="DU3" s="3618"/>
      <c r="DV3" s="3618"/>
      <c r="DW3" s="586"/>
      <c r="DX3" s="158"/>
      <c r="DY3" s="3347"/>
      <c r="DZ3" s="3349"/>
      <c r="EA3" s="3353" t="s">
        <v>110</v>
      </c>
      <c r="EB3" s="3355" t="s">
        <v>111</v>
      </c>
      <c r="EC3" s="3355" t="s">
        <v>112</v>
      </c>
      <c r="ED3" s="3355"/>
      <c r="EE3" s="3355" t="s">
        <v>113</v>
      </c>
      <c r="EF3" s="3355" t="s">
        <v>114</v>
      </c>
      <c r="EG3" s="3357" t="s">
        <v>115</v>
      </c>
      <c r="EH3" s="159"/>
      <c r="EI3" s="158"/>
      <c r="EJ3" s="159"/>
      <c r="EK3" s="156"/>
    </row>
    <row r="4" spans="1:141" s="11" customFormat="1" ht="27" customHeight="1" thickBot="1">
      <c r="A4" s="3614"/>
      <c r="B4" s="3606" t="s">
        <v>0</v>
      </c>
      <c r="C4" s="3611" t="s">
        <v>47</v>
      </c>
      <c r="D4" s="3419" t="s">
        <v>1</v>
      </c>
      <c r="E4" s="3419"/>
      <c r="F4" s="3419" t="s">
        <v>2</v>
      </c>
      <c r="G4" s="3417" t="s">
        <v>48</v>
      </c>
      <c r="H4" s="3419" t="s">
        <v>40</v>
      </c>
      <c r="I4" s="4"/>
      <c r="J4" s="3391" t="s">
        <v>0</v>
      </c>
      <c r="K4" s="3390" t="s">
        <v>47</v>
      </c>
      <c r="L4" s="3391" t="s">
        <v>1</v>
      </c>
      <c r="M4" s="3391"/>
      <c r="N4" s="3391" t="s">
        <v>2</v>
      </c>
      <c r="O4" s="3390" t="s">
        <v>48</v>
      </c>
      <c r="P4" s="3391" t="s">
        <v>40</v>
      </c>
      <c r="Q4" s="142"/>
      <c r="R4" s="3391" t="s">
        <v>0</v>
      </c>
      <c r="S4" s="3390" t="s">
        <v>47</v>
      </c>
      <c r="T4" s="3391" t="s">
        <v>1</v>
      </c>
      <c r="U4" s="3391"/>
      <c r="V4" s="3391" t="s">
        <v>2</v>
      </c>
      <c r="W4" s="3390" t="s">
        <v>48</v>
      </c>
      <c r="X4" s="3391" t="s">
        <v>40</v>
      </c>
      <c r="Y4" s="119"/>
      <c r="Z4" s="3391" t="s">
        <v>0</v>
      </c>
      <c r="AA4" s="3390" t="s">
        <v>47</v>
      </c>
      <c r="AB4" s="3391" t="s">
        <v>1</v>
      </c>
      <c r="AC4" s="3391"/>
      <c r="AD4" s="3391" t="s">
        <v>2</v>
      </c>
      <c r="AE4" s="3390" t="s">
        <v>48</v>
      </c>
      <c r="AF4" s="3391" t="s">
        <v>40</v>
      </c>
      <c r="AG4" s="3391" t="s">
        <v>0</v>
      </c>
      <c r="AH4" s="3390" t="s">
        <v>47</v>
      </c>
      <c r="AI4" s="3391" t="s">
        <v>1</v>
      </c>
      <c r="AJ4" s="3391"/>
      <c r="AK4" s="3391" t="s">
        <v>2</v>
      </c>
      <c r="AL4" s="3390" t="s">
        <v>48</v>
      </c>
      <c r="AM4" s="3391" t="s">
        <v>40</v>
      </c>
      <c r="AN4" s="142"/>
      <c r="AO4" s="3391" t="s">
        <v>0</v>
      </c>
      <c r="AP4" s="3390" t="s">
        <v>47</v>
      </c>
      <c r="AQ4" s="3391" t="s">
        <v>1</v>
      </c>
      <c r="AR4" s="3391"/>
      <c r="AS4" s="3391" t="s">
        <v>2</v>
      </c>
      <c r="AT4" s="3390" t="s">
        <v>48</v>
      </c>
      <c r="AU4" s="3391" t="s">
        <v>40</v>
      </c>
      <c r="AV4" s="119"/>
      <c r="AW4" s="3391" t="s">
        <v>0</v>
      </c>
      <c r="AX4" s="3390" t="s">
        <v>47</v>
      </c>
      <c r="AY4" s="3391" t="s">
        <v>1</v>
      </c>
      <c r="AZ4" s="3391"/>
      <c r="BA4" s="3391" t="s">
        <v>2</v>
      </c>
      <c r="BB4" s="3390" t="s">
        <v>48</v>
      </c>
      <c r="BC4" s="3391" t="s">
        <v>40</v>
      </c>
      <c r="BD4" s="3391" t="s">
        <v>0</v>
      </c>
      <c r="BE4" s="3390" t="s">
        <v>47</v>
      </c>
      <c r="BF4" s="3391" t="s">
        <v>1</v>
      </c>
      <c r="BG4" s="3391"/>
      <c r="BH4" s="3391" t="s">
        <v>2</v>
      </c>
      <c r="BI4" s="3390" t="s">
        <v>48</v>
      </c>
      <c r="BJ4" s="3391" t="s">
        <v>40</v>
      </c>
      <c r="BK4" s="142"/>
      <c r="BL4" s="3391" t="s">
        <v>0</v>
      </c>
      <c r="BM4" s="3390" t="s">
        <v>47</v>
      </c>
      <c r="BN4" s="3391" t="s">
        <v>1</v>
      </c>
      <c r="BO4" s="3391"/>
      <c r="BP4" s="3391" t="s">
        <v>2</v>
      </c>
      <c r="BQ4" s="3390" t="s">
        <v>48</v>
      </c>
      <c r="BR4" s="3391" t="s">
        <v>40</v>
      </c>
      <c r="BS4" s="142"/>
      <c r="BT4" s="3391" t="s">
        <v>0</v>
      </c>
      <c r="BU4" s="3390" t="s">
        <v>47</v>
      </c>
      <c r="BV4" s="3391" t="s">
        <v>1</v>
      </c>
      <c r="BW4" s="3391"/>
      <c r="BX4" s="3391" t="s">
        <v>2</v>
      </c>
      <c r="BY4" s="3390" t="s">
        <v>48</v>
      </c>
      <c r="BZ4" s="3391" t="s">
        <v>40</v>
      </c>
      <c r="CA4" s="142"/>
      <c r="CB4" s="3391" t="s">
        <v>0</v>
      </c>
      <c r="CC4" s="3390" t="s">
        <v>47</v>
      </c>
      <c r="CD4" s="3394" t="s">
        <v>1</v>
      </c>
      <c r="CE4" s="3394"/>
      <c r="CF4" s="3391" t="s">
        <v>2</v>
      </c>
      <c r="CG4" s="3390" t="s">
        <v>48</v>
      </c>
      <c r="CH4" s="3395" t="s">
        <v>40</v>
      </c>
      <c r="CI4" s="142"/>
      <c r="CJ4" s="3391" t="s">
        <v>0</v>
      </c>
      <c r="CK4" s="3390" t="s">
        <v>47</v>
      </c>
      <c r="CL4" s="3391" t="s">
        <v>1</v>
      </c>
      <c r="CM4" s="3391"/>
      <c r="CN4" s="3391" t="s">
        <v>2</v>
      </c>
      <c r="CO4" s="3390" t="s">
        <v>48</v>
      </c>
      <c r="CP4" s="3391" t="s">
        <v>40</v>
      </c>
      <c r="CQ4" s="142"/>
      <c r="CR4" s="3391" t="s">
        <v>0</v>
      </c>
      <c r="CS4" s="3390" t="s">
        <v>47</v>
      </c>
      <c r="CT4" s="3394" t="s">
        <v>1</v>
      </c>
      <c r="CU4" s="3394"/>
      <c r="CV4" s="3391" t="s">
        <v>2</v>
      </c>
      <c r="CW4" s="3390" t="s">
        <v>48</v>
      </c>
      <c r="CX4" s="3395" t="s">
        <v>40</v>
      </c>
      <c r="CY4" s="142"/>
      <c r="CZ4" s="3391" t="s">
        <v>0</v>
      </c>
      <c r="DA4" s="3390" t="s">
        <v>47</v>
      </c>
      <c r="DB4" s="3394" t="s">
        <v>1</v>
      </c>
      <c r="DC4" s="3394"/>
      <c r="DD4" s="3391" t="s">
        <v>2</v>
      </c>
      <c r="DE4" s="3390" t="s">
        <v>48</v>
      </c>
      <c r="DF4" s="3395" t="s">
        <v>40</v>
      </c>
      <c r="DG4" s="153"/>
      <c r="DH4" s="3398" t="s">
        <v>0</v>
      </c>
      <c r="DI4" s="3396" t="s">
        <v>47</v>
      </c>
      <c r="DJ4" s="3422" t="s">
        <v>1</v>
      </c>
      <c r="DK4" s="3422"/>
      <c r="DL4" s="3398" t="s">
        <v>2</v>
      </c>
      <c r="DM4" s="3396" t="s">
        <v>48</v>
      </c>
      <c r="DN4" s="3423" t="s">
        <v>40</v>
      </c>
      <c r="DO4" s="153"/>
      <c r="DP4" s="3409" t="s">
        <v>0</v>
      </c>
      <c r="DQ4" s="3411" t="s">
        <v>47</v>
      </c>
      <c r="DR4" s="3413" t="s">
        <v>1</v>
      </c>
      <c r="DS4" s="3413"/>
      <c r="DT4" s="3409" t="s">
        <v>2</v>
      </c>
      <c r="DU4" s="3411" t="s">
        <v>48</v>
      </c>
      <c r="DV4" s="3414" t="s">
        <v>40</v>
      </c>
      <c r="DW4" s="587"/>
      <c r="DX4" s="68"/>
      <c r="DY4" s="3350"/>
      <c r="DZ4" s="3352"/>
      <c r="EA4" s="3354"/>
      <c r="EB4" s="3356"/>
      <c r="EC4" s="628" t="s">
        <v>3</v>
      </c>
      <c r="ED4" s="628" t="s">
        <v>4</v>
      </c>
      <c r="EE4" s="3356"/>
      <c r="EF4" s="3356"/>
      <c r="EG4" s="3358"/>
      <c r="EH4" s="68"/>
      <c r="EI4" s="68"/>
      <c r="EJ4" s="68"/>
      <c r="EK4" s="160"/>
    </row>
    <row r="5" spans="1:141" s="11" customFormat="1" ht="27" customHeight="1" thickTop="1" thickBot="1">
      <c r="A5" s="3615"/>
      <c r="B5" s="3607"/>
      <c r="C5" s="3612"/>
      <c r="D5" s="90" t="s">
        <v>3</v>
      </c>
      <c r="E5" s="90" t="s">
        <v>4</v>
      </c>
      <c r="F5" s="3420"/>
      <c r="G5" s="3418"/>
      <c r="H5" s="3420"/>
      <c r="I5" s="91"/>
      <c r="J5" s="3375"/>
      <c r="K5" s="3377"/>
      <c r="L5" s="143" t="s">
        <v>3</v>
      </c>
      <c r="M5" s="143" t="s">
        <v>4</v>
      </c>
      <c r="N5" s="3375"/>
      <c r="O5" s="3377"/>
      <c r="P5" s="3375"/>
      <c r="Q5" s="143"/>
      <c r="R5" s="3375"/>
      <c r="S5" s="3377"/>
      <c r="T5" s="143" t="s">
        <v>3</v>
      </c>
      <c r="U5" s="143" t="s">
        <v>4</v>
      </c>
      <c r="V5" s="3375"/>
      <c r="W5" s="3377"/>
      <c r="X5" s="3375"/>
      <c r="Y5" s="144"/>
      <c r="Z5" s="3375"/>
      <c r="AA5" s="3377"/>
      <c r="AB5" s="143" t="s">
        <v>3</v>
      </c>
      <c r="AC5" s="143" t="s">
        <v>4</v>
      </c>
      <c r="AD5" s="3375"/>
      <c r="AE5" s="3377"/>
      <c r="AF5" s="3375"/>
      <c r="AG5" s="3375"/>
      <c r="AH5" s="3377"/>
      <c r="AI5" s="143" t="s">
        <v>3</v>
      </c>
      <c r="AJ5" s="143" t="s">
        <v>4</v>
      </c>
      <c r="AK5" s="3375"/>
      <c r="AL5" s="3377"/>
      <c r="AM5" s="3375"/>
      <c r="AN5" s="143"/>
      <c r="AO5" s="3375"/>
      <c r="AP5" s="3377"/>
      <c r="AQ5" s="143" t="s">
        <v>3</v>
      </c>
      <c r="AR5" s="143" t="s">
        <v>4</v>
      </c>
      <c r="AS5" s="3375"/>
      <c r="AT5" s="3377"/>
      <c r="AU5" s="3375"/>
      <c r="AV5" s="144"/>
      <c r="AW5" s="3375"/>
      <c r="AX5" s="3377"/>
      <c r="AY5" s="143" t="s">
        <v>3</v>
      </c>
      <c r="AZ5" s="143" t="s">
        <v>4</v>
      </c>
      <c r="BA5" s="3375"/>
      <c r="BB5" s="3377"/>
      <c r="BC5" s="3375"/>
      <c r="BD5" s="3375"/>
      <c r="BE5" s="3377"/>
      <c r="BF5" s="143" t="s">
        <v>3</v>
      </c>
      <c r="BG5" s="143" t="s">
        <v>4</v>
      </c>
      <c r="BH5" s="3375"/>
      <c r="BI5" s="3377"/>
      <c r="BJ5" s="3375"/>
      <c r="BK5" s="143"/>
      <c r="BL5" s="3375"/>
      <c r="BM5" s="3377"/>
      <c r="BN5" s="143" t="s">
        <v>3</v>
      </c>
      <c r="BO5" s="143" t="s">
        <v>4</v>
      </c>
      <c r="BP5" s="3375"/>
      <c r="BQ5" s="3377"/>
      <c r="BR5" s="3375"/>
      <c r="BS5" s="143"/>
      <c r="BT5" s="3375"/>
      <c r="BU5" s="3377"/>
      <c r="BV5" s="143" t="s">
        <v>3</v>
      </c>
      <c r="BW5" s="143" t="s">
        <v>4</v>
      </c>
      <c r="BX5" s="3375"/>
      <c r="BY5" s="3377"/>
      <c r="BZ5" s="3375"/>
      <c r="CA5" s="143"/>
      <c r="CB5" s="3375"/>
      <c r="CC5" s="3377"/>
      <c r="CD5" s="143" t="s">
        <v>3</v>
      </c>
      <c r="CE5" s="143" t="s">
        <v>4</v>
      </c>
      <c r="CF5" s="3375"/>
      <c r="CG5" s="3377"/>
      <c r="CH5" s="3380"/>
      <c r="CI5" s="143"/>
      <c r="CJ5" s="3375"/>
      <c r="CK5" s="3377"/>
      <c r="CL5" s="143" t="s">
        <v>3</v>
      </c>
      <c r="CM5" s="143" t="s">
        <v>4</v>
      </c>
      <c r="CN5" s="3375"/>
      <c r="CO5" s="3377"/>
      <c r="CP5" s="3375"/>
      <c r="CQ5" s="143"/>
      <c r="CR5" s="3375"/>
      <c r="CS5" s="3377"/>
      <c r="CT5" s="143" t="s">
        <v>3</v>
      </c>
      <c r="CU5" s="143" t="s">
        <v>4</v>
      </c>
      <c r="CV5" s="3375"/>
      <c r="CW5" s="3377"/>
      <c r="CX5" s="3380"/>
      <c r="CY5" s="143"/>
      <c r="CZ5" s="3375"/>
      <c r="DA5" s="3377"/>
      <c r="DB5" s="143" t="s">
        <v>3</v>
      </c>
      <c r="DC5" s="143" t="s">
        <v>4</v>
      </c>
      <c r="DD5" s="3375"/>
      <c r="DE5" s="3377"/>
      <c r="DF5" s="3380"/>
      <c r="DG5" s="153"/>
      <c r="DH5" s="3399"/>
      <c r="DI5" s="3397"/>
      <c r="DJ5" s="100" t="s">
        <v>3</v>
      </c>
      <c r="DK5" s="100" t="s">
        <v>4</v>
      </c>
      <c r="DL5" s="3399"/>
      <c r="DM5" s="3397"/>
      <c r="DN5" s="3424"/>
      <c r="DO5" s="153"/>
      <c r="DP5" s="3410"/>
      <c r="DQ5" s="3412"/>
      <c r="DR5" s="658" t="s">
        <v>3</v>
      </c>
      <c r="DS5" s="658" t="s">
        <v>4</v>
      </c>
      <c r="DT5" s="3410"/>
      <c r="DU5" s="3412"/>
      <c r="DV5" s="3415"/>
      <c r="DW5" s="587"/>
      <c r="DX5" s="68"/>
      <c r="DY5" s="161" t="s">
        <v>116</v>
      </c>
      <c r="DZ5" s="162" t="s">
        <v>196</v>
      </c>
      <c r="EA5" s="163">
        <v>0.74015481126726601</v>
      </c>
      <c r="EB5" s="164">
        <v>1.4235670734014908E-2</v>
      </c>
      <c r="EC5" s="165">
        <v>0.71221241584331774</v>
      </c>
      <c r="ED5" s="165">
        <v>0.76809720669121428</v>
      </c>
      <c r="EE5" s="166">
        <v>1.9233369178052243E-2</v>
      </c>
      <c r="EF5" s="167">
        <v>2036.6460759999898</v>
      </c>
      <c r="EG5" s="168">
        <v>6129</v>
      </c>
      <c r="EH5" s="68"/>
      <c r="EI5" s="68"/>
      <c r="EJ5" s="68"/>
      <c r="EK5" s="160"/>
    </row>
    <row r="6" spans="1:141" s="11" customFormat="1" ht="8.1" customHeight="1" thickTop="1">
      <c r="A6" s="4"/>
      <c r="B6" s="13"/>
      <c r="C6" s="13"/>
      <c r="D6" s="4"/>
      <c r="E6" s="4"/>
      <c r="F6" s="4"/>
      <c r="G6" s="4"/>
      <c r="H6" s="4"/>
      <c r="I6" s="4"/>
      <c r="J6" s="4"/>
      <c r="K6" s="4"/>
      <c r="L6" s="4"/>
      <c r="P6" s="13"/>
      <c r="Q6" s="13"/>
      <c r="R6" s="4"/>
      <c r="S6" s="4"/>
      <c r="T6" s="4"/>
      <c r="X6" s="13"/>
      <c r="AN6" s="13"/>
      <c r="AO6" s="4"/>
      <c r="AP6" s="4"/>
      <c r="AQ6" s="4"/>
      <c r="AU6" s="13"/>
      <c r="BT6" s="14"/>
      <c r="BU6" s="14"/>
      <c r="BV6" s="14"/>
      <c r="BW6" s="14"/>
      <c r="BX6" s="14"/>
      <c r="BY6" s="14"/>
      <c r="BZ6" s="14"/>
      <c r="CB6" s="14"/>
      <c r="CC6" s="14"/>
      <c r="CD6" s="14"/>
      <c r="CE6" s="14"/>
      <c r="CF6" s="14"/>
      <c r="CG6" s="14"/>
      <c r="CH6" s="77"/>
      <c r="CJ6" s="14"/>
      <c r="CK6" s="14"/>
      <c r="CL6" s="14"/>
      <c r="CM6" s="14"/>
      <c r="CN6" s="14"/>
      <c r="CO6" s="14"/>
      <c r="CP6" s="14"/>
      <c r="CR6" s="14"/>
      <c r="CS6" s="14"/>
      <c r="CT6" s="14"/>
      <c r="CU6" s="14"/>
      <c r="CV6" s="14"/>
      <c r="CW6" s="14"/>
      <c r="CX6" s="77"/>
      <c r="CZ6" s="14"/>
      <c r="DA6" s="14"/>
      <c r="DB6" s="14"/>
      <c r="DC6" s="14"/>
      <c r="DD6" s="14"/>
      <c r="DE6" s="14"/>
      <c r="DF6" s="77"/>
      <c r="DG6" s="77"/>
      <c r="DH6" s="14"/>
      <c r="DI6" s="14"/>
      <c r="DJ6" s="14"/>
      <c r="DK6" s="14"/>
      <c r="DL6" s="14"/>
      <c r="DM6" s="14"/>
      <c r="DN6" s="77"/>
      <c r="DO6" s="77"/>
      <c r="DP6" s="659"/>
      <c r="DQ6" s="659"/>
      <c r="DR6" s="659"/>
      <c r="DS6" s="659"/>
      <c r="DT6" s="659"/>
      <c r="DU6" s="659"/>
      <c r="DV6" s="660"/>
      <c r="DW6" s="588"/>
      <c r="DX6" s="14"/>
      <c r="EA6" s="169"/>
      <c r="EB6" s="14"/>
      <c r="EC6" s="14"/>
      <c r="ED6" s="14"/>
      <c r="EE6" s="14"/>
      <c r="EF6" s="14"/>
      <c r="EG6" s="14"/>
      <c r="EH6" s="14"/>
      <c r="EI6" s="14"/>
      <c r="EJ6" s="14"/>
      <c r="EK6" s="5"/>
    </row>
    <row r="7" spans="1:141" s="15" customFormat="1" ht="24" customHeight="1">
      <c r="A7" s="428" t="s">
        <v>5</v>
      </c>
      <c r="B7" s="429">
        <v>23.797411530707443</v>
      </c>
      <c r="C7" s="429">
        <v>0.97423997532145712</v>
      </c>
      <c r="D7" s="430">
        <v>21.879933945488723</v>
      </c>
      <c r="E7" s="430">
        <v>25.714889115926159</v>
      </c>
      <c r="F7" s="430">
        <v>4.0938905227752524</v>
      </c>
      <c r="G7" s="430">
        <v>3984.2559590001329</v>
      </c>
      <c r="H7" s="218">
        <v>5344</v>
      </c>
      <c r="I7" s="431"/>
      <c r="J7" s="360">
        <v>50.456519157829185</v>
      </c>
      <c r="K7" s="360"/>
      <c r="L7" s="360">
        <v>42.573884881000843</v>
      </c>
      <c r="M7" s="360">
        <v>58.339153434657518</v>
      </c>
      <c r="N7" s="360">
        <v>7.8637077459135494</v>
      </c>
      <c r="O7" s="360"/>
      <c r="P7" s="222">
        <v>1122</v>
      </c>
      <c r="Q7" s="222"/>
      <c r="R7" s="432">
        <v>56.542399151236168</v>
      </c>
      <c r="S7" s="432"/>
      <c r="T7" s="432">
        <v>53.126002332943514</v>
      </c>
      <c r="U7" s="432">
        <v>59.958795969528822</v>
      </c>
      <c r="V7" s="432">
        <v>3.0738354569615165</v>
      </c>
      <c r="W7" s="432"/>
      <c r="X7" s="433">
        <v>4637</v>
      </c>
      <c r="Y7" s="434"/>
      <c r="Z7" s="432">
        <v>59.994298392288393</v>
      </c>
      <c r="AA7" s="432">
        <v>1.7894974205914904</v>
      </c>
      <c r="AB7" s="432">
        <v>56.476589042157229</v>
      </c>
      <c r="AC7" s="432">
        <v>63.512007742419549</v>
      </c>
      <c r="AD7" s="432">
        <v>2.9827791449287298</v>
      </c>
      <c r="AE7" s="435">
        <v>3035.1053380000167</v>
      </c>
      <c r="AF7" s="436">
        <v>4251</v>
      </c>
      <c r="AG7" s="432">
        <v>63.610205489372277</v>
      </c>
      <c r="AH7" s="432">
        <v>1.6950246704419396</v>
      </c>
      <c r="AI7" s="432">
        <v>60.278206201021419</v>
      </c>
      <c r="AJ7" s="432">
        <v>66.94220477772312</v>
      </c>
      <c r="AK7" s="432">
        <v>2.6647055411967457</v>
      </c>
      <c r="AL7" s="435">
        <v>2384.9232420000076</v>
      </c>
      <c r="AM7" s="438">
        <v>3347</v>
      </c>
      <c r="AN7" s="222"/>
      <c r="AO7" s="432">
        <v>56.542399151236168</v>
      </c>
      <c r="AP7" s="432"/>
      <c r="AQ7" s="432">
        <v>53.126002332943514</v>
      </c>
      <c r="AR7" s="432">
        <v>59.958795969528822</v>
      </c>
      <c r="AS7" s="432">
        <v>3.0738354569615165</v>
      </c>
      <c r="AT7" s="432"/>
      <c r="AU7" s="433">
        <v>4637</v>
      </c>
      <c r="AV7" s="434"/>
      <c r="AW7" s="432">
        <v>59.994298392288393</v>
      </c>
      <c r="AX7" s="432">
        <v>1.7894974205914904</v>
      </c>
      <c r="AY7" s="432">
        <v>56.476589042157229</v>
      </c>
      <c r="AZ7" s="432">
        <v>63.512007742419549</v>
      </c>
      <c r="BA7" s="432">
        <v>2.9827791449287298</v>
      </c>
      <c r="BB7" s="435">
        <v>3035.1053380000167</v>
      </c>
      <c r="BC7" s="436">
        <v>4251</v>
      </c>
      <c r="BD7" s="432">
        <v>63.949164344845578</v>
      </c>
      <c r="BE7" s="432">
        <v>1.8267825767504173</v>
      </c>
      <c r="BF7" s="432">
        <v>60.358238447797653</v>
      </c>
      <c r="BG7" s="432">
        <v>67.540090241893509</v>
      </c>
      <c r="BH7" s="432">
        <v>2.856616807218153</v>
      </c>
      <c r="BI7" s="435">
        <v>2303.1398660000073</v>
      </c>
      <c r="BJ7" s="436">
        <v>3288</v>
      </c>
      <c r="BK7" s="436"/>
      <c r="BL7" s="439">
        <v>68.36</v>
      </c>
      <c r="BM7" s="440">
        <v>1.59</v>
      </c>
      <c r="BN7" s="440">
        <v>65.23</v>
      </c>
      <c r="BO7" s="440">
        <v>71.48</v>
      </c>
      <c r="BP7" s="440">
        <v>2.2999999999999998</v>
      </c>
      <c r="BQ7" s="436">
        <v>2445.5659999999998</v>
      </c>
      <c r="BR7" s="438">
        <v>3249</v>
      </c>
      <c r="BS7" s="436"/>
      <c r="BT7" s="360">
        <v>68.375558497968285</v>
      </c>
      <c r="BU7" s="360">
        <v>2.3555742972469931</v>
      </c>
      <c r="BV7" s="360">
        <v>63.730468347041857</v>
      </c>
      <c r="BW7" s="360">
        <v>73.020648648894721</v>
      </c>
      <c r="BX7" s="360">
        <v>3.4450530993717394</v>
      </c>
      <c r="BY7" s="223">
        <v>975.37642200000153</v>
      </c>
      <c r="BZ7" s="223">
        <v>1467</v>
      </c>
      <c r="CA7" s="436"/>
      <c r="CB7" s="360">
        <v>69.107787073629282</v>
      </c>
      <c r="CC7" s="360">
        <v>1.671262116777221</v>
      </c>
      <c r="CD7" s="360">
        <v>65.822706986109964</v>
      </c>
      <c r="CE7" s="360">
        <v>72.392867161148587</v>
      </c>
      <c r="CF7" s="360">
        <v>2.4183412427844257</v>
      </c>
      <c r="CG7" s="223">
        <v>2086.9387620000075</v>
      </c>
      <c r="CH7" s="231">
        <v>3096</v>
      </c>
      <c r="CI7" s="436"/>
      <c r="CJ7" s="360">
        <v>68.375558497968285</v>
      </c>
      <c r="CK7" s="360">
        <v>2.3555742972469931</v>
      </c>
      <c r="CL7" s="360">
        <v>63.730468347041857</v>
      </c>
      <c r="CM7" s="360">
        <v>73.020648648894721</v>
      </c>
      <c r="CN7" s="360">
        <v>3.4450530993717394</v>
      </c>
      <c r="CO7" s="223">
        <v>975.37642200000153</v>
      </c>
      <c r="CP7" s="223">
        <v>1467</v>
      </c>
      <c r="CQ7" s="436"/>
      <c r="CR7" s="360">
        <v>73.670297660556457</v>
      </c>
      <c r="CS7" s="360">
        <v>2.3149444173458966</v>
      </c>
      <c r="CT7" s="360">
        <v>69.106663781577751</v>
      </c>
      <c r="CU7" s="360">
        <v>78.233931539535178</v>
      </c>
      <c r="CV7" s="360">
        <v>3.1423036024806672</v>
      </c>
      <c r="CW7" s="223">
        <v>1094.4390950000009</v>
      </c>
      <c r="CX7" s="231">
        <v>1627</v>
      </c>
      <c r="CY7" s="436"/>
      <c r="CZ7" s="361">
        <v>72.571832363636574</v>
      </c>
      <c r="DA7" s="360">
        <v>1.818652820333623</v>
      </c>
      <c r="DB7" s="363">
        <v>68.997506453479346</v>
      </c>
      <c r="DC7" s="360">
        <v>76.146158273793787</v>
      </c>
      <c r="DD7" s="360">
        <v>2.5060037222442961</v>
      </c>
      <c r="DE7" s="223">
        <v>2177.6957430000016</v>
      </c>
      <c r="DF7" s="231">
        <v>3164</v>
      </c>
      <c r="DG7" s="103"/>
      <c r="DH7" s="589">
        <v>75.594647172945031</v>
      </c>
      <c r="DI7" s="135">
        <v>1.8977115323727118</v>
      </c>
      <c r="DJ7" s="590">
        <v>71.863996927814014</v>
      </c>
      <c r="DK7" s="135">
        <v>79.325297418076048</v>
      </c>
      <c r="DL7" s="135">
        <v>2.5103781859463372</v>
      </c>
      <c r="DM7" s="102">
        <v>1971.5749999999962</v>
      </c>
      <c r="DN7" s="103">
        <v>2990</v>
      </c>
      <c r="DO7" s="103"/>
      <c r="DP7" s="661">
        <f>IF(EE5&lt;0.15,EA5*100,CONCATENATE("(",FIXED(EA5*100,1),")"))</f>
        <v>74.015481126726598</v>
      </c>
      <c r="DQ7" s="662">
        <f t="shared" ref="DQ7:DS7" si="0">+EB5*100</f>
        <v>1.4235670734014909</v>
      </c>
      <c r="DR7" s="663">
        <f>IF(EC5&lt;0,0,EC5*100)</f>
        <v>71.221241584331779</v>
      </c>
      <c r="DS7" s="662">
        <f t="shared" si="0"/>
        <v>76.809720669121432</v>
      </c>
      <c r="DT7" s="662">
        <f>IF(EE5&gt;1,100,EE5*100)</f>
        <v>1.9233369178052244</v>
      </c>
      <c r="DU7" s="664">
        <f>+EF5</f>
        <v>2036.6460759999898</v>
      </c>
      <c r="DV7" s="665">
        <f>+EG5</f>
        <v>6129</v>
      </c>
      <c r="DW7" s="591">
        <f>+DF7-DV7</f>
        <v>-2965</v>
      </c>
      <c r="DX7" s="119"/>
      <c r="DY7" s="64"/>
      <c r="DZ7" s="64"/>
      <c r="EA7" s="170"/>
      <c r="EB7" s="171"/>
      <c r="EC7" s="171"/>
      <c r="ED7" s="171"/>
      <c r="EE7" s="171"/>
      <c r="EF7" s="171"/>
      <c r="EG7" s="171"/>
      <c r="EH7" s="171"/>
      <c r="EI7" s="119"/>
      <c r="EJ7" s="171"/>
      <c r="EK7" s="172"/>
    </row>
    <row r="8" spans="1:141" s="11" customFormat="1" ht="5.0999999999999996" customHeight="1">
      <c r="A8" s="441"/>
      <c r="B8" s="442"/>
      <c r="C8" s="442"/>
      <c r="D8" s="443"/>
      <c r="E8" s="443"/>
      <c r="F8" s="443"/>
      <c r="G8" s="443"/>
      <c r="H8" s="411"/>
      <c r="I8" s="443"/>
      <c r="J8" s="444"/>
      <c r="K8" s="444"/>
      <c r="L8" s="444"/>
      <c r="M8" s="368"/>
      <c r="N8" s="368"/>
      <c r="O8" s="368"/>
      <c r="P8" s="368"/>
      <c r="Q8" s="368"/>
      <c r="R8" s="445"/>
      <c r="S8" s="445"/>
      <c r="T8" s="444"/>
      <c r="U8" s="444"/>
      <c r="V8" s="444"/>
      <c r="W8" s="444"/>
      <c r="X8" s="368"/>
      <c r="Y8" s="368"/>
      <c r="Z8" s="445"/>
      <c r="AA8" s="445"/>
      <c r="AB8" s="444"/>
      <c r="AC8" s="444"/>
      <c r="AD8" s="444"/>
      <c r="AE8" s="446"/>
      <c r="AF8" s="250"/>
      <c r="AG8" s="445"/>
      <c r="AH8" s="445"/>
      <c r="AI8" s="444"/>
      <c r="AJ8" s="444"/>
      <c r="AK8" s="444"/>
      <c r="AL8" s="446"/>
      <c r="AM8" s="448"/>
      <c r="AN8" s="368"/>
      <c r="AO8" s="445"/>
      <c r="AP8" s="445"/>
      <c r="AQ8" s="444"/>
      <c r="AR8" s="444"/>
      <c r="AS8" s="444"/>
      <c r="AT8" s="444"/>
      <c r="AU8" s="368"/>
      <c r="AV8" s="368"/>
      <c r="AW8" s="445"/>
      <c r="AX8" s="445"/>
      <c r="AY8" s="444"/>
      <c r="AZ8" s="444"/>
      <c r="BA8" s="444"/>
      <c r="BB8" s="446"/>
      <c r="BC8" s="250"/>
      <c r="BD8" s="445"/>
      <c r="BE8" s="445"/>
      <c r="BF8" s="444"/>
      <c r="BG8" s="444"/>
      <c r="BH8" s="444"/>
      <c r="BI8" s="446"/>
      <c r="BJ8" s="250"/>
      <c r="BK8" s="250"/>
      <c r="BL8" s="252"/>
      <c r="BM8" s="249"/>
      <c r="BN8" s="249"/>
      <c r="BO8" s="249"/>
      <c r="BP8" s="249"/>
      <c r="BQ8" s="250"/>
      <c r="BR8" s="448"/>
      <c r="BS8" s="250"/>
      <c r="BT8" s="305"/>
      <c r="BU8" s="305"/>
      <c r="BV8" s="305"/>
      <c r="BW8" s="305"/>
      <c r="BX8" s="305"/>
      <c r="BY8" s="308"/>
      <c r="BZ8" s="308"/>
      <c r="CA8" s="250"/>
      <c r="CB8" s="305"/>
      <c r="CC8" s="305"/>
      <c r="CD8" s="305"/>
      <c r="CE8" s="305"/>
      <c r="CF8" s="305"/>
      <c r="CG8" s="308"/>
      <c r="CH8" s="308"/>
      <c r="CI8" s="250"/>
      <c r="CJ8" s="305"/>
      <c r="CK8" s="305"/>
      <c r="CL8" s="305"/>
      <c r="CM8" s="305"/>
      <c r="CN8" s="305"/>
      <c r="CO8" s="308"/>
      <c r="CP8" s="308"/>
      <c r="CQ8" s="250"/>
      <c r="CR8" s="305"/>
      <c r="CS8" s="305"/>
      <c r="CT8" s="305"/>
      <c r="CU8" s="305"/>
      <c r="CV8" s="305"/>
      <c r="CW8" s="308"/>
      <c r="CX8" s="308"/>
      <c r="CY8" s="250"/>
      <c r="CZ8" s="370"/>
      <c r="DA8" s="305"/>
      <c r="DB8" s="371"/>
      <c r="DC8" s="305"/>
      <c r="DD8" s="305"/>
      <c r="DE8" s="308"/>
      <c r="DF8" s="308"/>
      <c r="DG8" s="36"/>
      <c r="DH8" s="592"/>
      <c r="DI8" s="22"/>
      <c r="DJ8" s="593"/>
      <c r="DK8" s="22"/>
      <c r="DL8" s="22"/>
      <c r="DM8" s="36"/>
      <c r="DN8" s="36"/>
      <c r="DO8" s="36"/>
      <c r="DP8" s="666"/>
      <c r="DQ8" s="667"/>
      <c r="DR8" s="668"/>
      <c r="DS8" s="667"/>
      <c r="DT8" s="667"/>
      <c r="DU8" s="669"/>
      <c r="DV8" s="669"/>
      <c r="DW8" s="591">
        <f t="shared" ref="DW8:DW38" si="1">+DF8-DV8</f>
        <v>0</v>
      </c>
      <c r="DX8" s="119"/>
      <c r="DY8" s="64"/>
      <c r="DZ8" s="64"/>
      <c r="EA8" s="170"/>
      <c r="EB8" s="119"/>
      <c r="EC8" s="119"/>
      <c r="ED8" s="119"/>
      <c r="EE8" s="119"/>
      <c r="EF8" s="119"/>
      <c r="EG8" s="119"/>
      <c r="EH8" s="119"/>
      <c r="EI8" s="119"/>
      <c r="EJ8" s="119"/>
      <c r="EK8" s="172"/>
    </row>
    <row r="9" spans="1:141" s="11" customFormat="1" ht="20.25" customHeight="1" thickBot="1">
      <c r="A9" s="372" t="s">
        <v>18</v>
      </c>
      <c r="B9" s="449">
        <v>19.543147208121894</v>
      </c>
      <c r="C9" s="449">
        <v>3.2212323003477454</v>
      </c>
      <c r="D9" s="450">
        <v>13.203188995401966</v>
      </c>
      <c r="E9" s="450">
        <v>25.883105420841822</v>
      </c>
      <c r="F9" s="450">
        <v>16.482669173207888</v>
      </c>
      <c r="G9" s="450">
        <v>130.90965199999945</v>
      </c>
      <c r="H9" s="239">
        <v>394</v>
      </c>
      <c r="I9" s="451"/>
      <c r="J9" s="273">
        <v>39.067055393586067</v>
      </c>
      <c r="K9" s="273">
        <v>5.1618489281892019</v>
      </c>
      <c r="L9" s="273">
        <v>28.925068269197716</v>
      </c>
      <c r="M9" s="273">
        <v>49.209042517974424</v>
      </c>
      <c r="N9" s="273">
        <v>13.212792405738011</v>
      </c>
      <c r="O9" s="273">
        <v>134.62338399999982</v>
      </c>
      <c r="P9" s="244">
        <v>343</v>
      </c>
      <c r="Q9" s="244"/>
      <c r="R9" s="273">
        <v>52.08380330808928</v>
      </c>
      <c r="S9" s="273"/>
      <c r="T9" s="273">
        <v>41.330444867666266</v>
      </c>
      <c r="U9" s="273">
        <v>62.837161748512301</v>
      </c>
      <c r="V9" s="273">
        <v>10.503353237792517</v>
      </c>
      <c r="W9" s="273"/>
      <c r="X9" s="244">
        <v>350</v>
      </c>
      <c r="Y9" s="273"/>
      <c r="Z9" s="273">
        <v>56.345505848003462</v>
      </c>
      <c r="AA9" s="273">
        <v>5.0005100088762289</v>
      </c>
      <c r="AB9" s="273">
        <v>46.515739897385807</v>
      </c>
      <c r="AC9" s="273">
        <v>66.175271798621111</v>
      </c>
      <c r="AD9" s="273">
        <v>8.8747273338276642</v>
      </c>
      <c r="AE9" s="245">
        <v>102.87066400000006</v>
      </c>
      <c r="AF9" s="250">
        <v>324</v>
      </c>
      <c r="AG9" s="273">
        <v>56.345467970596786</v>
      </c>
      <c r="AH9" s="273">
        <v>4.1176950894195867</v>
      </c>
      <c r="AI9" s="273">
        <v>48.259497543760368</v>
      </c>
      <c r="AJ9" s="273">
        <v>64.431438397433212</v>
      </c>
      <c r="AK9" s="273">
        <v>7.3079437224096839</v>
      </c>
      <c r="AL9" s="245">
        <v>175.2695159999999</v>
      </c>
      <c r="AM9" s="448">
        <v>550</v>
      </c>
      <c r="AN9" s="244"/>
      <c r="AO9" s="273">
        <v>52.08380330808928</v>
      </c>
      <c r="AP9" s="273"/>
      <c r="AQ9" s="273">
        <v>41.330444867666266</v>
      </c>
      <c r="AR9" s="273">
        <v>62.837161748512301</v>
      </c>
      <c r="AS9" s="273">
        <v>10.503353237792517</v>
      </c>
      <c r="AT9" s="273"/>
      <c r="AU9" s="244">
        <v>350</v>
      </c>
      <c r="AV9" s="273"/>
      <c r="AW9" s="273">
        <v>56.345505848003462</v>
      </c>
      <c r="AX9" s="273">
        <v>5.0005100088762289</v>
      </c>
      <c r="AY9" s="273">
        <v>46.515739897385807</v>
      </c>
      <c r="AZ9" s="273">
        <v>66.175271798621111</v>
      </c>
      <c r="BA9" s="273">
        <v>8.8747273338276642</v>
      </c>
      <c r="BB9" s="245">
        <v>102.87066400000006</v>
      </c>
      <c r="BC9" s="250">
        <v>324</v>
      </c>
      <c r="BD9" s="273">
        <v>47.515077159831513</v>
      </c>
      <c r="BE9" s="273">
        <v>5.8602958239908931</v>
      </c>
      <c r="BF9" s="273">
        <v>35.995431468791061</v>
      </c>
      <c r="BG9" s="273">
        <v>59.034722850871965</v>
      </c>
      <c r="BH9" s="273">
        <v>12.333550052498058</v>
      </c>
      <c r="BI9" s="245">
        <v>86.263926000000041</v>
      </c>
      <c r="BJ9" s="250">
        <v>276</v>
      </c>
      <c r="BK9" s="250"/>
      <c r="BL9" s="252">
        <v>52.83</v>
      </c>
      <c r="BM9" s="249">
        <v>7.0449999999999999</v>
      </c>
      <c r="BN9" s="249">
        <v>38.979999999999997</v>
      </c>
      <c r="BO9" s="249">
        <v>66.67</v>
      </c>
      <c r="BP9" s="249">
        <v>13.3</v>
      </c>
      <c r="BQ9" s="250">
        <v>97.114000000000004</v>
      </c>
      <c r="BR9" s="448">
        <v>267</v>
      </c>
      <c r="BS9" s="250"/>
      <c r="BT9" s="273" t="s">
        <v>77</v>
      </c>
      <c r="BU9" s="273">
        <v>10.699944046235139</v>
      </c>
      <c r="BV9" s="273">
        <v>26.168126031476746</v>
      </c>
      <c r="BW9" s="273">
        <v>68.367775401669618</v>
      </c>
      <c r="BX9" s="273">
        <v>22.636784298929854</v>
      </c>
      <c r="BY9" s="250">
        <v>44.945656999999983</v>
      </c>
      <c r="BZ9" s="250">
        <v>125</v>
      </c>
      <c r="CA9" s="250"/>
      <c r="CB9" s="273" t="s">
        <v>72</v>
      </c>
      <c r="CC9" s="273">
        <v>7.6345403006657291</v>
      </c>
      <c r="CD9" s="273">
        <v>35.683185424534024</v>
      </c>
      <c r="CE9" s="273">
        <v>65.69652213253508</v>
      </c>
      <c r="CF9" s="273">
        <v>15.061278996821056</v>
      </c>
      <c r="CG9" s="250">
        <v>78.26962999999995</v>
      </c>
      <c r="CH9" s="250">
        <v>218</v>
      </c>
      <c r="CI9" s="250"/>
      <c r="CJ9" s="273" t="s">
        <v>77</v>
      </c>
      <c r="CK9" s="273">
        <v>10.699944046235139</v>
      </c>
      <c r="CL9" s="273">
        <v>26.168126031476746</v>
      </c>
      <c r="CM9" s="273">
        <v>68.367775401669618</v>
      </c>
      <c r="CN9" s="273">
        <v>22.636784298929854</v>
      </c>
      <c r="CO9" s="250">
        <v>44.945656999999983</v>
      </c>
      <c r="CP9" s="250">
        <v>125</v>
      </c>
      <c r="CQ9" s="250"/>
      <c r="CR9" s="273">
        <v>64.682463052754031</v>
      </c>
      <c r="CS9" s="273">
        <v>7.3079238772828559</v>
      </c>
      <c r="CT9" s="273">
        <v>50.275772014529309</v>
      </c>
      <c r="CU9" s="273">
        <v>79.089154090978766</v>
      </c>
      <c r="CV9" s="273">
        <v>11.298153367045753</v>
      </c>
      <c r="CW9" s="250">
        <v>46.953229000000022</v>
      </c>
      <c r="CX9" s="250">
        <v>129</v>
      </c>
      <c r="CY9" s="250"/>
      <c r="CZ9" s="375">
        <v>64.926848132992774</v>
      </c>
      <c r="DA9" s="273">
        <v>5.0117204884207274</v>
      </c>
      <c r="DB9" s="376">
        <v>55.07696243961351</v>
      </c>
      <c r="DC9" s="273">
        <v>74.776733826372038</v>
      </c>
      <c r="DD9" s="273">
        <v>7.7190263081229196</v>
      </c>
      <c r="DE9" s="250">
        <v>82.955298999999926</v>
      </c>
      <c r="DF9" s="250">
        <v>222</v>
      </c>
      <c r="DG9" s="27"/>
      <c r="DH9" s="594">
        <v>66.259752324348412</v>
      </c>
      <c r="DI9" s="595">
        <v>6.8682315407360433</v>
      </c>
      <c r="DJ9" s="596">
        <v>52.757716190844462</v>
      </c>
      <c r="DK9" s="595">
        <v>79.761788457852361</v>
      </c>
      <c r="DL9" s="595">
        <v>10.365616078845772</v>
      </c>
      <c r="DM9" s="597">
        <v>75.995600999999937</v>
      </c>
      <c r="DN9" s="597">
        <v>226</v>
      </c>
      <c r="DO9" s="27"/>
      <c r="DP9" s="670">
        <f>IF(EF12&lt;0.15,EB12*100,CONCATENATE("(",FIXED(EB12*100,1),")"))</f>
        <v>66.51677731397281</v>
      </c>
      <c r="DQ9" s="671">
        <f t="shared" ref="DQ9:DQ14" si="2">+EC12*100</f>
        <v>4.3854786890448194</v>
      </c>
      <c r="DR9" s="672">
        <f>IF(ED12&lt;0,0,ED12*100)</f>
        <v>57.908768464780493</v>
      </c>
      <c r="DS9" s="671">
        <f>IF(EE12&gt;1,100,EE12*100)</f>
        <v>75.124786163165126</v>
      </c>
      <c r="DT9" s="671">
        <f>IF(EF12&gt;1,100,EF12*100)</f>
        <v>6.5930414342602051</v>
      </c>
      <c r="DU9" s="673">
        <f>+EG12</f>
        <v>82.993886999999802</v>
      </c>
      <c r="DV9" s="673">
        <f>+EH12</f>
        <v>487</v>
      </c>
      <c r="DW9" s="591">
        <f t="shared" si="1"/>
        <v>-265</v>
      </c>
      <c r="DX9" s="64"/>
      <c r="DY9" s="3346" t="s">
        <v>109</v>
      </c>
      <c r="DZ9" s="3346"/>
      <c r="EA9" s="3346"/>
      <c r="EB9" s="3346"/>
      <c r="EC9" s="3346"/>
      <c r="ED9" s="3346"/>
      <c r="EE9" s="3346"/>
      <c r="EF9" s="3346"/>
      <c r="EG9" s="3346"/>
      <c r="EH9" s="3346"/>
      <c r="EI9"/>
      <c r="EJ9" s="210"/>
      <c r="EK9" s="172"/>
    </row>
    <row r="10" spans="1:141" s="11" customFormat="1" ht="20.25" customHeight="1" thickTop="1">
      <c r="A10" s="377" t="s">
        <v>19</v>
      </c>
      <c r="B10" s="452">
        <v>16.260162601626092</v>
      </c>
      <c r="C10" s="452">
        <v>3.3228707599558689</v>
      </c>
      <c r="D10" s="453">
        <v>9.7201618192811292</v>
      </c>
      <c r="E10" s="453">
        <v>22.800163383971057</v>
      </c>
      <c r="F10" s="453">
        <v>20.435655173728499</v>
      </c>
      <c r="G10" s="453">
        <v>267.11959199999876</v>
      </c>
      <c r="H10" s="315">
        <v>246</v>
      </c>
      <c r="I10" s="454"/>
      <c r="J10" s="323">
        <v>53.418803418803492</v>
      </c>
      <c r="K10" s="323">
        <v>4.9579486794947183</v>
      </c>
      <c r="L10" s="323">
        <v>43.677438963867125</v>
      </c>
      <c r="M10" s="323">
        <v>63.160167873739859</v>
      </c>
      <c r="N10" s="323">
        <v>9.281279928014099</v>
      </c>
      <c r="O10" s="323">
        <v>210.68260199999935</v>
      </c>
      <c r="P10" s="319">
        <v>234</v>
      </c>
      <c r="Q10" s="319"/>
      <c r="R10" s="323">
        <v>73.811205160956433</v>
      </c>
      <c r="S10" s="323"/>
      <c r="T10" s="323">
        <v>62.370347934454614</v>
      </c>
      <c r="U10" s="323">
        <v>85.252062387458267</v>
      </c>
      <c r="V10" s="323">
        <v>7.885383301716022</v>
      </c>
      <c r="W10" s="323"/>
      <c r="X10" s="319">
        <v>251</v>
      </c>
      <c r="Y10" s="323"/>
      <c r="Z10" s="323">
        <v>72.141204988526667</v>
      </c>
      <c r="AA10" s="323">
        <v>4.5587042549851882</v>
      </c>
      <c r="AB10" s="323">
        <v>63.179919882598099</v>
      </c>
      <c r="AC10" s="323">
        <v>81.10249009445522</v>
      </c>
      <c r="AD10" s="323">
        <v>6.3191407125930379</v>
      </c>
      <c r="AE10" s="320">
        <v>183.1928479999998</v>
      </c>
      <c r="AF10" s="326">
        <v>226</v>
      </c>
      <c r="AG10" s="323">
        <v>73.831851177643799</v>
      </c>
      <c r="AH10" s="323">
        <v>4.6189353436502216</v>
      </c>
      <c r="AI10" s="323">
        <v>64.761588863128992</v>
      </c>
      <c r="AJ10" s="323">
        <v>82.90211349215862</v>
      </c>
      <c r="AK10" s="323">
        <v>6.2560199561254244</v>
      </c>
      <c r="AL10" s="320">
        <v>331.02988900000042</v>
      </c>
      <c r="AM10" s="455">
        <v>393</v>
      </c>
      <c r="AN10" s="319"/>
      <c r="AO10" s="323">
        <v>73.811205160956433</v>
      </c>
      <c r="AP10" s="323"/>
      <c r="AQ10" s="323">
        <v>62.370347934454614</v>
      </c>
      <c r="AR10" s="323">
        <v>85.252062387458267</v>
      </c>
      <c r="AS10" s="323">
        <v>7.885383301716022</v>
      </c>
      <c r="AT10" s="323"/>
      <c r="AU10" s="319">
        <v>251</v>
      </c>
      <c r="AV10" s="323"/>
      <c r="AW10" s="323">
        <v>72.141204988526667</v>
      </c>
      <c r="AX10" s="323">
        <v>4.5587042549851882</v>
      </c>
      <c r="AY10" s="323">
        <v>63.179919882598099</v>
      </c>
      <c r="AZ10" s="323">
        <v>81.10249009445522</v>
      </c>
      <c r="BA10" s="323">
        <v>6.3191407125930379</v>
      </c>
      <c r="BB10" s="320">
        <v>183.1928479999998</v>
      </c>
      <c r="BC10" s="326">
        <v>226</v>
      </c>
      <c r="BD10" s="323">
        <v>68.729327029768413</v>
      </c>
      <c r="BE10" s="323">
        <v>5.7520615402590956</v>
      </c>
      <c r="BF10" s="323">
        <v>57.422438618848467</v>
      </c>
      <c r="BG10" s="323">
        <v>80.036215440688366</v>
      </c>
      <c r="BH10" s="323">
        <v>8.3691515526810445</v>
      </c>
      <c r="BI10" s="320">
        <v>155.27340599999997</v>
      </c>
      <c r="BJ10" s="326">
        <v>180</v>
      </c>
      <c r="BK10" s="326"/>
      <c r="BL10" s="328">
        <v>76.759999999999991</v>
      </c>
      <c r="BM10" s="325">
        <v>4.7519999999999998</v>
      </c>
      <c r="BN10" s="325">
        <v>67.42</v>
      </c>
      <c r="BO10" s="325">
        <v>86.1</v>
      </c>
      <c r="BP10" s="325">
        <v>6.2</v>
      </c>
      <c r="BQ10" s="326">
        <v>180.39099999999999</v>
      </c>
      <c r="BR10" s="455">
        <v>170</v>
      </c>
      <c r="BS10" s="326"/>
      <c r="BT10" s="323">
        <v>77.456495467990578</v>
      </c>
      <c r="BU10" s="323">
        <v>7.14265063686309</v>
      </c>
      <c r="BV10" s="323">
        <v>63.371498801327483</v>
      </c>
      <c r="BW10" s="323">
        <v>91.54149213465368</v>
      </c>
      <c r="BX10" s="323">
        <v>9.2214998802971131</v>
      </c>
      <c r="BY10" s="326">
        <v>62.02623899999999</v>
      </c>
      <c r="BZ10" s="326">
        <v>79</v>
      </c>
      <c r="CA10" s="326"/>
      <c r="CB10" s="323">
        <v>83.58247132826628</v>
      </c>
      <c r="CC10" s="323">
        <v>4.1054224432269351</v>
      </c>
      <c r="CD10" s="323">
        <v>75.512736854115317</v>
      </c>
      <c r="CE10" s="323">
        <v>91.652205802417257</v>
      </c>
      <c r="CF10" s="323">
        <v>4.9118222732408556</v>
      </c>
      <c r="CG10" s="326">
        <v>148.03944299999998</v>
      </c>
      <c r="CH10" s="326">
        <v>188</v>
      </c>
      <c r="CI10" s="326"/>
      <c r="CJ10" s="323">
        <v>77.456495467990578</v>
      </c>
      <c r="CK10" s="323">
        <v>7.14265063686309</v>
      </c>
      <c r="CL10" s="323">
        <v>63.371498801327483</v>
      </c>
      <c r="CM10" s="323">
        <v>91.54149213465368</v>
      </c>
      <c r="CN10" s="323">
        <v>9.2214998802971131</v>
      </c>
      <c r="CO10" s="326">
        <v>62.02623899999999</v>
      </c>
      <c r="CP10" s="326">
        <v>79</v>
      </c>
      <c r="CQ10" s="326"/>
      <c r="CR10" s="323">
        <v>77.307096142371648</v>
      </c>
      <c r="CS10" s="323">
        <v>8.2821114620689631</v>
      </c>
      <c r="CT10" s="323">
        <v>60.979911707805456</v>
      </c>
      <c r="CU10" s="323">
        <v>93.63428057693784</v>
      </c>
      <c r="CV10" s="323">
        <v>10.713261621955526</v>
      </c>
      <c r="CW10" s="326">
        <v>76.773360999999994</v>
      </c>
      <c r="CX10" s="326">
        <v>100</v>
      </c>
      <c r="CY10" s="326"/>
      <c r="CZ10" s="383">
        <v>83.314143888724985</v>
      </c>
      <c r="DA10" s="323">
        <v>4.9405636535110187</v>
      </c>
      <c r="DB10" s="384">
        <v>73.604107712449206</v>
      </c>
      <c r="DC10" s="323">
        <v>93.024180065000778</v>
      </c>
      <c r="DD10" s="323">
        <v>5.9300419147434003</v>
      </c>
      <c r="DE10" s="326">
        <v>148.77189299999998</v>
      </c>
      <c r="DF10" s="326">
        <v>190</v>
      </c>
      <c r="DG10" s="27"/>
      <c r="DH10" s="594">
        <v>82.210625334057369</v>
      </c>
      <c r="DI10" s="595">
        <v>4.835181986863633</v>
      </c>
      <c r="DJ10" s="596">
        <v>72.705296122092008</v>
      </c>
      <c r="DK10" s="595">
        <v>91.715954546022743</v>
      </c>
      <c r="DL10" s="595">
        <v>5.8814562803970825</v>
      </c>
      <c r="DM10" s="597">
        <v>115.99241900000011</v>
      </c>
      <c r="DN10" s="597">
        <v>145</v>
      </c>
      <c r="DO10" s="27"/>
      <c r="DP10" s="670">
        <f t="shared" ref="DP10:DP14" si="3">IF(EF13&lt;0.15,EB13*100,CONCATENATE("(",FIXED(EB13*100,1),")"))</f>
        <v>85.647404185524536</v>
      </c>
      <c r="DQ10" s="671">
        <f t="shared" si="2"/>
        <v>2.8858636533660591</v>
      </c>
      <c r="DR10" s="672">
        <f t="shared" ref="DR10:DR14" si="4">IF(ED13&lt;0,0,ED13*100)</f>
        <v>79.982905136015276</v>
      </c>
      <c r="DS10" s="671">
        <f t="shared" ref="DS10:DT14" si="5">IF(EE13&gt;1,100,EE13*100)</f>
        <v>91.311903235033796</v>
      </c>
      <c r="DT10" s="671">
        <f t="shared" si="5"/>
        <v>3.3694700742066459</v>
      </c>
      <c r="DU10" s="673">
        <f t="shared" ref="DU10:DV14" si="6">+EG13</f>
        <v>116.54744700000006</v>
      </c>
      <c r="DV10" s="673">
        <f t="shared" si="6"/>
        <v>301</v>
      </c>
      <c r="DW10" s="591">
        <f t="shared" si="1"/>
        <v>-111</v>
      </c>
      <c r="DX10" s="64"/>
      <c r="DY10" s="3347" t="s">
        <v>187</v>
      </c>
      <c r="DZ10" s="3348"/>
      <c r="EA10" s="3349"/>
      <c r="EB10" s="3353" t="s">
        <v>110</v>
      </c>
      <c r="EC10" s="3355" t="s">
        <v>111</v>
      </c>
      <c r="ED10" s="3355" t="s">
        <v>112</v>
      </c>
      <c r="EE10" s="3355"/>
      <c r="EF10" s="3355" t="s">
        <v>113</v>
      </c>
      <c r="EG10" s="3355" t="s">
        <v>114</v>
      </c>
      <c r="EH10" s="3357" t="s">
        <v>115</v>
      </c>
      <c r="EI10"/>
      <c r="EJ10" s="210"/>
      <c r="EK10" s="172"/>
    </row>
    <row r="11" spans="1:141" s="11" customFormat="1" ht="20.25" customHeight="1" thickBot="1">
      <c r="A11" s="377" t="s">
        <v>41</v>
      </c>
      <c r="B11" s="452">
        <v>39.162561576354975</v>
      </c>
      <c r="C11" s="452">
        <v>2.9500847276043385</v>
      </c>
      <c r="D11" s="453">
        <v>33.356270022971621</v>
      </c>
      <c r="E11" s="453">
        <v>44.968853129738335</v>
      </c>
      <c r="F11" s="453">
        <v>7.5329207509896374</v>
      </c>
      <c r="G11" s="453">
        <v>140.10247999999933</v>
      </c>
      <c r="H11" s="315">
        <v>406</v>
      </c>
      <c r="I11" s="454"/>
      <c r="J11" s="323">
        <v>88.7372013651879</v>
      </c>
      <c r="K11" s="323">
        <v>2.0203946788073943</v>
      </c>
      <c r="L11" s="323">
        <v>84.767535242890972</v>
      </c>
      <c r="M11" s="323">
        <v>92.706867487484828</v>
      </c>
      <c r="N11" s="323">
        <v>2.2768293880406358</v>
      </c>
      <c r="O11" s="323">
        <v>138.33145300000004</v>
      </c>
      <c r="P11" s="319">
        <v>293</v>
      </c>
      <c r="Q11" s="319"/>
      <c r="R11" s="323">
        <v>92.799608877856727</v>
      </c>
      <c r="S11" s="323"/>
      <c r="T11" s="323">
        <v>89.511446505935226</v>
      </c>
      <c r="U11" s="323">
        <v>96.087771249778214</v>
      </c>
      <c r="V11" s="323">
        <v>1.8025762665031548</v>
      </c>
      <c r="W11" s="323"/>
      <c r="X11" s="319">
        <v>291</v>
      </c>
      <c r="Y11" s="323"/>
      <c r="Z11" s="323">
        <v>95.959335200918289</v>
      </c>
      <c r="AA11" s="323">
        <v>1.3219660486637592</v>
      </c>
      <c r="AB11" s="323">
        <v>93.36067689807291</v>
      </c>
      <c r="AC11" s="323">
        <v>98.557993503763655</v>
      </c>
      <c r="AD11" s="323">
        <v>1.3776315205767586</v>
      </c>
      <c r="AE11" s="320">
        <v>121.53735199999981</v>
      </c>
      <c r="AF11" s="326">
        <v>251</v>
      </c>
      <c r="AG11" s="323">
        <v>94.932113040186991</v>
      </c>
      <c r="AH11" s="323">
        <v>0.99342699673131973</v>
      </c>
      <c r="AI11" s="323">
        <v>92.981307761420553</v>
      </c>
      <c r="AJ11" s="323">
        <v>96.882918318953443</v>
      </c>
      <c r="AK11" s="323">
        <v>1.0464604283176324</v>
      </c>
      <c r="AL11" s="320">
        <v>196.5197739999995</v>
      </c>
      <c r="AM11" s="455">
        <v>425</v>
      </c>
      <c r="AN11" s="319"/>
      <c r="AO11" s="323">
        <v>92.799608877856727</v>
      </c>
      <c r="AP11" s="323"/>
      <c r="AQ11" s="323">
        <v>89.511446505935226</v>
      </c>
      <c r="AR11" s="323">
        <v>96.087771249778214</v>
      </c>
      <c r="AS11" s="323">
        <v>1.8025762665031548</v>
      </c>
      <c r="AT11" s="323"/>
      <c r="AU11" s="319">
        <v>291</v>
      </c>
      <c r="AV11" s="323"/>
      <c r="AW11" s="323">
        <v>95.959335200918289</v>
      </c>
      <c r="AX11" s="323">
        <v>1.3219660486637592</v>
      </c>
      <c r="AY11" s="323">
        <v>93.36067689807291</v>
      </c>
      <c r="AZ11" s="323">
        <v>98.557993503763655</v>
      </c>
      <c r="BA11" s="323">
        <v>1.3776315205767586</v>
      </c>
      <c r="BB11" s="320">
        <v>121.53735199999981</v>
      </c>
      <c r="BC11" s="326">
        <v>251</v>
      </c>
      <c r="BD11" s="323">
        <v>95.260045991548083</v>
      </c>
      <c r="BE11" s="323">
        <v>1.651658676044655</v>
      </c>
      <c r="BF11" s="323">
        <v>92.013363004543137</v>
      </c>
      <c r="BG11" s="323">
        <v>98.506728978553028</v>
      </c>
      <c r="BH11" s="323">
        <v>1.7338419888976306</v>
      </c>
      <c r="BI11" s="320">
        <v>87.971381000000108</v>
      </c>
      <c r="BJ11" s="326">
        <v>191</v>
      </c>
      <c r="BK11" s="326"/>
      <c r="BL11" s="328">
        <v>98.02</v>
      </c>
      <c r="BM11" s="325">
        <v>0.92800000000000005</v>
      </c>
      <c r="BN11" s="325">
        <v>96.2</v>
      </c>
      <c r="BO11" s="325">
        <v>99.850000000000009</v>
      </c>
      <c r="BP11" s="325">
        <v>0.89999999999999991</v>
      </c>
      <c r="BQ11" s="326">
        <v>94.325000000000003</v>
      </c>
      <c r="BR11" s="455">
        <v>187</v>
      </c>
      <c r="BS11" s="326"/>
      <c r="BT11" s="323">
        <v>97.522691864274179</v>
      </c>
      <c r="BU11" s="323">
        <v>2.5073261400034013</v>
      </c>
      <c r="BV11" s="323">
        <v>92.578353673922038</v>
      </c>
      <c r="BW11" s="323">
        <v>102.46703005462632</v>
      </c>
      <c r="BX11" s="323">
        <v>2.5710181826122445</v>
      </c>
      <c r="BY11" s="326">
        <v>31.410707000000009</v>
      </c>
      <c r="BZ11" s="326">
        <v>85</v>
      </c>
      <c r="CA11" s="326"/>
      <c r="CB11" s="323">
        <v>97.568437650559346</v>
      </c>
      <c r="CC11" s="323">
        <v>1.4862208523569242</v>
      </c>
      <c r="CD11" s="323">
        <v>94.64707990618075</v>
      </c>
      <c r="CE11" s="323">
        <v>100</v>
      </c>
      <c r="CF11" s="323">
        <v>1.5232598657363086</v>
      </c>
      <c r="CG11" s="326">
        <v>62.875953000000003</v>
      </c>
      <c r="CH11" s="326">
        <v>168</v>
      </c>
      <c r="CI11" s="326"/>
      <c r="CJ11" s="323">
        <v>97.522691864274179</v>
      </c>
      <c r="CK11" s="323">
        <v>2.5073261400034013</v>
      </c>
      <c r="CL11" s="323">
        <v>92.578353673922038</v>
      </c>
      <c r="CM11" s="323">
        <v>102.46703005462632</v>
      </c>
      <c r="CN11" s="323">
        <v>2.5710181826122445</v>
      </c>
      <c r="CO11" s="326">
        <v>31.410707000000009</v>
      </c>
      <c r="CP11" s="326">
        <v>85</v>
      </c>
      <c r="CQ11" s="326"/>
      <c r="CR11" s="323">
        <v>98.470134568228289</v>
      </c>
      <c r="CS11" s="323">
        <v>1.1934847040535761</v>
      </c>
      <c r="CT11" s="323">
        <v>96.117323334986509</v>
      </c>
      <c r="CU11" s="323">
        <v>100</v>
      </c>
      <c r="CV11" s="323">
        <v>1.2120270874887762</v>
      </c>
      <c r="CW11" s="326">
        <v>32.271139000000005</v>
      </c>
      <c r="CX11" s="326">
        <v>80</v>
      </c>
      <c r="CY11" s="326"/>
      <c r="CZ11" s="383">
        <v>96.590731220940114</v>
      </c>
      <c r="DA11" s="323">
        <v>1.3440859422797473</v>
      </c>
      <c r="DB11" s="384">
        <v>93.949104872439321</v>
      </c>
      <c r="DC11" s="323">
        <v>99.232357569440893</v>
      </c>
      <c r="DD11" s="323">
        <v>1.3915268321194365</v>
      </c>
      <c r="DE11" s="326">
        <v>66.851696000000075</v>
      </c>
      <c r="DF11" s="326">
        <v>168</v>
      </c>
      <c r="DG11" s="27"/>
      <c r="DH11" s="594">
        <v>97.443185331589021</v>
      </c>
      <c r="DI11" s="595">
        <v>1.0404786594604174</v>
      </c>
      <c r="DJ11" s="596">
        <v>95.397741701325387</v>
      </c>
      <c r="DK11" s="595">
        <v>99.488628961852655</v>
      </c>
      <c r="DL11" s="595">
        <v>1.0677798102758822</v>
      </c>
      <c r="DM11" s="597">
        <v>64.363835999999935</v>
      </c>
      <c r="DN11" s="597">
        <v>186</v>
      </c>
      <c r="DO11" s="27"/>
      <c r="DP11" s="670">
        <f t="shared" si="3"/>
        <v>97.73811017438608</v>
      </c>
      <c r="DQ11" s="671">
        <f t="shared" si="2"/>
        <v>0.73984055291419504</v>
      </c>
      <c r="DR11" s="672">
        <f t="shared" si="4"/>
        <v>96.28591886802181</v>
      </c>
      <c r="DS11" s="671">
        <f t="shared" si="5"/>
        <v>99.190301480750364</v>
      </c>
      <c r="DT11" s="671">
        <f t="shared" si="5"/>
        <v>0.75696220398998737</v>
      </c>
      <c r="DU11" s="673">
        <f t="shared" si="6"/>
        <v>67.676329000000109</v>
      </c>
      <c r="DV11" s="673">
        <f t="shared" si="6"/>
        <v>403</v>
      </c>
      <c r="DW11" s="591">
        <f t="shared" si="1"/>
        <v>-235</v>
      </c>
      <c r="DX11" s="64"/>
      <c r="DY11" s="3350"/>
      <c r="DZ11" s="3351"/>
      <c r="EA11" s="3352"/>
      <c r="EB11" s="3354"/>
      <c r="EC11" s="3356"/>
      <c r="ED11" s="628" t="s">
        <v>3</v>
      </c>
      <c r="EE11" s="628" t="s">
        <v>4</v>
      </c>
      <c r="EF11" s="3356"/>
      <c r="EG11" s="3356"/>
      <c r="EH11" s="3358"/>
      <c r="EI11"/>
      <c r="EJ11" s="210"/>
      <c r="EK11" s="172"/>
    </row>
    <row r="12" spans="1:141" s="11" customFormat="1" ht="20.25" customHeight="1" thickTop="1">
      <c r="A12" s="377" t="s">
        <v>20</v>
      </c>
      <c r="B12" s="452">
        <v>49.152542372881427</v>
      </c>
      <c r="C12" s="452">
        <v>16.623622486895172</v>
      </c>
      <c r="D12" s="453">
        <v>16.434296036046575</v>
      </c>
      <c r="E12" s="453">
        <v>81.870788709716294</v>
      </c>
      <c r="F12" s="453">
        <v>33.820473335407371</v>
      </c>
      <c r="G12" s="453">
        <v>63.184869999999925</v>
      </c>
      <c r="H12" s="315">
        <v>59</v>
      </c>
      <c r="I12" s="454"/>
      <c r="J12" s="427">
        <v>69.4444444444444</v>
      </c>
      <c r="K12" s="323">
        <v>14.172478777953865</v>
      </c>
      <c r="L12" s="323">
        <v>41.598395618467066</v>
      </c>
      <c r="M12" s="323">
        <v>97.290493270421734</v>
      </c>
      <c r="N12" s="323">
        <v>20.40836944025358</v>
      </c>
      <c r="O12" s="323">
        <v>62.520912000000074</v>
      </c>
      <c r="P12" s="319">
        <v>72</v>
      </c>
      <c r="Q12" s="319"/>
      <c r="R12" s="323">
        <v>75.167150466376867</v>
      </c>
      <c r="S12" s="323"/>
      <c r="T12" s="323">
        <v>52.616080692178933</v>
      </c>
      <c r="U12" s="323">
        <v>97.718220240574794</v>
      </c>
      <c r="V12" s="323">
        <v>15.262497338348007</v>
      </c>
      <c r="W12" s="323"/>
      <c r="X12" s="319">
        <v>47</v>
      </c>
      <c r="Y12" s="323"/>
      <c r="Z12" s="323">
        <v>84.231462797240127</v>
      </c>
      <c r="AA12" s="323">
        <v>9.550152533189852</v>
      </c>
      <c r="AB12" s="323">
        <v>65.458224862045725</v>
      </c>
      <c r="AC12" s="323">
        <v>103.00470073243456</v>
      </c>
      <c r="AD12" s="323">
        <v>11.337987274634823</v>
      </c>
      <c r="AE12" s="320">
        <v>42.772230000000015</v>
      </c>
      <c r="AF12" s="326">
        <v>43</v>
      </c>
      <c r="AG12" s="323">
        <v>80.364202730540697</v>
      </c>
      <c r="AH12" s="323">
        <v>8.7584625809288088</v>
      </c>
      <c r="AI12" s="323">
        <v>63.165097921659296</v>
      </c>
      <c r="AJ12" s="323">
        <v>97.563307539422084</v>
      </c>
      <c r="AK12" s="323">
        <v>10.898462603176355</v>
      </c>
      <c r="AL12" s="320">
        <v>77.154610999999903</v>
      </c>
      <c r="AM12" s="455">
        <v>80</v>
      </c>
      <c r="AN12" s="319"/>
      <c r="AO12" s="323">
        <v>75.167150466376867</v>
      </c>
      <c r="AP12" s="323"/>
      <c r="AQ12" s="323">
        <v>52.616080692178933</v>
      </c>
      <c r="AR12" s="323">
        <v>97.718220240574794</v>
      </c>
      <c r="AS12" s="323">
        <v>15.262497338348007</v>
      </c>
      <c r="AT12" s="323"/>
      <c r="AU12" s="319">
        <v>47</v>
      </c>
      <c r="AV12" s="323"/>
      <c r="AW12" s="323">
        <v>84.231462797240127</v>
      </c>
      <c r="AX12" s="323">
        <v>9.550152533189852</v>
      </c>
      <c r="AY12" s="323">
        <v>65.458224862045725</v>
      </c>
      <c r="AZ12" s="323">
        <v>103.00470073243456</v>
      </c>
      <c r="BA12" s="323">
        <v>11.337987274634823</v>
      </c>
      <c r="BB12" s="320">
        <v>42.772230000000015</v>
      </c>
      <c r="BC12" s="326">
        <v>43</v>
      </c>
      <c r="BD12" s="323">
        <v>89.508749947118631</v>
      </c>
      <c r="BE12" s="323">
        <v>5.5756309051387305</v>
      </c>
      <c r="BF12" s="323">
        <v>78.548673107947593</v>
      </c>
      <c r="BG12" s="323">
        <v>100</v>
      </c>
      <c r="BH12" s="323">
        <v>6.2291462102116144</v>
      </c>
      <c r="BI12" s="320">
        <v>33.707518000000007</v>
      </c>
      <c r="BJ12" s="326">
        <v>42</v>
      </c>
      <c r="BK12" s="326"/>
      <c r="BL12" s="328">
        <v>79.800000000000011</v>
      </c>
      <c r="BM12" s="325">
        <v>11.17</v>
      </c>
      <c r="BN12" s="325">
        <v>57.85</v>
      </c>
      <c r="BO12" s="325">
        <v>100</v>
      </c>
      <c r="BP12" s="325">
        <v>14.000000000000002</v>
      </c>
      <c r="BQ12" s="326">
        <v>39.290999999999997</v>
      </c>
      <c r="BR12" s="455">
        <v>47</v>
      </c>
      <c r="BS12" s="326"/>
      <c r="BT12" s="323">
        <v>72.946454700445543</v>
      </c>
      <c r="BU12" s="323">
        <v>4.0507680663374224</v>
      </c>
      <c r="BV12" s="323">
        <v>64.958516102787158</v>
      </c>
      <c r="BW12" s="323">
        <v>80.934393298103927</v>
      </c>
      <c r="BX12" s="323">
        <v>5.553070513120745</v>
      </c>
      <c r="BY12" s="326">
        <v>14.655982999999996</v>
      </c>
      <c r="BZ12" s="326">
        <v>19</v>
      </c>
      <c r="CA12" s="326"/>
      <c r="CB12" s="323">
        <v>86.226564978280237</v>
      </c>
      <c r="CC12" s="323">
        <v>4.1816998345160643</v>
      </c>
      <c r="CD12" s="323">
        <v>78.006897506344913</v>
      </c>
      <c r="CE12" s="323">
        <v>94.446232450215575</v>
      </c>
      <c r="CF12" s="323">
        <v>4.8496653387148143</v>
      </c>
      <c r="CG12" s="326">
        <v>42.689633999999991</v>
      </c>
      <c r="CH12" s="326">
        <v>51</v>
      </c>
      <c r="CI12" s="326"/>
      <c r="CJ12" s="323">
        <v>72.946454700445543</v>
      </c>
      <c r="CK12" s="323">
        <v>4.0507680663374224</v>
      </c>
      <c r="CL12" s="323">
        <v>64.958516102787158</v>
      </c>
      <c r="CM12" s="323">
        <v>80.934393298103927</v>
      </c>
      <c r="CN12" s="323">
        <v>5.553070513120745</v>
      </c>
      <c r="CO12" s="326">
        <v>14.655982999999996</v>
      </c>
      <c r="CP12" s="326">
        <v>19</v>
      </c>
      <c r="CQ12" s="326"/>
      <c r="CR12" s="323">
        <v>79.354379183781106</v>
      </c>
      <c r="CS12" s="323">
        <v>10.448589320660139</v>
      </c>
      <c r="CT12" s="323">
        <v>58.756244794891835</v>
      </c>
      <c r="CU12" s="323">
        <v>99.952513572670384</v>
      </c>
      <c r="CV12" s="323">
        <v>13.166997748746398</v>
      </c>
      <c r="CW12" s="326">
        <v>23.499676000000004</v>
      </c>
      <c r="CX12" s="326">
        <v>31</v>
      </c>
      <c r="CY12" s="326"/>
      <c r="CZ12" s="383">
        <v>86.389990075903256</v>
      </c>
      <c r="DA12" s="323">
        <v>6.8347024319038452</v>
      </c>
      <c r="DB12" s="384">
        <v>72.957270143086717</v>
      </c>
      <c r="DC12" s="323">
        <v>99.822710008719795</v>
      </c>
      <c r="DD12" s="323">
        <v>7.9114518081305443</v>
      </c>
      <c r="DE12" s="326">
        <v>40.257567999999978</v>
      </c>
      <c r="DF12" s="326">
        <v>51</v>
      </c>
      <c r="DG12" s="27"/>
      <c r="DH12" s="594" t="s">
        <v>199</v>
      </c>
      <c r="DI12" s="595">
        <v>12.52538551740451</v>
      </c>
      <c r="DJ12" s="596">
        <v>49.496754922379907</v>
      </c>
      <c r="DK12" s="595">
        <v>98.74326236436373</v>
      </c>
      <c r="DL12" s="595">
        <v>16.898791226091681</v>
      </c>
      <c r="DM12" s="597">
        <v>28.072378000000004</v>
      </c>
      <c r="DN12" s="597">
        <v>34</v>
      </c>
      <c r="DO12" s="27"/>
      <c r="DP12" s="670">
        <f t="shared" si="3"/>
        <v>86.061561400978931</v>
      </c>
      <c r="DQ12" s="671">
        <f t="shared" si="2"/>
        <v>6.6934540285839006</v>
      </c>
      <c r="DR12" s="672">
        <f t="shared" si="4"/>
        <v>72.923357890004496</v>
      </c>
      <c r="DS12" s="671">
        <f t="shared" si="5"/>
        <v>99.199764911953366</v>
      </c>
      <c r="DT12" s="671">
        <f t="shared" si="5"/>
        <v>7.7775186966428471</v>
      </c>
      <c r="DU12" s="673">
        <f t="shared" si="6"/>
        <v>31.566728000000005</v>
      </c>
      <c r="DV12" s="673">
        <f t="shared" si="6"/>
        <v>80</v>
      </c>
      <c r="DW12" s="591">
        <f t="shared" si="1"/>
        <v>-29</v>
      </c>
      <c r="DX12" s="64"/>
      <c r="DY12" s="746" t="s">
        <v>117</v>
      </c>
      <c r="DZ12" s="173" t="s">
        <v>116</v>
      </c>
      <c r="EA12" s="174" t="s">
        <v>196</v>
      </c>
      <c r="EB12" s="175">
        <v>0.66516777313972808</v>
      </c>
      <c r="EC12" s="176">
        <v>4.3854786890448194E-2</v>
      </c>
      <c r="ED12" s="177">
        <v>0.57908768464780491</v>
      </c>
      <c r="EE12" s="177">
        <v>0.75124786163165125</v>
      </c>
      <c r="EF12" s="178">
        <v>6.5930414342602051E-2</v>
      </c>
      <c r="EG12" s="179">
        <v>82.993886999999802</v>
      </c>
      <c r="EH12" s="180">
        <v>487</v>
      </c>
      <c r="EI12"/>
      <c r="EJ12" s="210"/>
      <c r="EK12" s="172"/>
    </row>
    <row r="13" spans="1:141" s="11" customFormat="1" ht="20.25" customHeight="1">
      <c r="A13" s="377" t="s">
        <v>21</v>
      </c>
      <c r="B13" s="452">
        <v>32.750000000000036</v>
      </c>
      <c r="C13" s="452">
        <v>4.6296697708908114</v>
      </c>
      <c r="D13" s="453">
        <v>23.637986289293195</v>
      </c>
      <c r="E13" s="453">
        <v>41.862013710706876</v>
      </c>
      <c r="F13" s="453">
        <v>14.136396246994831</v>
      </c>
      <c r="G13" s="453">
        <v>143.21439999999947</v>
      </c>
      <c r="H13" s="315">
        <v>400</v>
      </c>
      <c r="I13" s="454"/>
      <c r="J13" s="323">
        <v>61.217948717949191</v>
      </c>
      <c r="K13" s="323">
        <v>5.83333011381806</v>
      </c>
      <c r="L13" s="323">
        <v>49.756637135666267</v>
      </c>
      <c r="M13" s="323">
        <v>72.679260300232116</v>
      </c>
      <c r="N13" s="323">
        <v>9.5287905524147671</v>
      </c>
      <c r="O13" s="323">
        <v>194.82247199999884</v>
      </c>
      <c r="P13" s="319">
        <v>312</v>
      </c>
      <c r="Q13" s="319"/>
      <c r="R13" s="323">
        <v>90.888051841784048</v>
      </c>
      <c r="S13" s="323"/>
      <c r="T13" s="323">
        <v>86.099998921642566</v>
      </c>
      <c r="U13" s="323">
        <v>95.676104761925529</v>
      </c>
      <c r="V13" s="323">
        <v>2.6800240205499022</v>
      </c>
      <c r="W13" s="323"/>
      <c r="X13" s="319">
        <v>282</v>
      </c>
      <c r="Y13" s="323"/>
      <c r="Z13" s="323">
        <v>85.097476767055227</v>
      </c>
      <c r="AA13" s="323">
        <v>4.9660156986290653</v>
      </c>
      <c r="AB13" s="323">
        <v>75.335518099245874</v>
      </c>
      <c r="AC13" s="323">
        <v>94.859435434864579</v>
      </c>
      <c r="AD13" s="323">
        <v>5.8356791379643083</v>
      </c>
      <c r="AE13" s="320">
        <v>184.09838100000047</v>
      </c>
      <c r="AF13" s="326">
        <v>317</v>
      </c>
      <c r="AG13" s="323">
        <v>87.711205248144324</v>
      </c>
      <c r="AH13" s="323">
        <v>3.4214898707670152</v>
      </c>
      <c r="AI13" s="323">
        <v>80.992381899171647</v>
      </c>
      <c r="AJ13" s="323">
        <v>94.430028597116987</v>
      </c>
      <c r="AK13" s="323">
        <v>3.900858346533099</v>
      </c>
      <c r="AL13" s="320">
        <v>258.03117099999986</v>
      </c>
      <c r="AM13" s="455">
        <v>469</v>
      </c>
      <c r="AN13" s="319"/>
      <c r="AO13" s="323">
        <v>90.888051841784048</v>
      </c>
      <c r="AP13" s="323"/>
      <c r="AQ13" s="323">
        <v>86.099998921642566</v>
      </c>
      <c r="AR13" s="323">
        <v>95.676104761925529</v>
      </c>
      <c r="AS13" s="323">
        <v>2.6800240205499022</v>
      </c>
      <c r="AT13" s="323"/>
      <c r="AU13" s="319">
        <v>282</v>
      </c>
      <c r="AV13" s="323"/>
      <c r="AW13" s="323">
        <v>85.097476767055227</v>
      </c>
      <c r="AX13" s="323">
        <v>4.9660156986290653</v>
      </c>
      <c r="AY13" s="323">
        <v>75.335518099245874</v>
      </c>
      <c r="AZ13" s="323">
        <v>94.859435434864579</v>
      </c>
      <c r="BA13" s="323">
        <v>5.8356791379643083</v>
      </c>
      <c r="BB13" s="320">
        <v>184.09838100000047</v>
      </c>
      <c r="BC13" s="326">
        <v>317</v>
      </c>
      <c r="BD13" s="323">
        <v>86.250484980396962</v>
      </c>
      <c r="BE13" s="323">
        <v>4.5827825033823641</v>
      </c>
      <c r="BF13" s="323">
        <v>77.24206078072703</v>
      </c>
      <c r="BG13" s="323">
        <v>95.258909180066908</v>
      </c>
      <c r="BH13" s="323">
        <v>5.3133411417036553</v>
      </c>
      <c r="BI13" s="320">
        <v>144.7326540000002</v>
      </c>
      <c r="BJ13" s="326">
        <v>236</v>
      </c>
      <c r="BK13" s="326"/>
      <c r="BL13" s="328">
        <v>90.259999999999991</v>
      </c>
      <c r="BM13" s="325">
        <v>3.3360000000000003</v>
      </c>
      <c r="BN13" s="325">
        <v>83.7</v>
      </c>
      <c r="BO13" s="325">
        <v>96.82</v>
      </c>
      <c r="BP13" s="325">
        <v>3.6999999999999997</v>
      </c>
      <c r="BQ13" s="326">
        <v>173.06800000000001</v>
      </c>
      <c r="BR13" s="455">
        <v>227</v>
      </c>
      <c r="BS13" s="326"/>
      <c r="BT13" s="323">
        <v>94.747700670884797</v>
      </c>
      <c r="BU13" s="323">
        <v>3.0901837633335409</v>
      </c>
      <c r="BV13" s="323">
        <v>88.653992575840007</v>
      </c>
      <c r="BW13" s="323">
        <v>100.84140876592957</v>
      </c>
      <c r="BX13" s="323">
        <v>3.2614868133503205</v>
      </c>
      <c r="BY13" s="326">
        <v>54.767822999999957</v>
      </c>
      <c r="BZ13" s="326">
        <v>105</v>
      </c>
      <c r="CA13" s="326"/>
      <c r="CB13" s="323">
        <v>92.596471467121319</v>
      </c>
      <c r="CC13" s="323">
        <v>2.6465926276781166</v>
      </c>
      <c r="CD13" s="323">
        <v>87.394254140657665</v>
      </c>
      <c r="CE13" s="323">
        <v>97.798688793584972</v>
      </c>
      <c r="CF13" s="323">
        <v>2.8582003026085663</v>
      </c>
      <c r="CG13" s="326">
        <v>93.970556999999928</v>
      </c>
      <c r="CH13" s="326">
        <v>194</v>
      </c>
      <c r="CI13" s="326"/>
      <c r="CJ13" s="323">
        <v>94.747700670884797</v>
      </c>
      <c r="CK13" s="323">
        <v>3.0901837633335409</v>
      </c>
      <c r="CL13" s="323">
        <v>88.653992575840007</v>
      </c>
      <c r="CM13" s="323">
        <v>100.84140876592957</v>
      </c>
      <c r="CN13" s="323">
        <v>3.2614868133503205</v>
      </c>
      <c r="CO13" s="326">
        <v>54.767822999999957</v>
      </c>
      <c r="CP13" s="326">
        <v>105</v>
      </c>
      <c r="CQ13" s="326"/>
      <c r="CR13" s="323">
        <v>92.521470063271721</v>
      </c>
      <c r="CS13" s="323">
        <v>4.4297191618277072</v>
      </c>
      <c r="CT13" s="323">
        <v>83.788812687223157</v>
      </c>
      <c r="CU13" s="323">
        <v>100</v>
      </c>
      <c r="CV13" s="323">
        <v>4.7877742958454936</v>
      </c>
      <c r="CW13" s="326">
        <v>30.116934999999998</v>
      </c>
      <c r="CX13" s="326">
        <v>70</v>
      </c>
      <c r="CY13" s="326"/>
      <c r="CZ13" s="383">
        <v>91.43481580224902</v>
      </c>
      <c r="DA13" s="323">
        <v>2.9293139050632639</v>
      </c>
      <c r="DB13" s="384">
        <v>85.67762978368242</v>
      </c>
      <c r="DC13" s="323">
        <v>97.192001820815634</v>
      </c>
      <c r="DD13" s="323">
        <v>3.2037182766339773</v>
      </c>
      <c r="DE13" s="326">
        <v>69.067889999999977</v>
      </c>
      <c r="DF13" s="326">
        <v>160</v>
      </c>
      <c r="DG13" s="27"/>
      <c r="DH13" s="594">
        <v>93.671066499147855</v>
      </c>
      <c r="DI13" s="595">
        <v>2.1334771775630221</v>
      </c>
      <c r="DJ13" s="596">
        <v>89.476932132737872</v>
      </c>
      <c r="DK13" s="595">
        <v>97.865200865557824</v>
      </c>
      <c r="DL13" s="595">
        <v>2.2776266538850938</v>
      </c>
      <c r="DM13" s="597">
        <v>54.471088999999949</v>
      </c>
      <c r="DN13" s="597">
        <v>190</v>
      </c>
      <c r="DO13" s="27"/>
      <c r="DP13" s="670">
        <f t="shared" si="3"/>
        <v>93.90942139224137</v>
      </c>
      <c r="DQ13" s="671">
        <f t="shared" si="2"/>
        <v>2.108559226707404</v>
      </c>
      <c r="DR13" s="672">
        <f t="shared" si="4"/>
        <v>89.770649374517404</v>
      </c>
      <c r="DS13" s="671">
        <f t="shared" si="5"/>
        <v>98.048193409965322</v>
      </c>
      <c r="DT13" s="671">
        <f t="shared" si="5"/>
        <v>2.2453117008360244</v>
      </c>
      <c r="DU13" s="673">
        <f t="shared" si="6"/>
        <v>62.703238000000063</v>
      </c>
      <c r="DV13" s="673">
        <f t="shared" si="6"/>
        <v>380</v>
      </c>
      <c r="DW13" s="591">
        <f t="shared" si="1"/>
        <v>-220</v>
      </c>
      <c r="DX13" s="64"/>
      <c r="DY13" s="747" t="s">
        <v>118</v>
      </c>
      <c r="DZ13" s="181" t="s">
        <v>116</v>
      </c>
      <c r="EA13" s="182" t="s">
        <v>196</v>
      </c>
      <c r="EB13" s="183">
        <v>0.85647404185524534</v>
      </c>
      <c r="EC13" s="184">
        <v>2.8858636533660591E-2</v>
      </c>
      <c r="ED13" s="185">
        <v>0.7998290513601527</v>
      </c>
      <c r="EE13" s="185">
        <v>0.91311903235033798</v>
      </c>
      <c r="EF13" s="186">
        <v>3.3694700742066458E-2</v>
      </c>
      <c r="EG13" s="187">
        <v>116.54744700000006</v>
      </c>
      <c r="EH13" s="188">
        <v>301</v>
      </c>
      <c r="EI13"/>
      <c r="EJ13" s="210"/>
      <c r="EK13" s="172"/>
    </row>
    <row r="14" spans="1:141" s="11" customFormat="1" ht="20.25" customHeight="1">
      <c r="A14" s="377" t="s">
        <v>22</v>
      </c>
      <c r="B14" s="452">
        <v>12.420382165605059</v>
      </c>
      <c r="C14" s="452">
        <v>2.4922840808878015</v>
      </c>
      <c r="D14" s="453">
        <v>7.5151237260476327</v>
      </c>
      <c r="E14" s="453">
        <v>17.32564060516248</v>
      </c>
      <c r="F14" s="453">
        <v>20.066082087148001</v>
      </c>
      <c r="G14" s="453">
        <v>495.91244600000118</v>
      </c>
      <c r="H14" s="315">
        <v>314</v>
      </c>
      <c r="I14" s="454"/>
      <c r="J14" s="323">
        <v>36.421725239616649</v>
      </c>
      <c r="K14" s="323">
        <v>5.4060407362660801</v>
      </c>
      <c r="L14" s="323">
        <v>25.799950696446629</v>
      </c>
      <c r="M14" s="323">
        <v>47.043499782786668</v>
      </c>
      <c r="N14" s="323">
        <v>14.842901319748083</v>
      </c>
      <c r="O14" s="323">
        <v>497.59018499999826</v>
      </c>
      <c r="P14" s="319">
        <v>313</v>
      </c>
      <c r="Q14" s="319"/>
      <c r="R14" s="323">
        <v>49.954153076416034</v>
      </c>
      <c r="S14" s="323"/>
      <c r="T14" s="323">
        <v>40.813746273303991</v>
      </c>
      <c r="U14" s="323">
        <v>59.094559879528084</v>
      </c>
      <c r="V14" s="323">
        <v>9.3085163054500022</v>
      </c>
      <c r="W14" s="323"/>
      <c r="X14" s="319">
        <v>350</v>
      </c>
      <c r="Y14" s="323"/>
      <c r="Z14" s="323">
        <v>48.796209099836737</v>
      </c>
      <c r="AA14" s="323">
        <v>5.3819194818732203</v>
      </c>
      <c r="AB14" s="323">
        <v>38.216686455551063</v>
      </c>
      <c r="AC14" s="323">
        <v>59.375731744122405</v>
      </c>
      <c r="AD14" s="323">
        <v>11.029380316946028</v>
      </c>
      <c r="AE14" s="320">
        <v>396.48335100000088</v>
      </c>
      <c r="AF14" s="326">
        <v>335</v>
      </c>
      <c r="AG14" s="323">
        <v>51.705826671058809</v>
      </c>
      <c r="AH14" s="323">
        <v>4.2435059531871691</v>
      </c>
      <c r="AI14" s="323">
        <v>43.372799844535734</v>
      </c>
      <c r="AJ14" s="323">
        <v>60.038853497581876</v>
      </c>
      <c r="AK14" s="323">
        <v>8.2070169386971195</v>
      </c>
      <c r="AL14" s="320">
        <v>665.37747899999999</v>
      </c>
      <c r="AM14" s="455">
        <v>544</v>
      </c>
      <c r="AN14" s="319"/>
      <c r="AO14" s="323">
        <v>49.954153076416034</v>
      </c>
      <c r="AP14" s="323"/>
      <c r="AQ14" s="323">
        <v>40.813746273303991</v>
      </c>
      <c r="AR14" s="323">
        <v>59.094559879528084</v>
      </c>
      <c r="AS14" s="323">
        <v>9.3085163054500022</v>
      </c>
      <c r="AT14" s="323"/>
      <c r="AU14" s="319">
        <v>350</v>
      </c>
      <c r="AV14" s="323"/>
      <c r="AW14" s="323">
        <v>48.796209099836737</v>
      </c>
      <c r="AX14" s="323">
        <v>5.3819194818732203</v>
      </c>
      <c r="AY14" s="323">
        <v>38.216686455551063</v>
      </c>
      <c r="AZ14" s="323">
        <v>59.375731744122405</v>
      </c>
      <c r="BA14" s="323">
        <v>11.029380316946028</v>
      </c>
      <c r="BB14" s="320">
        <v>396.48335100000088</v>
      </c>
      <c r="BC14" s="326">
        <v>335</v>
      </c>
      <c r="BD14" s="323">
        <v>52.343830726158401</v>
      </c>
      <c r="BE14" s="323">
        <v>5.9417369022664683</v>
      </c>
      <c r="BF14" s="323">
        <v>40.664095443293895</v>
      </c>
      <c r="BG14" s="323">
        <v>64.023566009022915</v>
      </c>
      <c r="BH14" s="323">
        <v>11.351360456117963</v>
      </c>
      <c r="BI14" s="320">
        <v>275.5457519999996</v>
      </c>
      <c r="BJ14" s="326">
        <v>237</v>
      </c>
      <c r="BK14" s="326"/>
      <c r="BL14" s="328">
        <v>57.58</v>
      </c>
      <c r="BM14" s="325">
        <v>5.806</v>
      </c>
      <c r="BN14" s="325">
        <v>46.160000000000004</v>
      </c>
      <c r="BO14" s="325">
        <v>68.989999999999995</v>
      </c>
      <c r="BP14" s="325">
        <v>10.100000000000001</v>
      </c>
      <c r="BQ14" s="326">
        <v>309.26900000000001</v>
      </c>
      <c r="BR14" s="455">
        <v>255</v>
      </c>
      <c r="BS14" s="326"/>
      <c r="BT14" s="323">
        <v>58.125906382632472</v>
      </c>
      <c r="BU14" s="323">
        <v>8.1823272169125296</v>
      </c>
      <c r="BV14" s="323">
        <v>41.990712680036047</v>
      </c>
      <c r="BW14" s="323">
        <v>74.261100085228904</v>
      </c>
      <c r="BX14" s="323">
        <v>14.076902582902932</v>
      </c>
      <c r="BY14" s="326">
        <v>121.61944200000002</v>
      </c>
      <c r="BZ14" s="326">
        <v>108</v>
      </c>
      <c r="CA14" s="326"/>
      <c r="CB14" s="323">
        <v>58.643994537968183</v>
      </c>
      <c r="CC14" s="323">
        <v>4.958724730054886</v>
      </c>
      <c r="CD14" s="323">
        <v>48.896984953615657</v>
      </c>
      <c r="CE14" s="323">
        <v>68.391004122320709</v>
      </c>
      <c r="CF14" s="323">
        <v>8.455639437801997</v>
      </c>
      <c r="CG14" s="326">
        <v>262.18229200000007</v>
      </c>
      <c r="CH14" s="326">
        <v>228</v>
      </c>
      <c r="CI14" s="326"/>
      <c r="CJ14" s="323">
        <v>58.125906382632472</v>
      </c>
      <c r="CK14" s="323">
        <v>8.1823272169125296</v>
      </c>
      <c r="CL14" s="323">
        <v>41.990712680036047</v>
      </c>
      <c r="CM14" s="323">
        <v>74.261100085228904</v>
      </c>
      <c r="CN14" s="323">
        <v>14.076902582902932</v>
      </c>
      <c r="CO14" s="326">
        <v>121.61944200000002</v>
      </c>
      <c r="CP14" s="326">
        <v>108</v>
      </c>
      <c r="CQ14" s="326"/>
      <c r="CR14" s="323">
        <v>62.744650469336371</v>
      </c>
      <c r="CS14" s="323">
        <v>7.8099421100842736</v>
      </c>
      <c r="CT14" s="323">
        <v>47.348290997644774</v>
      </c>
      <c r="CU14" s="323">
        <v>78.141009941027974</v>
      </c>
      <c r="CV14" s="323">
        <v>12.447184025514705</v>
      </c>
      <c r="CW14" s="326">
        <v>145.17614700000013</v>
      </c>
      <c r="CX14" s="326">
        <v>127</v>
      </c>
      <c r="CY14" s="326"/>
      <c r="CZ14" s="383">
        <v>61.546864026690088</v>
      </c>
      <c r="DA14" s="323">
        <v>5.959339858809634</v>
      </c>
      <c r="DB14" s="384">
        <v>49.834555538438622</v>
      </c>
      <c r="DC14" s="323">
        <v>73.25917251494154</v>
      </c>
      <c r="DD14" s="323">
        <v>9.6826052034516952</v>
      </c>
      <c r="DE14" s="326">
        <v>272.49071200000088</v>
      </c>
      <c r="DF14" s="326">
        <v>229</v>
      </c>
      <c r="DG14" s="27"/>
      <c r="DH14" s="594">
        <v>70.315838939411009</v>
      </c>
      <c r="DI14" s="595">
        <v>5.4573700181708702</v>
      </c>
      <c r="DJ14" s="596">
        <v>59.587370229203906</v>
      </c>
      <c r="DK14" s="595">
        <v>81.044307649618119</v>
      </c>
      <c r="DL14" s="595">
        <v>7.7612243563975936</v>
      </c>
      <c r="DM14" s="597">
        <v>271.05210699999986</v>
      </c>
      <c r="DN14" s="597">
        <v>205</v>
      </c>
      <c r="DO14" s="27"/>
      <c r="DP14" s="670">
        <f t="shared" si="3"/>
        <v>67.641953282880877</v>
      </c>
      <c r="DQ14" s="671">
        <f t="shared" si="2"/>
        <v>3.7064809773739569</v>
      </c>
      <c r="DR14" s="672">
        <f t="shared" si="4"/>
        <v>60.366710757521084</v>
      </c>
      <c r="DS14" s="671">
        <f t="shared" si="5"/>
        <v>74.917195808240663</v>
      </c>
      <c r="DT14" s="671">
        <f t="shared" si="5"/>
        <v>5.4795593525712238</v>
      </c>
      <c r="DU14" s="673">
        <f t="shared" si="6"/>
        <v>280.14950899999963</v>
      </c>
      <c r="DV14" s="673">
        <f t="shared" si="6"/>
        <v>449</v>
      </c>
      <c r="DW14" s="591">
        <f t="shared" si="1"/>
        <v>-220</v>
      </c>
      <c r="DX14" s="64"/>
      <c r="DY14" s="747" t="s">
        <v>119</v>
      </c>
      <c r="DZ14" s="181" t="s">
        <v>116</v>
      </c>
      <c r="EA14" s="182" t="s">
        <v>196</v>
      </c>
      <c r="EB14" s="183">
        <v>0.97738110174386084</v>
      </c>
      <c r="EC14" s="184">
        <v>7.3984055291419501E-3</v>
      </c>
      <c r="ED14" s="185">
        <v>0.96285918868021803</v>
      </c>
      <c r="EE14" s="185">
        <v>0.99190301480750365</v>
      </c>
      <c r="EF14" s="186">
        <v>7.569622039899874E-3</v>
      </c>
      <c r="EG14" s="187">
        <v>67.676329000000109</v>
      </c>
      <c r="EH14" s="188">
        <v>403</v>
      </c>
      <c r="EI14"/>
      <c r="EJ14" s="210"/>
      <c r="EK14" s="172"/>
    </row>
    <row r="15" spans="1:141" s="11" customFormat="1" ht="20.25" customHeight="1">
      <c r="A15" s="349" t="s">
        <v>97</v>
      </c>
      <c r="B15" s="452"/>
      <c r="C15" s="452"/>
      <c r="D15" s="453"/>
      <c r="E15" s="453"/>
      <c r="F15" s="453"/>
      <c r="G15" s="453"/>
      <c r="H15" s="315"/>
      <c r="I15" s="454"/>
      <c r="J15" s="323" t="s">
        <v>66</v>
      </c>
      <c r="K15" s="323"/>
      <c r="L15" s="323" t="s">
        <v>66</v>
      </c>
      <c r="M15" s="323" t="s">
        <v>66</v>
      </c>
      <c r="N15" s="323" t="s">
        <v>66</v>
      </c>
      <c r="O15" s="323" t="s">
        <v>66</v>
      </c>
      <c r="P15" s="319" t="s">
        <v>66</v>
      </c>
      <c r="Q15" s="319" t="s">
        <v>66</v>
      </c>
      <c r="R15" s="323" t="s">
        <v>66</v>
      </c>
      <c r="S15" s="323" t="s">
        <v>66</v>
      </c>
      <c r="T15" s="323" t="s">
        <v>66</v>
      </c>
      <c r="U15" s="323" t="s">
        <v>66</v>
      </c>
      <c r="V15" s="323" t="s">
        <v>66</v>
      </c>
      <c r="W15" s="323" t="s">
        <v>66</v>
      </c>
      <c r="X15" s="319" t="s">
        <v>66</v>
      </c>
      <c r="Y15" s="323" t="s">
        <v>66</v>
      </c>
      <c r="Z15" s="323" t="s">
        <v>66</v>
      </c>
      <c r="AA15" s="323" t="s">
        <v>66</v>
      </c>
      <c r="AB15" s="323" t="s">
        <v>66</v>
      </c>
      <c r="AC15" s="323" t="s">
        <v>66</v>
      </c>
      <c r="AD15" s="323" t="s">
        <v>66</v>
      </c>
      <c r="AE15" s="320" t="s">
        <v>66</v>
      </c>
      <c r="AF15" s="326" t="s">
        <v>66</v>
      </c>
      <c r="AG15" s="323" t="s">
        <v>66</v>
      </c>
      <c r="AH15" s="323" t="s">
        <v>66</v>
      </c>
      <c r="AI15" s="323" t="s">
        <v>66</v>
      </c>
      <c r="AJ15" s="323" t="s">
        <v>66</v>
      </c>
      <c r="AK15" s="323" t="s">
        <v>66</v>
      </c>
      <c r="AL15" s="320" t="s">
        <v>66</v>
      </c>
      <c r="AM15" s="455" t="s">
        <v>66</v>
      </c>
      <c r="AN15" s="319" t="s">
        <v>66</v>
      </c>
      <c r="AO15" s="323" t="s">
        <v>66</v>
      </c>
      <c r="AP15" s="323" t="s">
        <v>66</v>
      </c>
      <c r="AQ15" s="323" t="s">
        <v>66</v>
      </c>
      <c r="AR15" s="323" t="s">
        <v>66</v>
      </c>
      <c r="AS15" s="323" t="s">
        <v>66</v>
      </c>
      <c r="AT15" s="323" t="s">
        <v>66</v>
      </c>
      <c r="AU15" s="319" t="s">
        <v>66</v>
      </c>
      <c r="AV15" s="323" t="s">
        <v>66</v>
      </c>
      <c r="AW15" s="323" t="s">
        <v>66</v>
      </c>
      <c r="AX15" s="323" t="s">
        <v>66</v>
      </c>
      <c r="AY15" s="323" t="s">
        <v>66</v>
      </c>
      <c r="AZ15" s="323" t="s">
        <v>66</v>
      </c>
      <c r="BA15" s="323" t="s">
        <v>66</v>
      </c>
      <c r="BB15" s="320" t="s">
        <v>66</v>
      </c>
      <c r="BC15" s="326" t="s">
        <v>66</v>
      </c>
      <c r="BD15" s="323" t="s">
        <v>66</v>
      </c>
      <c r="BE15" s="323" t="s">
        <v>66</v>
      </c>
      <c r="BF15" s="323" t="s">
        <v>66</v>
      </c>
      <c r="BG15" s="323" t="s">
        <v>66</v>
      </c>
      <c r="BH15" s="323" t="s">
        <v>66</v>
      </c>
      <c r="BI15" s="320" t="s">
        <v>66</v>
      </c>
      <c r="BJ15" s="326" t="s">
        <v>66</v>
      </c>
      <c r="BK15" s="326" t="s">
        <v>66</v>
      </c>
      <c r="BL15" s="328" t="s">
        <v>66</v>
      </c>
      <c r="BM15" s="325" t="s">
        <v>66</v>
      </c>
      <c r="BN15" s="325" t="s">
        <v>66</v>
      </c>
      <c r="BO15" s="325" t="s">
        <v>66</v>
      </c>
      <c r="BP15" s="325" t="s">
        <v>66</v>
      </c>
      <c r="BQ15" s="326" t="s">
        <v>66</v>
      </c>
      <c r="BR15" s="455" t="s">
        <v>66</v>
      </c>
      <c r="BS15" s="326" t="s">
        <v>66</v>
      </c>
      <c r="BT15" s="323" t="s">
        <v>66</v>
      </c>
      <c r="BU15" s="323" t="s">
        <v>66</v>
      </c>
      <c r="BV15" s="323"/>
      <c r="BW15" s="323"/>
      <c r="BX15" s="323"/>
      <c r="BY15" s="326"/>
      <c r="BZ15" s="326"/>
      <c r="CA15" s="326"/>
      <c r="CB15" s="323" t="s">
        <v>66</v>
      </c>
      <c r="CC15" s="323" t="s">
        <v>66</v>
      </c>
      <c r="CD15" s="323" t="s">
        <v>66</v>
      </c>
      <c r="CE15" s="323" t="s">
        <v>66</v>
      </c>
      <c r="CF15" s="323" t="s">
        <v>66</v>
      </c>
      <c r="CG15" s="326" t="s">
        <v>66</v>
      </c>
      <c r="CH15" s="326" t="s">
        <v>66</v>
      </c>
      <c r="CI15" s="326" t="s">
        <v>66</v>
      </c>
      <c r="CJ15" s="323" t="s">
        <v>66</v>
      </c>
      <c r="CK15" s="323" t="s">
        <v>66</v>
      </c>
      <c r="CL15" s="323" t="s">
        <v>66</v>
      </c>
      <c r="CM15" s="323" t="s">
        <v>66</v>
      </c>
      <c r="CN15" s="323" t="s">
        <v>66</v>
      </c>
      <c r="CO15" s="326" t="s">
        <v>66</v>
      </c>
      <c r="CP15" s="326" t="s">
        <v>66</v>
      </c>
      <c r="CQ15" s="326" t="s">
        <v>66</v>
      </c>
      <c r="CR15" s="323" t="s">
        <v>66</v>
      </c>
      <c r="CS15" s="323" t="s">
        <v>66</v>
      </c>
      <c r="CT15" s="323" t="s">
        <v>66</v>
      </c>
      <c r="CU15" s="323" t="s">
        <v>66</v>
      </c>
      <c r="CV15" s="323" t="s">
        <v>66</v>
      </c>
      <c r="CW15" s="326" t="s">
        <v>66</v>
      </c>
      <c r="CX15" s="326" t="s">
        <v>66</v>
      </c>
      <c r="CY15" s="326" t="s">
        <v>66</v>
      </c>
      <c r="CZ15" s="535" t="s">
        <v>66</v>
      </c>
      <c r="DA15" s="368" t="s">
        <v>66</v>
      </c>
      <c r="DB15" s="368" t="s">
        <v>66</v>
      </c>
      <c r="DC15" s="368" t="s">
        <v>66</v>
      </c>
      <c r="DD15" s="368" t="s">
        <v>66</v>
      </c>
      <c r="DE15" s="368" t="s">
        <v>66</v>
      </c>
      <c r="DF15" s="368" t="s">
        <v>66</v>
      </c>
      <c r="DG15" s="27"/>
      <c r="DH15" s="533" t="s">
        <v>66</v>
      </c>
      <c r="DI15" s="368" t="s">
        <v>66</v>
      </c>
      <c r="DJ15" s="368" t="s">
        <v>66</v>
      </c>
      <c r="DK15" s="368" t="s">
        <v>66</v>
      </c>
      <c r="DL15" s="368" t="s">
        <v>66</v>
      </c>
      <c r="DM15" s="368" t="s">
        <v>66</v>
      </c>
      <c r="DN15" s="368" t="s">
        <v>66</v>
      </c>
      <c r="DO15" s="27"/>
      <c r="DP15" s="705" t="s">
        <v>66</v>
      </c>
      <c r="DQ15" s="706" t="s">
        <v>66</v>
      </c>
      <c r="DR15" s="706" t="s">
        <v>66</v>
      </c>
      <c r="DS15" s="706" t="s">
        <v>66</v>
      </c>
      <c r="DT15" s="706" t="s">
        <v>66</v>
      </c>
      <c r="DU15" s="706" t="s">
        <v>66</v>
      </c>
      <c r="DV15" s="706" t="s">
        <v>66</v>
      </c>
      <c r="DW15" s="591" t="e">
        <f t="shared" si="1"/>
        <v>#VALUE!</v>
      </c>
      <c r="DX15" s="64"/>
      <c r="DY15" s="747" t="s">
        <v>120</v>
      </c>
      <c r="DZ15" s="181" t="s">
        <v>116</v>
      </c>
      <c r="EA15" s="182" t="s">
        <v>196</v>
      </c>
      <c r="EB15" s="183">
        <v>0.86061561400978936</v>
      </c>
      <c r="EC15" s="184">
        <v>6.6934540285839006E-2</v>
      </c>
      <c r="ED15" s="185">
        <v>0.72923357890004503</v>
      </c>
      <c r="EE15" s="185">
        <v>0.9919976491195337</v>
      </c>
      <c r="EF15" s="186">
        <v>7.7775186966428475E-2</v>
      </c>
      <c r="EG15" s="187">
        <v>31.566728000000005</v>
      </c>
      <c r="EH15" s="188">
        <v>80</v>
      </c>
      <c r="EI15"/>
      <c r="EJ15" s="210"/>
      <c r="EK15" s="172"/>
    </row>
    <row r="16" spans="1:141" s="11" customFormat="1" ht="20.25" customHeight="1">
      <c r="A16" s="377" t="s">
        <v>23</v>
      </c>
      <c r="B16" s="452">
        <v>23.711340206185572</v>
      </c>
      <c r="C16" s="452">
        <v>3.0896186093274545</v>
      </c>
      <c r="D16" s="453">
        <v>17.630421150995634</v>
      </c>
      <c r="E16" s="453">
        <v>29.792259261375509</v>
      </c>
      <c r="F16" s="453">
        <v>13.030130656728828</v>
      </c>
      <c r="G16" s="453">
        <v>356.37955199999953</v>
      </c>
      <c r="H16" s="315">
        <v>291</v>
      </c>
      <c r="I16" s="454"/>
      <c r="J16" s="323">
        <v>66.83937823834188</v>
      </c>
      <c r="K16" s="323">
        <v>7.3068871880208563</v>
      </c>
      <c r="L16" s="323">
        <v>52.482825613260978</v>
      </c>
      <c r="M16" s="323">
        <v>81.195930863422788</v>
      </c>
      <c r="N16" s="323">
        <v>10.932009513860676</v>
      </c>
      <c r="O16" s="323">
        <v>270.75140100000073</v>
      </c>
      <c r="P16" s="319">
        <v>193</v>
      </c>
      <c r="Q16" s="319"/>
      <c r="R16" s="323">
        <v>67.213163988209516</v>
      </c>
      <c r="S16" s="323"/>
      <c r="T16" s="323">
        <v>53.414835030742935</v>
      </c>
      <c r="U16" s="323">
        <v>81.011492945676082</v>
      </c>
      <c r="V16" s="323">
        <v>10.443803546732756</v>
      </c>
      <c r="W16" s="323"/>
      <c r="X16" s="319">
        <v>219</v>
      </c>
      <c r="Y16" s="323"/>
      <c r="Z16" s="323">
        <v>71.213543824609943</v>
      </c>
      <c r="AA16" s="323">
        <v>6.1412058352355725</v>
      </c>
      <c r="AB16" s="323">
        <v>59.141451996420734</v>
      </c>
      <c r="AC16" s="323">
        <v>83.285635652799158</v>
      </c>
      <c r="AD16" s="323">
        <v>8.6236486845263514</v>
      </c>
      <c r="AE16" s="320">
        <v>244.78119700000022</v>
      </c>
      <c r="AF16" s="326">
        <v>227</v>
      </c>
      <c r="AG16" s="323">
        <v>74.323221132742759</v>
      </c>
      <c r="AH16" s="323">
        <v>4.9907556619921971</v>
      </c>
      <c r="AI16" s="323">
        <v>64.522810511245382</v>
      </c>
      <c r="AJ16" s="323">
        <v>84.123631754240137</v>
      </c>
      <c r="AK16" s="323">
        <v>6.7149345600597803</v>
      </c>
      <c r="AL16" s="320">
        <v>382.49831299999857</v>
      </c>
      <c r="AM16" s="455">
        <v>351</v>
      </c>
      <c r="AN16" s="319"/>
      <c r="AO16" s="323">
        <v>67.213163988209516</v>
      </c>
      <c r="AP16" s="323"/>
      <c r="AQ16" s="323">
        <v>53.414835030742935</v>
      </c>
      <c r="AR16" s="323">
        <v>81.011492945676082</v>
      </c>
      <c r="AS16" s="323">
        <v>10.443803546732756</v>
      </c>
      <c r="AT16" s="323"/>
      <c r="AU16" s="319">
        <v>219</v>
      </c>
      <c r="AV16" s="323"/>
      <c r="AW16" s="323">
        <v>71.213543824609943</v>
      </c>
      <c r="AX16" s="323">
        <v>6.1412058352355725</v>
      </c>
      <c r="AY16" s="323">
        <v>59.141451996420734</v>
      </c>
      <c r="AZ16" s="323">
        <v>83.285635652799158</v>
      </c>
      <c r="BA16" s="323">
        <v>8.6236486845263514</v>
      </c>
      <c r="BB16" s="320">
        <v>244.78119700000022</v>
      </c>
      <c r="BC16" s="326">
        <v>227</v>
      </c>
      <c r="BD16" s="323">
        <v>79.48544907024035</v>
      </c>
      <c r="BE16" s="323">
        <v>5.8115301608485614</v>
      </c>
      <c r="BF16" s="323">
        <v>68.061662560743002</v>
      </c>
      <c r="BG16" s="323">
        <v>90.909235579737683</v>
      </c>
      <c r="BH16" s="323">
        <v>7.3114390480614659</v>
      </c>
      <c r="BI16" s="320">
        <v>154.44477000000023</v>
      </c>
      <c r="BJ16" s="326">
        <v>145</v>
      </c>
      <c r="BK16" s="326"/>
      <c r="BL16" s="328">
        <v>91.22</v>
      </c>
      <c r="BM16" s="325">
        <v>3.6929999999999996</v>
      </c>
      <c r="BN16" s="325">
        <v>83.960000000000008</v>
      </c>
      <c r="BO16" s="325">
        <v>98.48</v>
      </c>
      <c r="BP16" s="325">
        <v>4</v>
      </c>
      <c r="BQ16" s="326">
        <v>153.56899999999999</v>
      </c>
      <c r="BR16" s="455">
        <v>126</v>
      </c>
      <c r="BS16" s="326"/>
      <c r="BT16" s="323">
        <v>89.699747387402041</v>
      </c>
      <c r="BU16" s="323">
        <v>2.657796991896324</v>
      </c>
      <c r="BV16" s="323">
        <v>84.458687215940586</v>
      </c>
      <c r="BW16" s="323">
        <v>94.940807558863497</v>
      </c>
      <c r="BX16" s="323">
        <v>2.9629927277471912</v>
      </c>
      <c r="BY16" s="326">
        <v>79.496827000000025</v>
      </c>
      <c r="BZ16" s="326">
        <v>67</v>
      </c>
      <c r="CA16" s="326"/>
      <c r="CB16" s="323">
        <v>90.631823251433019</v>
      </c>
      <c r="CC16" s="323">
        <v>2.1172236802422244</v>
      </c>
      <c r="CD16" s="323">
        <v>86.470148500975412</v>
      </c>
      <c r="CE16" s="323">
        <v>94.793498001890626</v>
      </c>
      <c r="CF16" s="323">
        <v>2.3360709343434158</v>
      </c>
      <c r="CG16" s="326">
        <v>168.84912000000003</v>
      </c>
      <c r="CH16" s="326">
        <v>145</v>
      </c>
      <c r="CI16" s="326"/>
      <c r="CJ16" s="323">
        <v>89.699747387402041</v>
      </c>
      <c r="CK16" s="323">
        <v>2.657796991896324</v>
      </c>
      <c r="CL16" s="323">
        <v>84.458687215940586</v>
      </c>
      <c r="CM16" s="323">
        <v>94.940807558863497</v>
      </c>
      <c r="CN16" s="323">
        <v>2.9629927277471912</v>
      </c>
      <c r="CO16" s="326">
        <v>79.496827000000025</v>
      </c>
      <c r="CP16" s="326">
        <v>67</v>
      </c>
      <c r="CQ16" s="326"/>
      <c r="CR16" s="323">
        <v>92.972593502325395</v>
      </c>
      <c r="CS16" s="323">
        <v>3.0320265707648519</v>
      </c>
      <c r="CT16" s="323">
        <v>86.99531859385462</v>
      </c>
      <c r="CU16" s="323">
        <v>98.949868410796171</v>
      </c>
      <c r="CV16" s="323">
        <v>3.2612046803760681</v>
      </c>
      <c r="CW16" s="326">
        <v>77.463527999999926</v>
      </c>
      <c r="CX16" s="326">
        <v>69</v>
      </c>
      <c r="CY16" s="326"/>
      <c r="CZ16" s="383">
        <v>95.056278184513062</v>
      </c>
      <c r="DA16" s="323">
        <v>1.7656875666726108</v>
      </c>
      <c r="DB16" s="384">
        <v>91.586048601253395</v>
      </c>
      <c r="DC16" s="323">
        <v>98.526507767772728</v>
      </c>
      <c r="DD16" s="323">
        <v>1.8575180939077451</v>
      </c>
      <c r="DE16" s="326">
        <v>149.380796</v>
      </c>
      <c r="DF16" s="326">
        <v>130</v>
      </c>
      <c r="DG16" s="27"/>
      <c r="DH16" s="594">
        <v>95.105130062642274</v>
      </c>
      <c r="DI16" s="595">
        <v>1.792603538157592</v>
      </c>
      <c r="DJ16" s="596">
        <v>91.581108252705306</v>
      </c>
      <c r="DK16" s="595">
        <v>98.629151872579243</v>
      </c>
      <c r="DL16" s="595">
        <v>1.8848652401577806</v>
      </c>
      <c r="DM16" s="597">
        <v>170.00527300000019</v>
      </c>
      <c r="DN16" s="597">
        <v>169</v>
      </c>
      <c r="DO16" s="27"/>
      <c r="DP16" s="670">
        <f>IF(EF18&lt;0.15,EB18*100,CONCATENATE("(",FIXED(EB18*100,1),")"))</f>
        <v>96.26889651050233</v>
      </c>
      <c r="DQ16" s="671">
        <f>+EC18*100</f>
        <v>1.1601782427183556</v>
      </c>
      <c r="DR16" s="672">
        <f>IF(ED18&lt;0,0,ED18*100)</f>
        <v>93.991648053017485</v>
      </c>
      <c r="DS16" s="671">
        <f>IF(EE18&gt;1,100,EE18*100)</f>
        <v>98.546144967987175</v>
      </c>
      <c r="DT16" s="671">
        <f>IF(EF18&gt;1,100,EF18*100)</f>
        <v>1.2051433897881931</v>
      </c>
      <c r="DU16" s="673">
        <f>+EG18</f>
        <v>143.95435600000013</v>
      </c>
      <c r="DV16" s="673">
        <f>+EH18</f>
        <v>314</v>
      </c>
      <c r="DW16" s="591">
        <f t="shared" si="1"/>
        <v>-184</v>
      </c>
      <c r="DX16" s="64"/>
      <c r="DY16" s="747" t="s">
        <v>121</v>
      </c>
      <c r="DZ16" s="181" t="s">
        <v>116</v>
      </c>
      <c r="EA16" s="182" t="s">
        <v>196</v>
      </c>
      <c r="EB16" s="183">
        <v>0.93909421392241366</v>
      </c>
      <c r="EC16" s="184">
        <v>2.108559226707404E-2</v>
      </c>
      <c r="ED16" s="185">
        <v>0.89770649374517408</v>
      </c>
      <c r="EE16" s="185">
        <v>0.98048193409965323</v>
      </c>
      <c r="EF16" s="186">
        <v>2.2453117008360245E-2</v>
      </c>
      <c r="EG16" s="187">
        <v>62.703238000000063</v>
      </c>
      <c r="EH16" s="188">
        <v>380</v>
      </c>
      <c r="EI16"/>
      <c r="EJ16" s="210"/>
      <c r="EK16" s="172"/>
    </row>
    <row r="17" spans="1:141" s="11" customFormat="1" ht="20.25" customHeight="1">
      <c r="A17" s="377" t="s">
        <v>24</v>
      </c>
      <c r="B17" s="452">
        <v>14.224137931034617</v>
      </c>
      <c r="C17" s="452">
        <v>2.0429867830748587</v>
      </c>
      <c r="D17" s="453">
        <v>10.203176501945679</v>
      </c>
      <c r="E17" s="453">
        <v>18.245099360123554</v>
      </c>
      <c r="F17" s="453">
        <v>14.362816171920084</v>
      </c>
      <c r="G17" s="453">
        <v>194.87350399999843</v>
      </c>
      <c r="H17" s="315">
        <v>464</v>
      </c>
      <c r="I17" s="454"/>
      <c r="J17" s="323">
        <v>54.34243176178618</v>
      </c>
      <c r="K17" s="323">
        <v>4.3744080166578314</v>
      </c>
      <c r="L17" s="323">
        <v>45.747606458107946</v>
      </c>
      <c r="M17" s="323">
        <v>62.937257065464415</v>
      </c>
      <c r="N17" s="323">
        <v>8.0497097292836504</v>
      </c>
      <c r="O17" s="323">
        <v>216.26551700000067</v>
      </c>
      <c r="P17" s="319">
        <v>403</v>
      </c>
      <c r="Q17" s="319"/>
      <c r="R17" s="323">
        <v>61.000788941073793</v>
      </c>
      <c r="S17" s="323"/>
      <c r="T17" s="323">
        <v>51.097243334734586</v>
      </c>
      <c r="U17" s="323">
        <v>70.904334547413001</v>
      </c>
      <c r="V17" s="323">
        <v>8.2592724642539412</v>
      </c>
      <c r="W17" s="323"/>
      <c r="X17" s="319">
        <v>355</v>
      </c>
      <c r="Y17" s="323"/>
      <c r="Z17" s="323">
        <v>67.993863734981687</v>
      </c>
      <c r="AA17" s="323">
        <v>4.6070766215458416</v>
      </c>
      <c r="AB17" s="323">
        <v>58.937490519855331</v>
      </c>
      <c r="AC17" s="323">
        <v>77.050236950108044</v>
      </c>
      <c r="AD17" s="323">
        <v>6.7757241146094467</v>
      </c>
      <c r="AE17" s="320">
        <v>174.94485599999996</v>
      </c>
      <c r="AF17" s="326">
        <v>293</v>
      </c>
      <c r="AG17" s="323">
        <v>66.406429408333196</v>
      </c>
      <c r="AH17" s="323">
        <v>4.2748702282837856</v>
      </c>
      <c r="AI17" s="323">
        <v>58.011812154305666</v>
      </c>
      <c r="AJ17" s="323">
        <v>74.801046662360733</v>
      </c>
      <c r="AK17" s="323">
        <v>6.4374342460089284</v>
      </c>
      <c r="AL17" s="320">
        <v>282.43880399999961</v>
      </c>
      <c r="AM17" s="455">
        <v>485</v>
      </c>
      <c r="AN17" s="319"/>
      <c r="AO17" s="323">
        <v>61.000788941073793</v>
      </c>
      <c r="AP17" s="323"/>
      <c r="AQ17" s="323">
        <v>51.097243334734586</v>
      </c>
      <c r="AR17" s="323">
        <v>70.904334547413001</v>
      </c>
      <c r="AS17" s="323">
        <v>8.2592724642539412</v>
      </c>
      <c r="AT17" s="323"/>
      <c r="AU17" s="319">
        <v>355</v>
      </c>
      <c r="AV17" s="323"/>
      <c r="AW17" s="323">
        <v>67.993863734981687</v>
      </c>
      <c r="AX17" s="323">
        <v>4.6070766215458416</v>
      </c>
      <c r="AY17" s="323">
        <v>58.937490519855331</v>
      </c>
      <c r="AZ17" s="323">
        <v>77.050236950108044</v>
      </c>
      <c r="BA17" s="323">
        <v>6.7757241146094467</v>
      </c>
      <c r="BB17" s="320">
        <v>174.94485599999996</v>
      </c>
      <c r="BC17" s="326">
        <v>293</v>
      </c>
      <c r="BD17" s="323">
        <v>70.260028531611837</v>
      </c>
      <c r="BE17" s="323">
        <v>4.1689123340235898</v>
      </c>
      <c r="BF17" s="323">
        <v>62.065153315866276</v>
      </c>
      <c r="BG17" s="323">
        <v>78.454903747357406</v>
      </c>
      <c r="BH17" s="323">
        <v>5.9335477385237407</v>
      </c>
      <c r="BI17" s="320">
        <v>136.139522</v>
      </c>
      <c r="BJ17" s="326">
        <v>254</v>
      </c>
      <c r="BK17" s="326"/>
      <c r="BL17" s="328">
        <v>77.2</v>
      </c>
      <c r="BM17" s="325">
        <v>4.5620000000000003</v>
      </c>
      <c r="BN17" s="325">
        <v>68.239999999999995</v>
      </c>
      <c r="BO17" s="325">
        <v>86.17</v>
      </c>
      <c r="BP17" s="325">
        <v>5.8999999999999995</v>
      </c>
      <c r="BQ17" s="326">
        <v>109.03400000000001</v>
      </c>
      <c r="BR17" s="455">
        <v>246</v>
      </c>
      <c r="BS17" s="326"/>
      <c r="BT17" s="323">
        <v>87.047464936109705</v>
      </c>
      <c r="BU17" s="323">
        <v>3.4956275257287608</v>
      </c>
      <c r="BV17" s="323">
        <v>80.154239360483786</v>
      </c>
      <c r="BW17" s="323">
        <v>93.940690511735625</v>
      </c>
      <c r="BX17" s="323">
        <v>4.0157717726695994</v>
      </c>
      <c r="BY17" s="326">
        <v>30.523353000000021</v>
      </c>
      <c r="BZ17" s="326">
        <v>80</v>
      </c>
      <c r="CA17" s="326"/>
      <c r="CB17" s="323">
        <v>87.288699522208873</v>
      </c>
      <c r="CC17" s="323">
        <v>2.8883582279991584</v>
      </c>
      <c r="CD17" s="323">
        <v>81.61126089353958</v>
      </c>
      <c r="CE17" s="323">
        <v>92.966138150878152</v>
      </c>
      <c r="CF17" s="323">
        <v>3.3089715436352369</v>
      </c>
      <c r="CG17" s="326">
        <v>70.86780000000013</v>
      </c>
      <c r="CH17" s="326">
        <v>184</v>
      </c>
      <c r="CI17" s="326"/>
      <c r="CJ17" s="323">
        <v>87.047464936109705</v>
      </c>
      <c r="CK17" s="323">
        <v>3.4956275257287608</v>
      </c>
      <c r="CL17" s="323">
        <v>80.154239360483786</v>
      </c>
      <c r="CM17" s="323">
        <v>93.940690511735625</v>
      </c>
      <c r="CN17" s="323">
        <v>4.0157717726695994</v>
      </c>
      <c r="CO17" s="326">
        <v>30.523353000000021</v>
      </c>
      <c r="CP17" s="326">
        <v>80</v>
      </c>
      <c r="CQ17" s="326"/>
      <c r="CR17" s="323">
        <v>82.871425321079357</v>
      </c>
      <c r="CS17" s="323">
        <v>4.9018534224096593</v>
      </c>
      <c r="CT17" s="323">
        <v>73.208012160626822</v>
      </c>
      <c r="CU17" s="323">
        <v>92.534838481531906</v>
      </c>
      <c r="CV17" s="323">
        <v>5.9150103952210085</v>
      </c>
      <c r="CW17" s="326">
        <v>35.952179999999984</v>
      </c>
      <c r="CX17" s="326">
        <v>95</v>
      </c>
      <c r="CY17" s="326"/>
      <c r="CZ17" s="383">
        <v>88.278715255757675</v>
      </c>
      <c r="DA17" s="323">
        <v>2.6624033246925096</v>
      </c>
      <c r="DB17" s="384">
        <v>83.0461073163317</v>
      </c>
      <c r="DC17" s="323">
        <v>93.511323195183664</v>
      </c>
      <c r="DD17" s="323">
        <v>3.0159062883721153</v>
      </c>
      <c r="DE17" s="326">
        <v>76.569916999999876</v>
      </c>
      <c r="DF17" s="326">
        <v>196</v>
      </c>
      <c r="DG17" s="27"/>
      <c r="DH17" s="594">
        <v>87.576692493832695</v>
      </c>
      <c r="DI17" s="595">
        <v>2.7290877654521388</v>
      </c>
      <c r="DJ17" s="596">
        <v>82.211666372903551</v>
      </c>
      <c r="DK17" s="595">
        <v>92.941718614761854</v>
      </c>
      <c r="DL17" s="595">
        <v>3.1162261187750682</v>
      </c>
      <c r="DM17" s="597">
        <v>94.324582999999933</v>
      </c>
      <c r="DN17" s="597">
        <v>240</v>
      </c>
      <c r="DO17" s="27"/>
      <c r="DP17" s="670">
        <f t="shared" ref="DP17:DP33" si="7">IF(EF19&lt;0.15,EB19*100,CONCATENATE("(",FIXED(EB19*100,1),")"))</f>
        <v>89.580493189279494</v>
      </c>
      <c r="DQ17" s="671">
        <f t="shared" ref="DQ17:DQ33" si="8">+EC19*100</f>
        <v>1.7043127861670491</v>
      </c>
      <c r="DR17" s="672">
        <f t="shared" ref="DR17:DR33" si="9">IF(ED19&lt;0,0,ED19*100)</f>
        <v>86.235193716780429</v>
      </c>
      <c r="DS17" s="671">
        <f t="shared" ref="DS17:DT32" si="10">IF(EE19&gt;1,100,EE19*100)</f>
        <v>92.925792661778573</v>
      </c>
      <c r="DT17" s="671">
        <f t="shared" si="10"/>
        <v>1.9025490098228348</v>
      </c>
      <c r="DU17" s="673">
        <f t="shared" ref="DU17:DV32" si="11">+EG19</f>
        <v>79.108369999999795</v>
      </c>
      <c r="DV17" s="673">
        <f t="shared" si="11"/>
        <v>471</v>
      </c>
      <c r="DW17" s="591">
        <f t="shared" si="1"/>
        <v>-275</v>
      </c>
      <c r="DX17" s="64"/>
      <c r="DY17" s="747" t="s">
        <v>122</v>
      </c>
      <c r="DZ17" s="181" t="s">
        <v>116</v>
      </c>
      <c r="EA17" s="182" t="s">
        <v>196</v>
      </c>
      <c r="EB17" s="183">
        <v>0.67641953282880873</v>
      </c>
      <c r="EC17" s="184">
        <v>3.706480977373957E-2</v>
      </c>
      <c r="ED17" s="185">
        <v>0.6036671075752108</v>
      </c>
      <c r="EE17" s="185">
        <v>0.74917195808240666</v>
      </c>
      <c r="EF17" s="186">
        <v>5.4795593525712241E-2</v>
      </c>
      <c r="EG17" s="187">
        <v>280.14950899999963</v>
      </c>
      <c r="EH17" s="188">
        <v>449</v>
      </c>
      <c r="EI17"/>
      <c r="EJ17" s="210"/>
      <c r="EK17" s="172"/>
    </row>
    <row r="18" spans="1:141" s="11" customFormat="1" ht="20.25" customHeight="1">
      <c r="A18" s="377" t="s">
        <v>25</v>
      </c>
      <c r="B18" s="452">
        <v>15.151515151515055</v>
      </c>
      <c r="C18" s="452">
        <v>3.631424303277206</v>
      </c>
      <c r="D18" s="453">
        <v>8.0042261053485824</v>
      </c>
      <c r="E18" s="453">
        <v>22.298804197681527</v>
      </c>
      <c r="F18" s="453">
        <v>23.967400401629714</v>
      </c>
      <c r="G18" s="453">
        <v>282.02407200000152</v>
      </c>
      <c r="H18" s="315">
        <v>396</v>
      </c>
      <c r="I18" s="454"/>
      <c r="J18" s="323">
        <v>55.056179775280903</v>
      </c>
      <c r="K18" s="323">
        <v>5.5959732794901882</v>
      </c>
      <c r="L18" s="323">
        <v>44.061226273431629</v>
      </c>
      <c r="M18" s="323">
        <v>66.051133277130162</v>
      </c>
      <c r="N18" s="323">
        <v>10.164114732135239</v>
      </c>
      <c r="O18" s="323">
        <v>244.86035999999964</v>
      </c>
      <c r="P18" s="319">
        <v>267</v>
      </c>
      <c r="Q18" s="319"/>
      <c r="R18" s="323">
        <v>64.682335582243581</v>
      </c>
      <c r="S18" s="323"/>
      <c r="T18" s="323">
        <v>54.348378513435456</v>
      </c>
      <c r="U18" s="323">
        <v>75.016292651051714</v>
      </c>
      <c r="V18" s="323">
        <v>8.1276968924714055</v>
      </c>
      <c r="W18" s="323"/>
      <c r="X18" s="319">
        <v>322</v>
      </c>
      <c r="Y18" s="323"/>
      <c r="Z18" s="323">
        <v>72.02471786919881</v>
      </c>
      <c r="AA18" s="323">
        <v>4.0214195468853475</v>
      </c>
      <c r="AB18" s="323">
        <v>64.119601618065573</v>
      </c>
      <c r="AC18" s="323">
        <v>79.929834120332046</v>
      </c>
      <c r="AD18" s="323">
        <v>5.58338812820966</v>
      </c>
      <c r="AE18" s="320">
        <v>202.90163199999969</v>
      </c>
      <c r="AF18" s="326">
        <v>291</v>
      </c>
      <c r="AG18" s="323">
        <v>70.03422664951438</v>
      </c>
      <c r="AH18" s="323">
        <v>3.7651801314888447</v>
      </c>
      <c r="AI18" s="323">
        <v>62.640494346906635</v>
      </c>
      <c r="AJ18" s="323">
        <v>77.427958952122111</v>
      </c>
      <c r="AK18" s="323">
        <v>5.3762000547698667</v>
      </c>
      <c r="AL18" s="320">
        <v>337.56181700000144</v>
      </c>
      <c r="AM18" s="455">
        <v>492</v>
      </c>
      <c r="AN18" s="319"/>
      <c r="AO18" s="323">
        <v>64.682335582243581</v>
      </c>
      <c r="AP18" s="323"/>
      <c r="AQ18" s="323">
        <v>54.348378513435456</v>
      </c>
      <c r="AR18" s="323">
        <v>75.016292651051714</v>
      </c>
      <c r="AS18" s="323">
        <v>8.1276968924714055</v>
      </c>
      <c r="AT18" s="323"/>
      <c r="AU18" s="319">
        <v>322</v>
      </c>
      <c r="AV18" s="323"/>
      <c r="AW18" s="323">
        <v>72.02471786919881</v>
      </c>
      <c r="AX18" s="323">
        <v>4.0214195468853475</v>
      </c>
      <c r="AY18" s="323">
        <v>64.119601618065573</v>
      </c>
      <c r="AZ18" s="323">
        <v>79.929834120332046</v>
      </c>
      <c r="BA18" s="323">
        <v>5.58338812820966</v>
      </c>
      <c r="BB18" s="320">
        <v>202.90163199999969</v>
      </c>
      <c r="BC18" s="326">
        <v>291</v>
      </c>
      <c r="BD18" s="323">
        <v>76.43645973409366</v>
      </c>
      <c r="BE18" s="323">
        <v>4.9021409620344469</v>
      </c>
      <c r="BF18" s="323">
        <v>66.800269223199621</v>
      </c>
      <c r="BG18" s="323">
        <v>86.072650244987699</v>
      </c>
      <c r="BH18" s="323">
        <v>6.4133542802583516</v>
      </c>
      <c r="BI18" s="320">
        <v>149.06188800000032</v>
      </c>
      <c r="BJ18" s="326">
        <v>210</v>
      </c>
      <c r="BK18" s="326"/>
      <c r="BL18" s="328">
        <v>85.17</v>
      </c>
      <c r="BM18" s="325">
        <v>3.4680000000000004</v>
      </c>
      <c r="BN18" s="325">
        <v>78.36</v>
      </c>
      <c r="BO18" s="325">
        <v>91.990000000000009</v>
      </c>
      <c r="BP18" s="325">
        <v>4.1000000000000005</v>
      </c>
      <c r="BQ18" s="326">
        <v>159.43299999999999</v>
      </c>
      <c r="BR18" s="455">
        <v>222</v>
      </c>
      <c r="BS18" s="326"/>
      <c r="BT18" s="323">
        <v>84.196173114545331</v>
      </c>
      <c r="BU18" s="323">
        <v>3.9825653425862861</v>
      </c>
      <c r="BV18" s="323">
        <v>76.342727324323761</v>
      </c>
      <c r="BW18" s="323">
        <v>92.049618904766902</v>
      </c>
      <c r="BX18" s="323">
        <v>4.730102563174901</v>
      </c>
      <c r="BY18" s="326">
        <v>49.966847000000001</v>
      </c>
      <c r="BZ18" s="326">
        <v>93</v>
      </c>
      <c r="CA18" s="326"/>
      <c r="CB18" s="323">
        <v>80.597051366690621</v>
      </c>
      <c r="CC18" s="323">
        <v>4.3045882416679122</v>
      </c>
      <c r="CD18" s="323">
        <v>72.135830965822763</v>
      </c>
      <c r="CE18" s="323">
        <v>89.058271767558466</v>
      </c>
      <c r="CF18" s="323">
        <v>5.3408755887153019</v>
      </c>
      <c r="CG18" s="326">
        <v>111.11710599999981</v>
      </c>
      <c r="CH18" s="326">
        <v>210</v>
      </c>
      <c r="CI18" s="326"/>
      <c r="CJ18" s="323">
        <v>84.196173114545331</v>
      </c>
      <c r="CK18" s="323">
        <v>3.9825653425862861</v>
      </c>
      <c r="CL18" s="323">
        <v>76.342727324323761</v>
      </c>
      <c r="CM18" s="323">
        <v>92.049618904766902</v>
      </c>
      <c r="CN18" s="323">
        <v>4.730102563174901</v>
      </c>
      <c r="CO18" s="326">
        <v>49.966847000000001</v>
      </c>
      <c r="CP18" s="326">
        <v>93</v>
      </c>
      <c r="CQ18" s="326"/>
      <c r="CR18" s="323">
        <v>80.564480550400035</v>
      </c>
      <c r="CS18" s="323">
        <v>10.263822402769666</v>
      </c>
      <c r="CT18" s="323">
        <v>60.330591868613382</v>
      </c>
      <c r="CU18" s="323">
        <v>100</v>
      </c>
      <c r="CV18" s="323">
        <v>12.739885285239023</v>
      </c>
      <c r="CW18" s="326">
        <v>67.113950999999986</v>
      </c>
      <c r="CX18" s="326">
        <v>107</v>
      </c>
      <c r="CY18" s="326"/>
      <c r="CZ18" s="383">
        <v>80.003016640248163</v>
      </c>
      <c r="DA18" s="323">
        <v>6.1881009751396272</v>
      </c>
      <c r="DB18" s="384">
        <v>67.841107889542656</v>
      </c>
      <c r="DC18" s="323">
        <v>92.16492539095367</v>
      </c>
      <c r="DD18" s="323">
        <v>7.7348345537591872</v>
      </c>
      <c r="DE18" s="326">
        <v>121.47288700000023</v>
      </c>
      <c r="DF18" s="326">
        <v>208</v>
      </c>
      <c r="DG18" s="27"/>
      <c r="DH18" s="594">
        <v>89.654636114763662</v>
      </c>
      <c r="DI18" s="595">
        <v>2.3704206474804637</v>
      </c>
      <c r="DJ18" s="596">
        <v>84.994702179214499</v>
      </c>
      <c r="DK18" s="595">
        <v>94.314570050312824</v>
      </c>
      <c r="DL18" s="595">
        <v>2.6439465377408635</v>
      </c>
      <c r="DM18" s="597">
        <v>125.51541099999973</v>
      </c>
      <c r="DN18" s="597">
        <v>244</v>
      </c>
      <c r="DO18" s="27"/>
      <c r="DP18" s="670">
        <f t="shared" si="7"/>
        <v>92.400168807814438</v>
      </c>
      <c r="DQ18" s="671">
        <f t="shared" si="8"/>
        <v>1.4075256817407431</v>
      </c>
      <c r="DR18" s="672">
        <f t="shared" si="9"/>
        <v>89.637416008637416</v>
      </c>
      <c r="DS18" s="671">
        <f t="shared" si="10"/>
        <v>95.162921606991475</v>
      </c>
      <c r="DT18" s="671">
        <f t="shared" si="10"/>
        <v>1.5232934094182156</v>
      </c>
      <c r="DU18" s="673">
        <f t="shared" si="11"/>
        <v>120.01577099999994</v>
      </c>
      <c r="DV18" s="673">
        <f t="shared" si="11"/>
        <v>489</v>
      </c>
      <c r="DW18" s="591">
        <f t="shared" si="1"/>
        <v>-281</v>
      </c>
      <c r="DX18" s="64"/>
      <c r="DY18" s="747" t="s">
        <v>124</v>
      </c>
      <c r="DZ18" s="181" t="s">
        <v>116</v>
      </c>
      <c r="EA18" s="182" t="s">
        <v>196</v>
      </c>
      <c r="EB18" s="183">
        <v>0.96268896510502333</v>
      </c>
      <c r="EC18" s="184">
        <v>1.1601782427183556E-2</v>
      </c>
      <c r="ED18" s="185">
        <v>0.93991648053017485</v>
      </c>
      <c r="EE18" s="185">
        <v>0.98546144967987181</v>
      </c>
      <c r="EF18" s="186">
        <v>1.2051433897881932E-2</v>
      </c>
      <c r="EG18" s="187">
        <v>143.95435600000013</v>
      </c>
      <c r="EH18" s="188">
        <v>314</v>
      </c>
      <c r="EI18"/>
      <c r="EJ18" s="210"/>
      <c r="EK18" s="172"/>
    </row>
    <row r="19" spans="1:141" s="11" customFormat="1" ht="20.25" customHeight="1">
      <c r="A19" s="377" t="s">
        <v>26</v>
      </c>
      <c r="B19" s="452">
        <v>82.089552238805979</v>
      </c>
      <c r="C19" s="452">
        <v>5.0314722701447572</v>
      </c>
      <c r="D19" s="453">
        <v>72.186719730348543</v>
      </c>
      <c r="E19" s="453">
        <v>91.992384747263429</v>
      </c>
      <c r="F19" s="453">
        <v>6.1292480381763399</v>
      </c>
      <c r="G19" s="453">
        <v>52.208208999999947</v>
      </c>
      <c r="H19" s="315">
        <v>67</v>
      </c>
      <c r="I19" s="454"/>
      <c r="J19" s="323">
        <v>93.103448275862064</v>
      </c>
      <c r="K19" s="323">
        <v>3.8627246540583258</v>
      </c>
      <c r="L19" s="323">
        <v>85.513977089951169</v>
      </c>
      <c r="M19" s="323">
        <v>100.69291946177297</v>
      </c>
      <c r="N19" s="323">
        <v>4.1488524062107945</v>
      </c>
      <c r="O19" s="323">
        <v>45.122114999999958</v>
      </c>
      <c r="P19" s="319">
        <v>87</v>
      </c>
      <c r="Q19" s="319"/>
      <c r="R19" s="323">
        <v>95.554311214992154</v>
      </c>
      <c r="S19" s="323"/>
      <c r="T19" s="323">
        <v>88.682881106001815</v>
      </c>
      <c r="U19" s="323">
        <v>102.42574132398248</v>
      </c>
      <c r="V19" s="323">
        <v>3.6583342793965872</v>
      </c>
      <c r="W19" s="323"/>
      <c r="X19" s="319">
        <v>38</v>
      </c>
      <c r="Y19" s="323"/>
      <c r="Z19" s="323">
        <v>98.24462883984198</v>
      </c>
      <c r="AA19" s="323">
        <v>1.7276930877250856</v>
      </c>
      <c r="AB19" s="323">
        <v>94.848411522669949</v>
      </c>
      <c r="AC19" s="323">
        <v>101.64084615701401</v>
      </c>
      <c r="AD19" s="323">
        <v>1.7585623846587726</v>
      </c>
      <c r="AE19" s="320">
        <v>31.800625000000014</v>
      </c>
      <c r="AF19" s="326">
        <v>53</v>
      </c>
      <c r="AG19" s="323">
        <v>96.886103270948723</v>
      </c>
      <c r="AH19" s="323">
        <v>1.7383529277681158</v>
      </c>
      <c r="AI19" s="323">
        <v>93.472477429284268</v>
      </c>
      <c r="AJ19" s="323">
        <v>100.29972911261315</v>
      </c>
      <c r="AK19" s="323">
        <v>1.7942231848324945</v>
      </c>
      <c r="AL19" s="320">
        <v>43.28566799999998</v>
      </c>
      <c r="AM19" s="455">
        <v>80</v>
      </c>
      <c r="AN19" s="319"/>
      <c r="AO19" s="323">
        <v>95.554311214992154</v>
      </c>
      <c r="AP19" s="323"/>
      <c r="AQ19" s="323">
        <v>88.682881106001815</v>
      </c>
      <c r="AR19" s="323">
        <v>102.42574132398248</v>
      </c>
      <c r="AS19" s="323">
        <v>3.6583342793965872</v>
      </c>
      <c r="AT19" s="323"/>
      <c r="AU19" s="319">
        <v>38</v>
      </c>
      <c r="AV19" s="323"/>
      <c r="AW19" s="323">
        <v>98.24462883984198</v>
      </c>
      <c r="AX19" s="323">
        <v>1.7276930877250856</v>
      </c>
      <c r="AY19" s="323">
        <v>94.848411522669949</v>
      </c>
      <c r="AZ19" s="323">
        <v>101.64084615701401</v>
      </c>
      <c r="BA19" s="323">
        <v>1.7585623846587726</v>
      </c>
      <c r="BB19" s="320">
        <v>31.800625000000014</v>
      </c>
      <c r="BC19" s="326">
        <v>53</v>
      </c>
      <c r="BD19" s="323">
        <v>100</v>
      </c>
      <c r="BE19" s="323">
        <v>0</v>
      </c>
      <c r="BF19" s="323">
        <v>100</v>
      </c>
      <c r="BG19" s="323">
        <v>100</v>
      </c>
      <c r="BH19" s="323">
        <v>0</v>
      </c>
      <c r="BI19" s="320">
        <v>27.741870999999989</v>
      </c>
      <c r="BJ19" s="326">
        <v>40</v>
      </c>
      <c r="BK19" s="326"/>
      <c r="BL19" s="328">
        <v>100</v>
      </c>
      <c r="BM19" s="325">
        <v>0</v>
      </c>
      <c r="BN19" s="325">
        <v>100</v>
      </c>
      <c r="BO19" s="325">
        <v>100</v>
      </c>
      <c r="BP19" s="325">
        <v>0</v>
      </c>
      <c r="BQ19" s="326">
        <v>17.21</v>
      </c>
      <c r="BR19" s="455">
        <v>30</v>
      </c>
      <c r="BS19" s="326"/>
      <c r="BT19" s="323">
        <v>100</v>
      </c>
      <c r="BU19" s="323">
        <v>0</v>
      </c>
      <c r="BV19" s="323">
        <v>100</v>
      </c>
      <c r="BW19" s="323">
        <v>100</v>
      </c>
      <c r="BX19" s="323">
        <v>0</v>
      </c>
      <c r="BY19" s="326">
        <v>7.2602139999999986</v>
      </c>
      <c r="BZ19" s="326">
        <v>15</v>
      </c>
      <c r="CA19" s="326"/>
      <c r="CB19" s="323">
        <v>100</v>
      </c>
      <c r="CC19" s="323">
        <v>0</v>
      </c>
      <c r="CD19" s="323">
        <v>100</v>
      </c>
      <c r="CE19" s="323">
        <v>100</v>
      </c>
      <c r="CF19" s="323">
        <v>0</v>
      </c>
      <c r="CG19" s="326">
        <v>35.457805999999977</v>
      </c>
      <c r="CH19" s="326">
        <v>51</v>
      </c>
      <c r="CI19" s="326"/>
      <c r="CJ19" s="323">
        <v>100</v>
      </c>
      <c r="CK19" s="323">
        <v>0</v>
      </c>
      <c r="CL19" s="323">
        <v>100</v>
      </c>
      <c r="CM19" s="323">
        <v>100</v>
      </c>
      <c r="CN19" s="323">
        <v>0</v>
      </c>
      <c r="CO19" s="326">
        <v>7.2602139999999986</v>
      </c>
      <c r="CP19" s="326">
        <v>15</v>
      </c>
      <c r="CQ19" s="326"/>
      <c r="CR19" s="323">
        <v>100</v>
      </c>
      <c r="CS19" s="323">
        <v>0</v>
      </c>
      <c r="CT19" s="323">
        <v>100</v>
      </c>
      <c r="CU19" s="323">
        <v>100</v>
      </c>
      <c r="CV19" s="323">
        <v>0</v>
      </c>
      <c r="CW19" s="326">
        <v>19.47303299999999</v>
      </c>
      <c r="CX19" s="326">
        <v>27</v>
      </c>
      <c r="CY19" s="326"/>
      <c r="CZ19" s="383">
        <v>100</v>
      </c>
      <c r="DA19" s="323">
        <v>0</v>
      </c>
      <c r="DB19" s="384">
        <v>100</v>
      </c>
      <c r="DC19" s="323">
        <v>100</v>
      </c>
      <c r="DD19" s="323">
        <v>0</v>
      </c>
      <c r="DE19" s="326">
        <v>37.104650000000014</v>
      </c>
      <c r="DF19" s="326">
        <v>49</v>
      </c>
      <c r="DG19" s="27"/>
      <c r="DH19" s="594">
        <v>95.885238177353671</v>
      </c>
      <c r="DI19" s="595">
        <v>4.3685995551639465</v>
      </c>
      <c r="DJ19" s="596">
        <v>87.297148405366798</v>
      </c>
      <c r="DK19" s="595">
        <v>100</v>
      </c>
      <c r="DL19" s="595">
        <v>4.556071026369656</v>
      </c>
      <c r="DM19" s="597">
        <v>29.644631999999998</v>
      </c>
      <c r="DN19" s="597">
        <v>22</v>
      </c>
      <c r="DO19" s="27"/>
      <c r="DP19" s="670">
        <f t="shared" si="7"/>
        <v>97.602703300552264</v>
      </c>
      <c r="DQ19" s="671">
        <f t="shared" si="8"/>
        <v>2.4430935021516378</v>
      </c>
      <c r="DR19" s="672">
        <f t="shared" si="9"/>
        <v>92.807292815840498</v>
      </c>
      <c r="DS19" s="671">
        <f t="shared" si="10"/>
        <v>100</v>
      </c>
      <c r="DT19" s="671">
        <f t="shared" si="10"/>
        <v>2.5031002416280552</v>
      </c>
      <c r="DU19" s="673">
        <f t="shared" si="11"/>
        <v>25.826798999999973</v>
      </c>
      <c r="DV19" s="673">
        <f t="shared" si="11"/>
        <v>68</v>
      </c>
      <c r="DW19" s="591">
        <f t="shared" si="1"/>
        <v>-19</v>
      </c>
      <c r="DX19" s="64"/>
      <c r="DY19" s="747" t="s">
        <v>125</v>
      </c>
      <c r="DZ19" s="181" t="s">
        <v>116</v>
      </c>
      <c r="EA19" s="182" t="s">
        <v>196</v>
      </c>
      <c r="EB19" s="183">
        <v>0.89580493189279498</v>
      </c>
      <c r="EC19" s="184">
        <v>1.704312786167049E-2</v>
      </c>
      <c r="ED19" s="185">
        <v>0.86235193716780423</v>
      </c>
      <c r="EE19" s="185">
        <v>0.92925792661778572</v>
      </c>
      <c r="EF19" s="186">
        <v>1.9025490098228348E-2</v>
      </c>
      <c r="EG19" s="187">
        <v>79.108369999999795</v>
      </c>
      <c r="EH19" s="188">
        <v>471</v>
      </c>
      <c r="EI19"/>
      <c r="EJ19" s="210"/>
      <c r="EK19" s="172"/>
    </row>
    <row r="20" spans="1:141" s="11" customFormat="1" ht="20.25" customHeight="1">
      <c r="A20" s="377" t="s">
        <v>27</v>
      </c>
      <c r="B20" s="452">
        <v>28.431372549019692</v>
      </c>
      <c r="C20" s="452">
        <v>4.3259482983543531</v>
      </c>
      <c r="D20" s="453">
        <v>19.91713672722171</v>
      </c>
      <c r="E20" s="453">
        <v>36.945608370817666</v>
      </c>
      <c r="F20" s="453">
        <v>15.21540435972906</v>
      </c>
      <c r="G20" s="453">
        <v>247.7618759999994</v>
      </c>
      <c r="H20" s="315">
        <v>204</v>
      </c>
      <c r="I20" s="454"/>
      <c r="J20" s="323">
        <v>55.737704918032769</v>
      </c>
      <c r="K20" s="323">
        <v>7.4108399044113069</v>
      </c>
      <c r="L20" s="323">
        <v>41.176906270674927</v>
      </c>
      <c r="M20" s="323">
        <v>70.298503565390618</v>
      </c>
      <c r="N20" s="323">
        <v>13.295918652032054</v>
      </c>
      <c r="O20" s="323">
        <v>252.14398800000029</v>
      </c>
      <c r="P20" s="319">
        <v>183</v>
      </c>
      <c r="Q20" s="319"/>
      <c r="R20" s="323">
        <v>42.273092461978777</v>
      </c>
      <c r="S20" s="323"/>
      <c r="T20" s="323">
        <v>24.838104682955848</v>
      </c>
      <c r="U20" s="323">
        <v>59.708080241001717</v>
      </c>
      <c r="V20" s="323">
        <v>20.981868799414535</v>
      </c>
      <c r="W20" s="323"/>
      <c r="X20" s="319">
        <v>191</v>
      </c>
      <c r="Y20" s="323"/>
      <c r="Z20" s="323">
        <v>48.078266451797916</v>
      </c>
      <c r="AA20" s="323">
        <v>9.0476900893479044</v>
      </c>
      <c r="AB20" s="323">
        <v>30.292745412115057</v>
      </c>
      <c r="AC20" s="323">
        <v>65.863787491480764</v>
      </c>
      <c r="AD20" s="323">
        <v>18.818669550864307</v>
      </c>
      <c r="AE20" s="320">
        <v>190.53619600000005</v>
      </c>
      <c r="AF20" s="326">
        <v>191</v>
      </c>
      <c r="AG20" s="323">
        <v>49.136470577672732</v>
      </c>
      <c r="AH20" s="323">
        <v>7.0360995403055622</v>
      </c>
      <c r="AI20" s="323">
        <v>35.319592064891062</v>
      </c>
      <c r="AJ20" s="323">
        <v>62.953349090454402</v>
      </c>
      <c r="AK20" s="323">
        <v>14.319505364519847</v>
      </c>
      <c r="AL20" s="320">
        <v>298.72502699999984</v>
      </c>
      <c r="AM20" s="455">
        <v>301</v>
      </c>
      <c r="AN20" s="319"/>
      <c r="AO20" s="323">
        <v>42.273092461978777</v>
      </c>
      <c r="AP20" s="323"/>
      <c r="AQ20" s="323">
        <v>24.838104682955848</v>
      </c>
      <c r="AR20" s="323">
        <v>59.708080241001717</v>
      </c>
      <c r="AS20" s="323">
        <v>20.981868799414535</v>
      </c>
      <c r="AT20" s="323"/>
      <c r="AU20" s="319">
        <v>191</v>
      </c>
      <c r="AV20" s="323"/>
      <c r="AW20" s="323">
        <v>48.078266451797916</v>
      </c>
      <c r="AX20" s="323">
        <v>9.0476900893479044</v>
      </c>
      <c r="AY20" s="323">
        <v>30.292745412115057</v>
      </c>
      <c r="AZ20" s="323">
        <v>65.863787491480764</v>
      </c>
      <c r="BA20" s="323">
        <v>18.818669550864307</v>
      </c>
      <c r="BB20" s="320">
        <v>190.53619600000005</v>
      </c>
      <c r="BC20" s="326">
        <v>191</v>
      </c>
      <c r="BD20" s="323">
        <v>66.06540747409791</v>
      </c>
      <c r="BE20" s="323">
        <v>9.3190793881667435</v>
      </c>
      <c r="BF20" s="323">
        <v>47.746794226131982</v>
      </c>
      <c r="BG20" s="323">
        <v>84.384020722063823</v>
      </c>
      <c r="BH20" s="323">
        <v>14.105838054235043</v>
      </c>
      <c r="BI20" s="320">
        <v>143.27864100000016</v>
      </c>
      <c r="BJ20" s="326">
        <v>140</v>
      </c>
      <c r="BK20" s="326"/>
      <c r="BL20" s="328">
        <v>73.22</v>
      </c>
      <c r="BM20" s="325">
        <v>5.4809999999999999</v>
      </c>
      <c r="BN20" s="325">
        <v>62.44</v>
      </c>
      <c r="BO20" s="325">
        <v>83.99</v>
      </c>
      <c r="BP20" s="325">
        <v>7.5</v>
      </c>
      <c r="BQ20" s="326">
        <v>125.411</v>
      </c>
      <c r="BR20" s="455">
        <v>127</v>
      </c>
      <c r="BS20" s="326"/>
      <c r="BT20" s="323">
        <v>76.86877774842138</v>
      </c>
      <c r="BU20" s="323">
        <v>9.35274238089624</v>
      </c>
      <c r="BV20" s="323">
        <v>58.425576203716275</v>
      </c>
      <c r="BW20" s="323">
        <v>95.311979293126484</v>
      </c>
      <c r="BX20" s="323">
        <v>12.167153758455997</v>
      </c>
      <c r="BY20" s="326">
        <v>43.57184800000001</v>
      </c>
      <c r="BZ20" s="326">
        <v>42</v>
      </c>
      <c r="CA20" s="326"/>
      <c r="CB20" s="323">
        <v>63.571169223327487</v>
      </c>
      <c r="CC20" s="323">
        <v>8.6894952650137753</v>
      </c>
      <c r="CD20" s="323">
        <v>46.490851552550531</v>
      </c>
      <c r="CE20" s="323">
        <v>80.651486894104437</v>
      </c>
      <c r="CF20" s="323">
        <v>13.6689247203985</v>
      </c>
      <c r="CG20" s="326">
        <v>108.42019400000011</v>
      </c>
      <c r="CH20" s="326">
        <v>116</v>
      </c>
      <c r="CI20" s="326"/>
      <c r="CJ20" s="323">
        <v>76.86877774842138</v>
      </c>
      <c r="CK20" s="323">
        <v>9.35274238089624</v>
      </c>
      <c r="CL20" s="323">
        <v>58.425576203716275</v>
      </c>
      <c r="CM20" s="323">
        <v>95.311979293126484</v>
      </c>
      <c r="CN20" s="323">
        <v>12.167153758455997</v>
      </c>
      <c r="CO20" s="326">
        <v>43.57184800000001</v>
      </c>
      <c r="CP20" s="326">
        <v>42</v>
      </c>
      <c r="CQ20" s="326"/>
      <c r="CR20" s="323">
        <v>96.711129994558277</v>
      </c>
      <c r="CS20" s="323">
        <v>2.9337902318576279</v>
      </c>
      <c r="CT20" s="323">
        <v>90.927516186986779</v>
      </c>
      <c r="CU20" s="323">
        <v>100</v>
      </c>
      <c r="CV20" s="323">
        <v>3.0335600794062749</v>
      </c>
      <c r="CW20" s="326">
        <v>42.558142999999994</v>
      </c>
      <c r="CX20" s="326">
        <v>45</v>
      </c>
      <c r="CY20" s="326"/>
      <c r="CZ20" s="383">
        <v>74.899737181208266</v>
      </c>
      <c r="DA20" s="323">
        <v>10.414704087414316</v>
      </c>
      <c r="DB20" s="384">
        <v>54.430988968211544</v>
      </c>
      <c r="DC20" s="323">
        <v>95.368485394204995</v>
      </c>
      <c r="DD20" s="323">
        <v>13.904860656877286</v>
      </c>
      <c r="DE20" s="326">
        <v>109.10749499999991</v>
      </c>
      <c r="DF20" s="326">
        <v>116</v>
      </c>
      <c r="DG20" s="27"/>
      <c r="DH20" s="594" t="s">
        <v>203</v>
      </c>
      <c r="DI20" s="595">
        <v>11.955948273608104</v>
      </c>
      <c r="DJ20" s="596">
        <v>34.958023562304611</v>
      </c>
      <c r="DK20" s="595">
        <v>81.965654170885088</v>
      </c>
      <c r="DL20" s="595">
        <v>20.45085906533081</v>
      </c>
      <c r="DM20" s="597">
        <v>119.94574300000005</v>
      </c>
      <c r="DN20" s="597">
        <v>109</v>
      </c>
      <c r="DO20" s="27"/>
      <c r="DP20" s="670">
        <f t="shared" si="7"/>
        <v>72.280267038610248</v>
      </c>
      <c r="DQ20" s="671">
        <f t="shared" si="8"/>
        <v>6.0711777112723837</v>
      </c>
      <c r="DR20" s="672">
        <f t="shared" si="9"/>
        <v>60.363494624642712</v>
      </c>
      <c r="DS20" s="671">
        <f t="shared" si="10"/>
        <v>84.197039452577783</v>
      </c>
      <c r="DT20" s="671">
        <f t="shared" si="10"/>
        <v>8.3994954086560281</v>
      </c>
      <c r="DU20" s="673">
        <f t="shared" si="11"/>
        <v>112.53249100000012</v>
      </c>
      <c r="DV20" s="673">
        <f t="shared" si="11"/>
        <v>258</v>
      </c>
      <c r="DW20" s="591">
        <f t="shared" si="1"/>
        <v>-142</v>
      </c>
      <c r="DX20" s="64"/>
      <c r="DY20" s="747" t="s">
        <v>126</v>
      </c>
      <c r="DZ20" s="181" t="s">
        <v>116</v>
      </c>
      <c r="EA20" s="182" t="s">
        <v>196</v>
      </c>
      <c r="EB20" s="183">
        <v>0.92400168807814442</v>
      </c>
      <c r="EC20" s="184">
        <v>1.4075256817407431E-2</v>
      </c>
      <c r="ED20" s="185">
        <v>0.89637416008637416</v>
      </c>
      <c r="EE20" s="185">
        <v>0.95162921606991469</v>
      </c>
      <c r="EF20" s="186">
        <v>1.5232934094182155E-2</v>
      </c>
      <c r="EG20" s="187">
        <v>120.01577099999994</v>
      </c>
      <c r="EH20" s="188">
        <v>489</v>
      </c>
      <c r="EI20"/>
      <c r="EJ20" s="210"/>
      <c r="EK20" s="172"/>
    </row>
    <row r="21" spans="1:141" s="11" customFormat="1" ht="20.25" customHeight="1">
      <c r="A21" s="377" t="s">
        <v>28</v>
      </c>
      <c r="B21" s="452">
        <v>16.374269005847957</v>
      </c>
      <c r="C21" s="452">
        <v>3.7585847599686999</v>
      </c>
      <c r="D21" s="453">
        <v>8.9767055595249285</v>
      </c>
      <c r="E21" s="453">
        <v>23.771832452170983</v>
      </c>
      <c r="F21" s="453">
        <v>22.954214069808842</v>
      </c>
      <c r="G21" s="453">
        <v>226.59158699999995</v>
      </c>
      <c r="H21" s="315">
        <v>171</v>
      </c>
      <c r="I21" s="454"/>
      <c r="J21" s="427">
        <v>29.508196721311336</v>
      </c>
      <c r="K21" s="323">
        <v>6.7434307399417763</v>
      </c>
      <c r="L21" s="323">
        <v>16.258721835442049</v>
      </c>
      <c r="M21" s="323">
        <v>42.757671607180619</v>
      </c>
      <c r="N21" s="323">
        <v>22.852737507580574</v>
      </c>
      <c r="O21" s="323">
        <v>238.55294400000096</v>
      </c>
      <c r="P21" s="319">
        <v>183</v>
      </c>
      <c r="Q21" s="319"/>
      <c r="R21" s="323">
        <v>33.599969142258324</v>
      </c>
      <c r="S21" s="323"/>
      <c r="T21" s="323">
        <v>13.44862094131658</v>
      </c>
      <c r="U21" s="323">
        <v>53.751317343200064</v>
      </c>
      <c r="V21" s="323">
        <v>30.510671648906317</v>
      </c>
      <c r="W21" s="323"/>
      <c r="X21" s="319">
        <v>177</v>
      </c>
      <c r="Y21" s="323"/>
      <c r="Z21" s="323">
        <v>45.767659324766079</v>
      </c>
      <c r="AA21" s="323">
        <v>9.4973755531204667</v>
      </c>
      <c r="AB21" s="323">
        <v>27.098167879578007</v>
      </c>
      <c r="AC21" s="323">
        <v>64.437150769954158</v>
      </c>
      <c r="AD21" s="323">
        <v>20.751280911543553</v>
      </c>
      <c r="AE21" s="320">
        <v>143.15271299999972</v>
      </c>
      <c r="AF21" s="326">
        <v>155</v>
      </c>
      <c r="AG21" s="427">
        <v>42.783742793659677</v>
      </c>
      <c r="AH21" s="323">
        <v>8.7704169499605822</v>
      </c>
      <c r="AI21" s="323">
        <v>25.561163037662656</v>
      </c>
      <c r="AJ21" s="323">
        <v>60.006322549656701</v>
      </c>
      <c r="AK21" s="323">
        <v>20.499414911545124</v>
      </c>
      <c r="AL21" s="320">
        <v>271.92113499999965</v>
      </c>
      <c r="AM21" s="455">
        <v>254</v>
      </c>
      <c r="AN21" s="319"/>
      <c r="AO21" s="323">
        <v>33.599969142258324</v>
      </c>
      <c r="AP21" s="323"/>
      <c r="AQ21" s="323">
        <v>13.44862094131658</v>
      </c>
      <c r="AR21" s="323">
        <v>53.751317343200064</v>
      </c>
      <c r="AS21" s="323">
        <v>30.510671648906317</v>
      </c>
      <c r="AT21" s="323"/>
      <c r="AU21" s="319">
        <v>177</v>
      </c>
      <c r="AV21" s="323"/>
      <c r="AW21" s="323">
        <v>45.767659324766079</v>
      </c>
      <c r="AX21" s="323">
        <v>9.4973755531204667</v>
      </c>
      <c r="AY21" s="323">
        <v>27.098167879578007</v>
      </c>
      <c r="AZ21" s="323">
        <v>64.437150769954158</v>
      </c>
      <c r="BA21" s="323">
        <v>20.751280911543553</v>
      </c>
      <c r="BB21" s="320">
        <v>143.15271299999972</v>
      </c>
      <c r="BC21" s="326">
        <v>155</v>
      </c>
      <c r="BD21" s="323">
        <v>23.535385570982246</v>
      </c>
      <c r="BE21" s="323">
        <v>9.1814543013769381</v>
      </c>
      <c r="BF21" s="323">
        <v>5.4873034166049788</v>
      </c>
      <c r="BG21" s="323">
        <v>41.583467725359512</v>
      </c>
      <c r="BH21" s="323">
        <v>39.011276334036921</v>
      </c>
      <c r="BI21" s="320">
        <v>104.80754999999998</v>
      </c>
      <c r="BJ21" s="326">
        <v>103</v>
      </c>
      <c r="BK21" s="326"/>
      <c r="BL21" s="328">
        <v>55.15</v>
      </c>
      <c r="BM21" s="325">
        <v>7.9810000000000008</v>
      </c>
      <c r="BN21" s="325">
        <v>39.46</v>
      </c>
      <c r="BO21" s="325">
        <v>70.83</v>
      </c>
      <c r="BP21" s="325">
        <v>14.499999999999998</v>
      </c>
      <c r="BQ21" s="326">
        <v>168.321</v>
      </c>
      <c r="BR21" s="455">
        <v>127</v>
      </c>
      <c r="BS21" s="326"/>
      <c r="BT21" s="323">
        <v>50.814774847745191</v>
      </c>
      <c r="BU21" s="323">
        <v>7.1711936570986898</v>
      </c>
      <c r="BV21" s="323">
        <v>36.673492585535804</v>
      </c>
      <c r="BW21" s="323">
        <v>64.956057109954585</v>
      </c>
      <c r="BX21" s="323">
        <v>14.112418442442234</v>
      </c>
      <c r="BY21" s="326">
        <v>70.446884999999995</v>
      </c>
      <c r="BZ21" s="326">
        <v>62</v>
      </c>
      <c r="CA21" s="326"/>
      <c r="CB21" s="323">
        <v>55.770724122689089</v>
      </c>
      <c r="CC21" s="323">
        <v>6.8466794602542143</v>
      </c>
      <c r="CD21" s="323">
        <v>42.312697320836598</v>
      </c>
      <c r="CE21" s="323">
        <v>69.228750924541572</v>
      </c>
      <c r="CF21" s="323">
        <v>12.276475817657159</v>
      </c>
      <c r="CG21" s="326">
        <v>141.95464600000017</v>
      </c>
      <c r="CH21" s="326">
        <v>122</v>
      </c>
      <c r="CI21" s="326"/>
      <c r="CJ21" s="323">
        <v>50.814774847745191</v>
      </c>
      <c r="CK21" s="323">
        <v>7.1711936570986898</v>
      </c>
      <c r="CL21" s="323">
        <v>36.673492585535804</v>
      </c>
      <c r="CM21" s="323">
        <v>64.956057109954585</v>
      </c>
      <c r="CN21" s="323">
        <v>14.112418442442234</v>
      </c>
      <c r="CO21" s="326">
        <v>70.446884999999995</v>
      </c>
      <c r="CP21" s="326">
        <v>62</v>
      </c>
      <c r="CQ21" s="326"/>
      <c r="CR21" s="323">
        <v>88.347838625415591</v>
      </c>
      <c r="CS21" s="323">
        <v>4.4599144643922921</v>
      </c>
      <c r="CT21" s="323">
        <v>79.555654850055987</v>
      </c>
      <c r="CU21" s="323">
        <v>97.14002240077518</v>
      </c>
      <c r="CV21" s="323">
        <v>5.0481308131394176</v>
      </c>
      <c r="CW21" s="326">
        <v>72.833303000000015</v>
      </c>
      <c r="CX21" s="326">
        <v>62</v>
      </c>
      <c r="CY21" s="326"/>
      <c r="CZ21" s="383">
        <v>72.423246327793976</v>
      </c>
      <c r="DA21" s="323">
        <v>9.7035319867052294</v>
      </c>
      <c r="DB21" s="384">
        <v>53.352214511090587</v>
      </c>
      <c r="DC21" s="323">
        <v>91.494278144497372</v>
      </c>
      <c r="DD21" s="323">
        <v>13.398366517272908</v>
      </c>
      <c r="DE21" s="326">
        <v>150.01194300000014</v>
      </c>
      <c r="DF21" s="326">
        <v>121</v>
      </c>
      <c r="DG21" s="27"/>
      <c r="DH21" s="594">
        <v>65.982260472647084</v>
      </c>
      <c r="DI21" s="595">
        <v>9.7567170514859143</v>
      </c>
      <c r="DJ21" s="596">
        <v>46.801843302346015</v>
      </c>
      <c r="DK21" s="595">
        <v>85.162677642948154</v>
      </c>
      <c r="DL21" s="595">
        <v>14.786879051424068</v>
      </c>
      <c r="DM21" s="597">
        <v>108.33727199999977</v>
      </c>
      <c r="DN21" s="597">
        <v>119</v>
      </c>
      <c r="DO21" s="27"/>
      <c r="DP21" s="670">
        <f t="shared" si="7"/>
        <v>62.008291822966612</v>
      </c>
      <c r="DQ21" s="671">
        <f t="shared" si="8"/>
        <v>6.0123321361638631</v>
      </c>
      <c r="DR21" s="672">
        <f t="shared" si="9"/>
        <v>50.207024070448078</v>
      </c>
      <c r="DS21" s="671">
        <f t="shared" si="10"/>
        <v>73.809559575485139</v>
      </c>
      <c r="DT21" s="671">
        <f t="shared" si="10"/>
        <v>9.6960131611576141</v>
      </c>
      <c r="DU21" s="673">
        <f t="shared" si="11"/>
        <v>144.45026200000021</v>
      </c>
      <c r="DV21" s="673">
        <f t="shared" si="11"/>
        <v>213</v>
      </c>
      <c r="DW21" s="591">
        <f t="shared" si="1"/>
        <v>-92</v>
      </c>
      <c r="DX21" s="64"/>
      <c r="DY21" s="747" t="s">
        <v>127</v>
      </c>
      <c r="DZ21" s="181" t="s">
        <v>116</v>
      </c>
      <c r="EA21" s="182" t="s">
        <v>196</v>
      </c>
      <c r="EB21" s="183">
        <v>0.97602703300552263</v>
      </c>
      <c r="EC21" s="184">
        <v>2.4430935021516376E-2</v>
      </c>
      <c r="ED21" s="185">
        <v>0.92807292815840492</v>
      </c>
      <c r="EE21" s="732">
        <v>1.0239811378526402</v>
      </c>
      <c r="EF21" s="186">
        <v>2.5031002416280552E-2</v>
      </c>
      <c r="EG21" s="187">
        <v>25.826798999999973</v>
      </c>
      <c r="EH21" s="188">
        <v>68</v>
      </c>
      <c r="EI21"/>
      <c r="EJ21" s="210"/>
      <c r="EK21" s="172"/>
    </row>
    <row r="22" spans="1:141" s="11" customFormat="1" ht="20.25" customHeight="1">
      <c r="A22" s="377" t="s">
        <v>29</v>
      </c>
      <c r="B22" s="452">
        <v>33.043478260869634</v>
      </c>
      <c r="C22" s="452">
        <v>7.0316401231679526</v>
      </c>
      <c r="D22" s="453">
        <v>19.203959594998501</v>
      </c>
      <c r="E22" s="453">
        <v>46.882996926740766</v>
      </c>
      <c r="F22" s="453">
        <v>21.279963530639812</v>
      </c>
      <c r="G22" s="453">
        <v>146.0856499999997</v>
      </c>
      <c r="H22" s="315">
        <v>115</v>
      </c>
      <c r="I22" s="454"/>
      <c r="J22" s="323">
        <v>59.677419354838705</v>
      </c>
      <c r="K22" s="323">
        <v>6.280872145345513</v>
      </c>
      <c r="L22" s="323">
        <v>47.336778372466895</v>
      </c>
      <c r="M22" s="323">
        <v>72.018060337210514</v>
      </c>
      <c r="N22" s="323">
        <v>10.524704675984376</v>
      </c>
      <c r="O22" s="323">
        <v>108.00858800000012</v>
      </c>
      <c r="P22" s="319">
        <v>124</v>
      </c>
      <c r="Q22" s="319"/>
      <c r="R22" s="323">
        <v>66.87465508197117</v>
      </c>
      <c r="S22" s="323"/>
      <c r="T22" s="323">
        <v>37.740064602850417</v>
      </c>
      <c r="U22" s="323">
        <v>96.00924556109193</v>
      </c>
      <c r="V22" s="323">
        <v>22.163273314248794</v>
      </c>
      <c r="W22" s="323"/>
      <c r="X22" s="319">
        <v>69</v>
      </c>
      <c r="Y22" s="323"/>
      <c r="Z22" s="323">
        <v>60.705040063709291</v>
      </c>
      <c r="AA22" s="323">
        <v>18.111697019136798</v>
      </c>
      <c r="AB22" s="323">
        <v>25.101923111519859</v>
      </c>
      <c r="AC22" s="323">
        <v>96.308157015898729</v>
      </c>
      <c r="AD22" s="323">
        <v>29.835573784530517</v>
      </c>
      <c r="AE22" s="320">
        <v>105.48898400000003</v>
      </c>
      <c r="AF22" s="326">
        <v>106</v>
      </c>
      <c r="AG22" s="427">
        <v>67.938277032059375</v>
      </c>
      <c r="AH22" s="323">
        <v>14.028647190960619</v>
      </c>
      <c r="AI22" s="323">
        <v>40.390043408326271</v>
      </c>
      <c r="AJ22" s="323">
        <v>95.486510655792472</v>
      </c>
      <c r="AK22" s="323">
        <v>20.649106518171848</v>
      </c>
      <c r="AL22" s="320">
        <v>129.19793499999994</v>
      </c>
      <c r="AM22" s="455">
        <v>133</v>
      </c>
      <c r="AN22" s="319"/>
      <c r="AO22" s="323">
        <v>66.87465508197117</v>
      </c>
      <c r="AP22" s="323"/>
      <c r="AQ22" s="323">
        <v>37.740064602850417</v>
      </c>
      <c r="AR22" s="323">
        <v>96.00924556109193</v>
      </c>
      <c r="AS22" s="323">
        <v>22.163273314248794</v>
      </c>
      <c r="AT22" s="323"/>
      <c r="AU22" s="319">
        <v>69</v>
      </c>
      <c r="AV22" s="323"/>
      <c r="AW22" s="323">
        <v>60.705040063709291</v>
      </c>
      <c r="AX22" s="323">
        <v>18.111697019136798</v>
      </c>
      <c r="AY22" s="323">
        <v>25.101923111519859</v>
      </c>
      <c r="AZ22" s="323">
        <v>96.308157015898729</v>
      </c>
      <c r="BA22" s="323">
        <v>29.835573784530517</v>
      </c>
      <c r="BB22" s="320">
        <v>105.48898400000003</v>
      </c>
      <c r="BC22" s="326">
        <v>106</v>
      </c>
      <c r="BD22" s="323">
        <v>75.343389717981367</v>
      </c>
      <c r="BE22" s="323">
        <v>7.2996700588028789</v>
      </c>
      <c r="BF22" s="323">
        <v>60.994350818842634</v>
      </c>
      <c r="BG22" s="323">
        <v>89.6924286171201</v>
      </c>
      <c r="BH22" s="323">
        <v>9.6885341715130551</v>
      </c>
      <c r="BI22" s="320">
        <v>83.896950000000032</v>
      </c>
      <c r="BJ22" s="326">
        <v>66</v>
      </c>
      <c r="BK22" s="326"/>
      <c r="BL22" s="456">
        <v>61.650000000000006</v>
      </c>
      <c r="BM22" s="325">
        <v>10.725</v>
      </c>
      <c r="BN22" s="325">
        <v>40.57</v>
      </c>
      <c r="BO22" s="325">
        <v>82.740000000000009</v>
      </c>
      <c r="BP22" s="325">
        <v>17.399999999999999</v>
      </c>
      <c r="BQ22" s="326">
        <v>66.185000000000002</v>
      </c>
      <c r="BR22" s="455">
        <v>67</v>
      </c>
      <c r="BS22" s="326"/>
      <c r="BT22" s="323">
        <v>90.841014652328084</v>
      </c>
      <c r="BU22" s="323">
        <v>10.845752677861284</v>
      </c>
      <c r="BV22" s="323">
        <v>69.453661681888136</v>
      </c>
      <c r="BW22" s="323">
        <v>112.22836762276802</v>
      </c>
      <c r="BX22" s="323">
        <v>11.939268533460098</v>
      </c>
      <c r="BY22" s="326">
        <v>38.42829600000001</v>
      </c>
      <c r="BZ22" s="326">
        <v>35</v>
      </c>
      <c r="CA22" s="326"/>
      <c r="CB22" s="323">
        <v>82.397397207961774</v>
      </c>
      <c r="CC22" s="323">
        <v>9.8083519822032503</v>
      </c>
      <c r="CD22" s="323">
        <v>63.117823127595351</v>
      </c>
      <c r="CE22" s="323">
        <v>100</v>
      </c>
      <c r="CF22" s="323">
        <v>11.903715790254967</v>
      </c>
      <c r="CG22" s="326">
        <v>74.400411999999889</v>
      </c>
      <c r="CH22" s="326">
        <v>75</v>
      </c>
      <c r="CI22" s="326"/>
      <c r="CJ22" s="323">
        <v>90.841014652328084</v>
      </c>
      <c r="CK22" s="323">
        <v>10.845752677861284</v>
      </c>
      <c r="CL22" s="323">
        <v>69.453661681888136</v>
      </c>
      <c r="CM22" s="323">
        <v>112.22836762276802</v>
      </c>
      <c r="CN22" s="323">
        <v>11.939268533460098</v>
      </c>
      <c r="CO22" s="326">
        <v>38.42829600000001</v>
      </c>
      <c r="CP22" s="326">
        <v>35</v>
      </c>
      <c r="CQ22" s="326"/>
      <c r="CR22" s="323">
        <v>77.178494776208041</v>
      </c>
      <c r="CS22" s="323">
        <v>4.4604919109933698</v>
      </c>
      <c r="CT22" s="323">
        <v>68.385172634478948</v>
      </c>
      <c r="CU22" s="323">
        <v>85.971816917937133</v>
      </c>
      <c r="CV22" s="323">
        <v>5.7794492156491426</v>
      </c>
      <c r="CW22" s="326">
        <v>44.208403000000011</v>
      </c>
      <c r="CX22" s="326">
        <v>44</v>
      </c>
      <c r="CY22" s="326"/>
      <c r="CZ22" s="383" t="s">
        <v>190</v>
      </c>
      <c r="DA22" s="323">
        <v>11.870634578467719</v>
      </c>
      <c r="DB22" s="384">
        <v>47.933895206858146</v>
      </c>
      <c r="DC22" s="323">
        <v>94.59427619814808</v>
      </c>
      <c r="DD22" s="323">
        <v>16.657246720350148</v>
      </c>
      <c r="DE22" s="326">
        <v>76.813439000000017</v>
      </c>
      <c r="DF22" s="326">
        <v>83</v>
      </c>
      <c r="DG22" s="27"/>
      <c r="DH22" s="594">
        <v>77.082484154357473</v>
      </c>
      <c r="DI22" s="595">
        <v>9.8164593980621557</v>
      </c>
      <c r="DJ22" s="596">
        <v>57.784621420756977</v>
      </c>
      <c r="DK22" s="595">
        <v>96.380346887957984</v>
      </c>
      <c r="DL22" s="595">
        <v>12.73500653975386</v>
      </c>
      <c r="DM22" s="597">
        <v>67.270859999999942</v>
      </c>
      <c r="DN22" s="597">
        <v>54</v>
      </c>
      <c r="DO22" s="27"/>
      <c r="DP22" s="670">
        <f t="shared" si="7"/>
        <v>71.651861877621428</v>
      </c>
      <c r="DQ22" s="671">
        <f t="shared" si="8"/>
        <v>8.2147067641300051</v>
      </c>
      <c r="DR22" s="672">
        <f t="shared" si="9"/>
        <v>55.527677145908008</v>
      </c>
      <c r="DS22" s="671">
        <f t="shared" si="10"/>
        <v>87.776046609334841</v>
      </c>
      <c r="DT22" s="671">
        <f t="shared" si="10"/>
        <v>11.464749901629078</v>
      </c>
      <c r="DU22" s="673">
        <f t="shared" si="11"/>
        <v>76.79395700000002</v>
      </c>
      <c r="DV22" s="673">
        <f t="shared" si="11"/>
        <v>131</v>
      </c>
      <c r="DW22" s="591">
        <f t="shared" si="1"/>
        <v>-48</v>
      </c>
      <c r="DX22" s="64"/>
      <c r="DY22" s="747" t="s">
        <v>128</v>
      </c>
      <c r="DZ22" s="181" t="s">
        <v>116</v>
      </c>
      <c r="EA22" s="182" t="s">
        <v>196</v>
      </c>
      <c r="EB22" s="183">
        <v>0.72280267038610246</v>
      </c>
      <c r="EC22" s="184">
        <v>6.0711777112723839E-2</v>
      </c>
      <c r="ED22" s="185">
        <v>0.60363494624642711</v>
      </c>
      <c r="EE22" s="185">
        <v>0.84197039452577782</v>
      </c>
      <c r="EF22" s="186">
        <v>8.3994954086560283E-2</v>
      </c>
      <c r="EG22" s="187">
        <v>112.53249100000012</v>
      </c>
      <c r="EH22" s="188">
        <v>258</v>
      </c>
      <c r="EI22"/>
      <c r="EJ22" s="210"/>
      <c r="EK22" s="172"/>
    </row>
    <row r="23" spans="1:141" s="11" customFormat="1" ht="20.25" customHeight="1">
      <c r="A23" s="377" t="s">
        <v>85</v>
      </c>
      <c r="B23" s="452">
        <v>51.144516781651696</v>
      </c>
      <c r="C23" s="452">
        <v>9.2572475394215292</v>
      </c>
      <c r="D23" s="453">
        <v>32.924606793042372</v>
      </c>
      <c r="E23" s="453">
        <v>69.364426770261005</v>
      </c>
      <c r="F23" s="453">
        <v>18.100175975741362</v>
      </c>
      <c r="G23" s="453">
        <v>162.60818800000041</v>
      </c>
      <c r="H23" s="315">
        <v>122</v>
      </c>
      <c r="I23" s="454"/>
      <c r="J23" s="323" t="s">
        <v>66</v>
      </c>
      <c r="K23" s="323"/>
      <c r="L23" s="323" t="s">
        <v>66</v>
      </c>
      <c r="M23" s="323" t="s">
        <v>66</v>
      </c>
      <c r="N23" s="323" t="s">
        <v>66</v>
      </c>
      <c r="O23" s="323" t="s">
        <v>66</v>
      </c>
      <c r="P23" s="319" t="s">
        <v>66</v>
      </c>
      <c r="Q23" s="319" t="s">
        <v>66</v>
      </c>
      <c r="R23" s="323" t="s">
        <v>66</v>
      </c>
      <c r="S23" s="323" t="s">
        <v>66</v>
      </c>
      <c r="T23" s="323" t="s">
        <v>66</v>
      </c>
      <c r="U23" s="323" t="s">
        <v>66</v>
      </c>
      <c r="V23" s="323" t="s">
        <v>66</v>
      </c>
      <c r="W23" s="323" t="s">
        <v>66</v>
      </c>
      <c r="X23" s="319" t="s">
        <v>66</v>
      </c>
      <c r="Y23" s="323" t="s">
        <v>66</v>
      </c>
      <c r="Z23" s="323" t="s">
        <v>66</v>
      </c>
      <c r="AA23" s="323" t="s">
        <v>66</v>
      </c>
      <c r="AB23" s="323" t="s">
        <v>66</v>
      </c>
      <c r="AC23" s="323" t="s">
        <v>66</v>
      </c>
      <c r="AD23" s="323" t="s">
        <v>66</v>
      </c>
      <c r="AE23" s="320" t="s">
        <v>66</v>
      </c>
      <c r="AF23" s="326" t="s">
        <v>66</v>
      </c>
      <c r="AG23" s="323" t="s">
        <v>66</v>
      </c>
      <c r="AH23" s="323" t="s">
        <v>66</v>
      </c>
      <c r="AI23" s="323" t="s">
        <v>66</v>
      </c>
      <c r="AJ23" s="323" t="s">
        <v>66</v>
      </c>
      <c r="AK23" s="323" t="s">
        <v>66</v>
      </c>
      <c r="AL23" s="320" t="s">
        <v>66</v>
      </c>
      <c r="AM23" s="455" t="s">
        <v>66</v>
      </c>
      <c r="AN23" s="319" t="s">
        <v>66</v>
      </c>
      <c r="AO23" s="323" t="s">
        <v>66</v>
      </c>
      <c r="AP23" s="323" t="s">
        <v>66</v>
      </c>
      <c r="AQ23" s="323" t="s">
        <v>66</v>
      </c>
      <c r="AR23" s="323" t="s">
        <v>66</v>
      </c>
      <c r="AS23" s="323" t="s">
        <v>66</v>
      </c>
      <c r="AT23" s="323" t="s">
        <v>66</v>
      </c>
      <c r="AU23" s="319" t="s">
        <v>66</v>
      </c>
      <c r="AV23" s="323" t="s">
        <v>66</v>
      </c>
      <c r="AW23" s="323" t="s">
        <v>66</v>
      </c>
      <c r="AX23" s="323" t="s">
        <v>66</v>
      </c>
      <c r="AY23" s="323" t="s">
        <v>66</v>
      </c>
      <c r="AZ23" s="323" t="s">
        <v>66</v>
      </c>
      <c r="BA23" s="323" t="s">
        <v>66</v>
      </c>
      <c r="BB23" s="320" t="s">
        <v>66</v>
      </c>
      <c r="BC23" s="326" t="s">
        <v>66</v>
      </c>
      <c r="BD23" s="323" t="s">
        <v>66</v>
      </c>
      <c r="BE23" s="323" t="s">
        <v>66</v>
      </c>
      <c r="BF23" s="323" t="s">
        <v>66</v>
      </c>
      <c r="BG23" s="323" t="s">
        <v>66</v>
      </c>
      <c r="BH23" s="323" t="s">
        <v>66</v>
      </c>
      <c r="BI23" s="320" t="s">
        <v>66</v>
      </c>
      <c r="BJ23" s="326" t="s">
        <v>66</v>
      </c>
      <c r="BK23" s="326" t="s">
        <v>66</v>
      </c>
      <c r="BL23" s="328" t="s">
        <v>66</v>
      </c>
      <c r="BM23" s="325" t="s">
        <v>66</v>
      </c>
      <c r="BN23" s="325" t="s">
        <v>66</v>
      </c>
      <c r="BO23" s="325" t="s">
        <v>66</v>
      </c>
      <c r="BP23" s="325" t="s">
        <v>66</v>
      </c>
      <c r="BQ23" s="326" t="s">
        <v>66</v>
      </c>
      <c r="BR23" s="455" t="s">
        <v>66</v>
      </c>
      <c r="BS23" s="326" t="s">
        <v>66</v>
      </c>
      <c r="BT23" s="323" t="s">
        <v>66</v>
      </c>
      <c r="BU23" s="323" t="s">
        <v>66</v>
      </c>
      <c r="BV23" s="323"/>
      <c r="BW23" s="323"/>
      <c r="BX23" s="323"/>
      <c r="BY23" s="326"/>
      <c r="BZ23" s="326"/>
      <c r="CA23" s="326"/>
      <c r="CB23" s="323" t="s">
        <v>66</v>
      </c>
      <c r="CC23" s="323" t="s">
        <v>66</v>
      </c>
      <c r="CD23" s="323" t="s">
        <v>66</v>
      </c>
      <c r="CE23" s="323" t="s">
        <v>66</v>
      </c>
      <c r="CF23" s="323" t="s">
        <v>66</v>
      </c>
      <c r="CG23" s="326" t="s">
        <v>66</v>
      </c>
      <c r="CH23" s="326" t="s">
        <v>66</v>
      </c>
      <c r="CI23" s="326"/>
      <c r="CJ23" s="323" t="s">
        <v>73</v>
      </c>
      <c r="CK23" s="323">
        <v>14.935127336809936</v>
      </c>
      <c r="CL23" s="323">
        <v>59.402514533859105</v>
      </c>
      <c r="CM23" s="323">
        <v>118.30535871595767</v>
      </c>
      <c r="CN23" s="323">
        <v>16.808627624297266</v>
      </c>
      <c r="CO23" s="326">
        <v>23.313701999999996</v>
      </c>
      <c r="CP23" s="326">
        <v>9</v>
      </c>
      <c r="CQ23" s="326"/>
      <c r="CR23" s="323">
        <v>92.017750174471033</v>
      </c>
      <c r="CS23" s="323">
        <v>4.364950350444107</v>
      </c>
      <c r="CT23" s="323">
        <v>83.412776702932916</v>
      </c>
      <c r="CU23" s="323">
        <v>100</v>
      </c>
      <c r="CV23" s="323">
        <v>4.7435960368167081</v>
      </c>
      <c r="CW23" s="326">
        <v>50.631615000000011</v>
      </c>
      <c r="CX23" s="326">
        <v>56</v>
      </c>
      <c r="CY23" s="326"/>
      <c r="CZ23" s="383">
        <v>93.174335879453537</v>
      </c>
      <c r="DA23" s="323">
        <v>3.1372175294071427</v>
      </c>
      <c r="DB23" s="384">
        <v>87.008542289942412</v>
      </c>
      <c r="DC23" s="323">
        <v>99.340129468964662</v>
      </c>
      <c r="DD23" s="323">
        <v>3.3670403977614511</v>
      </c>
      <c r="DE23" s="326">
        <v>101.89437799999997</v>
      </c>
      <c r="DF23" s="326">
        <v>107</v>
      </c>
      <c r="DG23" s="27"/>
      <c r="DH23" s="594">
        <v>95.061004153706847</v>
      </c>
      <c r="DI23" s="595">
        <v>1.8058011567550529</v>
      </c>
      <c r="DJ23" s="596">
        <v>91.511037568594162</v>
      </c>
      <c r="DK23" s="595">
        <v>98.610970738819532</v>
      </c>
      <c r="DL23" s="595">
        <v>1.8996234816068231</v>
      </c>
      <c r="DM23" s="597">
        <v>52.879514000000029</v>
      </c>
      <c r="DN23" s="597">
        <v>82</v>
      </c>
      <c r="DO23" s="27"/>
      <c r="DP23" s="670">
        <f t="shared" si="7"/>
        <v>93.6930027100601</v>
      </c>
      <c r="DQ23" s="671">
        <f t="shared" si="8"/>
        <v>3.0838454228405037</v>
      </c>
      <c r="DR23" s="672">
        <f t="shared" si="9"/>
        <v>87.639896408195</v>
      </c>
      <c r="DS23" s="671">
        <f t="shared" si="10"/>
        <v>99.746109011925199</v>
      </c>
      <c r="DT23" s="671">
        <f t="shared" si="10"/>
        <v>3.2914362157691652</v>
      </c>
      <c r="DU23" s="673">
        <f t="shared" si="11"/>
        <v>59.713804000000025</v>
      </c>
      <c r="DV23" s="673">
        <f t="shared" si="11"/>
        <v>183</v>
      </c>
      <c r="DW23" s="591">
        <f t="shared" si="1"/>
        <v>-76</v>
      </c>
      <c r="DX23" s="64"/>
      <c r="DY23" s="747" t="s">
        <v>129</v>
      </c>
      <c r="DZ23" s="181" t="s">
        <v>116</v>
      </c>
      <c r="EA23" s="182" t="s">
        <v>196</v>
      </c>
      <c r="EB23" s="183">
        <v>0.6200829182296661</v>
      </c>
      <c r="EC23" s="184">
        <v>6.0123321361638629E-2</v>
      </c>
      <c r="ED23" s="185">
        <v>0.50207024070448081</v>
      </c>
      <c r="EE23" s="185">
        <v>0.7380955957548514</v>
      </c>
      <c r="EF23" s="186">
        <v>9.6960131611576142E-2</v>
      </c>
      <c r="EG23" s="187">
        <v>144.45026200000021</v>
      </c>
      <c r="EH23" s="188">
        <v>213</v>
      </c>
      <c r="EI23"/>
      <c r="EJ23" s="210"/>
      <c r="EK23" s="172"/>
    </row>
    <row r="24" spans="1:141" s="11" customFormat="1" ht="20.25" customHeight="1">
      <c r="A24" s="377" t="s">
        <v>30</v>
      </c>
      <c r="B24" s="452">
        <v>11.206896551724089</v>
      </c>
      <c r="C24" s="452">
        <v>2.4760850722155192</v>
      </c>
      <c r="D24" s="453">
        <v>6.3335206429790709</v>
      </c>
      <c r="E24" s="453">
        <v>16.080272460469107</v>
      </c>
      <c r="F24" s="453">
        <v>22.094297567461656</v>
      </c>
      <c r="G24" s="453">
        <v>178.04236800000069</v>
      </c>
      <c r="H24" s="315">
        <v>232</v>
      </c>
      <c r="I24" s="454"/>
      <c r="J24" s="427">
        <v>14.537444933920748</v>
      </c>
      <c r="K24" s="323">
        <v>4.1059459337118529</v>
      </c>
      <c r="L24" s="323">
        <v>6.4700932209079713</v>
      </c>
      <c r="M24" s="323">
        <v>22.604796646933526</v>
      </c>
      <c r="N24" s="323">
        <v>28.24393111977539</v>
      </c>
      <c r="O24" s="323">
        <v>193.28981899999928</v>
      </c>
      <c r="P24" s="319">
        <v>227</v>
      </c>
      <c r="Q24" s="319"/>
      <c r="R24" s="323">
        <v>18.58762620482829</v>
      </c>
      <c r="S24" s="323"/>
      <c r="T24" s="323">
        <v>12.872026360610416</v>
      </c>
      <c r="U24" s="323">
        <v>24.303226049046163</v>
      </c>
      <c r="V24" s="323">
        <v>15.643157744546956</v>
      </c>
      <c r="W24" s="323"/>
      <c r="X24" s="319">
        <v>311</v>
      </c>
      <c r="Y24" s="323"/>
      <c r="Z24" s="323">
        <v>15.874567560677471</v>
      </c>
      <c r="AA24" s="323">
        <v>2.7649703160710901</v>
      </c>
      <c r="AB24" s="323">
        <v>10.439319752126016</v>
      </c>
      <c r="AC24" s="323">
        <v>21.309815369228925</v>
      </c>
      <c r="AD24" s="323">
        <v>17.417610309714103</v>
      </c>
      <c r="AE24" s="320">
        <v>201.69130199999978</v>
      </c>
      <c r="AF24" s="326">
        <v>232</v>
      </c>
      <c r="AG24" s="323">
        <v>18.609524580482976</v>
      </c>
      <c r="AH24" s="323">
        <v>2.060408619273578</v>
      </c>
      <c r="AI24" s="323">
        <v>14.563473865010163</v>
      </c>
      <c r="AJ24" s="323">
        <v>22.655575295955789</v>
      </c>
      <c r="AK24" s="323">
        <v>11.071796113665703</v>
      </c>
      <c r="AL24" s="320">
        <v>279.15751300000034</v>
      </c>
      <c r="AM24" s="455">
        <v>354</v>
      </c>
      <c r="AN24" s="319"/>
      <c r="AO24" s="323">
        <v>18.58762620482829</v>
      </c>
      <c r="AP24" s="323"/>
      <c r="AQ24" s="323">
        <v>12.872026360610416</v>
      </c>
      <c r="AR24" s="323">
        <v>24.303226049046163</v>
      </c>
      <c r="AS24" s="323">
        <v>15.643157744546956</v>
      </c>
      <c r="AT24" s="323"/>
      <c r="AU24" s="319">
        <v>311</v>
      </c>
      <c r="AV24" s="323"/>
      <c r="AW24" s="323">
        <v>15.874567560677471</v>
      </c>
      <c r="AX24" s="323">
        <v>2.7649703160710901</v>
      </c>
      <c r="AY24" s="323">
        <v>10.439319752126016</v>
      </c>
      <c r="AZ24" s="323">
        <v>21.309815369228925</v>
      </c>
      <c r="BA24" s="323">
        <v>17.417610309714103</v>
      </c>
      <c r="BB24" s="320">
        <v>201.69130199999978</v>
      </c>
      <c r="BC24" s="326">
        <v>232</v>
      </c>
      <c r="BD24" s="427">
        <v>22.920230312642012</v>
      </c>
      <c r="BE24" s="323">
        <v>5.2385589157159043</v>
      </c>
      <c r="BF24" s="323">
        <v>12.622739460108209</v>
      </c>
      <c r="BG24" s="323">
        <v>33.21772116517581</v>
      </c>
      <c r="BH24" s="323">
        <v>22.855612025968586</v>
      </c>
      <c r="BI24" s="320">
        <v>142.55648199999976</v>
      </c>
      <c r="BJ24" s="326">
        <v>201</v>
      </c>
      <c r="BK24" s="326"/>
      <c r="BL24" s="456">
        <v>25.509999999999998</v>
      </c>
      <c r="BM24" s="325">
        <v>4.7539999999999996</v>
      </c>
      <c r="BN24" s="325">
        <v>16.170000000000002</v>
      </c>
      <c r="BO24" s="325">
        <v>34.86</v>
      </c>
      <c r="BP24" s="325">
        <v>18.600000000000001</v>
      </c>
      <c r="BQ24" s="326">
        <v>136.71600000000001</v>
      </c>
      <c r="BR24" s="455">
        <v>192</v>
      </c>
      <c r="BS24" s="326"/>
      <c r="BT24" s="323" t="s">
        <v>78</v>
      </c>
      <c r="BU24" s="323">
        <v>10.224007317895865</v>
      </c>
      <c r="BV24" s="323">
        <v>16.816542444019866</v>
      </c>
      <c r="BW24" s="323">
        <v>57.139138722016334</v>
      </c>
      <c r="BX24" s="323">
        <v>27.649011290808563</v>
      </c>
      <c r="BY24" s="326">
        <v>59.877523000000011</v>
      </c>
      <c r="BZ24" s="326">
        <v>81</v>
      </c>
      <c r="CA24" s="326"/>
      <c r="CB24" s="323" t="s">
        <v>92</v>
      </c>
      <c r="CC24" s="323">
        <v>5.7510454137146887</v>
      </c>
      <c r="CD24" s="323">
        <v>17.042194701116749</v>
      </c>
      <c r="CE24" s="323">
        <v>39.651029762184251</v>
      </c>
      <c r="CF24" s="323">
        <v>20.288298886359833</v>
      </c>
      <c r="CG24" s="326">
        <v>134.48304400000026</v>
      </c>
      <c r="CH24" s="326">
        <v>179</v>
      </c>
      <c r="CI24" s="326"/>
      <c r="CJ24" s="323" t="s">
        <v>78</v>
      </c>
      <c r="CK24" s="323">
        <v>10.224007317895865</v>
      </c>
      <c r="CL24" s="323">
        <v>16.816542444019866</v>
      </c>
      <c r="CM24" s="323">
        <v>57.139138722016334</v>
      </c>
      <c r="CN24" s="323">
        <v>27.649011290808563</v>
      </c>
      <c r="CO24" s="326">
        <v>59.877523000000011</v>
      </c>
      <c r="CP24" s="326">
        <v>81</v>
      </c>
      <c r="CQ24" s="326"/>
      <c r="CR24" s="323" t="s">
        <v>102</v>
      </c>
      <c r="CS24" s="323">
        <v>14.707237905014544</v>
      </c>
      <c r="CT24" s="323">
        <v>11.225146261736596</v>
      </c>
      <c r="CU24" s="323">
        <v>69.212239745800574</v>
      </c>
      <c r="CV24" s="323">
        <v>36.568164717924681</v>
      </c>
      <c r="CW24" s="326">
        <v>67.352588999999966</v>
      </c>
      <c r="CX24" s="326">
        <v>82</v>
      </c>
      <c r="CY24" s="326"/>
      <c r="CZ24" s="383" t="s">
        <v>191</v>
      </c>
      <c r="DA24" s="323">
        <v>7.9903403872679881</v>
      </c>
      <c r="DB24" s="384">
        <v>10.044545270182301</v>
      </c>
      <c r="DC24" s="323">
        <v>41.452497747828296</v>
      </c>
      <c r="DD24" s="323">
        <v>31.032229887348844</v>
      </c>
      <c r="DE24" s="326">
        <v>144.11366100000009</v>
      </c>
      <c r="DF24" s="326">
        <v>173</v>
      </c>
      <c r="DG24" s="27"/>
      <c r="DH24" s="594">
        <v>35.357966836422847</v>
      </c>
      <c r="DI24" s="595">
        <v>4.78098848290389</v>
      </c>
      <c r="DJ24" s="596">
        <v>25.959174895999038</v>
      </c>
      <c r="DK24" s="595">
        <v>44.756758776846659</v>
      </c>
      <c r="DL24" s="595">
        <v>13.52167251307819</v>
      </c>
      <c r="DM24" s="597">
        <v>146.09720699999986</v>
      </c>
      <c r="DN24" s="597">
        <v>169</v>
      </c>
      <c r="DO24" s="27"/>
      <c r="DP24" s="670">
        <f t="shared" si="7"/>
        <v>34.392503646211253</v>
      </c>
      <c r="DQ24" s="671">
        <f t="shared" si="8"/>
        <v>3.5725571670379224</v>
      </c>
      <c r="DR24" s="672">
        <f t="shared" si="9"/>
        <v>27.380132617039532</v>
      </c>
      <c r="DS24" s="671">
        <f t="shared" si="10"/>
        <v>41.404874675382978</v>
      </c>
      <c r="DT24" s="671">
        <f t="shared" si="10"/>
        <v>10.38760424012191</v>
      </c>
      <c r="DU24" s="673">
        <f t="shared" si="11"/>
        <v>172.04022599999968</v>
      </c>
      <c r="DV24" s="673">
        <f t="shared" si="11"/>
        <v>293</v>
      </c>
      <c r="DW24" s="591">
        <f t="shared" si="1"/>
        <v>-120</v>
      </c>
      <c r="DX24" s="64"/>
      <c r="DY24" s="747" t="s">
        <v>130</v>
      </c>
      <c r="DZ24" s="181" t="s">
        <v>116</v>
      </c>
      <c r="EA24" s="182" t="s">
        <v>196</v>
      </c>
      <c r="EB24" s="183">
        <v>0.71651861877621426</v>
      </c>
      <c r="EC24" s="184">
        <v>8.2147067641300059E-2</v>
      </c>
      <c r="ED24" s="185">
        <v>0.55527677145908005</v>
      </c>
      <c r="EE24" s="185">
        <v>0.87776046609334846</v>
      </c>
      <c r="EF24" s="186">
        <v>0.11464749901629079</v>
      </c>
      <c r="EG24" s="187">
        <v>76.79395700000002</v>
      </c>
      <c r="EH24" s="188">
        <v>131</v>
      </c>
      <c r="EI24"/>
      <c r="EJ24" s="210"/>
      <c r="EK24" s="172"/>
    </row>
    <row r="25" spans="1:141" s="11" customFormat="1" ht="20.25" customHeight="1">
      <c r="A25" s="377" t="s">
        <v>31</v>
      </c>
      <c r="B25" s="452">
        <v>59.693877551020705</v>
      </c>
      <c r="C25" s="452">
        <v>4.1345064479865679</v>
      </c>
      <c r="D25" s="453">
        <v>51.556433347562859</v>
      </c>
      <c r="E25" s="453">
        <v>67.831321754478552</v>
      </c>
      <c r="F25" s="453">
        <v>6.9261817419261824</v>
      </c>
      <c r="G25" s="453">
        <v>12.291159999999946</v>
      </c>
      <c r="H25" s="315">
        <v>196</v>
      </c>
      <c r="I25" s="454"/>
      <c r="J25" s="323">
        <v>77.23214285714289</v>
      </c>
      <c r="K25" s="323">
        <v>3.8698205415412086</v>
      </c>
      <c r="L25" s="323">
        <v>69.628729690269623</v>
      </c>
      <c r="M25" s="323">
        <v>84.835556024016171</v>
      </c>
      <c r="N25" s="323">
        <v>5.0106346896256087</v>
      </c>
      <c r="O25" s="323">
        <v>14.601439999999938</v>
      </c>
      <c r="P25" s="319">
        <v>224</v>
      </c>
      <c r="Q25" s="319"/>
      <c r="R25" s="323">
        <v>80.000855759013191</v>
      </c>
      <c r="S25" s="323"/>
      <c r="T25" s="323">
        <v>69.923858153261477</v>
      </c>
      <c r="U25" s="323">
        <v>90.077853364764906</v>
      </c>
      <c r="V25" s="323">
        <v>6.4080082475529139</v>
      </c>
      <c r="W25" s="323"/>
      <c r="X25" s="319">
        <v>189</v>
      </c>
      <c r="Y25" s="323"/>
      <c r="Z25" s="323">
        <v>68.890098216191973</v>
      </c>
      <c r="AA25" s="323">
        <v>7.9558122081599292</v>
      </c>
      <c r="AB25" s="323">
        <v>53.250939047534786</v>
      </c>
      <c r="AC25" s="323">
        <v>84.52925738484916</v>
      </c>
      <c r="AD25" s="323">
        <v>11.548556924963114</v>
      </c>
      <c r="AE25" s="320">
        <v>13.925097000000003</v>
      </c>
      <c r="AF25" s="326">
        <v>136</v>
      </c>
      <c r="AG25" s="323">
        <v>76.364757269477295</v>
      </c>
      <c r="AH25" s="323">
        <v>4.72464001147973</v>
      </c>
      <c r="AI25" s="323">
        <v>67.0869213489798</v>
      </c>
      <c r="AJ25" s="323">
        <v>85.642593189974775</v>
      </c>
      <c r="AK25" s="323">
        <v>6.1869377713168632</v>
      </c>
      <c r="AL25" s="320">
        <v>27.318814000000053</v>
      </c>
      <c r="AM25" s="455">
        <v>266</v>
      </c>
      <c r="AN25" s="319"/>
      <c r="AO25" s="323">
        <v>80.000855759013191</v>
      </c>
      <c r="AP25" s="323"/>
      <c r="AQ25" s="323">
        <v>69.923858153261477</v>
      </c>
      <c r="AR25" s="323">
        <v>90.077853364764906</v>
      </c>
      <c r="AS25" s="323">
        <v>6.4080082475529139</v>
      </c>
      <c r="AT25" s="323"/>
      <c r="AU25" s="319">
        <v>189</v>
      </c>
      <c r="AV25" s="323"/>
      <c r="AW25" s="323">
        <v>68.890098216191973</v>
      </c>
      <c r="AX25" s="323">
        <v>7.9558122081599292</v>
      </c>
      <c r="AY25" s="323">
        <v>53.250939047534786</v>
      </c>
      <c r="AZ25" s="323">
        <v>84.52925738484916</v>
      </c>
      <c r="BA25" s="323">
        <v>11.548556924963114</v>
      </c>
      <c r="BB25" s="320">
        <v>13.925097000000003</v>
      </c>
      <c r="BC25" s="326">
        <v>136</v>
      </c>
      <c r="BD25" s="323">
        <v>78.286191151653213</v>
      </c>
      <c r="BE25" s="323">
        <v>4.62788775404423</v>
      </c>
      <c r="BF25" s="323">
        <v>69.189103082097546</v>
      </c>
      <c r="BG25" s="323">
        <v>87.38327922120888</v>
      </c>
      <c r="BH25" s="323">
        <v>5.9114994432150247</v>
      </c>
      <c r="BI25" s="320">
        <v>13.206467000000002</v>
      </c>
      <c r="BJ25" s="326">
        <v>146</v>
      </c>
      <c r="BK25" s="326"/>
      <c r="BL25" s="328">
        <v>80.44</v>
      </c>
      <c r="BM25" s="325">
        <v>6.6269999999999998</v>
      </c>
      <c r="BN25" s="325">
        <v>67.41</v>
      </c>
      <c r="BO25" s="325">
        <v>93.47</v>
      </c>
      <c r="BP25" s="325">
        <v>8.2000000000000011</v>
      </c>
      <c r="BQ25" s="326">
        <v>12.406000000000001</v>
      </c>
      <c r="BR25" s="455">
        <v>100</v>
      </c>
      <c r="BS25" s="326"/>
      <c r="BT25" s="323">
        <v>78.840828318770676</v>
      </c>
      <c r="BU25" s="323">
        <v>8.8332065639499184</v>
      </c>
      <c r="BV25" s="323">
        <v>61.422128828265834</v>
      </c>
      <c r="BW25" s="323">
        <v>96.259527809275511</v>
      </c>
      <c r="BX25" s="323">
        <v>11.203847996415432</v>
      </c>
      <c r="BY25" s="326">
        <v>5.0821980000000071</v>
      </c>
      <c r="BZ25" s="326">
        <v>50</v>
      </c>
      <c r="CA25" s="326"/>
      <c r="CB25" s="323">
        <v>79.223060365127125</v>
      </c>
      <c r="CC25" s="323">
        <v>6.2506373081838627</v>
      </c>
      <c r="CD25" s="323">
        <v>66.936630876127197</v>
      </c>
      <c r="CE25" s="323">
        <v>91.509489854127054</v>
      </c>
      <c r="CF25" s="323">
        <v>7.8899215447820596</v>
      </c>
      <c r="CG25" s="326">
        <v>10.988447000000006</v>
      </c>
      <c r="CH25" s="326">
        <v>116</v>
      </c>
      <c r="CI25" s="326"/>
      <c r="CJ25" s="323">
        <v>78.840828318770676</v>
      </c>
      <c r="CK25" s="323">
        <v>8.8332065639499184</v>
      </c>
      <c r="CL25" s="323">
        <v>61.422128828265834</v>
      </c>
      <c r="CM25" s="323">
        <v>96.259527809275511</v>
      </c>
      <c r="CN25" s="323">
        <v>11.203847996415432</v>
      </c>
      <c r="CO25" s="326">
        <v>5.0821980000000071</v>
      </c>
      <c r="CP25" s="326">
        <v>50</v>
      </c>
      <c r="CQ25" s="326"/>
      <c r="CR25" s="323">
        <v>93.437151216964821</v>
      </c>
      <c r="CS25" s="323">
        <v>5.2374209871634703</v>
      </c>
      <c r="CT25" s="323">
        <v>83.112207051395259</v>
      </c>
      <c r="CU25" s="323">
        <v>100</v>
      </c>
      <c r="CV25" s="323">
        <v>5.6052875317249011</v>
      </c>
      <c r="CW25" s="326">
        <v>6.2503040000000016</v>
      </c>
      <c r="CX25" s="326">
        <v>54</v>
      </c>
      <c r="CY25" s="326"/>
      <c r="CZ25" s="383">
        <v>93.596641287507694</v>
      </c>
      <c r="DA25" s="323">
        <v>3.2621940040789612</v>
      </c>
      <c r="DB25" s="384">
        <v>87.185222669082236</v>
      </c>
      <c r="DC25" s="323">
        <v>100</v>
      </c>
      <c r="DD25" s="323">
        <v>3.4853750724432935</v>
      </c>
      <c r="DE25" s="326">
        <v>10.670040999999994</v>
      </c>
      <c r="DF25" s="326">
        <v>100</v>
      </c>
      <c r="DG25" s="27"/>
      <c r="DH25" s="594">
        <v>84.988923543687093</v>
      </c>
      <c r="DI25" s="595">
        <v>6.3193212514980308</v>
      </c>
      <c r="DJ25" s="596">
        <v>72.56597254518276</v>
      </c>
      <c r="DK25" s="595">
        <v>97.411874542191427</v>
      </c>
      <c r="DL25" s="595">
        <v>7.4354645146784248</v>
      </c>
      <c r="DM25" s="597">
        <v>9.0389920000000092</v>
      </c>
      <c r="DN25" s="597">
        <v>73</v>
      </c>
      <c r="DO25" s="27"/>
      <c r="DP25" s="670">
        <f t="shared" si="7"/>
        <v>88.691047339183868</v>
      </c>
      <c r="DQ25" s="671">
        <f t="shared" si="8"/>
        <v>2.8298422965597867</v>
      </c>
      <c r="DR25" s="672">
        <f t="shared" si="9"/>
        <v>83.136509452258025</v>
      </c>
      <c r="DS25" s="671">
        <f t="shared" si="10"/>
        <v>94.245585226109725</v>
      </c>
      <c r="DT25" s="671">
        <f t="shared" si="10"/>
        <v>3.1906741226513367</v>
      </c>
      <c r="DU25" s="673">
        <f t="shared" si="11"/>
        <v>13.171033999999995</v>
      </c>
      <c r="DV25" s="673">
        <f t="shared" si="11"/>
        <v>200</v>
      </c>
      <c r="DW25" s="591">
        <f t="shared" si="1"/>
        <v>-100</v>
      </c>
      <c r="DX25" s="64"/>
      <c r="DY25" s="747" t="s">
        <v>131</v>
      </c>
      <c r="DZ25" s="181" t="s">
        <v>116</v>
      </c>
      <c r="EA25" s="182" t="s">
        <v>196</v>
      </c>
      <c r="EB25" s="183">
        <v>0.93693002710060103</v>
      </c>
      <c r="EC25" s="184">
        <v>3.0838454228405036E-2</v>
      </c>
      <c r="ED25" s="185">
        <v>0.87639896408195006</v>
      </c>
      <c r="EE25" s="185">
        <v>0.99746109011925199</v>
      </c>
      <c r="EF25" s="186">
        <v>3.2914362157691654E-2</v>
      </c>
      <c r="EG25" s="187">
        <v>59.713804000000025</v>
      </c>
      <c r="EH25" s="188">
        <v>183</v>
      </c>
      <c r="EI25"/>
      <c r="EJ25" s="210"/>
      <c r="EK25" s="172"/>
    </row>
    <row r="26" spans="1:141" s="11" customFormat="1" ht="20.25" customHeight="1">
      <c r="A26" s="377" t="s">
        <v>32</v>
      </c>
      <c r="B26" s="452">
        <v>57.352941176470615</v>
      </c>
      <c r="C26" s="452">
        <v>8.6231183686795614</v>
      </c>
      <c r="D26" s="453">
        <v>40.381110205179233</v>
      </c>
      <c r="E26" s="453">
        <v>74.32477214776199</v>
      </c>
      <c r="F26" s="453">
        <v>15.035180745389995</v>
      </c>
      <c r="G26" s="453">
        <v>11.353755999999986</v>
      </c>
      <c r="H26" s="315">
        <v>68</v>
      </c>
      <c r="I26" s="454"/>
      <c r="J26" s="427">
        <v>66.666666666666615</v>
      </c>
      <c r="K26" s="323">
        <v>11.918282365569887</v>
      </c>
      <c r="L26" s="323">
        <v>43.249656990864651</v>
      </c>
      <c r="M26" s="323">
        <v>90.083676342468593</v>
      </c>
      <c r="N26" s="323">
        <v>17.877423548354844</v>
      </c>
      <c r="O26" s="323">
        <v>7.9591680000000089</v>
      </c>
      <c r="P26" s="319">
        <v>48</v>
      </c>
      <c r="Q26" s="319"/>
      <c r="R26" s="323">
        <v>88.291360819490123</v>
      </c>
      <c r="S26" s="323"/>
      <c r="T26" s="323">
        <v>75.020819279395496</v>
      </c>
      <c r="U26" s="323">
        <v>101.56190235958475</v>
      </c>
      <c r="V26" s="323">
        <v>7.6463993187032964</v>
      </c>
      <c r="W26" s="323"/>
      <c r="X26" s="319">
        <v>60</v>
      </c>
      <c r="Y26" s="323"/>
      <c r="Z26" s="323">
        <v>73.123136213750968</v>
      </c>
      <c r="AA26" s="323">
        <v>11.641496539683233</v>
      </c>
      <c r="AB26" s="323">
        <v>50.238833193282005</v>
      </c>
      <c r="AC26" s="323">
        <v>96.007439234219916</v>
      </c>
      <c r="AD26" s="323">
        <v>15.920401041953703</v>
      </c>
      <c r="AE26" s="320">
        <v>9.4857309999999977</v>
      </c>
      <c r="AF26" s="326">
        <v>63</v>
      </c>
      <c r="AG26" s="323">
        <v>83.241005689044485</v>
      </c>
      <c r="AH26" s="323">
        <v>6.6114313794435855</v>
      </c>
      <c r="AI26" s="323">
        <v>70.258053466427498</v>
      </c>
      <c r="AJ26" s="323">
        <v>96.223957911661486</v>
      </c>
      <c r="AK26" s="323">
        <v>7.9425174224123163</v>
      </c>
      <c r="AL26" s="320">
        <v>16.962778000000004</v>
      </c>
      <c r="AM26" s="455">
        <v>106</v>
      </c>
      <c r="AN26" s="319"/>
      <c r="AO26" s="323">
        <v>88.291360819490123</v>
      </c>
      <c r="AP26" s="323"/>
      <c r="AQ26" s="323">
        <v>75.020819279395496</v>
      </c>
      <c r="AR26" s="323">
        <v>101.56190235958475</v>
      </c>
      <c r="AS26" s="323">
        <v>7.6463993187032964</v>
      </c>
      <c r="AT26" s="323"/>
      <c r="AU26" s="319">
        <v>60</v>
      </c>
      <c r="AV26" s="323"/>
      <c r="AW26" s="323">
        <v>73.123136213750968</v>
      </c>
      <c r="AX26" s="323">
        <v>11.641496539683233</v>
      </c>
      <c r="AY26" s="323">
        <v>50.238833193282005</v>
      </c>
      <c r="AZ26" s="323">
        <v>96.007439234219916</v>
      </c>
      <c r="BA26" s="323">
        <v>15.920401041953703</v>
      </c>
      <c r="BB26" s="320">
        <v>9.4857309999999977</v>
      </c>
      <c r="BC26" s="326">
        <v>63</v>
      </c>
      <c r="BD26" s="427">
        <v>71.632482832585737</v>
      </c>
      <c r="BE26" s="323">
        <v>12.182882581828608</v>
      </c>
      <c r="BF26" s="323">
        <v>47.684461255982164</v>
      </c>
      <c r="BG26" s="323">
        <v>95.580504409189302</v>
      </c>
      <c r="BH26" s="323">
        <v>17.0074833372753</v>
      </c>
      <c r="BI26" s="320">
        <v>5.3865130000000008</v>
      </c>
      <c r="BJ26" s="326">
        <v>36</v>
      </c>
      <c r="BK26" s="326"/>
      <c r="BL26" s="328">
        <v>85.86</v>
      </c>
      <c r="BM26" s="325">
        <v>11.888</v>
      </c>
      <c r="BN26" s="325">
        <v>62.49</v>
      </c>
      <c r="BO26" s="325">
        <v>100</v>
      </c>
      <c r="BP26" s="325">
        <v>13.8</v>
      </c>
      <c r="BQ26" s="326">
        <v>5.1289999999999996</v>
      </c>
      <c r="BR26" s="455">
        <v>32</v>
      </c>
      <c r="BS26" s="326"/>
      <c r="BT26" s="323">
        <v>93.944880339203024</v>
      </c>
      <c r="BU26" s="323">
        <v>6.037704286308843</v>
      </c>
      <c r="BV26" s="323">
        <v>82.038789859561987</v>
      </c>
      <c r="BW26" s="323">
        <v>105.85097081884405</v>
      </c>
      <c r="BX26" s="323">
        <v>6.4268582433749941</v>
      </c>
      <c r="BY26" s="326">
        <v>2.407054</v>
      </c>
      <c r="BZ26" s="326">
        <v>17</v>
      </c>
      <c r="CA26" s="326"/>
      <c r="CB26" s="323">
        <v>97.173936406598088</v>
      </c>
      <c r="CC26" s="323">
        <v>2.8644121069599371</v>
      </c>
      <c r="CD26" s="323">
        <v>91.543566950747106</v>
      </c>
      <c r="CE26" s="323">
        <v>100</v>
      </c>
      <c r="CF26" s="323">
        <v>2.9477164483432863</v>
      </c>
      <c r="CG26" s="326">
        <v>5.1642150000000013</v>
      </c>
      <c r="CH26" s="326">
        <v>37</v>
      </c>
      <c r="CI26" s="326"/>
      <c r="CJ26" s="323">
        <v>93.944880339203024</v>
      </c>
      <c r="CK26" s="323">
        <v>6.037704286308843</v>
      </c>
      <c r="CL26" s="323">
        <v>82.038789859561987</v>
      </c>
      <c r="CM26" s="323">
        <v>105.85097081884405</v>
      </c>
      <c r="CN26" s="323">
        <v>6.4268582433749941</v>
      </c>
      <c r="CO26" s="326">
        <v>2.407054</v>
      </c>
      <c r="CP26" s="326">
        <v>17</v>
      </c>
      <c r="CQ26" s="326"/>
      <c r="CR26" s="323">
        <v>84.238346872280829</v>
      </c>
      <c r="CS26" s="323">
        <v>10.140805276521411</v>
      </c>
      <c r="CT26" s="323">
        <v>64.246971626598523</v>
      </c>
      <c r="CU26" s="323">
        <v>100</v>
      </c>
      <c r="CV26" s="323">
        <v>12.038229206820189</v>
      </c>
      <c r="CW26" s="326">
        <v>3.7787279999999996</v>
      </c>
      <c r="CX26" s="326">
        <v>29</v>
      </c>
      <c r="CY26" s="326"/>
      <c r="CZ26" s="383">
        <v>86.332865366472944</v>
      </c>
      <c r="DA26" s="323">
        <v>6.796804191772809</v>
      </c>
      <c r="DB26" s="384">
        <v>72.974629502377596</v>
      </c>
      <c r="DC26" s="323">
        <v>99.691101230568293</v>
      </c>
      <c r="DD26" s="323">
        <v>7.8727888422574281</v>
      </c>
      <c r="DE26" s="326">
        <v>5.7546810000000015</v>
      </c>
      <c r="DF26" s="326">
        <v>43</v>
      </c>
      <c r="DG26" s="27"/>
      <c r="DH26" s="594">
        <v>100</v>
      </c>
      <c r="DI26" s="595">
        <v>0</v>
      </c>
      <c r="DJ26" s="596">
        <v>100</v>
      </c>
      <c r="DK26" s="595">
        <v>100</v>
      </c>
      <c r="DL26" s="595">
        <v>0</v>
      </c>
      <c r="DM26" s="597">
        <v>5.8421999999999992</v>
      </c>
      <c r="DN26" s="597">
        <v>46</v>
      </c>
      <c r="DO26" s="27"/>
      <c r="DP26" s="670">
        <f t="shared" si="7"/>
        <v>95.074477654373368</v>
      </c>
      <c r="DQ26" s="671">
        <f t="shared" si="8"/>
        <v>3.143822769906321</v>
      </c>
      <c r="DR26" s="672">
        <f t="shared" si="9"/>
        <v>88.903645199697777</v>
      </c>
      <c r="DS26" s="671">
        <f t="shared" si="10"/>
        <v>100</v>
      </c>
      <c r="DT26" s="671">
        <f t="shared" si="10"/>
        <v>3.3066947591709508</v>
      </c>
      <c r="DU26" s="673">
        <f t="shared" si="11"/>
        <v>4.2912199999999991</v>
      </c>
      <c r="DV26" s="673">
        <f t="shared" si="11"/>
        <v>75</v>
      </c>
      <c r="DW26" s="591">
        <f t="shared" si="1"/>
        <v>-32</v>
      </c>
      <c r="DX26" s="64"/>
      <c r="DY26" s="747" t="s">
        <v>132</v>
      </c>
      <c r="DZ26" s="181" t="s">
        <v>116</v>
      </c>
      <c r="EA26" s="182" t="s">
        <v>196</v>
      </c>
      <c r="EB26" s="183">
        <v>0.34392503646211253</v>
      </c>
      <c r="EC26" s="184">
        <v>3.5725571670379222E-2</v>
      </c>
      <c r="ED26" s="185">
        <v>0.27380132617039532</v>
      </c>
      <c r="EE26" s="185">
        <v>0.41404874675382974</v>
      </c>
      <c r="EF26" s="186">
        <v>0.10387604240121909</v>
      </c>
      <c r="EG26" s="187">
        <v>172.04022599999968</v>
      </c>
      <c r="EH26" s="188">
        <v>293</v>
      </c>
      <c r="EI26"/>
      <c r="EJ26" s="210"/>
      <c r="EK26" s="172"/>
    </row>
    <row r="27" spans="1:141" s="11" customFormat="1" ht="20.25" customHeight="1">
      <c r="A27" s="377" t="s">
        <v>33</v>
      </c>
      <c r="B27" s="452">
        <v>30.964467005076113</v>
      </c>
      <c r="C27" s="452">
        <v>7.119816916759131</v>
      </c>
      <c r="D27" s="453">
        <v>16.951400723083239</v>
      </c>
      <c r="E27" s="453">
        <v>44.977533287068987</v>
      </c>
      <c r="F27" s="453">
        <v>22.99350709182869</v>
      </c>
      <c r="G27" s="453">
        <v>47.12141500000007</v>
      </c>
      <c r="H27" s="315">
        <v>197</v>
      </c>
      <c r="I27" s="454"/>
      <c r="J27" s="323">
        <v>57.368421052631469</v>
      </c>
      <c r="K27" s="323">
        <v>5.976052940319855</v>
      </c>
      <c r="L27" s="323">
        <v>45.626688038246435</v>
      </c>
      <c r="M27" s="323">
        <v>69.110154067016495</v>
      </c>
      <c r="N27" s="323">
        <v>10.416973015236465</v>
      </c>
      <c r="O27" s="323">
        <v>44.673370000000176</v>
      </c>
      <c r="P27" s="319">
        <v>190</v>
      </c>
      <c r="Q27" s="319"/>
      <c r="R27" s="323">
        <v>63.745955954894683</v>
      </c>
      <c r="S27" s="323"/>
      <c r="T27" s="323">
        <v>50.688186074185346</v>
      </c>
      <c r="U27" s="323">
        <v>76.803725835604013</v>
      </c>
      <c r="V27" s="323">
        <v>10.420844409934073</v>
      </c>
      <c r="W27" s="323"/>
      <c r="X27" s="319">
        <v>241</v>
      </c>
      <c r="Y27" s="323"/>
      <c r="Z27" s="323">
        <v>63.030488555423467</v>
      </c>
      <c r="AA27" s="323">
        <v>8.3815885134669976</v>
      </c>
      <c r="AB27" s="323">
        <v>46.554358473587804</v>
      </c>
      <c r="AC27" s="323">
        <v>79.506618637259123</v>
      </c>
      <c r="AD27" s="323">
        <v>13.297673404668227</v>
      </c>
      <c r="AE27" s="320">
        <v>37.956143999999938</v>
      </c>
      <c r="AF27" s="326">
        <v>166</v>
      </c>
      <c r="AG27" s="323">
        <v>66.119667592644873</v>
      </c>
      <c r="AH27" s="323">
        <v>5.8748954983720783</v>
      </c>
      <c r="AI27" s="323">
        <v>54.583060284674666</v>
      </c>
      <c r="AJ27" s="323">
        <v>77.656274900615074</v>
      </c>
      <c r="AK27" s="323">
        <v>8.885246572270427</v>
      </c>
      <c r="AL27" s="320">
        <v>72.815236000000127</v>
      </c>
      <c r="AM27" s="455">
        <v>324</v>
      </c>
      <c r="AN27" s="319"/>
      <c r="AO27" s="323">
        <v>63.745955954894683</v>
      </c>
      <c r="AP27" s="323"/>
      <c r="AQ27" s="323">
        <v>50.688186074185346</v>
      </c>
      <c r="AR27" s="323">
        <v>76.803725835604013</v>
      </c>
      <c r="AS27" s="323">
        <v>10.420844409934073</v>
      </c>
      <c r="AT27" s="323"/>
      <c r="AU27" s="319">
        <v>241</v>
      </c>
      <c r="AV27" s="323"/>
      <c r="AW27" s="323">
        <v>63.030488555423467</v>
      </c>
      <c r="AX27" s="323">
        <v>8.3815885134669976</v>
      </c>
      <c r="AY27" s="323">
        <v>46.554358473587804</v>
      </c>
      <c r="AZ27" s="323">
        <v>79.506618637259123</v>
      </c>
      <c r="BA27" s="323">
        <v>13.297673404668227</v>
      </c>
      <c r="BB27" s="320">
        <v>37.956143999999938</v>
      </c>
      <c r="BC27" s="326">
        <v>166</v>
      </c>
      <c r="BD27" s="323">
        <v>73.31648815238151</v>
      </c>
      <c r="BE27" s="323">
        <v>8.1868733018300635</v>
      </c>
      <c r="BF27" s="323">
        <v>57.223464423368583</v>
      </c>
      <c r="BG27" s="323">
        <v>89.409511881394437</v>
      </c>
      <c r="BH27" s="323">
        <v>11.166483158350967</v>
      </c>
      <c r="BI27" s="320">
        <v>31.561152999999958</v>
      </c>
      <c r="BJ27" s="326">
        <v>147</v>
      </c>
      <c r="BK27" s="326"/>
      <c r="BL27" s="328">
        <v>77.42</v>
      </c>
      <c r="BM27" s="325">
        <v>5.64</v>
      </c>
      <c r="BN27" s="325">
        <v>66.34</v>
      </c>
      <c r="BO27" s="325">
        <v>88.51</v>
      </c>
      <c r="BP27" s="325">
        <v>7.3</v>
      </c>
      <c r="BQ27" s="326">
        <v>39.26</v>
      </c>
      <c r="BR27" s="455">
        <v>166</v>
      </c>
      <c r="BS27" s="326"/>
      <c r="BT27" s="323">
        <v>67.582652812624772</v>
      </c>
      <c r="BU27" s="323">
        <v>6.4604294295046802</v>
      </c>
      <c r="BV27" s="323">
        <v>54.842966720439136</v>
      </c>
      <c r="BW27" s="323">
        <v>80.322338904810422</v>
      </c>
      <c r="BX27" s="323">
        <v>9.5593013305003609</v>
      </c>
      <c r="BY27" s="326">
        <v>16.943888000000015</v>
      </c>
      <c r="BZ27" s="326">
        <v>72</v>
      </c>
      <c r="CA27" s="326"/>
      <c r="CB27" s="323">
        <v>63.49091438575195</v>
      </c>
      <c r="CC27" s="323">
        <v>9.2237402809651012</v>
      </c>
      <c r="CD27" s="323">
        <v>45.36046960077794</v>
      </c>
      <c r="CE27" s="323">
        <v>81.621359170725967</v>
      </c>
      <c r="CF27" s="323">
        <v>14.527653870165411</v>
      </c>
      <c r="CG27" s="326">
        <v>30.946063999999975</v>
      </c>
      <c r="CH27" s="326">
        <v>142</v>
      </c>
      <c r="CI27" s="326"/>
      <c r="CJ27" s="323">
        <v>67.582652812624772</v>
      </c>
      <c r="CK27" s="323">
        <v>6.4604294295046802</v>
      </c>
      <c r="CL27" s="323">
        <v>54.842966720439136</v>
      </c>
      <c r="CM27" s="323">
        <v>80.322338904810422</v>
      </c>
      <c r="CN27" s="323">
        <v>9.5593013305003609</v>
      </c>
      <c r="CO27" s="326">
        <v>16.943888000000015</v>
      </c>
      <c r="CP27" s="326">
        <v>72</v>
      </c>
      <c r="CQ27" s="326"/>
      <c r="CR27" s="323">
        <v>82.400626092899103</v>
      </c>
      <c r="CS27" s="323">
        <v>7.4183404859652953</v>
      </c>
      <c r="CT27" s="323">
        <v>67.776262020104127</v>
      </c>
      <c r="CU27" s="323">
        <v>97.024990165694064</v>
      </c>
      <c r="CV27" s="323">
        <v>9.002771990593617</v>
      </c>
      <c r="CW27" s="326">
        <v>16.166290999999998</v>
      </c>
      <c r="CX27" s="326">
        <v>85</v>
      </c>
      <c r="CY27" s="326"/>
      <c r="CZ27" s="383">
        <v>77.320760927654007</v>
      </c>
      <c r="DA27" s="323">
        <v>6.5567644322973653</v>
      </c>
      <c r="DB27" s="384">
        <v>64.434292034235114</v>
      </c>
      <c r="DC27" s="323">
        <v>90.2072298210729</v>
      </c>
      <c r="DD27" s="323">
        <v>8.4799533186594882</v>
      </c>
      <c r="DE27" s="326">
        <v>33.047189000000017</v>
      </c>
      <c r="DF27" s="326">
        <v>151</v>
      </c>
      <c r="DG27" s="27"/>
      <c r="DH27" s="594">
        <v>76.482418620639848</v>
      </c>
      <c r="DI27" s="595">
        <v>8.4710531197420895</v>
      </c>
      <c r="DJ27" s="596">
        <v>59.829446944712373</v>
      </c>
      <c r="DK27" s="595">
        <v>93.135390296567323</v>
      </c>
      <c r="DL27" s="595">
        <v>11.07581751795707</v>
      </c>
      <c r="DM27" s="597">
        <v>36.537519999999986</v>
      </c>
      <c r="DN27" s="597">
        <v>134</v>
      </c>
      <c r="DO27" s="27"/>
      <c r="DP27" s="670">
        <f t="shared" si="7"/>
        <v>79.691185055935449</v>
      </c>
      <c r="DQ27" s="671">
        <f t="shared" si="8"/>
        <v>5.2851098870758166</v>
      </c>
      <c r="DR27" s="672">
        <f t="shared" si="9"/>
        <v>69.31734085266757</v>
      </c>
      <c r="DS27" s="671">
        <f t="shared" si="10"/>
        <v>90.065029259203328</v>
      </c>
      <c r="DT27" s="671">
        <f t="shared" si="10"/>
        <v>6.6319880716621107</v>
      </c>
      <c r="DU27" s="673">
        <f t="shared" si="11"/>
        <v>33.029942999999989</v>
      </c>
      <c r="DV27" s="673">
        <f t="shared" si="11"/>
        <v>266</v>
      </c>
      <c r="DW27" s="591">
        <f t="shared" si="1"/>
        <v>-115</v>
      </c>
      <c r="DX27" s="64"/>
      <c r="DY27" s="747" t="s">
        <v>133</v>
      </c>
      <c r="DZ27" s="181" t="s">
        <v>116</v>
      </c>
      <c r="EA27" s="182" t="s">
        <v>196</v>
      </c>
      <c r="EB27" s="183">
        <v>0.88691047339183871</v>
      </c>
      <c r="EC27" s="184">
        <v>2.8298422965597866E-2</v>
      </c>
      <c r="ED27" s="185">
        <v>0.83136509452258023</v>
      </c>
      <c r="EE27" s="185">
        <v>0.94245585226109718</v>
      </c>
      <c r="EF27" s="186">
        <v>3.1906741226513366E-2</v>
      </c>
      <c r="EG27" s="187">
        <v>13.171033999999995</v>
      </c>
      <c r="EH27" s="188">
        <v>200</v>
      </c>
      <c r="EI27"/>
      <c r="EJ27" s="210"/>
      <c r="EK27" s="172"/>
    </row>
    <row r="28" spans="1:141" s="11" customFormat="1" ht="20.25" customHeight="1">
      <c r="A28" s="377" t="s">
        <v>34</v>
      </c>
      <c r="B28" s="452">
        <v>36.363636363636367</v>
      </c>
      <c r="C28" s="452">
        <v>5.5282336568798884</v>
      </c>
      <c r="D28" s="453">
        <v>25.483089074020924</v>
      </c>
      <c r="E28" s="453">
        <v>47.244183653251802</v>
      </c>
      <c r="F28" s="453">
        <v>15.202642556419693</v>
      </c>
      <c r="G28" s="453">
        <v>250.34024399999979</v>
      </c>
      <c r="H28" s="315">
        <v>154</v>
      </c>
      <c r="I28" s="454"/>
      <c r="J28" s="427">
        <v>44.000000000000064</v>
      </c>
      <c r="K28" s="323">
        <v>9.2901620605407711</v>
      </c>
      <c r="L28" s="323">
        <v>25.746714149858246</v>
      </c>
      <c r="M28" s="323">
        <v>62.253285850141879</v>
      </c>
      <c r="N28" s="323">
        <v>21.114004683047174</v>
      </c>
      <c r="O28" s="323">
        <v>197.15069999999989</v>
      </c>
      <c r="P28" s="319">
        <v>150</v>
      </c>
      <c r="Q28" s="319"/>
      <c r="R28" s="323">
        <v>52.483105619283577</v>
      </c>
      <c r="S28" s="323"/>
      <c r="T28" s="323">
        <v>31.796214081722489</v>
      </c>
      <c r="U28" s="323">
        <v>73.169997156844673</v>
      </c>
      <c r="V28" s="323">
        <v>20.052210304035885</v>
      </c>
      <c r="W28" s="323"/>
      <c r="X28" s="319">
        <v>110</v>
      </c>
      <c r="Y28" s="323"/>
      <c r="Z28" s="323">
        <v>58.497541761847849</v>
      </c>
      <c r="AA28" s="323">
        <v>12.346606104345609</v>
      </c>
      <c r="AB28" s="323">
        <v>34.22716772504856</v>
      </c>
      <c r="AC28" s="323">
        <v>82.767915798647124</v>
      </c>
      <c r="AD28" s="323">
        <v>21.10619648704294</v>
      </c>
      <c r="AE28" s="320">
        <v>148.36520200000021</v>
      </c>
      <c r="AF28" s="326">
        <v>147</v>
      </c>
      <c r="AG28" s="323">
        <v>60.040706396132961</v>
      </c>
      <c r="AH28" s="323">
        <v>8.1846369824305256</v>
      </c>
      <c r="AI28" s="323">
        <v>43.968430242326377</v>
      </c>
      <c r="AJ28" s="323">
        <v>76.112982549939531</v>
      </c>
      <c r="AK28" s="323">
        <v>13.631813270867301</v>
      </c>
      <c r="AL28" s="320">
        <v>235.1168590000002</v>
      </c>
      <c r="AM28" s="455">
        <v>209</v>
      </c>
      <c r="AN28" s="319"/>
      <c r="AO28" s="323">
        <v>52.483105619283577</v>
      </c>
      <c r="AP28" s="323"/>
      <c r="AQ28" s="323">
        <v>31.796214081722489</v>
      </c>
      <c r="AR28" s="323">
        <v>73.169997156844673</v>
      </c>
      <c r="AS28" s="323">
        <v>20.052210304035885</v>
      </c>
      <c r="AT28" s="323"/>
      <c r="AU28" s="319">
        <v>110</v>
      </c>
      <c r="AV28" s="323"/>
      <c r="AW28" s="323">
        <v>58.497541761847849</v>
      </c>
      <c r="AX28" s="323">
        <v>12.346606104345609</v>
      </c>
      <c r="AY28" s="323">
        <v>34.22716772504856</v>
      </c>
      <c r="AZ28" s="323">
        <v>82.767915798647124</v>
      </c>
      <c r="BA28" s="323">
        <v>21.10619648704294</v>
      </c>
      <c r="BB28" s="320">
        <v>148.36520200000021</v>
      </c>
      <c r="BC28" s="326">
        <v>147</v>
      </c>
      <c r="BD28" s="427">
        <v>50.895697426930866</v>
      </c>
      <c r="BE28" s="323">
        <v>11.52672063009531</v>
      </c>
      <c r="BF28" s="323">
        <v>28.237500362080631</v>
      </c>
      <c r="BG28" s="323">
        <v>73.553894491781094</v>
      </c>
      <c r="BH28" s="323">
        <v>22.647730973023432</v>
      </c>
      <c r="BI28" s="320">
        <v>130.08539100000016</v>
      </c>
      <c r="BJ28" s="326">
        <v>125</v>
      </c>
      <c r="BK28" s="326"/>
      <c r="BL28" s="456">
        <v>44.86</v>
      </c>
      <c r="BM28" s="325">
        <v>7.7569999999999997</v>
      </c>
      <c r="BN28" s="325">
        <v>29.609999999999996</v>
      </c>
      <c r="BO28" s="325">
        <v>60.099999999999994</v>
      </c>
      <c r="BP28" s="325">
        <v>17.299999999999997</v>
      </c>
      <c r="BQ28" s="326">
        <v>129.24</v>
      </c>
      <c r="BR28" s="455">
        <v>113</v>
      </c>
      <c r="BS28" s="326"/>
      <c r="BT28" s="323" t="s">
        <v>75</v>
      </c>
      <c r="BU28" s="323">
        <v>14.192832099364983</v>
      </c>
      <c r="BV28" s="323">
        <v>0</v>
      </c>
      <c r="BW28" s="323">
        <v>53.338619602190974</v>
      </c>
      <c r="BX28" s="323">
        <v>55.985357880356879</v>
      </c>
      <c r="BY28" s="326">
        <v>72.035984999999997</v>
      </c>
      <c r="BZ28" s="326">
        <v>62</v>
      </c>
      <c r="CA28" s="326"/>
      <c r="CB28" s="323" t="s">
        <v>90</v>
      </c>
      <c r="CC28" s="323">
        <v>11.828700647034967</v>
      </c>
      <c r="CD28" s="323">
        <v>19.85186525114198</v>
      </c>
      <c r="CE28" s="323">
        <v>66.353522372089117</v>
      </c>
      <c r="CF28" s="323">
        <v>27.443065852759545</v>
      </c>
      <c r="CG28" s="326">
        <v>167.0996209999999</v>
      </c>
      <c r="CH28" s="326">
        <v>124</v>
      </c>
      <c r="CI28" s="326"/>
      <c r="CJ28" s="323" t="s">
        <v>75</v>
      </c>
      <c r="CK28" s="323">
        <v>14.192832099364983</v>
      </c>
      <c r="CL28" s="323">
        <v>0</v>
      </c>
      <c r="CM28" s="323">
        <v>53.338619602190974</v>
      </c>
      <c r="CN28" s="323">
        <v>55.985357880356879</v>
      </c>
      <c r="CO28" s="326">
        <v>72.035984999999997</v>
      </c>
      <c r="CP28" s="326">
        <v>62</v>
      </c>
      <c r="CQ28" s="326"/>
      <c r="CR28" s="323" t="s">
        <v>103</v>
      </c>
      <c r="CS28" s="323">
        <v>16.130372084105467</v>
      </c>
      <c r="CT28" s="323">
        <v>10.103895131199646</v>
      </c>
      <c r="CU28" s="323">
        <v>73.702063598634567</v>
      </c>
      <c r="CV28" s="323">
        <v>38.494570860062701</v>
      </c>
      <c r="CW28" s="326">
        <v>65.350840000000005</v>
      </c>
      <c r="CX28" s="326">
        <v>62</v>
      </c>
      <c r="CY28" s="326"/>
      <c r="CZ28" s="383" t="s">
        <v>95</v>
      </c>
      <c r="DA28" s="323">
        <v>10.022213804749882</v>
      </c>
      <c r="DB28" s="384">
        <v>35.265953224618848</v>
      </c>
      <c r="DC28" s="323">
        <v>74.660672303416291</v>
      </c>
      <c r="DD28" s="323">
        <v>18.23436998381046</v>
      </c>
      <c r="DE28" s="326">
        <v>155.46360600000006</v>
      </c>
      <c r="DF28" s="326">
        <v>120</v>
      </c>
      <c r="DG28" s="27"/>
      <c r="DH28" s="594">
        <v>73.090349167947238</v>
      </c>
      <c r="DI28" s="595">
        <v>8.8140573816427104</v>
      </c>
      <c r="DJ28" s="596">
        <v>55.763076413108891</v>
      </c>
      <c r="DK28" s="595">
        <v>90.4176219227856</v>
      </c>
      <c r="DL28" s="595">
        <v>12.059126111697374</v>
      </c>
      <c r="DM28" s="597">
        <v>118.10585800000014</v>
      </c>
      <c r="DN28" s="597">
        <v>102</v>
      </c>
      <c r="DO28" s="27"/>
      <c r="DP28" s="670">
        <f t="shared" si="7"/>
        <v>60.640578110939458</v>
      </c>
      <c r="DQ28" s="671">
        <f t="shared" si="8"/>
        <v>7.9869071385975445</v>
      </c>
      <c r="DR28" s="672">
        <f t="shared" si="9"/>
        <v>44.963528419996969</v>
      </c>
      <c r="DS28" s="671">
        <f t="shared" si="10"/>
        <v>76.317627801881954</v>
      </c>
      <c r="DT28" s="671">
        <f t="shared" si="10"/>
        <v>13.170895442299091</v>
      </c>
      <c r="DU28" s="673">
        <f t="shared" si="11"/>
        <v>143.55860499999997</v>
      </c>
      <c r="DV28" s="673">
        <f t="shared" si="11"/>
        <v>182</v>
      </c>
      <c r="DW28" s="591">
        <f t="shared" si="1"/>
        <v>-62</v>
      </c>
      <c r="DX28" s="64"/>
      <c r="DY28" s="747" t="s">
        <v>134</v>
      </c>
      <c r="DZ28" s="181" t="s">
        <v>116</v>
      </c>
      <c r="EA28" s="182" t="s">
        <v>196</v>
      </c>
      <c r="EB28" s="183">
        <v>0.95074477654373368</v>
      </c>
      <c r="EC28" s="184">
        <v>3.1438227699063209E-2</v>
      </c>
      <c r="ED28" s="185">
        <v>0.88903645199697778</v>
      </c>
      <c r="EE28" s="732">
        <v>1.0124531010904896</v>
      </c>
      <c r="EF28" s="186">
        <v>3.3066947591709507E-2</v>
      </c>
      <c r="EG28" s="187">
        <v>4.2912199999999991</v>
      </c>
      <c r="EH28" s="188">
        <v>75</v>
      </c>
      <c r="EI28"/>
      <c r="EJ28" s="210"/>
      <c r="EK28" s="172"/>
    </row>
    <row r="29" spans="1:141" s="11" customFormat="1" ht="20.25" customHeight="1">
      <c r="A29" s="377" t="s">
        <v>35</v>
      </c>
      <c r="B29" s="452">
        <v>10.335195530726214</v>
      </c>
      <c r="C29" s="452">
        <v>1.5762518082674246</v>
      </c>
      <c r="D29" s="453">
        <v>7.2328515625309144</v>
      </c>
      <c r="E29" s="453">
        <v>13.437539498921513</v>
      </c>
      <c r="F29" s="453">
        <v>15.251301279992981</v>
      </c>
      <c r="G29" s="453">
        <v>335.79075400000147</v>
      </c>
      <c r="H29" s="315">
        <v>358</v>
      </c>
      <c r="I29" s="454"/>
      <c r="J29" s="323">
        <v>28.2258064516129</v>
      </c>
      <c r="K29" s="323">
        <v>3.677633638289258</v>
      </c>
      <c r="L29" s="323">
        <v>21.000001604040264</v>
      </c>
      <c r="M29" s="323">
        <v>35.451611299185537</v>
      </c>
      <c r="N29" s="323">
        <v>13.029330604224802</v>
      </c>
      <c r="O29" s="323">
        <v>355.36267199999952</v>
      </c>
      <c r="P29" s="319">
        <v>248</v>
      </c>
      <c r="Q29" s="319"/>
      <c r="R29" s="323">
        <v>47.3548271075977</v>
      </c>
      <c r="S29" s="323"/>
      <c r="T29" s="323">
        <v>36.914242461564385</v>
      </c>
      <c r="U29" s="323">
        <v>57.795411753631008</v>
      </c>
      <c r="V29" s="323">
        <v>11.216235069902851</v>
      </c>
      <c r="W29" s="323"/>
      <c r="X29" s="319">
        <v>244</v>
      </c>
      <c r="Y29" s="323"/>
      <c r="Z29" s="323">
        <v>50.736753213916032</v>
      </c>
      <c r="AA29" s="323">
        <v>5.4789281153197775</v>
      </c>
      <c r="AB29" s="323">
        <v>39.966535588463188</v>
      </c>
      <c r="AC29" s="323">
        <v>61.506970839368883</v>
      </c>
      <c r="AD29" s="323">
        <v>10.798736159208985</v>
      </c>
      <c r="AE29" s="320">
        <v>222.73910299999974</v>
      </c>
      <c r="AF29" s="326">
        <v>210</v>
      </c>
      <c r="AG29" s="323">
        <v>50.645204475825103</v>
      </c>
      <c r="AH29" s="323">
        <v>4.3040387196496876</v>
      </c>
      <c r="AI29" s="323">
        <v>42.193308682843536</v>
      </c>
      <c r="AJ29" s="323">
        <v>59.09710026880667</v>
      </c>
      <c r="AK29" s="323">
        <v>8.4984131551965003</v>
      </c>
      <c r="AL29" s="320">
        <v>388.25753599999905</v>
      </c>
      <c r="AM29" s="455">
        <v>351</v>
      </c>
      <c r="AN29" s="319"/>
      <c r="AO29" s="323">
        <v>47.3548271075977</v>
      </c>
      <c r="AP29" s="323"/>
      <c r="AQ29" s="323">
        <v>36.914242461564385</v>
      </c>
      <c r="AR29" s="323">
        <v>57.795411753631008</v>
      </c>
      <c r="AS29" s="323">
        <v>11.216235069902851</v>
      </c>
      <c r="AT29" s="323"/>
      <c r="AU29" s="319">
        <v>244</v>
      </c>
      <c r="AV29" s="323"/>
      <c r="AW29" s="323">
        <v>50.736753213916032</v>
      </c>
      <c r="AX29" s="323">
        <v>5.4789281153197775</v>
      </c>
      <c r="AY29" s="323">
        <v>39.966535588463188</v>
      </c>
      <c r="AZ29" s="323">
        <v>61.506970839368883</v>
      </c>
      <c r="BA29" s="323">
        <v>10.798736159208985</v>
      </c>
      <c r="BB29" s="320">
        <v>222.73910299999974</v>
      </c>
      <c r="BC29" s="326">
        <v>210</v>
      </c>
      <c r="BD29" s="323">
        <v>59.474616946733228</v>
      </c>
      <c r="BE29" s="323">
        <v>5.329530613233401</v>
      </c>
      <c r="BF29" s="323">
        <v>48.998302062992003</v>
      </c>
      <c r="BG29" s="323">
        <v>69.950931830474445</v>
      </c>
      <c r="BH29" s="323">
        <v>8.961017131067269</v>
      </c>
      <c r="BI29" s="320">
        <v>158.69777199999996</v>
      </c>
      <c r="BJ29" s="326">
        <v>170</v>
      </c>
      <c r="BK29" s="326"/>
      <c r="BL29" s="328">
        <v>55.720000000000006</v>
      </c>
      <c r="BM29" s="325">
        <v>5.9249999999999998</v>
      </c>
      <c r="BN29" s="325">
        <v>44.07</v>
      </c>
      <c r="BO29" s="325">
        <v>67.36</v>
      </c>
      <c r="BP29" s="325">
        <v>10.6</v>
      </c>
      <c r="BQ29" s="326">
        <v>173.48599999999999</v>
      </c>
      <c r="BR29" s="455">
        <v>179</v>
      </c>
      <c r="BS29" s="326"/>
      <c r="BT29" s="323">
        <v>74.147540867510784</v>
      </c>
      <c r="BU29" s="323">
        <v>7.3573118732244289</v>
      </c>
      <c r="BV29" s="323">
        <v>59.639241571007858</v>
      </c>
      <c r="BW29" s="323">
        <v>88.655840164013711</v>
      </c>
      <c r="BX29" s="323">
        <v>9.9225298467695779</v>
      </c>
      <c r="BY29" s="326">
        <v>76.251279999999909</v>
      </c>
      <c r="BZ29" s="326">
        <v>90</v>
      </c>
      <c r="CA29" s="326"/>
      <c r="CB29" s="323">
        <v>72.052466929202652</v>
      </c>
      <c r="CC29" s="323">
        <v>5.8481885248262353</v>
      </c>
      <c r="CD29" s="323">
        <v>60.557102151825539</v>
      </c>
      <c r="CE29" s="323">
        <v>83.547831706579771</v>
      </c>
      <c r="CF29" s="323">
        <v>8.1165694584372137</v>
      </c>
      <c r="CG29" s="326">
        <v>119.42288400000002</v>
      </c>
      <c r="CH29" s="326">
        <v>154</v>
      </c>
      <c r="CI29" s="326"/>
      <c r="CJ29" s="323">
        <v>74.147540867510784</v>
      </c>
      <c r="CK29" s="323">
        <v>7.3573118732244289</v>
      </c>
      <c r="CL29" s="323">
        <v>59.639241571007858</v>
      </c>
      <c r="CM29" s="323">
        <v>88.655840164013711</v>
      </c>
      <c r="CN29" s="323">
        <v>9.9225298467695779</v>
      </c>
      <c r="CO29" s="326">
        <v>76.251279999999909</v>
      </c>
      <c r="CP29" s="326">
        <v>90</v>
      </c>
      <c r="CQ29" s="326"/>
      <c r="CR29" s="323">
        <v>60.61927754750085</v>
      </c>
      <c r="CS29" s="323">
        <v>8.7482161111848278</v>
      </c>
      <c r="CT29" s="323">
        <v>43.373223980736043</v>
      </c>
      <c r="CU29" s="323">
        <v>77.865331114265658</v>
      </c>
      <c r="CV29" s="323">
        <v>14.43140938842398</v>
      </c>
      <c r="CW29" s="326">
        <v>87.342904999999988</v>
      </c>
      <c r="CX29" s="326">
        <v>107</v>
      </c>
      <c r="CY29" s="326"/>
      <c r="CZ29" s="383">
        <v>68.659208925811498</v>
      </c>
      <c r="DA29" s="323">
        <v>6.1892679950694838</v>
      </c>
      <c r="DB29" s="384">
        <v>56.495006549007421</v>
      </c>
      <c r="DC29" s="323">
        <v>80.823411302615582</v>
      </c>
      <c r="DD29" s="323">
        <v>9.014476123308075</v>
      </c>
      <c r="DE29" s="326">
        <v>149.11253799999983</v>
      </c>
      <c r="DF29" s="326">
        <v>190</v>
      </c>
      <c r="DG29" s="27"/>
      <c r="DH29" s="594">
        <v>80.398810128716931</v>
      </c>
      <c r="DI29" s="595">
        <v>4.080459742893666</v>
      </c>
      <c r="DJ29" s="596">
        <v>72.377165173521647</v>
      </c>
      <c r="DK29" s="595">
        <v>88.420455083912231</v>
      </c>
      <c r="DL29" s="595">
        <v>5.0752737961680392</v>
      </c>
      <c r="DM29" s="597">
        <v>139.2873350000001</v>
      </c>
      <c r="DN29" s="597">
        <v>121</v>
      </c>
      <c r="DO29" s="27"/>
      <c r="DP29" s="670">
        <f t="shared" si="7"/>
        <v>75.303554740593057</v>
      </c>
      <c r="DQ29" s="671">
        <f t="shared" si="8"/>
        <v>4.2350712805671238</v>
      </c>
      <c r="DR29" s="672">
        <f t="shared" si="9"/>
        <v>66.990772112974767</v>
      </c>
      <c r="DS29" s="671">
        <f t="shared" si="10"/>
        <v>83.616337368211362</v>
      </c>
      <c r="DT29" s="671">
        <f t="shared" si="10"/>
        <v>5.6239991527042354</v>
      </c>
      <c r="DU29" s="673">
        <f t="shared" si="11"/>
        <v>104.52669900000006</v>
      </c>
      <c r="DV29" s="673">
        <f t="shared" si="11"/>
        <v>262</v>
      </c>
      <c r="DW29" s="591">
        <f t="shared" si="1"/>
        <v>-72</v>
      </c>
      <c r="DX29" s="64"/>
      <c r="DY29" s="747" t="s">
        <v>135</v>
      </c>
      <c r="DZ29" s="181" t="s">
        <v>116</v>
      </c>
      <c r="EA29" s="182" t="s">
        <v>196</v>
      </c>
      <c r="EB29" s="183">
        <v>0.79691185055935443</v>
      </c>
      <c r="EC29" s="184">
        <v>5.2851098870758166E-2</v>
      </c>
      <c r="ED29" s="185">
        <v>0.69317340852667564</v>
      </c>
      <c r="EE29" s="185">
        <v>0.90065029259203322</v>
      </c>
      <c r="EF29" s="186">
        <v>6.6319880716621107E-2</v>
      </c>
      <c r="EG29" s="187">
        <v>33.029942999999989</v>
      </c>
      <c r="EH29" s="188">
        <v>266</v>
      </c>
      <c r="EI29"/>
      <c r="EJ29" s="210"/>
      <c r="EK29" s="172"/>
    </row>
    <row r="30" spans="1:141" s="11" customFormat="1" ht="20.25" customHeight="1">
      <c r="A30" s="377" t="s">
        <v>36</v>
      </c>
      <c r="B30" s="452">
        <v>29.55665024630532</v>
      </c>
      <c r="C30" s="452">
        <v>4.6934444077927333</v>
      </c>
      <c r="D30" s="453">
        <v>20.319116704897066</v>
      </c>
      <c r="E30" s="453">
        <v>38.794183787713578</v>
      </c>
      <c r="F30" s="453">
        <v>15.879486913032133</v>
      </c>
      <c r="G30" s="453">
        <v>143.31312800000043</v>
      </c>
      <c r="H30" s="315">
        <v>203</v>
      </c>
      <c r="I30" s="454"/>
      <c r="J30" s="323">
        <v>68.727272727272876</v>
      </c>
      <c r="K30" s="323">
        <v>4.5967969922950518</v>
      </c>
      <c r="L30" s="323">
        <v>59.695498152336171</v>
      </c>
      <c r="M30" s="323">
        <v>77.759047302209567</v>
      </c>
      <c r="N30" s="323">
        <v>6.6884612321753263</v>
      </c>
      <c r="O30" s="323">
        <v>156.93562499999919</v>
      </c>
      <c r="P30" s="319">
        <v>275</v>
      </c>
      <c r="Q30" s="319"/>
      <c r="R30" s="323">
        <v>54.007387856620085</v>
      </c>
      <c r="S30" s="323"/>
      <c r="T30" s="323">
        <v>41.422431737301338</v>
      </c>
      <c r="U30" s="323">
        <v>66.592343975938832</v>
      </c>
      <c r="V30" s="323">
        <v>11.854549989080441</v>
      </c>
      <c r="W30" s="323"/>
      <c r="X30" s="319">
        <v>233</v>
      </c>
      <c r="Y30" s="323"/>
      <c r="Z30" s="323">
        <v>66.254639661849154</v>
      </c>
      <c r="AA30" s="323">
        <v>7.3552501734398703</v>
      </c>
      <c r="AB30" s="323">
        <v>51.796036922365388</v>
      </c>
      <c r="AC30" s="323">
        <v>80.713242401332934</v>
      </c>
      <c r="AD30" s="323">
        <v>11.101486946392949</v>
      </c>
      <c r="AE30" s="320">
        <v>142.66718599999965</v>
      </c>
      <c r="AF30" s="326">
        <v>225</v>
      </c>
      <c r="AG30" s="323">
        <v>62.813035207255261</v>
      </c>
      <c r="AH30" s="323">
        <v>5.8319575632271379</v>
      </c>
      <c r="AI30" s="323">
        <v>51.360745670813003</v>
      </c>
      <c r="AJ30" s="323">
        <v>74.265324743697519</v>
      </c>
      <c r="AK30" s="323">
        <v>9.2846294467131774</v>
      </c>
      <c r="AL30" s="320">
        <v>224.94031299999952</v>
      </c>
      <c r="AM30" s="455">
        <v>353</v>
      </c>
      <c r="AN30" s="319"/>
      <c r="AO30" s="323">
        <v>54.007387856620085</v>
      </c>
      <c r="AP30" s="323"/>
      <c r="AQ30" s="323">
        <v>41.422431737301338</v>
      </c>
      <c r="AR30" s="323">
        <v>66.592343975938832</v>
      </c>
      <c r="AS30" s="323">
        <v>11.854549989080441</v>
      </c>
      <c r="AT30" s="323"/>
      <c r="AU30" s="319">
        <v>233</v>
      </c>
      <c r="AV30" s="323"/>
      <c r="AW30" s="323">
        <v>66.254639661849154</v>
      </c>
      <c r="AX30" s="323">
        <v>7.3552501734398703</v>
      </c>
      <c r="AY30" s="323">
        <v>51.796036922365388</v>
      </c>
      <c r="AZ30" s="323">
        <v>80.713242401332934</v>
      </c>
      <c r="BA30" s="323">
        <v>11.101486946392949</v>
      </c>
      <c r="BB30" s="320">
        <v>142.66718599999965</v>
      </c>
      <c r="BC30" s="326">
        <v>225</v>
      </c>
      <c r="BD30" s="323">
        <v>61.379315329792703</v>
      </c>
      <c r="BE30" s="323">
        <v>7.9587223922461536</v>
      </c>
      <c r="BF30" s="323">
        <v>45.734770264900426</v>
      </c>
      <c r="BG30" s="323">
        <v>77.023860394684988</v>
      </c>
      <c r="BH30" s="323">
        <v>12.966456776983785</v>
      </c>
      <c r="BI30" s="320">
        <v>88.40375899999998</v>
      </c>
      <c r="BJ30" s="326">
        <v>146</v>
      </c>
      <c r="BK30" s="326"/>
      <c r="BL30" s="328">
        <v>70.58</v>
      </c>
      <c r="BM30" s="325">
        <v>4.5600000000000005</v>
      </c>
      <c r="BN30" s="325">
        <v>61.62</v>
      </c>
      <c r="BO30" s="325">
        <v>79.55</v>
      </c>
      <c r="BP30" s="325">
        <v>6.5</v>
      </c>
      <c r="BQ30" s="326">
        <v>97.757000000000005</v>
      </c>
      <c r="BR30" s="455">
        <v>157</v>
      </c>
      <c r="BS30" s="326"/>
      <c r="BT30" s="323">
        <v>74.465564828506913</v>
      </c>
      <c r="BU30" s="323">
        <v>7.3947631984577207</v>
      </c>
      <c r="BV30" s="323">
        <v>59.88341314611931</v>
      </c>
      <c r="BW30" s="323">
        <v>89.047716510894517</v>
      </c>
      <c r="BX30" s="323">
        <v>9.9304466641564471</v>
      </c>
      <c r="BY30" s="326">
        <v>42.842287000000027</v>
      </c>
      <c r="BZ30" s="326">
        <v>75</v>
      </c>
      <c r="CA30" s="326"/>
      <c r="CB30" s="323">
        <v>77.406958660564015</v>
      </c>
      <c r="CC30" s="323">
        <v>4.0939147895219703</v>
      </c>
      <c r="CD30" s="323">
        <v>69.359843956023539</v>
      </c>
      <c r="CE30" s="323">
        <v>85.454073365104506</v>
      </c>
      <c r="CF30" s="323">
        <v>5.2888201013995761</v>
      </c>
      <c r="CG30" s="326">
        <v>109.51320199999996</v>
      </c>
      <c r="CH30" s="326">
        <v>174</v>
      </c>
      <c r="CI30" s="326"/>
      <c r="CJ30" s="323">
        <v>74.465564828506913</v>
      </c>
      <c r="CK30" s="323">
        <v>7.3947631984577207</v>
      </c>
      <c r="CL30" s="323">
        <v>59.88341314611931</v>
      </c>
      <c r="CM30" s="323">
        <v>89.047716510894517</v>
      </c>
      <c r="CN30" s="323">
        <v>9.9304466641564471</v>
      </c>
      <c r="CO30" s="326">
        <v>42.842287000000027</v>
      </c>
      <c r="CP30" s="326">
        <v>75</v>
      </c>
      <c r="CQ30" s="326"/>
      <c r="CR30" s="323">
        <v>77.214762703442361</v>
      </c>
      <c r="CS30" s="323">
        <v>7.7561454864781263</v>
      </c>
      <c r="CT30" s="323">
        <v>61.924456790628504</v>
      </c>
      <c r="CU30" s="323">
        <v>92.505068616256224</v>
      </c>
      <c r="CV30" s="323">
        <v>10.044899725026733</v>
      </c>
      <c r="CW30" s="326">
        <v>51.919568999999981</v>
      </c>
      <c r="CX30" s="326">
        <v>72</v>
      </c>
      <c r="CY30" s="326"/>
      <c r="CZ30" s="383">
        <v>78.686901518210774</v>
      </c>
      <c r="DA30" s="323">
        <v>5.0564633094141422</v>
      </c>
      <c r="DB30" s="384">
        <v>68.749079621405414</v>
      </c>
      <c r="DC30" s="323">
        <v>88.62472341501612</v>
      </c>
      <c r="DD30" s="323">
        <v>6.4260546696503331</v>
      </c>
      <c r="DE30" s="326">
        <v>111.39269600000027</v>
      </c>
      <c r="DF30" s="326">
        <v>160</v>
      </c>
      <c r="DG30" s="27"/>
      <c r="DH30" s="594">
        <v>77.940034076621131</v>
      </c>
      <c r="DI30" s="595">
        <v>5.537759824459398</v>
      </c>
      <c r="DJ30" s="596">
        <v>67.05352962419488</v>
      </c>
      <c r="DK30" s="595">
        <v>88.826538529047383</v>
      </c>
      <c r="DL30" s="595">
        <v>7.105154481989767</v>
      </c>
      <c r="DM30" s="597">
        <v>74.446348000000029</v>
      </c>
      <c r="DN30" s="597">
        <v>137</v>
      </c>
      <c r="DO30" s="27"/>
      <c r="DP30" s="670">
        <f t="shared" si="7"/>
        <v>79.099604523655657</v>
      </c>
      <c r="DQ30" s="671">
        <f t="shared" si="8"/>
        <v>3.8706757670435814</v>
      </c>
      <c r="DR30" s="672">
        <f t="shared" si="9"/>
        <v>71.502073303563819</v>
      </c>
      <c r="DS30" s="671">
        <f t="shared" si="10"/>
        <v>86.697135743747495</v>
      </c>
      <c r="DT30" s="671">
        <f t="shared" si="10"/>
        <v>4.8934198727706795</v>
      </c>
      <c r="DU30" s="673">
        <f t="shared" si="11"/>
        <v>101.46068300000005</v>
      </c>
      <c r="DV30" s="673">
        <f t="shared" si="11"/>
        <v>259</v>
      </c>
      <c r="DW30" s="591">
        <f t="shared" si="1"/>
        <v>-99</v>
      </c>
      <c r="DX30" s="64"/>
      <c r="DY30" s="747" t="s">
        <v>136</v>
      </c>
      <c r="DZ30" s="181" t="s">
        <v>116</v>
      </c>
      <c r="EA30" s="182" t="s">
        <v>196</v>
      </c>
      <c r="EB30" s="183">
        <v>0.60640578110939458</v>
      </c>
      <c r="EC30" s="184">
        <v>7.9869071385975446E-2</v>
      </c>
      <c r="ED30" s="185">
        <v>0.44963528419996968</v>
      </c>
      <c r="EE30" s="185">
        <v>0.76317627801881949</v>
      </c>
      <c r="EF30" s="186">
        <v>0.13170895442299091</v>
      </c>
      <c r="EG30" s="187">
        <v>143.55860499999997</v>
      </c>
      <c r="EH30" s="188">
        <v>182</v>
      </c>
      <c r="EI30"/>
      <c r="EJ30" s="210"/>
      <c r="EK30" s="172"/>
    </row>
    <row r="31" spans="1:141" s="11" customFormat="1" ht="20.25" customHeight="1">
      <c r="A31" s="377" t="s">
        <v>37</v>
      </c>
      <c r="B31" s="452">
        <v>45.238095238095198</v>
      </c>
      <c r="C31" s="452">
        <v>5.1296807373531106</v>
      </c>
      <c r="D31" s="453">
        <v>35.141970995238765</v>
      </c>
      <c r="E31" s="453">
        <v>55.334219480951631</v>
      </c>
      <c r="F31" s="453">
        <v>11.339294261517413</v>
      </c>
      <c r="G31" s="453">
        <v>14.518812000000009</v>
      </c>
      <c r="H31" s="315">
        <v>42</v>
      </c>
      <c r="I31" s="454"/>
      <c r="J31" s="427">
        <v>61.249999999999972</v>
      </c>
      <c r="K31" s="323">
        <v>12.225443557206994</v>
      </c>
      <c r="L31" s="323">
        <v>37.229480827110073</v>
      </c>
      <c r="M31" s="323">
        <v>85.270519172889863</v>
      </c>
      <c r="N31" s="323">
        <v>19.959907848501224</v>
      </c>
      <c r="O31" s="323">
        <v>24.491040000000034</v>
      </c>
      <c r="P31" s="319">
        <v>80</v>
      </c>
      <c r="Q31" s="319"/>
      <c r="R31" s="323">
        <v>75.37578303943981</v>
      </c>
      <c r="S31" s="323"/>
      <c r="T31" s="323">
        <v>66.032550948270924</v>
      </c>
      <c r="U31" s="323">
        <v>84.71901513060871</v>
      </c>
      <c r="V31" s="323">
        <v>6.3059691178508652</v>
      </c>
      <c r="W31" s="323"/>
      <c r="X31" s="319">
        <v>34</v>
      </c>
      <c r="Y31" s="323"/>
      <c r="Z31" s="323">
        <v>74.232564043412808</v>
      </c>
      <c r="AA31" s="323">
        <v>6.801348566320077</v>
      </c>
      <c r="AB31" s="323">
        <v>60.862794872503798</v>
      </c>
      <c r="AC31" s="323">
        <v>87.602333214321817</v>
      </c>
      <c r="AD31" s="323">
        <v>9.1622169515019056</v>
      </c>
      <c r="AE31" s="320">
        <v>10.225837</v>
      </c>
      <c r="AF31" s="326">
        <v>32</v>
      </c>
      <c r="AG31" s="323">
        <v>75.458568293670751</v>
      </c>
      <c r="AH31" s="323">
        <v>4.6848644565779045</v>
      </c>
      <c r="AI31" s="323">
        <v>66.258840138236678</v>
      </c>
      <c r="AJ31" s="323">
        <v>84.658296449104824</v>
      </c>
      <c r="AK31" s="323">
        <v>6.2085255028233259</v>
      </c>
      <c r="AL31" s="320">
        <v>22.337457999999977</v>
      </c>
      <c r="AM31" s="455">
        <v>61</v>
      </c>
      <c r="AN31" s="319"/>
      <c r="AO31" s="323">
        <v>75.37578303943981</v>
      </c>
      <c r="AP31" s="323"/>
      <c r="AQ31" s="323">
        <v>66.032550948270924</v>
      </c>
      <c r="AR31" s="323">
        <v>84.71901513060871</v>
      </c>
      <c r="AS31" s="323">
        <v>6.3059691178508652</v>
      </c>
      <c r="AT31" s="323"/>
      <c r="AU31" s="319">
        <v>34</v>
      </c>
      <c r="AV31" s="323"/>
      <c r="AW31" s="323">
        <v>74.232564043412808</v>
      </c>
      <c r="AX31" s="323">
        <v>6.801348566320077</v>
      </c>
      <c r="AY31" s="323">
        <v>60.862794872503798</v>
      </c>
      <c r="AZ31" s="323">
        <v>87.602333214321817</v>
      </c>
      <c r="BA31" s="323">
        <v>9.1622169515019056</v>
      </c>
      <c r="BB31" s="320">
        <v>10.225837</v>
      </c>
      <c r="BC31" s="326">
        <v>32</v>
      </c>
      <c r="BD31" s="427">
        <v>54.693173433256092</v>
      </c>
      <c r="BE31" s="323">
        <v>12.649469725834464</v>
      </c>
      <c r="BF31" s="323">
        <v>29.827976556228599</v>
      </c>
      <c r="BG31" s="323">
        <v>79.558370310283593</v>
      </c>
      <c r="BH31" s="323">
        <v>23.128059558056243</v>
      </c>
      <c r="BI31" s="320">
        <v>7.8807549999999988</v>
      </c>
      <c r="BJ31" s="326">
        <v>25</v>
      </c>
      <c r="BK31" s="326"/>
      <c r="BL31" s="328">
        <v>73.56</v>
      </c>
      <c r="BM31" s="325">
        <v>7.9870000000000001</v>
      </c>
      <c r="BN31" s="325">
        <v>57.86</v>
      </c>
      <c r="BO31" s="325">
        <v>89.25</v>
      </c>
      <c r="BP31" s="325">
        <v>10.9</v>
      </c>
      <c r="BQ31" s="326">
        <v>11.811999999999999</v>
      </c>
      <c r="BR31" s="455">
        <v>38</v>
      </c>
      <c r="BS31" s="326"/>
      <c r="BT31" s="323">
        <v>90.433918968288381</v>
      </c>
      <c r="BU31" s="323">
        <v>11.775973070514894</v>
      </c>
      <c r="BV31" s="323">
        <v>67.212211806959104</v>
      </c>
      <c r="BW31" s="323">
        <v>113.65562612961766</v>
      </c>
      <c r="BX31" s="323">
        <v>13.021633038643682</v>
      </c>
      <c r="BY31" s="326">
        <v>7.1195089999999999</v>
      </c>
      <c r="BZ31" s="326">
        <v>23</v>
      </c>
      <c r="CA31" s="326"/>
      <c r="CB31" s="323" t="s">
        <v>91</v>
      </c>
      <c r="CC31" s="323">
        <v>12.569563970240536</v>
      </c>
      <c r="CD31" s="323">
        <v>56.793651346970442</v>
      </c>
      <c r="CE31" s="323">
        <v>100</v>
      </c>
      <c r="CF31" s="323">
        <v>15.422637501227666</v>
      </c>
      <c r="CG31" s="326">
        <v>10.307888999999992</v>
      </c>
      <c r="CH31" s="326">
        <v>45</v>
      </c>
      <c r="CI31" s="326"/>
      <c r="CJ31" s="323">
        <v>90.433918968288381</v>
      </c>
      <c r="CK31" s="323">
        <v>11.775973070514894</v>
      </c>
      <c r="CL31" s="323">
        <v>67.212211806959104</v>
      </c>
      <c r="CM31" s="323">
        <v>113.65562612961766</v>
      </c>
      <c r="CN31" s="323">
        <v>13.021633038643682</v>
      </c>
      <c r="CO31" s="326">
        <v>7.1195089999999999</v>
      </c>
      <c r="CP31" s="326">
        <v>23</v>
      </c>
      <c r="CQ31" s="326"/>
      <c r="CR31" s="323" t="s">
        <v>104</v>
      </c>
      <c r="CS31" s="323">
        <v>11.896366328244385</v>
      </c>
      <c r="CT31" s="323">
        <v>54.032965491964625</v>
      </c>
      <c r="CU31" s="323">
        <v>100</v>
      </c>
      <c r="CV31" s="323">
        <v>15.353078529625913</v>
      </c>
      <c r="CW31" s="326">
        <v>6.7220769999999987</v>
      </c>
      <c r="CX31" s="326">
        <v>20</v>
      </c>
      <c r="CY31" s="326"/>
      <c r="CZ31" s="383">
        <v>74.260999386278286</v>
      </c>
      <c r="DA31" s="323">
        <v>10.822671023454456</v>
      </c>
      <c r="DB31" s="384">
        <v>52.990445147594812</v>
      </c>
      <c r="DC31" s="323">
        <v>95.531553624961774</v>
      </c>
      <c r="DD31" s="323">
        <v>14.573828945068351</v>
      </c>
      <c r="DE31" s="326">
        <v>11.254287000000005</v>
      </c>
      <c r="DF31" s="326">
        <v>50</v>
      </c>
      <c r="DG31" s="27"/>
      <c r="DH31" s="594">
        <v>75.543314156802381</v>
      </c>
      <c r="DI31" s="595">
        <v>9.0862823394422332</v>
      </c>
      <c r="DJ31" s="596">
        <v>57.680883087214376</v>
      </c>
      <c r="DK31" s="595">
        <v>93.405745226390408</v>
      </c>
      <c r="DL31" s="595">
        <v>12.027910664049211</v>
      </c>
      <c r="DM31" s="597">
        <v>14.230763</v>
      </c>
      <c r="DN31" s="597">
        <v>33</v>
      </c>
      <c r="DO31" s="27"/>
      <c r="DP31" s="670">
        <f t="shared" si="7"/>
        <v>80.140246792551778</v>
      </c>
      <c r="DQ31" s="671">
        <f t="shared" si="8"/>
        <v>8.1307737065571128</v>
      </c>
      <c r="DR31" s="672">
        <f t="shared" si="9"/>
        <v>64.180809527091483</v>
      </c>
      <c r="DS31" s="671">
        <f t="shared" si="10"/>
        <v>96.099684058012059</v>
      </c>
      <c r="DT31" s="671">
        <f t="shared" si="10"/>
        <v>10.145680893152411</v>
      </c>
      <c r="DU31" s="673">
        <f t="shared" si="11"/>
        <v>9.2050589999999985</v>
      </c>
      <c r="DV31" s="673">
        <f t="shared" si="11"/>
        <v>74</v>
      </c>
      <c r="DW31" s="591">
        <f t="shared" si="1"/>
        <v>-24</v>
      </c>
      <c r="DX31" s="64"/>
      <c r="DY31" s="747" t="s">
        <v>137</v>
      </c>
      <c r="DZ31" s="181" t="s">
        <v>116</v>
      </c>
      <c r="EA31" s="182" t="s">
        <v>196</v>
      </c>
      <c r="EB31" s="183">
        <v>0.75303554740593059</v>
      </c>
      <c r="EC31" s="184">
        <v>4.2350712805671237E-2</v>
      </c>
      <c r="ED31" s="185">
        <v>0.66990772112974761</v>
      </c>
      <c r="EE31" s="185">
        <v>0.83616337368211358</v>
      </c>
      <c r="EF31" s="186">
        <v>5.623999152704235E-2</v>
      </c>
      <c r="EG31" s="187">
        <v>104.52669900000006</v>
      </c>
      <c r="EH31" s="188">
        <v>262</v>
      </c>
      <c r="EI31"/>
      <c r="EJ31" s="210"/>
      <c r="EK31" s="172"/>
    </row>
    <row r="32" spans="1:141" s="11" customFormat="1" ht="20.25" customHeight="1">
      <c r="A32" s="377" t="s">
        <v>38</v>
      </c>
      <c r="B32" s="452">
        <v>83.928571428571431</v>
      </c>
      <c r="C32" s="452">
        <v>5.0800706813845995</v>
      </c>
      <c r="D32" s="453">
        <v>73.930088601311468</v>
      </c>
      <c r="E32" s="453">
        <v>93.927054255831393</v>
      </c>
      <c r="F32" s="453">
        <v>6.0528501735646287</v>
      </c>
      <c r="G32" s="453">
        <v>12.380927999999999</v>
      </c>
      <c r="H32" s="315">
        <v>56</v>
      </c>
      <c r="I32" s="454"/>
      <c r="J32" s="323">
        <v>90.140845070422543</v>
      </c>
      <c r="K32" s="323">
        <v>4.5318105910158133</v>
      </c>
      <c r="L32" s="323">
        <v>81.236755604872712</v>
      </c>
      <c r="M32" s="323">
        <v>99.044934535972359</v>
      </c>
      <c r="N32" s="323">
        <v>5.0274773744081678</v>
      </c>
      <c r="O32" s="323">
        <v>9.4469759999999923</v>
      </c>
      <c r="P32" s="319">
        <v>71</v>
      </c>
      <c r="Q32" s="319"/>
      <c r="R32" s="323">
        <v>94.476766842727315</v>
      </c>
      <c r="S32" s="323"/>
      <c r="T32" s="323">
        <v>87.502530085835048</v>
      </c>
      <c r="U32" s="323">
        <v>101.45100359961958</v>
      </c>
      <c r="V32" s="323">
        <v>3.7554173048840385</v>
      </c>
      <c r="W32" s="323"/>
      <c r="X32" s="319">
        <v>49</v>
      </c>
      <c r="Y32" s="323"/>
      <c r="Z32" s="323">
        <v>66.692805453040421</v>
      </c>
      <c r="AA32" s="323">
        <v>17.581405910798448</v>
      </c>
      <c r="AB32" s="323">
        <v>32.132109668173278</v>
      </c>
      <c r="AC32" s="323">
        <v>101.25350123790756</v>
      </c>
      <c r="AD32" s="323">
        <v>26.361772894945656</v>
      </c>
      <c r="AE32" s="320">
        <v>6.3315870000000025</v>
      </c>
      <c r="AF32" s="326">
        <v>32</v>
      </c>
      <c r="AG32" s="323">
        <v>84.832058468279143</v>
      </c>
      <c r="AH32" s="323">
        <v>9.9492620854930376</v>
      </c>
      <c r="AI32" s="323">
        <v>65.294565466707382</v>
      </c>
      <c r="AJ32" s="323">
        <v>104.36955146985088</v>
      </c>
      <c r="AK32" s="323">
        <v>11.728186566654303</v>
      </c>
      <c r="AL32" s="320">
        <v>15.009300999999986</v>
      </c>
      <c r="AM32" s="455">
        <v>74</v>
      </c>
      <c r="AN32" s="319"/>
      <c r="AO32" s="323">
        <v>94.476766842727315</v>
      </c>
      <c r="AP32" s="323"/>
      <c r="AQ32" s="323">
        <v>87.502530085835048</v>
      </c>
      <c r="AR32" s="323">
        <v>101.45100359961958</v>
      </c>
      <c r="AS32" s="323">
        <v>3.7554173048840385</v>
      </c>
      <c r="AT32" s="323"/>
      <c r="AU32" s="319">
        <v>49</v>
      </c>
      <c r="AV32" s="323"/>
      <c r="AW32" s="323">
        <v>66.692805453040421</v>
      </c>
      <c r="AX32" s="323">
        <v>17.581405910798448</v>
      </c>
      <c r="AY32" s="323">
        <v>32.132109668173278</v>
      </c>
      <c r="AZ32" s="323">
        <v>101.25350123790756</v>
      </c>
      <c r="BA32" s="323">
        <v>26.361772894945656</v>
      </c>
      <c r="BB32" s="320">
        <v>6.3315870000000025</v>
      </c>
      <c r="BC32" s="326">
        <v>32</v>
      </c>
      <c r="BD32" s="323">
        <v>71.77537431914719</v>
      </c>
      <c r="BE32" s="323">
        <v>8.7582151687494871</v>
      </c>
      <c r="BF32" s="323">
        <v>54.559257819215546</v>
      </c>
      <c r="BG32" s="323">
        <v>88.991490819078834</v>
      </c>
      <c r="BH32" s="323">
        <v>12.202256347429591</v>
      </c>
      <c r="BI32" s="320">
        <v>7.8379639999999942</v>
      </c>
      <c r="BJ32" s="326">
        <v>35</v>
      </c>
      <c r="BK32" s="326"/>
      <c r="BL32" s="328">
        <v>88.75</v>
      </c>
      <c r="BM32" s="325">
        <v>4.6920000000000002</v>
      </c>
      <c r="BN32" s="325">
        <v>79.53</v>
      </c>
      <c r="BO32" s="325">
        <v>97.98</v>
      </c>
      <c r="BP32" s="325">
        <v>5.3</v>
      </c>
      <c r="BQ32" s="326">
        <v>6.3819999999999997</v>
      </c>
      <c r="BR32" s="455">
        <v>29</v>
      </c>
      <c r="BS32" s="326"/>
      <c r="BT32" s="323">
        <v>93.433327401956006</v>
      </c>
      <c r="BU32" s="323">
        <v>7.9588025148997597</v>
      </c>
      <c r="BV32" s="323">
        <v>77.738914698295488</v>
      </c>
      <c r="BW32" s="323">
        <v>109.12774010561654</v>
      </c>
      <c r="BX32" s="323">
        <v>8.5181623476390751</v>
      </c>
      <c r="BY32" s="326">
        <v>2.97851</v>
      </c>
      <c r="BZ32" s="326">
        <v>14</v>
      </c>
      <c r="CA32" s="326"/>
      <c r="CB32" s="323">
        <v>96.809760747530802</v>
      </c>
      <c r="CC32" s="323">
        <v>3.4623174141368911</v>
      </c>
      <c r="CD32" s="323">
        <v>90.004131708451368</v>
      </c>
      <c r="CE32" s="323">
        <v>100</v>
      </c>
      <c r="CF32" s="323">
        <v>3.5764135634693215</v>
      </c>
      <c r="CG32" s="326">
        <v>6.1390380000000002</v>
      </c>
      <c r="CH32" s="326">
        <v>27</v>
      </c>
      <c r="CI32" s="326"/>
      <c r="CJ32" s="323">
        <v>93.433327401956006</v>
      </c>
      <c r="CK32" s="323">
        <v>7.9588025148997597</v>
      </c>
      <c r="CL32" s="323">
        <v>77.738914698295488</v>
      </c>
      <c r="CM32" s="323">
        <v>109.12774010561654</v>
      </c>
      <c r="CN32" s="323">
        <v>8.5181623476390751</v>
      </c>
      <c r="CO32" s="326">
        <v>2.97851</v>
      </c>
      <c r="CP32" s="326">
        <v>14</v>
      </c>
      <c r="CQ32" s="326"/>
      <c r="CR32" s="323">
        <v>100</v>
      </c>
      <c r="CS32" s="323">
        <v>0</v>
      </c>
      <c r="CT32" s="323">
        <v>100</v>
      </c>
      <c r="CU32" s="323">
        <v>100</v>
      </c>
      <c r="CV32" s="323">
        <v>0</v>
      </c>
      <c r="CW32" s="326">
        <v>2.1428039999999999</v>
      </c>
      <c r="CX32" s="326">
        <v>9</v>
      </c>
      <c r="CY32" s="326"/>
      <c r="CZ32" s="383">
        <v>95.711556669999396</v>
      </c>
      <c r="DA32" s="323">
        <v>4.5622870701085168</v>
      </c>
      <c r="DB32" s="384">
        <v>86.744973987509894</v>
      </c>
      <c r="DC32" s="323">
        <v>100</v>
      </c>
      <c r="DD32" s="323">
        <v>4.7667044909097758</v>
      </c>
      <c r="DE32" s="326">
        <v>5.2849479999999982</v>
      </c>
      <c r="DF32" s="326">
        <v>21</v>
      </c>
      <c r="DG32" s="27"/>
      <c r="DH32" s="594">
        <v>96.361348838951798</v>
      </c>
      <c r="DI32" s="595">
        <v>2.2383827133727281</v>
      </c>
      <c r="DJ32" s="596">
        <v>91.960984043834486</v>
      </c>
      <c r="DK32" s="595">
        <v>100</v>
      </c>
      <c r="DL32" s="595">
        <v>2.3229051277745447</v>
      </c>
      <c r="DM32" s="597">
        <v>8.4617069999999988</v>
      </c>
      <c r="DN32" s="597">
        <v>52</v>
      </c>
      <c r="DO32" s="27"/>
      <c r="DP32" s="670">
        <f t="shared" si="7"/>
        <v>91.201578556743485</v>
      </c>
      <c r="DQ32" s="671">
        <f t="shared" si="8"/>
        <v>4.0505396967289498</v>
      </c>
      <c r="DR32" s="672">
        <f t="shared" si="9"/>
        <v>83.251002570466881</v>
      </c>
      <c r="DS32" s="671">
        <f t="shared" si="10"/>
        <v>99.152154543020103</v>
      </c>
      <c r="DT32" s="671">
        <f t="shared" si="10"/>
        <v>4.4413043730474451</v>
      </c>
      <c r="DU32" s="673">
        <f t="shared" si="11"/>
        <v>8.0397490000000005</v>
      </c>
      <c r="DV32" s="673">
        <f t="shared" si="11"/>
        <v>87</v>
      </c>
      <c r="DW32" s="591">
        <f t="shared" si="1"/>
        <v>-66</v>
      </c>
      <c r="DX32" s="64"/>
      <c r="DY32" s="747" t="s">
        <v>138</v>
      </c>
      <c r="DZ32" s="181" t="s">
        <v>116</v>
      </c>
      <c r="EA32" s="182" t="s">
        <v>196</v>
      </c>
      <c r="EB32" s="183">
        <v>0.79099604523655653</v>
      </c>
      <c r="EC32" s="184">
        <v>3.8706757670435812E-2</v>
      </c>
      <c r="ED32" s="185">
        <v>0.71502073303563818</v>
      </c>
      <c r="EE32" s="185">
        <v>0.86697135743747489</v>
      </c>
      <c r="EF32" s="186">
        <v>4.8934198727706796E-2</v>
      </c>
      <c r="EG32" s="187">
        <v>101.46068300000005</v>
      </c>
      <c r="EH32" s="188">
        <v>259</v>
      </c>
      <c r="EI32"/>
      <c r="EJ32" s="210"/>
      <c r="EK32" s="172"/>
    </row>
    <row r="33" spans="1:141" s="18" customFormat="1" ht="20.25" customHeight="1">
      <c r="A33" s="372" t="s">
        <v>39</v>
      </c>
      <c r="B33" s="449">
        <v>20.634920634920682</v>
      </c>
      <c r="C33" s="449">
        <v>5.9549721233669848</v>
      </c>
      <c r="D33" s="450">
        <v>8.9144761280209437</v>
      </c>
      <c r="E33" s="450">
        <v>32.355365141820428</v>
      </c>
      <c r="F33" s="450">
        <v>28.858711059393784</v>
      </c>
      <c r="G33" s="450">
        <v>70.127315999999809</v>
      </c>
      <c r="H33" s="239">
        <v>189</v>
      </c>
      <c r="I33" s="451"/>
      <c r="J33" s="457">
        <v>32.317073170731653</v>
      </c>
      <c r="K33" s="273">
        <v>7.1334473464254771</v>
      </c>
      <c r="L33" s="273">
        <v>18.301294687782288</v>
      </c>
      <c r="M33" s="273">
        <v>46.332851653681018</v>
      </c>
      <c r="N33" s="273">
        <v>22.073308770071325</v>
      </c>
      <c r="O33" s="273">
        <v>56.633792000000092</v>
      </c>
      <c r="P33" s="244">
        <v>164</v>
      </c>
      <c r="Q33" s="244"/>
      <c r="R33" s="273">
        <v>22.217612147036071</v>
      </c>
      <c r="S33" s="273"/>
      <c r="T33" s="273">
        <v>8.3784621575818878</v>
      </c>
      <c r="U33" s="273">
        <v>36.056762136490249</v>
      </c>
      <c r="V33" s="273">
        <v>31.688273261626581</v>
      </c>
      <c r="W33" s="273"/>
      <c r="X33" s="244">
        <v>192</v>
      </c>
      <c r="Y33" s="273"/>
      <c r="Z33" s="273">
        <v>28.671691970989833</v>
      </c>
      <c r="AA33" s="273">
        <v>8.4789415924982308</v>
      </c>
      <c r="AB33" s="273">
        <v>12.00418981315585</v>
      </c>
      <c r="AC33" s="273">
        <v>45.339194128823813</v>
      </c>
      <c r="AD33" s="273">
        <v>29.572519128195392</v>
      </c>
      <c r="AE33" s="245">
        <v>60.348185999999934</v>
      </c>
      <c r="AF33" s="250">
        <v>173</v>
      </c>
      <c r="AG33" s="457">
        <v>27.962512688030529</v>
      </c>
      <c r="AH33" s="273">
        <v>6.6019295953003612</v>
      </c>
      <c r="AI33" s="273">
        <v>14.998219240265923</v>
      </c>
      <c r="AJ33" s="273">
        <v>40.926806135795132</v>
      </c>
      <c r="AK33" s="273">
        <v>23.609929726116299</v>
      </c>
      <c r="AL33" s="245">
        <v>81.477381000000051</v>
      </c>
      <c r="AM33" s="448">
        <v>243</v>
      </c>
      <c r="AN33" s="244"/>
      <c r="AO33" s="273">
        <v>22.217612147036071</v>
      </c>
      <c r="AP33" s="273"/>
      <c r="AQ33" s="273">
        <v>8.3784621575818878</v>
      </c>
      <c r="AR33" s="273">
        <v>36.056762136490249</v>
      </c>
      <c r="AS33" s="273">
        <v>31.688273261626581</v>
      </c>
      <c r="AT33" s="273"/>
      <c r="AU33" s="244">
        <v>192</v>
      </c>
      <c r="AV33" s="273"/>
      <c r="AW33" s="273">
        <v>28.671691970989833</v>
      </c>
      <c r="AX33" s="273">
        <v>8.4789415924982308</v>
      </c>
      <c r="AY33" s="273">
        <v>12.00418981315585</v>
      </c>
      <c r="AZ33" s="273">
        <v>45.339194128823813</v>
      </c>
      <c r="BA33" s="273">
        <v>29.572519128195392</v>
      </c>
      <c r="BB33" s="245">
        <v>60.348185999999934</v>
      </c>
      <c r="BC33" s="250">
        <v>173</v>
      </c>
      <c r="BD33" s="457">
        <v>44.875624488038937</v>
      </c>
      <c r="BE33" s="273">
        <v>8.8771551839109453</v>
      </c>
      <c r="BF33" s="273">
        <v>27.425706338105616</v>
      </c>
      <c r="BG33" s="273">
        <v>62.325542637972255</v>
      </c>
      <c r="BH33" s="273">
        <v>19.781686127347477</v>
      </c>
      <c r="BI33" s="245">
        <v>38.728523999999929</v>
      </c>
      <c r="BJ33" s="250">
        <v>107</v>
      </c>
      <c r="BK33" s="250"/>
      <c r="BL33" s="458">
        <v>40.619999999999997</v>
      </c>
      <c r="BM33" s="249">
        <v>9.1479999999999997</v>
      </c>
      <c r="BN33" s="249">
        <v>22.64</v>
      </c>
      <c r="BO33" s="249">
        <v>58.609999999999992</v>
      </c>
      <c r="BP33" s="249">
        <v>22.5</v>
      </c>
      <c r="BQ33" s="250">
        <v>33.180999999999997</v>
      </c>
      <c r="BR33" s="448">
        <v>108</v>
      </c>
      <c r="BS33" s="250"/>
      <c r="BT33" s="273" t="s">
        <v>79</v>
      </c>
      <c r="BU33" s="273">
        <v>12.333091376836398</v>
      </c>
      <c r="BV33" s="273">
        <v>9.0936422804109398</v>
      </c>
      <c r="BW33" s="273">
        <v>57.734282783215299</v>
      </c>
      <c r="BX33" s="273">
        <v>36.909993434912664</v>
      </c>
      <c r="BY33" s="250">
        <v>17.404365000000009</v>
      </c>
      <c r="BZ33" s="250">
        <v>59</v>
      </c>
      <c r="CA33" s="250"/>
      <c r="CB33" s="273" t="s">
        <v>93</v>
      </c>
      <c r="CC33" s="273">
        <v>12.485904689584718</v>
      </c>
      <c r="CD33" s="273">
        <v>19.601020216916858</v>
      </c>
      <c r="CE33" s="273">
        <v>68.686315047286399</v>
      </c>
      <c r="CF33" s="273">
        <v>28.284701655611567</v>
      </c>
      <c r="CG33" s="250">
        <v>44.76220500000003</v>
      </c>
      <c r="CH33" s="250">
        <v>125</v>
      </c>
      <c r="CI33" s="250"/>
      <c r="CJ33" s="273" t="s">
        <v>79</v>
      </c>
      <c r="CK33" s="273">
        <v>12.333091376836398</v>
      </c>
      <c r="CL33" s="273">
        <v>9.0936422804109398</v>
      </c>
      <c r="CM33" s="273">
        <v>57.734282783215299</v>
      </c>
      <c r="CN33" s="273">
        <v>36.909993434912664</v>
      </c>
      <c r="CO33" s="250">
        <v>17.404365000000009</v>
      </c>
      <c r="CP33" s="250">
        <v>59</v>
      </c>
      <c r="CQ33" s="250"/>
      <c r="CR33" s="273" t="s">
        <v>105</v>
      </c>
      <c r="CS33" s="273">
        <v>13.448681098508725</v>
      </c>
      <c r="CT33" s="273">
        <v>11.000855119571785</v>
      </c>
      <c r="CU33" s="273">
        <v>64.025762524564129</v>
      </c>
      <c r="CV33" s="273">
        <v>35.850426210863247</v>
      </c>
      <c r="CW33" s="250">
        <v>22.388344999999976</v>
      </c>
      <c r="CX33" s="250">
        <v>65</v>
      </c>
      <c r="CY33" s="250"/>
      <c r="CZ33" s="385" t="s">
        <v>192</v>
      </c>
      <c r="DA33" s="285">
        <v>11.396241706190837</v>
      </c>
      <c r="DB33" s="386">
        <v>22.517097385514631</v>
      </c>
      <c r="DC33" s="285">
        <v>67.312763225001035</v>
      </c>
      <c r="DD33" s="285">
        <v>25.372947544920869</v>
      </c>
      <c r="DE33" s="288">
        <v>48.851532999999961</v>
      </c>
      <c r="DF33" s="288">
        <v>126</v>
      </c>
      <c r="DG33" s="27"/>
      <c r="DH33" s="594" t="s">
        <v>204</v>
      </c>
      <c r="DI33" s="595">
        <v>11.714308719661743</v>
      </c>
      <c r="DJ33" s="596">
        <v>30.299812946641214</v>
      </c>
      <c r="DK33" s="595">
        <v>76.357380654949154</v>
      </c>
      <c r="DL33" s="595">
        <v>21.966279674336135</v>
      </c>
      <c r="DM33" s="597">
        <v>41.656352000000027</v>
      </c>
      <c r="DN33" s="597">
        <v>98</v>
      </c>
      <c r="DO33" s="27"/>
      <c r="DP33" s="670" t="str">
        <f t="shared" si="7"/>
        <v>(49.2)</v>
      </c>
      <c r="DQ33" s="671">
        <f t="shared" si="8"/>
        <v>8.1943199843649808</v>
      </c>
      <c r="DR33" s="672">
        <f t="shared" si="9"/>
        <v>33.110877010350805</v>
      </c>
      <c r="DS33" s="671">
        <f t="shared" ref="DS33:DT33" si="12">IF(EE35&gt;1,100,EE35*100)</f>
        <v>65.279214352740439</v>
      </c>
      <c r="DT33" s="671">
        <f t="shared" si="12"/>
        <v>16.656799217972658</v>
      </c>
      <c r="DU33" s="673">
        <f t="shared" ref="DU33:DV33" si="13">+EG35</f>
        <v>43.289909999999999</v>
      </c>
      <c r="DV33" s="673">
        <f t="shared" si="13"/>
        <v>204</v>
      </c>
      <c r="DW33" s="591">
        <f t="shared" si="1"/>
        <v>-78</v>
      </c>
      <c r="DX33" s="159"/>
      <c r="DY33" s="747" t="s">
        <v>139</v>
      </c>
      <c r="DZ33" s="181" t="s">
        <v>116</v>
      </c>
      <c r="EA33" s="182" t="s">
        <v>196</v>
      </c>
      <c r="EB33" s="183">
        <v>0.80140246792551773</v>
      </c>
      <c r="EC33" s="184">
        <v>8.1307737065571123E-2</v>
      </c>
      <c r="ED33" s="185">
        <v>0.64180809527091487</v>
      </c>
      <c r="EE33" s="185">
        <v>0.96099684058012058</v>
      </c>
      <c r="EF33" s="186">
        <v>0.1014568089315241</v>
      </c>
      <c r="EG33" s="187">
        <v>9.2050589999999985</v>
      </c>
      <c r="EH33" s="188">
        <v>74</v>
      </c>
      <c r="EI33"/>
      <c r="EJ33" s="210"/>
      <c r="EK33" s="189"/>
    </row>
    <row r="34" spans="1:141" s="16" customFormat="1" ht="20.25" customHeight="1">
      <c r="A34" s="377"/>
      <c r="B34" s="452"/>
      <c r="C34" s="452"/>
      <c r="D34" s="453"/>
      <c r="E34" s="453"/>
      <c r="F34" s="453"/>
      <c r="G34" s="453"/>
      <c r="H34" s="315"/>
      <c r="I34" s="454"/>
      <c r="J34" s="427"/>
      <c r="K34" s="323"/>
      <c r="L34" s="323"/>
      <c r="M34" s="323"/>
      <c r="N34" s="323"/>
      <c r="O34" s="323"/>
      <c r="P34" s="319"/>
      <c r="Q34" s="319"/>
      <c r="R34" s="323"/>
      <c r="S34" s="323"/>
      <c r="T34" s="323"/>
      <c r="U34" s="323"/>
      <c r="V34" s="323"/>
      <c r="W34" s="323"/>
      <c r="X34" s="319"/>
      <c r="Y34" s="323"/>
      <c r="Z34" s="323"/>
      <c r="AA34" s="323"/>
      <c r="AB34" s="323"/>
      <c r="AC34" s="323"/>
      <c r="AD34" s="323"/>
      <c r="AE34" s="320"/>
      <c r="AF34" s="326"/>
      <c r="AG34" s="427"/>
      <c r="AH34" s="323"/>
      <c r="AI34" s="323"/>
      <c r="AJ34" s="323"/>
      <c r="AK34" s="323"/>
      <c r="AL34" s="320"/>
      <c r="AM34" s="326"/>
      <c r="AN34" s="319"/>
      <c r="AO34" s="323"/>
      <c r="AP34" s="323"/>
      <c r="AQ34" s="323"/>
      <c r="AR34" s="323"/>
      <c r="AS34" s="323"/>
      <c r="AT34" s="323"/>
      <c r="AU34" s="319"/>
      <c r="AV34" s="323"/>
      <c r="AW34" s="323"/>
      <c r="AX34" s="323"/>
      <c r="AY34" s="323"/>
      <c r="AZ34" s="323"/>
      <c r="BA34" s="323"/>
      <c r="BB34" s="320"/>
      <c r="BC34" s="326"/>
      <c r="BD34" s="427"/>
      <c r="BE34" s="323"/>
      <c r="BF34" s="323"/>
      <c r="BG34" s="323"/>
      <c r="BH34" s="323"/>
      <c r="BI34" s="320"/>
      <c r="BJ34" s="326"/>
      <c r="BK34" s="326"/>
      <c r="BL34" s="427"/>
      <c r="BM34" s="325"/>
      <c r="BN34" s="325"/>
      <c r="BO34" s="325"/>
      <c r="BP34" s="325"/>
      <c r="BQ34" s="326"/>
      <c r="BR34" s="326"/>
      <c r="BS34" s="326"/>
      <c r="BT34" s="323"/>
      <c r="BU34" s="323"/>
      <c r="BV34" s="323"/>
      <c r="BW34" s="323"/>
      <c r="BX34" s="323"/>
      <c r="BY34" s="326"/>
      <c r="BZ34" s="326"/>
      <c r="CA34" s="326"/>
      <c r="CB34" s="323"/>
      <c r="CC34" s="323"/>
      <c r="CD34" s="323"/>
      <c r="CE34" s="323"/>
      <c r="CF34" s="323"/>
      <c r="CG34" s="326"/>
      <c r="CH34" s="326"/>
      <c r="CI34" s="326"/>
      <c r="CJ34" s="323"/>
      <c r="CK34" s="323"/>
      <c r="CL34" s="323"/>
      <c r="CM34" s="323"/>
      <c r="CN34" s="323"/>
      <c r="CO34" s="326"/>
      <c r="CP34" s="326"/>
      <c r="CQ34" s="326"/>
      <c r="CR34" s="323"/>
      <c r="CS34" s="323"/>
      <c r="CT34" s="323"/>
      <c r="CU34" s="323"/>
      <c r="CV34" s="323"/>
      <c r="CW34" s="326"/>
      <c r="CX34" s="326"/>
      <c r="CY34" s="326"/>
      <c r="CZ34" s="323"/>
      <c r="DA34" s="323"/>
      <c r="DB34" s="384"/>
      <c r="DC34" s="323"/>
      <c r="DD34" s="323"/>
      <c r="DE34" s="326"/>
      <c r="DF34" s="326"/>
      <c r="DG34" s="27"/>
      <c r="DH34" s="599"/>
      <c r="DI34" s="599"/>
      <c r="DJ34" s="600"/>
      <c r="DK34" s="599"/>
      <c r="DL34" s="595"/>
      <c r="DM34" s="601"/>
      <c r="DN34" s="601"/>
      <c r="DO34" s="27"/>
      <c r="DP34" s="674"/>
      <c r="DQ34" s="674"/>
      <c r="DR34" s="675"/>
      <c r="DS34" s="674"/>
      <c r="DT34" s="671"/>
      <c r="DU34" s="676"/>
      <c r="DV34" s="676"/>
      <c r="DW34" s="591">
        <f t="shared" si="1"/>
        <v>0</v>
      </c>
      <c r="DY34" s="747" t="s">
        <v>140</v>
      </c>
      <c r="DZ34" s="181" t="s">
        <v>116</v>
      </c>
      <c r="EA34" s="182" t="s">
        <v>196</v>
      </c>
      <c r="EB34" s="183">
        <v>0.9120157855674349</v>
      </c>
      <c r="EC34" s="184">
        <v>4.0505396967289498E-2</v>
      </c>
      <c r="ED34" s="185">
        <v>0.83251002570466881</v>
      </c>
      <c r="EE34" s="185">
        <v>0.99152154543020099</v>
      </c>
      <c r="EF34" s="186">
        <v>4.4413043730474451E-2</v>
      </c>
      <c r="EG34" s="187">
        <v>8.0397490000000005</v>
      </c>
      <c r="EH34" s="188">
        <v>87</v>
      </c>
      <c r="EI34"/>
      <c r="EJ34" s="210"/>
      <c r="EK34" s="28"/>
    </row>
    <row r="35" spans="1:141" s="16" customFormat="1" ht="20.25" customHeight="1" thickBot="1">
      <c r="A35" s="377" t="s">
        <v>164</v>
      </c>
      <c r="B35" s="452"/>
      <c r="C35" s="452"/>
      <c r="D35" s="453"/>
      <c r="E35" s="453"/>
      <c r="F35" s="453"/>
      <c r="G35" s="453"/>
      <c r="H35" s="315"/>
      <c r="I35" s="454"/>
      <c r="J35" s="323">
        <v>79.245283018867937</v>
      </c>
      <c r="K35" s="323">
        <v>10.646530101838859</v>
      </c>
      <c r="L35" s="323">
        <v>58.327008827890893</v>
      </c>
      <c r="M35" s="323">
        <v>100.163557209845</v>
      </c>
      <c r="N35" s="323">
        <v>13.434907033272845</v>
      </c>
      <c r="O35" s="323">
        <v>129.90061499999985</v>
      </c>
      <c r="P35" s="319">
        <v>53</v>
      </c>
      <c r="Q35" s="319"/>
      <c r="R35" s="323">
        <v>79.320854969003548</v>
      </c>
      <c r="S35" s="323"/>
      <c r="T35" s="323">
        <v>61.296360780846179</v>
      </c>
      <c r="U35" s="323">
        <v>97.345349157160925</v>
      </c>
      <c r="V35" s="323">
        <v>11.560117245147762</v>
      </c>
      <c r="W35" s="323"/>
      <c r="X35" s="319">
        <v>32</v>
      </c>
      <c r="Y35" s="323"/>
      <c r="Z35" s="323">
        <v>70.869025636002988</v>
      </c>
      <c r="AA35" s="323">
        <v>13.783015718660346</v>
      </c>
      <c r="AB35" s="323">
        <v>43.775025550487136</v>
      </c>
      <c r="AC35" s="323">
        <v>97.963025721518846</v>
      </c>
      <c r="AD35" s="323">
        <v>19.448575163785346</v>
      </c>
      <c r="AE35" s="320">
        <v>56.808933999999994</v>
      </c>
      <c r="AF35" s="326">
        <v>23</v>
      </c>
      <c r="AG35" s="323">
        <v>72.958362515314306</v>
      </c>
      <c r="AH35" s="323">
        <v>8.3909064438460064</v>
      </c>
      <c r="AI35" s="323">
        <v>56.481032386226573</v>
      </c>
      <c r="AJ35" s="323">
        <v>89.435692644402025</v>
      </c>
      <c r="AK35" s="323">
        <v>11.50095226175713</v>
      </c>
      <c r="AL35" s="320">
        <v>144.03437299999999</v>
      </c>
      <c r="AM35" s="455">
        <v>46</v>
      </c>
      <c r="AN35" s="319"/>
      <c r="AO35" s="323">
        <v>79.320854969003548</v>
      </c>
      <c r="AP35" s="323"/>
      <c r="AQ35" s="323">
        <v>61.296360780846179</v>
      </c>
      <c r="AR35" s="323">
        <v>97.345349157160925</v>
      </c>
      <c r="AS35" s="323">
        <v>11.560117245147762</v>
      </c>
      <c r="AT35" s="323"/>
      <c r="AU35" s="319">
        <v>32</v>
      </c>
      <c r="AV35" s="323"/>
      <c r="AW35" s="323">
        <v>70.869025636002988</v>
      </c>
      <c r="AX35" s="323">
        <v>13.783015718660346</v>
      </c>
      <c r="AY35" s="323">
        <v>43.775025550487136</v>
      </c>
      <c r="AZ35" s="323">
        <v>97.963025721518846</v>
      </c>
      <c r="BA35" s="323">
        <v>19.448575163785346</v>
      </c>
      <c r="BB35" s="320">
        <v>56.808933999999994</v>
      </c>
      <c r="BC35" s="326">
        <v>23</v>
      </c>
      <c r="BD35" s="323">
        <v>90.990663046624036</v>
      </c>
      <c r="BE35" s="323">
        <v>9.9029518407123565</v>
      </c>
      <c r="BF35" s="323">
        <v>71.524325522598645</v>
      </c>
      <c r="BG35" s="323">
        <v>100</v>
      </c>
      <c r="BH35" s="323">
        <v>10.883481347573035</v>
      </c>
      <c r="BI35" s="320">
        <v>95.929256999999993</v>
      </c>
      <c r="BJ35" s="326">
        <v>30</v>
      </c>
      <c r="BK35" s="326"/>
      <c r="BL35" s="328">
        <v>83.7</v>
      </c>
      <c r="BM35" s="325">
        <v>11.993</v>
      </c>
      <c r="BN35" s="325">
        <v>60.129999999999995</v>
      </c>
      <c r="BO35" s="325">
        <v>100</v>
      </c>
      <c r="BP35" s="325">
        <v>14.299999999999999</v>
      </c>
      <c r="BQ35" s="326">
        <v>107.57599999999999</v>
      </c>
      <c r="BR35" s="455">
        <v>37</v>
      </c>
      <c r="BS35" s="326"/>
      <c r="BT35" s="323" t="s">
        <v>73</v>
      </c>
      <c r="BU35" s="323">
        <v>14.935127336809936</v>
      </c>
      <c r="BV35" s="323">
        <v>59.402514533859105</v>
      </c>
      <c r="BW35" s="323">
        <v>118.30535871595767</v>
      </c>
      <c r="BX35" s="323">
        <v>16.808627624297266</v>
      </c>
      <c r="BY35" s="326">
        <v>23.313701999999996</v>
      </c>
      <c r="BZ35" s="326">
        <v>9</v>
      </c>
      <c r="CA35" s="326"/>
      <c r="CB35" s="323">
        <v>86.01205363955286</v>
      </c>
      <c r="CC35" s="323">
        <v>8.1659826591969402</v>
      </c>
      <c r="CD35" s="323">
        <v>69.96076715405195</v>
      </c>
      <c r="CE35" s="323">
        <v>100</v>
      </c>
      <c r="CF35" s="323">
        <v>9.493998008020812</v>
      </c>
      <c r="CG35" s="326">
        <v>49.01756000000001</v>
      </c>
      <c r="CH35" s="326">
        <v>23</v>
      </c>
      <c r="CI35" s="326"/>
      <c r="CJ35" s="323"/>
      <c r="CK35" s="323"/>
      <c r="CL35" s="323"/>
      <c r="CM35" s="323"/>
      <c r="CN35" s="323"/>
      <c r="CO35" s="326"/>
      <c r="CP35" s="326"/>
      <c r="CQ35" s="326"/>
      <c r="CR35" s="323"/>
      <c r="CS35" s="323"/>
      <c r="CT35" s="323"/>
      <c r="CU35" s="323"/>
      <c r="CV35" s="323"/>
      <c r="CW35" s="326"/>
      <c r="CX35" s="326"/>
      <c r="CY35" s="326"/>
      <c r="CZ35" s="534">
        <v>93.174335879453537</v>
      </c>
      <c r="DA35" s="323">
        <v>3.1372175294071427</v>
      </c>
      <c r="DB35" s="384">
        <v>86.699437132996337</v>
      </c>
      <c r="DC35" s="323">
        <v>99.649234625910736</v>
      </c>
      <c r="DD35" s="323">
        <v>3.3670403977614511</v>
      </c>
      <c r="DE35" s="326">
        <v>101.89437799999997</v>
      </c>
      <c r="DF35" s="326">
        <v>107</v>
      </c>
      <c r="DG35" s="27"/>
      <c r="DH35" s="602">
        <v>95.061004153706847</v>
      </c>
      <c r="DI35" s="105">
        <v>1.8915947935219164</v>
      </c>
      <c r="DJ35" s="603">
        <v>90.846268302045715</v>
      </c>
      <c r="DK35" s="105">
        <v>99.275740005367979</v>
      </c>
      <c r="DL35" s="595">
        <v>1.9898746182644387</v>
      </c>
      <c r="DM35" s="106">
        <v>52.879514000000029</v>
      </c>
      <c r="DN35" s="106">
        <v>82</v>
      </c>
      <c r="DO35" s="27"/>
      <c r="DP35" s="677">
        <f>+DP23</f>
        <v>93.6930027100601</v>
      </c>
      <c r="DQ35" s="677">
        <f t="shared" ref="DQ35:DV35" si="14">+DQ23</f>
        <v>3.0838454228405037</v>
      </c>
      <c r="DR35" s="677">
        <f t="shared" si="14"/>
        <v>87.639896408195</v>
      </c>
      <c r="DS35" s="677">
        <f t="shared" si="14"/>
        <v>99.746109011925199</v>
      </c>
      <c r="DT35" s="677">
        <f t="shared" si="14"/>
        <v>3.2914362157691652</v>
      </c>
      <c r="DU35" s="677">
        <f t="shared" si="14"/>
        <v>59.713804000000025</v>
      </c>
      <c r="DV35" s="677">
        <f t="shared" si="14"/>
        <v>183</v>
      </c>
      <c r="DW35" s="591">
        <f t="shared" si="1"/>
        <v>-76</v>
      </c>
      <c r="DY35" s="748" t="s">
        <v>141</v>
      </c>
      <c r="DZ35" s="190" t="s">
        <v>116</v>
      </c>
      <c r="EA35" s="191" t="s">
        <v>196</v>
      </c>
      <c r="EB35" s="192">
        <v>0.49195045681545618</v>
      </c>
      <c r="EC35" s="193">
        <v>8.1943199843649811E-2</v>
      </c>
      <c r="ED35" s="194">
        <v>0.33110877010350803</v>
      </c>
      <c r="EE35" s="194">
        <v>0.65279214352740433</v>
      </c>
      <c r="EF35" s="195">
        <v>0.16656799217972657</v>
      </c>
      <c r="EG35" s="196">
        <v>43.289909999999999</v>
      </c>
      <c r="EH35" s="197">
        <v>204</v>
      </c>
      <c r="EI35"/>
      <c r="EJ35" s="210"/>
    </row>
    <row r="36" spans="1:141" ht="20.25" customHeight="1" thickTop="1" thickBot="1">
      <c r="A36" s="377" t="s">
        <v>99</v>
      </c>
      <c r="B36" s="452"/>
      <c r="C36" s="452"/>
      <c r="D36" s="453"/>
      <c r="E36" s="453"/>
      <c r="F36" s="453"/>
      <c r="G36" s="453"/>
      <c r="H36" s="315"/>
      <c r="I36" s="454"/>
      <c r="J36" s="323" t="s">
        <v>66</v>
      </c>
      <c r="K36" s="323"/>
      <c r="L36" s="323" t="s">
        <v>66</v>
      </c>
      <c r="M36" s="323" t="s">
        <v>66</v>
      </c>
      <c r="N36" s="323" t="s">
        <v>66</v>
      </c>
      <c r="O36" s="323" t="s">
        <v>66</v>
      </c>
      <c r="P36" s="319" t="s">
        <v>66</v>
      </c>
      <c r="Q36" s="319" t="s">
        <v>66</v>
      </c>
      <c r="R36" s="323" t="s">
        <v>66</v>
      </c>
      <c r="S36" s="323" t="s">
        <v>66</v>
      </c>
      <c r="T36" s="323" t="s">
        <v>66</v>
      </c>
      <c r="U36" s="323" t="s">
        <v>66</v>
      </c>
      <c r="V36" s="323" t="s">
        <v>66</v>
      </c>
      <c r="W36" s="323" t="s">
        <v>66</v>
      </c>
      <c r="X36" s="319" t="s">
        <v>66</v>
      </c>
      <c r="Y36" s="323" t="s">
        <v>66</v>
      </c>
      <c r="Z36" s="323" t="s">
        <v>66</v>
      </c>
      <c r="AA36" s="323" t="s">
        <v>66</v>
      </c>
      <c r="AB36" s="323" t="s">
        <v>66</v>
      </c>
      <c r="AC36" s="323" t="s">
        <v>66</v>
      </c>
      <c r="AD36" s="323" t="s">
        <v>66</v>
      </c>
      <c r="AE36" s="320" t="s">
        <v>66</v>
      </c>
      <c r="AF36" s="326" t="s">
        <v>66</v>
      </c>
      <c r="AG36" s="323" t="s">
        <v>66</v>
      </c>
      <c r="AH36" s="323" t="s">
        <v>66</v>
      </c>
      <c r="AI36" s="323" t="s">
        <v>66</v>
      </c>
      <c r="AJ36" s="323" t="s">
        <v>66</v>
      </c>
      <c r="AK36" s="323" t="s">
        <v>66</v>
      </c>
      <c r="AL36" s="320" t="s">
        <v>66</v>
      </c>
      <c r="AM36" s="455" t="s">
        <v>66</v>
      </c>
      <c r="AN36" s="319" t="s">
        <v>66</v>
      </c>
      <c r="AO36" s="323" t="s">
        <v>66</v>
      </c>
      <c r="AP36" s="323" t="s">
        <v>66</v>
      </c>
      <c r="AQ36" s="323" t="s">
        <v>66</v>
      </c>
      <c r="AR36" s="323" t="s">
        <v>66</v>
      </c>
      <c r="AS36" s="323" t="s">
        <v>66</v>
      </c>
      <c r="AT36" s="323" t="s">
        <v>66</v>
      </c>
      <c r="AU36" s="319" t="s">
        <v>66</v>
      </c>
      <c r="AV36" s="323" t="s">
        <v>66</v>
      </c>
      <c r="AW36" s="323" t="s">
        <v>66</v>
      </c>
      <c r="AX36" s="323" t="s">
        <v>66</v>
      </c>
      <c r="AY36" s="323" t="s">
        <v>66</v>
      </c>
      <c r="AZ36" s="323" t="s">
        <v>66</v>
      </c>
      <c r="BA36" s="323" t="s">
        <v>66</v>
      </c>
      <c r="BB36" s="320" t="s">
        <v>66</v>
      </c>
      <c r="BC36" s="326" t="s">
        <v>66</v>
      </c>
      <c r="BD36" s="323" t="s">
        <v>66</v>
      </c>
      <c r="BE36" s="323" t="s">
        <v>66</v>
      </c>
      <c r="BF36" s="323" t="s">
        <v>66</v>
      </c>
      <c r="BG36" s="323" t="s">
        <v>66</v>
      </c>
      <c r="BH36" s="323" t="s">
        <v>66</v>
      </c>
      <c r="BI36" s="320" t="s">
        <v>66</v>
      </c>
      <c r="BJ36" s="326" t="s">
        <v>66</v>
      </c>
      <c r="BK36" s="326" t="s">
        <v>66</v>
      </c>
      <c r="BL36" s="328" t="s">
        <v>66</v>
      </c>
      <c r="BM36" s="325" t="s">
        <v>66</v>
      </c>
      <c r="BN36" s="325" t="s">
        <v>66</v>
      </c>
      <c r="BO36" s="325" t="s">
        <v>66</v>
      </c>
      <c r="BP36" s="325" t="s">
        <v>66</v>
      </c>
      <c r="BQ36" s="326" t="s">
        <v>66</v>
      </c>
      <c r="BR36" s="455" t="s">
        <v>66</v>
      </c>
      <c r="BS36" s="326" t="s">
        <v>66</v>
      </c>
      <c r="BT36" s="323" t="s">
        <v>66</v>
      </c>
      <c r="BU36" s="323" t="s">
        <v>66</v>
      </c>
      <c r="BV36" s="323"/>
      <c r="BW36" s="323"/>
      <c r="BX36" s="323"/>
      <c r="BY36" s="326"/>
      <c r="BZ36" s="326"/>
      <c r="CA36" s="326"/>
      <c r="CB36" s="323" t="s">
        <v>66</v>
      </c>
      <c r="CC36" s="323" t="s">
        <v>66</v>
      </c>
      <c r="CD36" s="323" t="s">
        <v>66</v>
      </c>
      <c r="CE36" s="323" t="s">
        <v>66</v>
      </c>
      <c r="CF36" s="323" t="s">
        <v>66</v>
      </c>
      <c r="CG36" s="326" t="s">
        <v>66</v>
      </c>
      <c r="CH36" s="326" t="s">
        <v>66</v>
      </c>
      <c r="CI36" s="326"/>
      <c r="CJ36" s="323"/>
      <c r="CK36" s="323"/>
      <c r="CL36" s="323"/>
      <c r="CM36" s="323"/>
      <c r="CN36" s="323"/>
      <c r="CO36" s="326"/>
      <c r="CP36" s="326"/>
      <c r="CQ36" s="326"/>
      <c r="CR36" s="323"/>
      <c r="CS36" s="323"/>
      <c r="CT36" s="323"/>
      <c r="CU36" s="323"/>
      <c r="CV36" s="323"/>
      <c r="CW36" s="326"/>
      <c r="CX36" s="326"/>
      <c r="CY36" s="326"/>
      <c r="CZ36" s="535" t="s">
        <v>66</v>
      </c>
      <c r="DA36" s="503" t="s">
        <v>66</v>
      </c>
      <c r="DB36" s="503" t="s">
        <v>66</v>
      </c>
      <c r="DC36" s="503" t="s">
        <v>66</v>
      </c>
      <c r="DD36" s="503" t="s">
        <v>66</v>
      </c>
      <c r="DE36" s="503" t="s">
        <v>66</v>
      </c>
      <c r="DF36" s="503" t="s">
        <v>66</v>
      </c>
      <c r="DG36" s="151"/>
      <c r="DH36" s="616" t="s">
        <v>66</v>
      </c>
      <c r="DI36" s="368" t="s">
        <v>66</v>
      </c>
      <c r="DJ36" s="368" t="s">
        <v>66</v>
      </c>
      <c r="DK36" s="368" t="s">
        <v>66</v>
      </c>
      <c r="DL36" s="368" t="s">
        <v>66</v>
      </c>
      <c r="DM36" s="368" t="s">
        <v>66</v>
      </c>
      <c r="DN36" s="368" t="s">
        <v>66</v>
      </c>
      <c r="DO36" s="151"/>
      <c r="DP36" s="707" t="s">
        <v>66</v>
      </c>
      <c r="DQ36" s="706" t="s">
        <v>66</v>
      </c>
      <c r="DR36" s="706" t="s">
        <v>66</v>
      </c>
      <c r="DS36" s="706" t="s">
        <v>66</v>
      </c>
      <c r="DT36" s="706" t="s">
        <v>66</v>
      </c>
      <c r="DU36" s="706" t="s">
        <v>66</v>
      </c>
      <c r="DV36" s="706" t="s">
        <v>66</v>
      </c>
      <c r="DW36" s="591" t="e">
        <f t="shared" si="1"/>
        <v>#VALUE!</v>
      </c>
      <c r="DX36" s="16"/>
      <c r="DY36" s="617"/>
      <c r="DZ36" s="618"/>
      <c r="EA36" s="619"/>
      <c r="EB36" s="620"/>
      <c r="EC36" s="621"/>
      <c r="ED36" s="622"/>
      <c r="EE36" s="622"/>
      <c r="EF36" s="623"/>
      <c r="EG36" s="624"/>
      <c r="EH36" s="625"/>
      <c r="EI36" s="626"/>
      <c r="EJ36"/>
    </row>
    <row r="37" spans="1:141" ht="20.25" customHeight="1" thickTop="1">
      <c r="A37" s="538" t="s">
        <v>100</v>
      </c>
      <c r="B37" s="542"/>
      <c r="C37" s="542"/>
      <c r="D37" s="543"/>
      <c r="E37" s="543"/>
      <c r="F37" s="543"/>
      <c r="G37" s="543"/>
      <c r="H37" s="278"/>
      <c r="I37" s="523"/>
      <c r="J37" s="285" t="s">
        <v>66</v>
      </c>
      <c r="K37" s="285"/>
      <c r="L37" s="285" t="s">
        <v>66</v>
      </c>
      <c r="M37" s="285" t="s">
        <v>66</v>
      </c>
      <c r="N37" s="285" t="s">
        <v>66</v>
      </c>
      <c r="O37" s="285" t="s">
        <v>66</v>
      </c>
      <c r="P37" s="282" t="s">
        <v>66</v>
      </c>
      <c r="Q37" s="282" t="s">
        <v>66</v>
      </c>
      <c r="R37" s="285" t="s">
        <v>66</v>
      </c>
      <c r="S37" s="285" t="s">
        <v>66</v>
      </c>
      <c r="T37" s="285" t="s">
        <v>66</v>
      </c>
      <c r="U37" s="285" t="s">
        <v>66</v>
      </c>
      <c r="V37" s="285" t="s">
        <v>66</v>
      </c>
      <c r="W37" s="285" t="s">
        <v>66</v>
      </c>
      <c r="X37" s="282" t="s">
        <v>66</v>
      </c>
      <c r="Y37" s="285" t="s">
        <v>66</v>
      </c>
      <c r="Z37" s="285" t="s">
        <v>66</v>
      </c>
      <c r="AA37" s="285" t="s">
        <v>66</v>
      </c>
      <c r="AB37" s="285" t="s">
        <v>66</v>
      </c>
      <c r="AC37" s="285" t="s">
        <v>66</v>
      </c>
      <c r="AD37" s="285" t="s">
        <v>66</v>
      </c>
      <c r="AE37" s="283" t="s">
        <v>66</v>
      </c>
      <c r="AF37" s="288" t="s">
        <v>66</v>
      </c>
      <c r="AG37" s="285" t="s">
        <v>66</v>
      </c>
      <c r="AH37" s="285" t="s">
        <v>66</v>
      </c>
      <c r="AI37" s="285" t="s">
        <v>66</v>
      </c>
      <c r="AJ37" s="285" t="s">
        <v>66</v>
      </c>
      <c r="AK37" s="285" t="s">
        <v>66</v>
      </c>
      <c r="AL37" s="283" t="s">
        <v>66</v>
      </c>
      <c r="AM37" s="540" t="s">
        <v>66</v>
      </c>
      <c r="AN37" s="282" t="s">
        <v>66</v>
      </c>
      <c r="AO37" s="285" t="s">
        <v>66</v>
      </c>
      <c r="AP37" s="285" t="s">
        <v>66</v>
      </c>
      <c r="AQ37" s="285" t="s">
        <v>66</v>
      </c>
      <c r="AR37" s="285" t="s">
        <v>66</v>
      </c>
      <c r="AS37" s="285" t="s">
        <v>66</v>
      </c>
      <c r="AT37" s="285" t="s">
        <v>66</v>
      </c>
      <c r="AU37" s="282" t="s">
        <v>66</v>
      </c>
      <c r="AV37" s="285" t="s">
        <v>66</v>
      </c>
      <c r="AW37" s="285" t="s">
        <v>66</v>
      </c>
      <c r="AX37" s="285" t="s">
        <v>66</v>
      </c>
      <c r="AY37" s="285" t="s">
        <v>66</v>
      </c>
      <c r="AZ37" s="285" t="s">
        <v>66</v>
      </c>
      <c r="BA37" s="285" t="s">
        <v>66</v>
      </c>
      <c r="BB37" s="283" t="s">
        <v>66</v>
      </c>
      <c r="BC37" s="288" t="s">
        <v>66</v>
      </c>
      <c r="BD37" s="285" t="s">
        <v>66</v>
      </c>
      <c r="BE37" s="285" t="s">
        <v>66</v>
      </c>
      <c r="BF37" s="285" t="s">
        <v>66</v>
      </c>
      <c r="BG37" s="285" t="s">
        <v>66</v>
      </c>
      <c r="BH37" s="285" t="s">
        <v>66</v>
      </c>
      <c r="BI37" s="283" t="s">
        <v>66</v>
      </c>
      <c r="BJ37" s="288" t="s">
        <v>66</v>
      </c>
      <c r="BK37" s="288" t="s">
        <v>66</v>
      </c>
      <c r="BL37" s="290" t="s">
        <v>66</v>
      </c>
      <c r="BM37" s="287" t="s">
        <v>66</v>
      </c>
      <c r="BN37" s="287" t="s">
        <v>66</v>
      </c>
      <c r="BO37" s="287" t="s">
        <v>66</v>
      </c>
      <c r="BP37" s="287" t="s">
        <v>66</v>
      </c>
      <c r="BQ37" s="288" t="s">
        <v>66</v>
      </c>
      <c r="BR37" s="540" t="s">
        <v>66</v>
      </c>
      <c r="BS37" s="288" t="s">
        <v>66</v>
      </c>
      <c r="BT37" s="285" t="s">
        <v>66</v>
      </c>
      <c r="BU37" s="285" t="s">
        <v>66</v>
      </c>
      <c r="BV37" s="285"/>
      <c r="BW37" s="285"/>
      <c r="BX37" s="285"/>
      <c r="BY37" s="288"/>
      <c r="BZ37" s="288"/>
      <c r="CA37" s="288"/>
      <c r="CB37" s="285" t="s">
        <v>66</v>
      </c>
      <c r="CC37" s="285" t="s">
        <v>66</v>
      </c>
      <c r="CD37" s="285" t="s">
        <v>66</v>
      </c>
      <c r="CE37" s="285" t="s">
        <v>66</v>
      </c>
      <c r="CF37" s="285" t="s">
        <v>66</v>
      </c>
      <c r="CG37" s="288" t="s">
        <v>66</v>
      </c>
      <c r="CH37" s="288" t="s">
        <v>66</v>
      </c>
      <c r="CI37" s="288"/>
      <c r="CJ37" s="285"/>
      <c r="CK37" s="285"/>
      <c r="CL37" s="285"/>
      <c r="CM37" s="285"/>
      <c r="CN37" s="285"/>
      <c r="CO37" s="288"/>
      <c r="CP37" s="288"/>
      <c r="CQ37" s="288"/>
      <c r="CR37" s="285"/>
      <c r="CS37" s="285"/>
      <c r="CT37" s="285"/>
      <c r="CU37" s="285"/>
      <c r="CV37" s="285"/>
      <c r="CW37" s="288"/>
      <c r="CX37" s="288"/>
      <c r="CY37" s="288"/>
      <c r="CZ37" s="385">
        <v>93.174335879453537</v>
      </c>
      <c r="DA37" s="285">
        <v>3.1372175294071427</v>
      </c>
      <c r="DB37" s="386">
        <v>86.699437132996337</v>
      </c>
      <c r="DC37" s="285">
        <v>99.649234625910736</v>
      </c>
      <c r="DD37" s="285">
        <v>3.3670403977614511</v>
      </c>
      <c r="DE37" s="288">
        <v>101.89437799999997</v>
      </c>
      <c r="DF37" s="288">
        <v>107</v>
      </c>
      <c r="DG37" s="152"/>
      <c r="DH37" s="604">
        <v>95.061004153706847</v>
      </c>
      <c r="DI37" s="108">
        <v>1.8915947935219164</v>
      </c>
      <c r="DJ37" s="605">
        <v>90.846268302045715</v>
      </c>
      <c r="DK37" s="108">
        <v>99.275740005367979</v>
      </c>
      <c r="DL37" s="606">
        <v>1.9898746182644387</v>
      </c>
      <c r="DM37" s="109">
        <v>52.879514000000029</v>
      </c>
      <c r="DN37" s="109">
        <v>82</v>
      </c>
      <c r="DO37" s="152"/>
      <c r="DP37" s="681">
        <f>+DP35</f>
        <v>93.6930027100601</v>
      </c>
      <c r="DQ37" s="681">
        <f t="shared" ref="DQ37:DV37" si="15">+DQ35</f>
        <v>3.0838454228405037</v>
      </c>
      <c r="DR37" s="681">
        <f t="shared" si="15"/>
        <v>87.639896408195</v>
      </c>
      <c r="DS37" s="681">
        <f t="shared" si="15"/>
        <v>99.746109011925199</v>
      </c>
      <c r="DT37" s="681">
        <f t="shared" si="15"/>
        <v>3.2914362157691652</v>
      </c>
      <c r="DU37" s="681">
        <f t="shared" si="15"/>
        <v>59.713804000000025</v>
      </c>
      <c r="DV37" s="681">
        <f t="shared" si="15"/>
        <v>183</v>
      </c>
      <c r="DW37" s="591">
        <f t="shared" si="1"/>
        <v>-76</v>
      </c>
      <c r="DX37" s="16"/>
      <c r="DY37" s="607"/>
      <c r="DZ37" s="607"/>
      <c r="EA37" s="607"/>
      <c r="EB37" s="608"/>
      <c r="EC37" s="609"/>
      <c r="ED37" s="608"/>
      <c r="EE37" s="608"/>
      <c r="EF37" s="610"/>
      <c r="EG37" s="611"/>
      <c r="EH37" s="612"/>
      <c r="EI37" s="16"/>
      <c r="EJ37" s="16"/>
    </row>
    <row r="38" spans="1:141" ht="7.5" customHeight="1" thickBot="1">
      <c r="A38" s="84"/>
      <c r="B38" s="85"/>
      <c r="C38" s="85"/>
      <c r="D38" s="85"/>
      <c r="E38" s="85"/>
      <c r="F38" s="85"/>
      <c r="G38" s="85"/>
      <c r="H38" s="86"/>
      <c r="I38" s="87"/>
      <c r="J38" s="85"/>
      <c r="K38" s="85"/>
      <c r="L38" s="85"/>
      <c r="M38" s="85"/>
      <c r="N38" s="85"/>
      <c r="O38" s="85"/>
      <c r="P38" s="86"/>
      <c r="Q38" s="86"/>
      <c r="R38" s="85"/>
      <c r="S38" s="85"/>
      <c r="T38" s="85"/>
      <c r="U38" s="85"/>
      <c r="V38" s="85"/>
      <c r="W38" s="85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5"/>
      <c r="AP38" s="85"/>
      <c r="AQ38" s="85"/>
      <c r="AR38" s="85"/>
      <c r="AS38" s="85"/>
      <c r="AT38" s="85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117"/>
      <c r="CC38" s="117"/>
      <c r="CD38" s="117"/>
      <c r="CE38" s="117"/>
      <c r="CF38" s="117"/>
      <c r="CG38" s="117"/>
      <c r="CH38" s="118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86"/>
      <c r="CY38" s="86"/>
      <c r="CZ38" s="117"/>
      <c r="DA38" s="117"/>
      <c r="DB38" s="117"/>
      <c r="DC38" s="117"/>
      <c r="DD38" s="117"/>
      <c r="DE38" s="117"/>
      <c r="DF38" s="118"/>
      <c r="DG38" s="17"/>
      <c r="DH38" s="17"/>
      <c r="DI38" s="17"/>
      <c r="DJ38" s="17"/>
      <c r="DK38" s="17"/>
      <c r="DL38" s="17"/>
      <c r="DM38" s="17"/>
      <c r="DN38" s="17"/>
      <c r="DO38" s="17"/>
      <c r="DP38" s="686"/>
      <c r="DQ38" s="686"/>
      <c r="DR38" s="686"/>
      <c r="DS38" s="686"/>
      <c r="DT38" s="686"/>
      <c r="DU38" s="686"/>
      <c r="DV38" s="687"/>
      <c r="DW38" s="591">
        <f t="shared" si="1"/>
        <v>0</v>
      </c>
      <c r="DX38" s="16"/>
      <c r="DY38" s="607"/>
      <c r="DZ38" s="607"/>
      <c r="EA38" s="607"/>
      <c r="EB38" s="608"/>
      <c r="EC38" s="609"/>
      <c r="ED38" s="608"/>
      <c r="EE38" s="608"/>
      <c r="EF38" s="610"/>
      <c r="EG38" s="611"/>
      <c r="EH38" s="612"/>
      <c r="EI38" s="16"/>
    </row>
    <row r="39" spans="1:141" ht="82.5" customHeight="1" thickTop="1">
      <c r="A39" s="3608" t="s">
        <v>172</v>
      </c>
      <c r="B39" s="3608"/>
      <c r="C39" s="3608"/>
      <c r="D39" s="3608"/>
      <c r="E39" s="3608"/>
      <c r="F39" s="3608"/>
      <c r="G39" s="3608"/>
      <c r="H39" s="3608"/>
      <c r="I39" s="3608"/>
      <c r="J39" s="3608"/>
      <c r="K39" s="3608"/>
      <c r="L39" s="3608"/>
      <c r="M39" s="3608"/>
      <c r="N39" s="3608"/>
      <c r="O39" s="3608"/>
      <c r="P39" s="3608"/>
      <c r="Q39" s="3608"/>
      <c r="R39" s="3608"/>
      <c r="S39" s="3608"/>
      <c r="T39" s="3608"/>
      <c r="U39" s="3608"/>
      <c r="V39" s="3608"/>
      <c r="W39" s="3608"/>
      <c r="X39" s="3608"/>
      <c r="Y39" s="3608"/>
      <c r="Z39" s="3608"/>
      <c r="AA39" s="3608"/>
      <c r="AB39" s="3608"/>
      <c r="AC39" s="3608"/>
      <c r="AD39" s="3608"/>
      <c r="AE39" s="3608"/>
      <c r="AF39" s="3608"/>
      <c r="AG39" s="3608"/>
      <c r="AH39" s="3608"/>
      <c r="AI39" s="3608"/>
      <c r="AJ39" s="3608"/>
      <c r="AK39" s="3608"/>
      <c r="AL39" s="3608"/>
      <c r="AM39" s="3608"/>
      <c r="AN39" s="3608"/>
      <c r="AO39" s="3608"/>
      <c r="AP39" s="3608"/>
      <c r="AQ39" s="3608"/>
      <c r="AR39" s="3608"/>
      <c r="AS39" s="3608"/>
      <c r="AT39" s="3608"/>
      <c r="AU39" s="3608"/>
      <c r="AV39" s="3608"/>
      <c r="AW39" s="3608"/>
      <c r="AX39" s="3608"/>
      <c r="AY39" s="3608"/>
      <c r="AZ39" s="3608"/>
      <c r="BA39" s="3608"/>
      <c r="BB39" s="3608"/>
      <c r="BC39" s="3608"/>
      <c r="BD39" s="3608"/>
      <c r="BE39" s="3608"/>
      <c r="BF39" s="3608"/>
      <c r="BG39" s="3608"/>
      <c r="BH39" s="3608"/>
      <c r="BI39" s="3608"/>
      <c r="BJ39" s="3608"/>
      <c r="BK39" s="3608"/>
      <c r="BL39" s="3608"/>
      <c r="BM39" s="3608"/>
      <c r="BN39" s="3608"/>
      <c r="BO39" s="3608"/>
      <c r="BP39" s="3608"/>
      <c r="BQ39" s="3608"/>
      <c r="BR39" s="3608"/>
      <c r="BS39" s="3608"/>
      <c r="BT39" s="3608"/>
      <c r="BU39" s="3608"/>
      <c r="BV39" s="3608"/>
      <c r="BW39" s="3608"/>
      <c r="BX39" s="3608"/>
      <c r="BY39" s="3608"/>
      <c r="BZ39" s="3608"/>
      <c r="CA39" s="3608"/>
      <c r="CB39" s="3608"/>
      <c r="CC39" s="3608"/>
      <c r="CD39" s="3608"/>
      <c r="CE39" s="3608"/>
      <c r="CF39" s="3608"/>
      <c r="CG39" s="3608"/>
      <c r="CH39" s="3608"/>
      <c r="CI39" s="3608"/>
      <c r="CJ39" s="3608"/>
      <c r="CK39" s="3608"/>
      <c r="CL39" s="3609"/>
      <c r="CM39" s="3609"/>
      <c r="CN39" s="3609"/>
      <c r="CO39" s="3609"/>
      <c r="CP39" s="3609"/>
      <c r="CQ39" s="3609"/>
      <c r="CR39" s="3609"/>
      <c r="CS39" s="3609"/>
      <c r="CT39" s="3609"/>
      <c r="CU39" s="3609"/>
      <c r="CV39" s="3609"/>
      <c r="CW39" s="3609"/>
      <c r="CX39" s="3609"/>
      <c r="CY39" s="3609"/>
      <c r="CZ39" s="3609"/>
      <c r="DA39" s="3609"/>
      <c r="DB39" s="3609"/>
      <c r="DC39" s="3609"/>
      <c r="DD39" s="3609"/>
      <c r="DE39" s="3609"/>
      <c r="DF39" s="3609"/>
      <c r="DG39" s="17"/>
      <c r="DH39" s="17"/>
      <c r="DI39" s="17"/>
      <c r="DJ39" s="17"/>
      <c r="DK39" s="17"/>
      <c r="DL39" s="17"/>
      <c r="DM39" s="17"/>
      <c r="DN39" s="17"/>
      <c r="DO39" s="17"/>
      <c r="DP39" s="653"/>
      <c r="DQ39" s="653"/>
      <c r="DR39" s="653"/>
      <c r="DS39" s="653"/>
      <c r="DT39" s="653"/>
      <c r="DU39" s="653"/>
      <c r="DV39" s="653"/>
      <c r="DW39" s="598"/>
      <c r="DX39" s="16"/>
      <c r="DY39" s="607"/>
      <c r="DZ39" s="607"/>
      <c r="EA39" s="607"/>
      <c r="EB39" s="608"/>
      <c r="EC39" s="609"/>
      <c r="ED39" s="608"/>
      <c r="EE39" s="608"/>
      <c r="EF39" s="610"/>
      <c r="EG39" s="611"/>
      <c r="EH39" s="612"/>
      <c r="EI39" s="16"/>
    </row>
    <row r="40" spans="1:141" ht="20.25" customHeight="1">
      <c r="A40" s="3579"/>
      <c r="B40" s="3579"/>
      <c r="C40" s="3579"/>
      <c r="D40" s="3579"/>
      <c r="E40" s="3579"/>
      <c r="F40" s="3579"/>
      <c r="G40" s="3579"/>
      <c r="H40" s="3579"/>
      <c r="I40" s="3579"/>
      <c r="J40" s="3579"/>
      <c r="K40" s="3579"/>
      <c r="L40" s="3579"/>
      <c r="M40" s="3579"/>
      <c r="N40" s="3579"/>
      <c r="O40" s="3579"/>
      <c r="P40" s="3579"/>
      <c r="Q40" s="3579"/>
      <c r="R40" s="3579"/>
      <c r="S40" s="3579"/>
      <c r="T40" s="3579"/>
      <c r="U40" s="3579"/>
      <c r="V40" s="3579"/>
      <c r="W40" s="3579"/>
      <c r="X40" s="3579"/>
      <c r="Y40" s="3448"/>
      <c r="Z40" s="3448"/>
      <c r="AA40" s="3448"/>
      <c r="AB40" s="3448"/>
      <c r="AC40" s="3448"/>
      <c r="AD40" s="3448"/>
      <c r="AE40" s="3448"/>
      <c r="AF40" s="3448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7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7"/>
      <c r="DP40" s="688"/>
      <c r="DQ40" s="688"/>
      <c r="DR40" s="688"/>
      <c r="DS40" s="688"/>
      <c r="DT40" s="688"/>
      <c r="DU40" s="688"/>
      <c r="DV40" s="689"/>
      <c r="DW40" s="598"/>
      <c r="DX40" s="16"/>
      <c r="DY40" s="607"/>
      <c r="DZ40" s="607"/>
      <c r="EA40" s="607"/>
      <c r="EB40" s="608"/>
      <c r="EC40" s="609"/>
      <c r="ED40" s="608"/>
      <c r="EE40" s="608"/>
      <c r="EF40" s="610"/>
      <c r="EG40" s="611"/>
      <c r="EH40" s="612"/>
      <c r="EI40" s="16"/>
      <c r="EJ40" s="210"/>
    </row>
    <row r="41" spans="1:141" ht="20.25" customHeight="1">
      <c r="A41" s="16"/>
      <c r="CB41" s="16"/>
      <c r="CC41" s="16"/>
      <c r="CD41" s="16"/>
      <c r="CE41" s="16"/>
      <c r="CF41" s="16"/>
      <c r="CG41" s="16"/>
      <c r="CH41" s="17"/>
      <c r="CZ41" s="16"/>
      <c r="DA41" s="16"/>
      <c r="DB41" s="16"/>
      <c r="DC41" s="16"/>
      <c r="DD41" s="16"/>
      <c r="DE41" s="16"/>
      <c r="DF41" s="17"/>
      <c r="DP41" s="688"/>
      <c r="DQ41" s="688"/>
      <c r="DR41" s="688"/>
      <c r="DS41" s="688"/>
      <c r="DT41" s="688"/>
      <c r="DU41" s="688"/>
      <c r="DV41" s="689"/>
      <c r="DW41" s="598"/>
      <c r="DX41" s="16"/>
      <c r="DY41" s="607"/>
      <c r="DZ41" s="607"/>
      <c r="EA41" s="607"/>
      <c r="EB41" s="608"/>
      <c r="EC41" s="609"/>
      <c r="ED41" s="608"/>
      <c r="EE41" s="608"/>
      <c r="EF41" s="610"/>
      <c r="EG41" s="611"/>
      <c r="EH41" s="612"/>
      <c r="EI41" s="16"/>
      <c r="EJ41" s="210"/>
    </row>
    <row r="42" spans="1:141" ht="20.25" customHeight="1" thickBot="1">
      <c r="CB42" s="16"/>
      <c r="CC42" s="16"/>
      <c r="CD42" s="16"/>
      <c r="CE42" s="16"/>
      <c r="CF42" s="16"/>
      <c r="CG42" s="16"/>
      <c r="CH42" s="17"/>
      <c r="CZ42" s="16"/>
      <c r="DA42" s="16"/>
      <c r="DB42" s="16"/>
      <c r="DC42" s="16"/>
      <c r="DD42" s="16"/>
      <c r="DE42" s="16"/>
      <c r="DF42" s="17"/>
      <c r="DP42" s="688"/>
      <c r="DQ42" s="688"/>
      <c r="DR42" s="688"/>
      <c r="DS42" s="688"/>
      <c r="DT42" s="688"/>
      <c r="DU42" s="688"/>
      <c r="DV42" s="689"/>
      <c r="DW42" s="598"/>
      <c r="DX42" s="16"/>
      <c r="DY42" s="3346" t="s">
        <v>109</v>
      </c>
      <c r="DZ42" s="3346"/>
      <c r="EA42" s="3346"/>
      <c r="EB42" s="3346"/>
      <c r="EC42" s="3346"/>
      <c r="ED42" s="3346"/>
      <c r="EE42" s="3346"/>
      <c r="EF42" s="3346"/>
      <c r="EG42" s="3346"/>
      <c r="EH42" s="3346"/>
      <c r="EI42"/>
      <c r="EJ42" s="210"/>
    </row>
    <row r="43" spans="1:141" ht="20.25" customHeight="1" thickTop="1">
      <c r="DW43" s="613"/>
      <c r="DX43" s="16"/>
      <c r="DY43" s="3347" t="s">
        <v>188</v>
      </c>
      <c r="DZ43" s="3348"/>
      <c r="EA43" s="3349"/>
      <c r="EB43" s="3353" t="s">
        <v>110</v>
      </c>
      <c r="EC43" s="3355" t="s">
        <v>111</v>
      </c>
      <c r="ED43" s="3355" t="s">
        <v>112</v>
      </c>
      <c r="EE43" s="3355"/>
      <c r="EF43" s="3355" t="s">
        <v>113</v>
      </c>
      <c r="EG43" s="3355" t="s">
        <v>114</v>
      </c>
      <c r="EH43" s="3357" t="s">
        <v>115</v>
      </c>
      <c r="EI43"/>
      <c r="EJ43" s="210"/>
    </row>
    <row r="44" spans="1:141" ht="20.25" customHeight="1" thickBot="1">
      <c r="DW44" s="614"/>
      <c r="DX44" s="16"/>
      <c r="DY44" s="3350"/>
      <c r="DZ44" s="3351"/>
      <c r="EA44" s="3352"/>
      <c r="EB44" s="3354"/>
      <c r="EC44" s="3356"/>
      <c r="ED44" s="628" t="s">
        <v>3</v>
      </c>
      <c r="EE44" s="628" t="s">
        <v>4</v>
      </c>
      <c r="EF44" s="3356"/>
      <c r="EG44" s="3356"/>
      <c r="EH44" s="3358"/>
      <c r="EI44"/>
      <c r="EJ44" s="210"/>
    </row>
    <row r="45" spans="1:141" ht="37.5" thickTop="1" thickBot="1">
      <c r="DW45" s="615"/>
      <c r="DY45" s="733" t="s">
        <v>189</v>
      </c>
      <c r="DZ45" s="734" t="s">
        <v>116</v>
      </c>
      <c r="EA45" s="162" t="s">
        <v>196</v>
      </c>
      <c r="EB45" s="163">
        <v>0.9317433587945354</v>
      </c>
      <c r="EC45" s="164">
        <v>3.1372175294071429E-2</v>
      </c>
      <c r="ED45" s="165">
        <v>0.86699437132996338</v>
      </c>
      <c r="EE45" s="165">
        <v>0.99649234625910743</v>
      </c>
      <c r="EF45" s="166">
        <v>3.3670403977614512E-2</v>
      </c>
      <c r="EG45" s="167">
        <v>101.89437799999997</v>
      </c>
      <c r="EH45" s="168">
        <v>107</v>
      </c>
      <c r="EI45"/>
    </row>
    <row r="46" spans="1:141" ht="13.5" thickTop="1">
      <c r="DW46" s="615"/>
      <c r="DY46" s="16"/>
      <c r="DZ46" s="16"/>
    </row>
    <row r="47" spans="1:141">
      <c r="DW47" s="615"/>
      <c r="DY47" s="16"/>
      <c r="DZ47" s="16"/>
    </row>
    <row r="48" spans="1:141" ht="13.5" thickBot="1">
      <c r="DY48" s="3632"/>
      <c r="DZ48" s="3632"/>
      <c r="EA48" s="3632"/>
      <c r="EB48" s="3632"/>
      <c r="EC48" s="3632"/>
      <c r="ED48" s="3632"/>
      <c r="EE48" s="3632"/>
      <c r="EF48" s="3632"/>
      <c r="EG48" s="3632"/>
      <c r="EH48" s="3632"/>
      <c r="EI48" s="626"/>
    </row>
    <row r="49" spans="129:139" ht="14.25" customHeight="1" thickTop="1" thickBot="1">
      <c r="DY49" s="3619" t="s">
        <v>109</v>
      </c>
      <c r="DZ49" s="3619"/>
      <c r="EA49" s="3619"/>
      <c r="EB49" s="3619"/>
      <c r="EC49" s="3619"/>
      <c r="ED49" s="3619"/>
      <c r="EE49" s="3619"/>
      <c r="EF49" s="3619"/>
      <c r="EG49" s="3619"/>
      <c r="EH49" s="3619"/>
      <c r="EI49" s="210"/>
    </row>
    <row r="50" spans="129:139" ht="13.5" customHeight="1" thickTop="1">
      <c r="DY50" s="3620" t="s">
        <v>142</v>
      </c>
      <c r="DZ50" s="3621"/>
      <c r="EA50" s="3622"/>
      <c r="EB50" s="3626" t="s">
        <v>110</v>
      </c>
      <c r="EC50" s="3628" t="s">
        <v>111</v>
      </c>
      <c r="ED50" s="3628" t="s">
        <v>112</v>
      </c>
      <c r="EE50" s="3628"/>
      <c r="EF50" s="3628" t="s">
        <v>113</v>
      </c>
      <c r="EG50" s="3628" t="s">
        <v>114</v>
      </c>
      <c r="EH50" s="3630" t="s">
        <v>115</v>
      </c>
      <c r="EI50" s="210"/>
    </row>
    <row r="51" spans="129:139" ht="13.5" thickBot="1">
      <c r="DY51" s="3623"/>
      <c r="DZ51" s="3624"/>
      <c r="EA51" s="3625"/>
      <c r="EB51" s="3627"/>
      <c r="EC51" s="3629"/>
      <c r="ED51" s="537" t="s">
        <v>3</v>
      </c>
      <c r="EE51" s="537" t="s">
        <v>4</v>
      </c>
      <c r="EF51" s="3629"/>
      <c r="EG51" s="3629"/>
      <c r="EH51" s="3631"/>
      <c r="EI51" s="210"/>
    </row>
    <row r="52" spans="129:139" ht="37.5" thickTop="1" thickBot="1">
      <c r="DY52" s="202" t="s">
        <v>144</v>
      </c>
      <c r="DZ52" s="627" t="s">
        <v>116</v>
      </c>
      <c r="EA52" s="203" t="s">
        <v>196</v>
      </c>
      <c r="EB52" s="204">
        <v>0.95061004153706852</v>
      </c>
      <c r="EC52" s="205">
        <v>1.8915947935219165E-2</v>
      </c>
      <c r="ED52" s="206">
        <v>0.90846268302045718</v>
      </c>
      <c r="EE52" s="206">
        <v>0.99275740005367985</v>
      </c>
      <c r="EF52" s="207">
        <v>1.9898746182644388E-2</v>
      </c>
      <c r="EG52" s="208">
        <v>52.879514000000029</v>
      </c>
      <c r="EH52" s="209">
        <v>82</v>
      </c>
      <c r="EI52" s="210"/>
    </row>
    <row r="53" spans="129:139" ht="13.5" thickTop="1"/>
  </sheetData>
  <mergeCells count="149">
    <mergeCell ref="DY2:EG2"/>
    <mergeCell ref="DY3:DZ4"/>
    <mergeCell ref="EA3:EA4"/>
    <mergeCell ref="EB3:EB4"/>
    <mergeCell ref="EC3:ED3"/>
    <mergeCell ref="EE3:EE4"/>
    <mergeCell ref="EF3:EF4"/>
    <mergeCell ref="EG3:EG4"/>
    <mergeCell ref="DY9:EH9"/>
    <mergeCell ref="DY49:EH49"/>
    <mergeCell ref="DY50:EA51"/>
    <mergeCell ref="EB50:EB51"/>
    <mergeCell ref="EC50:EC51"/>
    <mergeCell ref="ED50:EE50"/>
    <mergeCell ref="EF50:EF51"/>
    <mergeCell ref="EG50:EG51"/>
    <mergeCell ref="EH50:EH51"/>
    <mergeCell ref="DY48:EH48"/>
    <mergeCell ref="DY42:EH42"/>
    <mergeCell ref="DY43:EA44"/>
    <mergeCell ref="EB43:EB44"/>
    <mergeCell ref="EC43:EC44"/>
    <mergeCell ref="ED43:EE43"/>
    <mergeCell ref="EF43:EF44"/>
    <mergeCell ref="EG43:EG44"/>
    <mergeCell ref="EH43:EH44"/>
    <mergeCell ref="DY10:EA11"/>
    <mergeCell ref="EB10:EB11"/>
    <mergeCell ref="EC10:EC11"/>
    <mergeCell ref="ED10:EE10"/>
    <mergeCell ref="EF10:EF11"/>
    <mergeCell ref="EG10:EG11"/>
    <mergeCell ref="EH10:EH11"/>
    <mergeCell ref="A3:A5"/>
    <mergeCell ref="L4:M4"/>
    <mergeCell ref="AO3:AU3"/>
    <mergeCell ref="J3:P3"/>
    <mergeCell ref="AG3:AM3"/>
    <mergeCell ref="B3:H3"/>
    <mergeCell ref="DP3:DV3"/>
    <mergeCell ref="DP4:DP5"/>
    <mergeCell ref="DQ4:DQ5"/>
    <mergeCell ref="DR4:DS4"/>
    <mergeCell ref="DT4:DT5"/>
    <mergeCell ref="DU4:DU5"/>
    <mergeCell ref="DV4:DV5"/>
    <mergeCell ref="BQ4:BQ5"/>
    <mergeCell ref="BY4:BY5"/>
    <mergeCell ref="H4:H5"/>
    <mergeCell ref="AF4:AF5"/>
    <mergeCell ref="AL4:AL5"/>
    <mergeCell ref="AM4:AM5"/>
    <mergeCell ref="X4:X5"/>
    <mergeCell ref="AK4:AK5"/>
    <mergeCell ref="AG4:AG5"/>
    <mergeCell ref="J4:J5"/>
    <mergeCell ref="AS4:AS5"/>
    <mergeCell ref="A40:AF40"/>
    <mergeCell ref="A39:DF39"/>
    <mergeCell ref="A1:DF1"/>
    <mergeCell ref="CZ3:DF3"/>
    <mergeCell ref="V4:V5"/>
    <mergeCell ref="BH4:BH5"/>
    <mergeCell ref="BI4:BI5"/>
    <mergeCell ref="BB4:BB5"/>
    <mergeCell ref="BD3:BJ3"/>
    <mergeCell ref="AO4:AO5"/>
    <mergeCell ref="AP4:AP5"/>
    <mergeCell ref="BE4:BE5"/>
    <mergeCell ref="BF4:BG4"/>
    <mergeCell ref="BA4:BA5"/>
    <mergeCell ref="AX4:AX5"/>
    <mergeCell ref="BC4:BC5"/>
    <mergeCell ref="AW4:AW5"/>
    <mergeCell ref="AU4:AU5"/>
    <mergeCell ref="D4:E4"/>
    <mergeCell ref="F4:F5"/>
    <mergeCell ref="S4:S5"/>
    <mergeCell ref="C4:C5"/>
    <mergeCell ref="G4:G5"/>
    <mergeCell ref="AQ4:AR4"/>
    <mergeCell ref="W4:W5"/>
    <mergeCell ref="K4:K5"/>
    <mergeCell ref="O4:O5"/>
    <mergeCell ref="AI4:AJ4"/>
    <mergeCell ref="AH4:AH5"/>
    <mergeCell ref="AA4:AA5"/>
    <mergeCell ref="N4:N5"/>
    <mergeCell ref="P4:P5"/>
    <mergeCell ref="AE4:AE5"/>
    <mergeCell ref="R4:R5"/>
    <mergeCell ref="B4:B5"/>
    <mergeCell ref="T4:U4"/>
    <mergeCell ref="Z4:Z5"/>
    <mergeCell ref="AB4:AC4"/>
    <mergeCell ref="AD4:AD5"/>
    <mergeCell ref="Z3:AF3"/>
    <mergeCell ref="CR3:CX3"/>
    <mergeCell ref="CR4:CR5"/>
    <mergeCell ref="CS4:CS5"/>
    <mergeCell ref="CT4:CU4"/>
    <mergeCell ref="CV4:CV5"/>
    <mergeCell ref="CW4:CW5"/>
    <mergeCell ref="CX4:CX5"/>
    <mergeCell ref="R3:X3"/>
    <mergeCell ref="BL4:BL5"/>
    <mergeCell ref="BM4:BM5"/>
    <mergeCell ref="BN4:BO4"/>
    <mergeCell ref="CO4:CO5"/>
    <mergeCell ref="CP4:CP5"/>
    <mergeCell ref="BP4:BP5"/>
    <mergeCell ref="BL3:BR3"/>
    <mergeCell ref="CJ3:CP3"/>
    <mergeCell ref="CJ4:CJ5"/>
    <mergeCell ref="BT3:BZ3"/>
    <mergeCell ref="AT4:AT5"/>
    <mergeCell ref="DD4:DD5"/>
    <mergeCell ref="DE4:DE5"/>
    <mergeCell ref="CF4:CF5"/>
    <mergeCell ref="CG4:CG5"/>
    <mergeCell ref="CH4:CH5"/>
    <mergeCell ref="BJ4:BJ5"/>
    <mergeCell ref="CC4:CC5"/>
    <mergeCell ref="CD4:CE4"/>
    <mergeCell ref="BD4:BD5"/>
    <mergeCell ref="BZ4:BZ5"/>
    <mergeCell ref="CB4:CB5"/>
    <mergeCell ref="CK4:CK5"/>
    <mergeCell ref="CL4:CM4"/>
    <mergeCell ref="BR4:BR5"/>
    <mergeCell ref="CN4:CN5"/>
    <mergeCell ref="AY4:AZ4"/>
    <mergeCell ref="CZ4:CZ5"/>
    <mergeCell ref="DA4:DA5"/>
    <mergeCell ref="CB3:CH3"/>
    <mergeCell ref="BT4:BT5"/>
    <mergeCell ref="BU4:BU5"/>
    <mergeCell ref="BV4:BW4"/>
    <mergeCell ref="BX4:BX5"/>
    <mergeCell ref="AW3:BC3"/>
    <mergeCell ref="DH3:DN3"/>
    <mergeCell ref="DH4:DH5"/>
    <mergeCell ref="DI4:DI5"/>
    <mergeCell ref="DJ4:DK4"/>
    <mergeCell ref="DL4:DL5"/>
    <mergeCell ref="DM4:DM5"/>
    <mergeCell ref="DN4:DN5"/>
    <mergeCell ref="DF4:DF5"/>
    <mergeCell ref="DB4:DC4"/>
  </mergeCells>
  <phoneticPr fontId="12" type="noConversion"/>
  <printOptions horizontalCentered="1"/>
  <pageMargins left="0.31496062992125984" right="0.31496062992125984" top="0.74803149606299213" bottom="0.35433070866141736" header="0.31496062992125984" footer="0.31496062992125984"/>
  <pageSetup paperSize="9" scale="53" orientation="landscape" r:id="rId1"/>
  <headerFooter alignWithMargins="0"/>
  <ignoredErrors>
    <ignoredError sqref="CB9 CB24:CB33" numberStoredAsText="1"/>
  </ignoredError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1">
    <tabColor theme="9" tint="-0.249977111117893"/>
  </sheetPr>
  <dimension ref="A1:EW58"/>
  <sheetViews>
    <sheetView showGridLines="0" view="pageBreakPreview" topLeftCell="AQ19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6.140625" style="62" customWidth="1"/>
    <col min="2" max="2" width="0.85546875" style="62" customWidth="1"/>
    <col min="3" max="3" width="8.7109375" style="62" hidden="1" customWidth="1"/>
    <col min="4" max="4" width="0.85546875" style="62" hidden="1" customWidth="1"/>
    <col min="5" max="11" width="8.7109375" style="62" hidden="1" customWidth="1"/>
    <col min="12" max="12" width="0.85546875" style="62" hidden="1" customWidth="1"/>
    <col min="13" max="19" width="8.7109375" style="62" hidden="1" customWidth="1"/>
    <col min="20" max="20" width="0.85546875" style="62" hidden="1" customWidth="1"/>
    <col min="21" max="21" width="9.28515625" style="62" hidden="1" customWidth="1"/>
    <col min="22" max="24" width="8.7109375" style="62" hidden="1" customWidth="1"/>
    <col min="25" max="25" width="11.7109375" style="62" hidden="1" customWidth="1"/>
    <col min="26" max="26" width="10" style="62" hidden="1" customWidth="1"/>
    <col min="27" max="27" width="11.28515625" style="62" hidden="1" customWidth="1"/>
    <col min="28" max="28" width="0.7109375" style="62" hidden="1" customWidth="1"/>
    <col min="29" max="35" width="8.7109375" style="19" hidden="1" customWidth="1"/>
    <col min="36" max="36" width="0.85546875" style="62" hidden="1" customWidth="1"/>
    <col min="37" max="37" width="9.28515625" style="19" customWidth="1"/>
    <col min="38" max="40" width="8.7109375" style="19" hidden="1" customWidth="1"/>
    <col min="41" max="41" width="11.7109375" style="19" customWidth="1"/>
    <col min="42" max="42" width="8.7109375" style="19" hidden="1" customWidth="1"/>
    <col min="43" max="43" width="11.28515625" style="19" customWidth="1"/>
    <col min="44" max="44" width="0.85546875" style="62" customWidth="1"/>
    <col min="45" max="45" width="9.28515625" style="62" customWidth="1"/>
    <col min="46" max="48" width="8.7109375" style="62" hidden="1" customWidth="1"/>
    <col min="49" max="49" width="11.7109375" style="62" customWidth="1"/>
    <col min="50" max="50" width="8.7109375" style="62" hidden="1" customWidth="1"/>
    <col min="51" max="51" width="11.28515625" style="62" customWidth="1"/>
    <col min="52" max="52" width="0.85546875" style="62" hidden="1" customWidth="1"/>
    <col min="53" max="59" width="8.7109375" style="62" hidden="1" customWidth="1"/>
    <col min="60" max="60" width="0.85546875" style="62" customWidth="1"/>
    <col min="61" max="61" width="9.28515625" style="62" customWidth="1"/>
    <col min="62" max="64" width="8.7109375" style="62" hidden="1" customWidth="1"/>
    <col min="65" max="65" width="11.7109375" style="62" customWidth="1"/>
    <col min="66" max="66" width="8.7109375" style="62" hidden="1" customWidth="1"/>
    <col min="67" max="67" width="11.28515625" style="62" customWidth="1"/>
    <col min="68" max="68" width="0.85546875" style="62" customWidth="1"/>
    <col min="69" max="69" width="9.85546875" style="62" hidden="1" customWidth="1"/>
    <col min="70" max="70" width="8.7109375" style="62" hidden="1" customWidth="1"/>
    <col min="71" max="72" width="10" style="62" hidden="1" customWidth="1"/>
    <col min="73" max="76" width="8.7109375" style="62" hidden="1" customWidth="1"/>
    <col min="77" max="77" width="9.28515625" style="62" customWidth="1"/>
    <col min="78" max="80" width="8.7109375" style="62" hidden="1" customWidth="1"/>
    <col min="81" max="81" width="11.7109375" style="62" customWidth="1"/>
    <col min="82" max="82" width="8.7109375" style="62" hidden="1" customWidth="1"/>
    <col min="83" max="83" width="11.28515625" style="62" customWidth="1"/>
    <col min="84" max="84" width="0.85546875" style="62" customWidth="1"/>
    <col min="85" max="92" width="5" style="62" hidden="1" customWidth="1"/>
    <col min="93" max="93" width="9.28515625" style="2" customWidth="1"/>
    <col min="94" max="94" width="11.42578125" style="2" hidden="1" customWidth="1"/>
    <col min="95" max="95" width="9.85546875" style="2" hidden="1" customWidth="1"/>
    <col min="96" max="96" width="10.28515625" style="2" hidden="1" customWidth="1"/>
    <col min="97" max="97" width="11.7109375" style="2" customWidth="1"/>
    <col min="98" max="98" width="10.7109375" style="2" hidden="1" customWidth="1"/>
    <col min="99" max="99" width="11.28515625" style="10" customWidth="1"/>
    <col min="100" max="100" width="0.85546875" style="62" customWidth="1"/>
    <col min="101" max="116" width="5" style="62" hidden="1" customWidth="1"/>
    <col min="117" max="117" width="9.5703125" style="62" customWidth="1"/>
    <col min="118" max="120" width="5" style="62" hidden="1" customWidth="1"/>
    <col min="121" max="121" width="11.42578125" style="62" customWidth="1"/>
    <col min="122" max="122" width="5" style="62" hidden="1" customWidth="1"/>
    <col min="123" max="123" width="11.42578125" style="62" customWidth="1"/>
    <col min="124" max="124" width="1.140625" style="62" customWidth="1"/>
    <col min="125" max="125" width="9.28515625" style="62" customWidth="1"/>
    <col min="126" max="126" width="10.7109375" style="62" hidden="1" customWidth="1"/>
    <col min="127" max="127" width="9.7109375" style="62" customWidth="1"/>
    <col min="128" max="128" width="9.42578125" style="62" customWidth="1"/>
    <col min="129" max="129" width="11.42578125" style="62" customWidth="1"/>
    <col min="130" max="130" width="10.7109375" style="62" hidden="1" customWidth="1"/>
    <col min="131" max="131" width="11" style="62" customWidth="1"/>
    <col min="132" max="132" width="10.7109375" style="62" customWidth="1"/>
    <col min="133" max="133" width="9.28515625" style="629" customWidth="1"/>
    <col min="134" max="134" width="11.42578125" style="629" hidden="1" customWidth="1"/>
    <col min="135" max="136" width="8.5703125" style="629" customWidth="1"/>
    <col min="137" max="137" width="11.7109375" style="629" customWidth="1"/>
    <col min="138" max="138" width="10.7109375" style="629" hidden="1" customWidth="1"/>
    <col min="139" max="139" width="11.28515625" style="630" customWidth="1"/>
    <col min="140" max="143" width="11.42578125" style="2"/>
    <col min="144" max="144" width="21.28515625" style="2" customWidth="1"/>
    <col min="145" max="151" width="11.42578125" style="2"/>
    <col min="152" max="152" width="9.85546875" style="1" customWidth="1"/>
    <col min="153" max="153" width="11.42578125" style="1"/>
    <col min="154" max="16384" width="11.42578125" style="62"/>
  </cols>
  <sheetData>
    <row r="1" spans="1:153" ht="45" customHeight="1" thickBot="1">
      <c r="A1" s="3386" t="s">
        <v>175</v>
      </c>
      <c r="B1" s="3386"/>
      <c r="C1" s="3386"/>
      <c r="D1" s="3386"/>
      <c r="E1" s="3386"/>
      <c r="F1" s="3386"/>
      <c r="G1" s="3386"/>
      <c r="H1" s="3386"/>
      <c r="I1" s="3386"/>
      <c r="J1" s="3386"/>
      <c r="K1" s="3386"/>
      <c r="L1" s="3386"/>
      <c r="M1" s="3386"/>
      <c r="N1" s="3386"/>
      <c r="O1" s="3386"/>
      <c r="P1" s="3386"/>
      <c r="Q1" s="3386"/>
      <c r="R1" s="3386"/>
      <c r="S1" s="3386"/>
      <c r="T1" s="3386"/>
      <c r="U1" s="3386"/>
      <c r="V1" s="3386"/>
      <c r="W1" s="3386"/>
      <c r="X1" s="3386"/>
      <c r="Y1" s="3386"/>
      <c r="Z1" s="3386"/>
      <c r="AA1" s="3386"/>
      <c r="AB1" s="3386"/>
      <c r="AC1" s="3386"/>
      <c r="AD1" s="3386"/>
      <c r="AE1" s="3386"/>
      <c r="AF1" s="3386"/>
      <c r="AG1" s="3386"/>
      <c r="AH1" s="3386"/>
      <c r="AI1" s="3386"/>
      <c r="AJ1" s="3386"/>
      <c r="AK1" s="3386"/>
      <c r="AL1" s="3386"/>
      <c r="AM1" s="3386"/>
      <c r="AN1" s="3386"/>
      <c r="AO1" s="3386"/>
      <c r="AP1" s="3386"/>
      <c r="AQ1" s="3386"/>
      <c r="AR1" s="3386"/>
      <c r="AS1" s="3386"/>
      <c r="AT1" s="3386"/>
      <c r="AU1" s="3386"/>
      <c r="AV1" s="3386"/>
      <c r="AW1" s="3386"/>
      <c r="AX1" s="3386"/>
      <c r="AY1" s="3386"/>
      <c r="AZ1" s="3386"/>
      <c r="BA1" s="3386"/>
      <c r="BB1" s="3386"/>
      <c r="BC1" s="3386"/>
      <c r="BD1" s="3386"/>
      <c r="BE1" s="3386"/>
      <c r="BF1" s="3386"/>
      <c r="BG1" s="3386"/>
      <c r="BH1" s="3386"/>
      <c r="BI1" s="3386"/>
      <c r="BJ1" s="3386"/>
      <c r="BK1" s="3386"/>
      <c r="BL1" s="3386"/>
      <c r="BM1" s="3386"/>
      <c r="BN1" s="3386"/>
      <c r="BO1" s="3386"/>
      <c r="BP1" s="3386"/>
      <c r="BQ1" s="3386"/>
      <c r="BR1" s="3386"/>
      <c r="BS1" s="3386"/>
      <c r="BT1" s="3386"/>
      <c r="BU1" s="3386"/>
      <c r="BV1" s="3386"/>
      <c r="BW1" s="3386"/>
      <c r="BX1" s="3386"/>
      <c r="BY1" s="3386"/>
      <c r="BZ1" s="3386"/>
      <c r="CA1" s="3386"/>
      <c r="CB1" s="3386"/>
      <c r="CC1" s="3386"/>
      <c r="CD1" s="3386"/>
      <c r="CE1" s="3386"/>
      <c r="CF1" s="3386"/>
      <c r="CG1" s="3386"/>
      <c r="CH1" s="3386"/>
      <c r="CI1" s="3386"/>
      <c r="CJ1" s="3386"/>
      <c r="CK1" s="3386"/>
      <c r="CL1" s="3386"/>
      <c r="CM1" s="3386"/>
      <c r="CN1" s="3386"/>
      <c r="CO1" s="3386"/>
      <c r="CP1" s="3386"/>
      <c r="CQ1" s="3386"/>
      <c r="CR1" s="3386"/>
      <c r="CS1" s="3386"/>
      <c r="CT1" s="3386"/>
      <c r="CU1" s="3386"/>
      <c r="CV1" s="3386"/>
      <c r="CW1" s="3386"/>
      <c r="CX1" s="3386"/>
      <c r="CY1" s="3386"/>
      <c r="CZ1" s="3386"/>
      <c r="DA1" s="3386"/>
      <c r="DB1" s="3386"/>
      <c r="DC1" s="3386"/>
      <c r="DD1" s="3386"/>
      <c r="DE1" s="3386"/>
      <c r="DF1" s="3386"/>
      <c r="DG1" s="3386"/>
      <c r="DH1" s="3386"/>
      <c r="DI1" s="3386"/>
      <c r="DJ1" s="3386"/>
      <c r="DK1" s="3386"/>
      <c r="DL1" s="3386"/>
      <c r="DM1" s="3386"/>
      <c r="DN1" s="3386"/>
      <c r="DO1" s="3386"/>
      <c r="DP1" s="3386"/>
      <c r="DQ1" s="3386"/>
      <c r="DR1" s="3386"/>
      <c r="DS1" s="3386"/>
      <c r="DT1" s="3386"/>
      <c r="DU1" s="3386"/>
      <c r="DV1" s="3386"/>
      <c r="DW1" s="3386"/>
      <c r="DX1" s="3386"/>
      <c r="DY1" s="3386"/>
      <c r="DZ1" s="3386"/>
      <c r="EA1" s="3386"/>
      <c r="EB1" s="3386"/>
      <c r="EC1" s="3386"/>
      <c r="ED1" s="3386"/>
      <c r="EE1" s="3386"/>
      <c r="EF1" s="3386"/>
      <c r="EG1" s="3386"/>
      <c r="EH1" s="3386"/>
      <c r="EI1" s="3386"/>
      <c r="EM1" s="3346" t="s">
        <v>109</v>
      </c>
      <c r="EN1" s="3346"/>
      <c r="EO1" s="3346"/>
      <c r="EP1" s="3346"/>
      <c r="EQ1" s="3346"/>
      <c r="ER1" s="3346"/>
      <c r="ES1" s="3346"/>
      <c r="ET1" s="3346"/>
      <c r="EU1" s="3346"/>
      <c r="EV1" s="74"/>
      <c r="EW1" s="74"/>
    </row>
    <row r="2" spans="1:153" ht="9.9499999999999993" customHeight="1" thickTop="1" thickBot="1">
      <c r="A2" s="3636"/>
      <c r="B2" s="3636"/>
      <c r="C2" s="3636"/>
      <c r="D2" s="3636"/>
      <c r="E2" s="3636"/>
      <c r="F2" s="3636"/>
      <c r="G2" s="3636"/>
      <c r="H2" s="3636"/>
      <c r="I2" s="3636"/>
      <c r="J2" s="3636"/>
      <c r="K2" s="3636"/>
      <c r="L2" s="3636"/>
      <c r="M2" s="3636"/>
      <c r="N2" s="3636"/>
      <c r="O2" s="3636"/>
      <c r="P2" s="3636"/>
      <c r="Q2" s="3636"/>
      <c r="R2" s="3636"/>
      <c r="S2" s="3636"/>
      <c r="T2" s="3636"/>
      <c r="U2" s="3636"/>
      <c r="V2" s="3636"/>
      <c r="W2" s="3636"/>
      <c r="X2" s="3636"/>
      <c r="EM2" s="3347"/>
      <c r="EN2" s="3349"/>
      <c r="EO2" s="3353" t="s">
        <v>110</v>
      </c>
      <c r="EP2" s="3355" t="s">
        <v>111</v>
      </c>
      <c r="EQ2" s="3355" t="s">
        <v>112</v>
      </c>
      <c r="ER2" s="3355"/>
      <c r="ES2" s="3355" t="s">
        <v>113</v>
      </c>
      <c r="ET2" s="3355" t="s">
        <v>114</v>
      </c>
      <c r="EU2" s="3357" t="s">
        <v>115</v>
      </c>
    </row>
    <row r="3" spans="1:153" s="31" customFormat="1" ht="27.75" customHeight="1" thickTop="1" thickBot="1">
      <c r="A3" s="3400" t="s">
        <v>57</v>
      </c>
      <c r="B3" s="92"/>
      <c r="C3" s="125">
        <v>1996</v>
      </c>
      <c r="D3" s="93"/>
      <c r="E3" s="3403">
        <v>2000</v>
      </c>
      <c r="F3" s="3403"/>
      <c r="G3" s="3403"/>
      <c r="H3" s="3403"/>
      <c r="I3" s="3403"/>
      <c r="J3" s="3403"/>
      <c r="K3" s="3403"/>
      <c r="L3" s="93"/>
      <c r="M3" s="3403">
        <v>2005</v>
      </c>
      <c r="N3" s="3403"/>
      <c r="O3" s="3403"/>
      <c r="P3" s="3403"/>
      <c r="Q3" s="3403"/>
      <c r="R3" s="3403"/>
      <c r="S3" s="3403"/>
      <c r="T3" s="93"/>
      <c r="U3" s="3404" t="s">
        <v>65</v>
      </c>
      <c r="V3" s="3404"/>
      <c r="W3" s="3404"/>
      <c r="X3" s="3404"/>
      <c r="Y3" s="3404"/>
      <c r="Z3" s="3404"/>
      <c r="AA3" s="3404"/>
      <c r="AB3" s="212"/>
      <c r="AC3" s="3393">
        <v>2008</v>
      </c>
      <c r="AD3" s="3393"/>
      <c r="AE3" s="3393"/>
      <c r="AF3" s="3393"/>
      <c r="AG3" s="3393"/>
      <c r="AH3" s="3393"/>
      <c r="AI3" s="3393"/>
      <c r="AJ3" s="212"/>
      <c r="AK3" s="3392">
        <v>2009</v>
      </c>
      <c r="AL3" s="3392"/>
      <c r="AM3" s="3392"/>
      <c r="AN3" s="3392"/>
      <c r="AO3" s="3392"/>
      <c r="AP3" s="3392"/>
      <c r="AQ3" s="3392"/>
      <c r="AR3" s="213"/>
      <c r="AS3" s="3392">
        <v>2010</v>
      </c>
      <c r="AT3" s="3392"/>
      <c r="AU3" s="3392"/>
      <c r="AV3" s="3392"/>
      <c r="AW3" s="3392"/>
      <c r="AX3" s="3392"/>
      <c r="AY3" s="3392"/>
      <c r="AZ3" s="213"/>
      <c r="BA3" s="3393" t="s">
        <v>61</v>
      </c>
      <c r="BB3" s="3393"/>
      <c r="BC3" s="3393"/>
      <c r="BD3" s="3393"/>
      <c r="BE3" s="3393"/>
      <c r="BF3" s="3393"/>
      <c r="BG3" s="3393"/>
      <c r="BH3" s="213"/>
      <c r="BI3" s="3392">
        <v>2011</v>
      </c>
      <c r="BJ3" s="3392"/>
      <c r="BK3" s="3392"/>
      <c r="BL3" s="3392"/>
      <c r="BM3" s="3392"/>
      <c r="BN3" s="3392"/>
      <c r="BO3" s="3392"/>
      <c r="BP3" s="213"/>
      <c r="BQ3" s="3393" t="s">
        <v>63</v>
      </c>
      <c r="BR3" s="3393"/>
      <c r="BS3" s="3393"/>
      <c r="BT3" s="3393"/>
      <c r="BU3" s="3393"/>
      <c r="BV3" s="3393"/>
      <c r="BW3" s="3393"/>
      <c r="BX3" s="211"/>
      <c r="BY3" s="3392">
        <v>2012</v>
      </c>
      <c r="BZ3" s="3392"/>
      <c r="CA3" s="3392"/>
      <c r="CB3" s="3392"/>
      <c r="CC3" s="3392"/>
      <c r="CD3" s="3392"/>
      <c r="CE3" s="3392"/>
      <c r="CF3" s="211"/>
      <c r="CG3" s="3638" t="s">
        <v>68</v>
      </c>
      <c r="CH3" s="3638"/>
      <c r="CI3" s="3638"/>
      <c r="CJ3" s="3638"/>
      <c r="CK3" s="3638"/>
      <c r="CL3" s="3638"/>
      <c r="CM3" s="3638"/>
      <c r="CN3" s="211"/>
      <c r="CO3" s="3381">
        <v>2013</v>
      </c>
      <c r="CP3" s="3381"/>
      <c r="CQ3" s="3381"/>
      <c r="CR3" s="3381"/>
      <c r="CS3" s="3381"/>
      <c r="CT3" s="3381"/>
      <c r="CU3" s="3381"/>
      <c r="CV3" s="211"/>
      <c r="CW3" s="3638" t="s">
        <v>68</v>
      </c>
      <c r="CX3" s="3638"/>
      <c r="CY3" s="3638"/>
      <c r="CZ3" s="3638"/>
      <c r="DA3" s="3638"/>
      <c r="DB3" s="3638"/>
      <c r="DC3" s="3638"/>
      <c r="DD3" s="211"/>
      <c r="DE3" s="3381" t="s">
        <v>88</v>
      </c>
      <c r="DF3" s="3381"/>
      <c r="DG3" s="3381"/>
      <c r="DH3" s="3381"/>
      <c r="DI3" s="3381"/>
      <c r="DJ3" s="3381"/>
      <c r="DK3" s="3381"/>
      <c r="DL3" s="211"/>
      <c r="DM3" s="3381">
        <v>2014</v>
      </c>
      <c r="DN3" s="3381"/>
      <c r="DO3" s="3381"/>
      <c r="DP3" s="3381"/>
      <c r="DQ3" s="3381"/>
      <c r="DR3" s="3381"/>
      <c r="DS3" s="3381"/>
      <c r="DT3" s="211"/>
      <c r="DU3" s="3382">
        <v>2015</v>
      </c>
      <c r="DV3" s="3382"/>
      <c r="DW3" s="3382"/>
      <c r="DX3" s="3382"/>
      <c r="DY3" s="3382"/>
      <c r="DZ3" s="3382"/>
      <c r="EA3" s="3382"/>
      <c r="EB3" s="211"/>
      <c r="EC3" s="3387"/>
      <c r="ED3" s="3387"/>
      <c r="EE3" s="3387"/>
      <c r="EF3" s="3387"/>
      <c r="EG3" s="3387"/>
      <c r="EH3" s="3387"/>
      <c r="EI3" s="3387"/>
      <c r="EJ3" s="2"/>
      <c r="EK3" s="2"/>
      <c r="EL3" s="2"/>
      <c r="EM3" s="3350"/>
      <c r="EN3" s="3352"/>
      <c r="EO3" s="3354"/>
      <c r="EP3" s="3356"/>
      <c r="EQ3" s="628" t="s">
        <v>3</v>
      </c>
      <c r="ER3" s="628" t="s">
        <v>4</v>
      </c>
      <c r="ES3" s="3356"/>
      <c r="ET3" s="3356"/>
      <c r="EU3" s="3358"/>
      <c r="EV3" s="75"/>
      <c r="EW3" s="75"/>
    </row>
    <row r="4" spans="1:153" s="31" customFormat="1" ht="32.25" customHeight="1" thickTop="1" thickBot="1">
      <c r="A4" s="3401"/>
      <c r="B4" s="30"/>
      <c r="C4" s="3634" t="s">
        <v>0</v>
      </c>
      <c r="D4" s="65"/>
      <c r="E4" s="3398" t="s">
        <v>0</v>
      </c>
      <c r="F4" s="3396"/>
      <c r="G4" s="3398" t="s">
        <v>1</v>
      </c>
      <c r="H4" s="3398"/>
      <c r="I4" s="3398" t="s">
        <v>2</v>
      </c>
      <c r="J4" s="3396"/>
      <c r="K4" s="3398" t="s">
        <v>40</v>
      </c>
      <c r="L4" s="12"/>
      <c r="M4" s="3398" t="s">
        <v>0</v>
      </c>
      <c r="N4" s="3396"/>
      <c r="O4" s="3398" t="s">
        <v>1</v>
      </c>
      <c r="P4" s="3398"/>
      <c r="Q4" s="3398" t="s">
        <v>2</v>
      </c>
      <c r="R4" s="3396"/>
      <c r="S4" s="3391" t="s">
        <v>40</v>
      </c>
      <c r="T4" s="142"/>
      <c r="U4" s="3391" t="s">
        <v>0</v>
      </c>
      <c r="V4" s="3390"/>
      <c r="W4" s="3391" t="s">
        <v>1</v>
      </c>
      <c r="X4" s="3391"/>
      <c r="Y4" s="3391" t="s">
        <v>2</v>
      </c>
      <c r="Z4" s="3391"/>
      <c r="AA4" s="3391" t="s">
        <v>40</v>
      </c>
      <c r="AB4" s="142"/>
      <c r="AC4" s="3391" t="s">
        <v>0</v>
      </c>
      <c r="AD4" s="3390"/>
      <c r="AE4" s="3391" t="s">
        <v>1</v>
      </c>
      <c r="AF4" s="3391"/>
      <c r="AG4" s="3391" t="s">
        <v>2</v>
      </c>
      <c r="AH4" s="3390" t="s">
        <v>44</v>
      </c>
      <c r="AI4" s="3391" t="s">
        <v>40</v>
      </c>
      <c r="AJ4" s="146"/>
      <c r="AK4" s="3391" t="s">
        <v>0</v>
      </c>
      <c r="AL4" s="3390" t="s">
        <v>43</v>
      </c>
      <c r="AM4" s="3391" t="s">
        <v>1</v>
      </c>
      <c r="AN4" s="3391"/>
      <c r="AO4" s="3391" t="s">
        <v>2</v>
      </c>
      <c r="AP4" s="3390" t="s">
        <v>44</v>
      </c>
      <c r="AQ4" s="3391" t="s">
        <v>40</v>
      </c>
      <c r="AR4" s="146"/>
      <c r="AS4" s="3391" t="s">
        <v>0</v>
      </c>
      <c r="AT4" s="3390" t="s">
        <v>47</v>
      </c>
      <c r="AU4" s="3391" t="s">
        <v>1</v>
      </c>
      <c r="AV4" s="3391"/>
      <c r="AW4" s="3391" t="s">
        <v>2</v>
      </c>
      <c r="AX4" s="3390" t="s">
        <v>48</v>
      </c>
      <c r="AY4" s="3391" t="s">
        <v>40</v>
      </c>
      <c r="AZ4" s="146"/>
      <c r="BA4" s="3391" t="s">
        <v>0</v>
      </c>
      <c r="BB4" s="3390" t="s">
        <v>47</v>
      </c>
      <c r="BC4" s="3391" t="s">
        <v>1</v>
      </c>
      <c r="BD4" s="3391"/>
      <c r="BE4" s="3391" t="s">
        <v>2</v>
      </c>
      <c r="BF4" s="3390" t="s">
        <v>48</v>
      </c>
      <c r="BG4" s="3391" t="s">
        <v>40</v>
      </c>
      <c r="BH4" s="146"/>
      <c r="BI4" s="3391" t="s">
        <v>0</v>
      </c>
      <c r="BJ4" s="3390" t="s">
        <v>47</v>
      </c>
      <c r="BK4" s="3391" t="s">
        <v>1</v>
      </c>
      <c r="BL4" s="3391"/>
      <c r="BM4" s="3391" t="s">
        <v>2</v>
      </c>
      <c r="BN4" s="3390" t="s">
        <v>48</v>
      </c>
      <c r="BO4" s="3391" t="s">
        <v>40</v>
      </c>
      <c r="BP4" s="146"/>
      <c r="BQ4" s="3391" t="s">
        <v>0</v>
      </c>
      <c r="BR4" s="3390" t="s">
        <v>47</v>
      </c>
      <c r="BS4" s="3391" t="s">
        <v>1</v>
      </c>
      <c r="BT4" s="3391"/>
      <c r="BU4" s="3391" t="s">
        <v>2</v>
      </c>
      <c r="BV4" s="3390" t="s">
        <v>48</v>
      </c>
      <c r="BW4" s="3391" t="s">
        <v>40</v>
      </c>
      <c r="BX4" s="142"/>
      <c r="BY4" s="3391" t="s">
        <v>0</v>
      </c>
      <c r="BZ4" s="3390" t="s">
        <v>47</v>
      </c>
      <c r="CA4" s="3391" t="s">
        <v>1</v>
      </c>
      <c r="CB4" s="3391"/>
      <c r="CC4" s="3391" t="s">
        <v>2</v>
      </c>
      <c r="CD4" s="3390" t="s">
        <v>48</v>
      </c>
      <c r="CE4" s="3391" t="s">
        <v>40</v>
      </c>
      <c r="CF4" s="142"/>
      <c r="CG4" s="3391" t="s">
        <v>0</v>
      </c>
      <c r="CH4" s="3390" t="s">
        <v>47</v>
      </c>
      <c r="CI4" s="3391" t="s">
        <v>1</v>
      </c>
      <c r="CJ4" s="3391"/>
      <c r="CK4" s="3391" t="s">
        <v>2</v>
      </c>
      <c r="CL4" s="3390" t="s">
        <v>48</v>
      </c>
      <c r="CM4" s="3395" t="s">
        <v>40</v>
      </c>
      <c r="CN4" s="142"/>
      <c r="CO4" s="3391" t="s">
        <v>0</v>
      </c>
      <c r="CP4" s="3390" t="s">
        <v>47</v>
      </c>
      <c r="CQ4" s="3394" t="s">
        <v>1</v>
      </c>
      <c r="CR4" s="3394"/>
      <c r="CS4" s="3391" t="s">
        <v>2</v>
      </c>
      <c r="CT4" s="3390" t="s">
        <v>48</v>
      </c>
      <c r="CU4" s="3395" t="s">
        <v>40</v>
      </c>
      <c r="CV4" s="142"/>
      <c r="CW4" s="3391" t="s">
        <v>0</v>
      </c>
      <c r="CX4" s="3390" t="s">
        <v>47</v>
      </c>
      <c r="CY4" s="3391" t="s">
        <v>1</v>
      </c>
      <c r="CZ4" s="3391"/>
      <c r="DA4" s="3391" t="s">
        <v>2</v>
      </c>
      <c r="DB4" s="3390" t="s">
        <v>48</v>
      </c>
      <c r="DC4" s="3395" t="s">
        <v>40</v>
      </c>
      <c r="DD4" s="142"/>
      <c r="DE4" s="3391" t="s">
        <v>0</v>
      </c>
      <c r="DF4" s="3390" t="s">
        <v>47</v>
      </c>
      <c r="DG4" s="3394" t="s">
        <v>1</v>
      </c>
      <c r="DH4" s="3394"/>
      <c r="DI4" s="3391" t="s">
        <v>2</v>
      </c>
      <c r="DJ4" s="3390" t="s">
        <v>48</v>
      </c>
      <c r="DK4" s="3395" t="s">
        <v>40</v>
      </c>
      <c r="DL4" s="142"/>
      <c r="DM4" s="3391" t="s">
        <v>0</v>
      </c>
      <c r="DN4" s="3390" t="s">
        <v>47</v>
      </c>
      <c r="DO4" s="3394" t="s">
        <v>1</v>
      </c>
      <c r="DP4" s="3394"/>
      <c r="DQ4" s="3391" t="s">
        <v>2</v>
      </c>
      <c r="DR4" s="3390" t="s">
        <v>48</v>
      </c>
      <c r="DS4" s="3395" t="s">
        <v>40</v>
      </c>
      <c r="DT4" s="142"/>
      <c r="DU4" s="3391" t="s">
        <v>0</v>
      </c>
      <c r="DV4" s="3390" t="s">
        <v>47</v>
      </c>
      <c r="DW4" s="3394" t="s">
        <v>1</v>
      </c>
      <c r="DX4" s="3394"/>
      <c r="DY4" s="3391" t="s">
        <v>2</v>
      </c>
      <c r="DZ4" s="3390" t="s">
        <v>48</v>
      </c>
      <c r="EA4" s="3395" t="s">
        <v>40</v>
      </c>
      <c r="EB4" s="142"/>
      <c r="EC4" s="3603" t="s">
        <v>0</v>
      </c>
      <c r="ED4" s="3602" t="s">
        <v>47</v>
      </c>
      <c r="EE4" s="3604" t="s">
        <v>1</v>
      </c>
      <c r="EF4" s="3604"/>
      <c r="EG4" s="3603" t="s">
        <v>2</v>
      </c>
      <c r="EH4" s="3602" t="s">
        <v>48</v>
      </c>
      <c r="EI4" s="3637" t="s">
        <v>40</v>
      </c>
      <c r="EJ4" s="2"/>
      <c r="EK4" s="2"/>
      <c r="EL4" s="2"/>
      <c r="EM4" s="161" t="s">
        <v>116</v>
      </c>
      <c r="EN4" s="162" t="s">
        <v>196</v>
      </c>
      <c r="EO4" s="163">
        <v>0.91369494512765592</v>
      </c>
      <c r="EP4" s="164">
        <v>4.3657507736524562E-3</v>
      </c>
      <c r="EQ4" s="165">
        <v>0.90513495319815251</v>
      </c>
      <c r="ER4" s="165">
        <v>0.92225493705715933</v>
      </c>
      <c r="ES4" s="166">
        <v>4.7781273136435045E-3</v>
      </c>
      <c r="ET4" s="167">
        <v>8480.1409729999687</v>
      </c>
      <c r="EU4" s="168">
        <v>20215</v>
      </c>
      <c r="EV4" s="76"/>
      <c r="EW4" s="76"/>
    </row>
    <row r="5" spans="1:153" s="31" customFormat="1" ht="21" customHeight="1" thickTop="1" thickBot="1">
      <c r="A5" s="3402"/>
      <c r="B5" s="99"/>
      <c r="C5" s="3635"/>
      <c r="D5" s="126"/>
      <c r="E5" s="3399"/>
      <c r="F5" s="3397"/>
      <c r="G5" s="100" t="s">
        <v>3</v>
      </c>
      <c r="H5" s="100" t="s">
        <v>4</v>
      </c>
      <c r="I5" s="3399"/>
      <c r="J5" s="3397"/>
      <c r="K5" s="3399"/>
      <c r="L5" s="100"/>
      <c r="M5" s="3399"/>
      <c r="N5" s="3397"/>
      <c r="O5" s="100" t="s">
        <v>3</v>
      </c>
      <c r="P5" s="100" t="s">
        <v>4</v>
      </c>
      <c r="Q5" s="3399"/>
      <c r="R5" s="3397"/>
      <c r="S5" s="3375"/>
      <c r="T5" s="143"/>
      <c r="U5" s="3375"/>
      <c r="V5" s="3377"/>
      <c r="W5" s="143" t="s">
        <v>3</v>
      </c>
      <c r="X5" s="143" t="s">
        <v>4</v>
      </c>
      <c r="Y5" s="3375"/>
      <c r="Z5" s="3375"/>
      <c r="AA5" s="3375"/>
      <c r="AB5" s="143"/>
      <c r="AC5" s="3375"/>
      <c r="AD5" s="3377"/>
      <c r="AE5" s="143" t="s">
        <v>3</v>
      </c>
      <c r="AF5" s="143" t="s">
        <v>4</v>
      </c>
      <c r="AG5" s="3375"/>
      <c r="AH5" s="3377"/>
      <c r="AI5" s="3375"/>
      <c r="AJ5" s="145"/>
      <c r="AK5" s="3375"/>
      <c r="AL5" s="3377"/>
      <c r="AM5" s="143" t="s">
        <v>3</v>
      </c>
      <c r="AN5" s="143" t="s">
        <v>4</v>
      </c>
      <c r="AO5" s="3375"/>
      <c r="AP5" s="3377"/>
      <c r="AQ5" s="3375"/>
      <c r="AR5" s="145"/>
      <c r="AS5" s="3375"/>
      <c r="AT5" s="3377"/>
      <c r="AU5" s="143" t="s">
        <v>3</v>
      </c>
      <c r="AV5" s="143" t="s">
        <v>4</v>
      </c>
      <c r="AW5" s="3375"/>
      <c r="AX5" s="3377"/>
      <c r="AY5" s="3375"/>
      <c r="AZ5" s="145"/>
      <c r="BA5" s="3375"/>
      <c r="BB5" s="3377"/>
      <c r="BC5" s="143" t="s">
        <v>3</v>
      </c>
      <c r="BD5" s="143" t="s">
        <v>4</v>
      </c>
      <c r="BE5" s="3375"/>
      <c r="BF5" s="3377"/>
      <c r="BG5" s="3375"/>
      <c r="BH5" s="145"/>
      <c r="BI5" s="3375"/>
      <c r="BJ5" s="3377"/>
      <c r="BK5" s="143" t="s">
        <v>3</v>
      </c>
      <c r="BL5" s="143" t="s">
        <v>4</v>
      </c>
      <c r="BM5" s="3375"/>
      <c r="BN5" s="3377"/>
      <c r="BO5" s="3375"/>
      <c r="BP5" s="145"/>
      <c r="BQ5" s="3375"/>
      <c r="BR5" s="3377"/>
      <c r="BS5" s="143" t="s">
        <v>3</v>
      </c>
      <c r="BT5" s="143" t="s">
        <v>4</v>
      </c>
      <c r="BU5" s="3375"/>
      <c r="BV5" s="3377"/>
      <c r="BW5" s="3375"/>
      <c r="BX5" s="143"/>
      <c r="BY5" s="3375"/>
      <c r="BZ5" s="3377"/>
      <c r="CA5" s="143" t="s">
        <v>3</v>
      </c>
      <c r="CB5" s="143" t="s">
        <v>4</v>
      </c>
      <c r="CC5" s="3375"/>
      <c r="CD5" s="3377"/>
      <c r="CE5" s="3375"/>
      <c r="CF5" s="143"/>
      <c r="CG5" s="3375"/>
      <c r="CH5" s="3377"/>
      <c r="CI5" s="143" t="s">
        <v>3</v>
      </c>
      <c r="CJ5" s="143" t="s">
        <v>4</v>
      </c>
      <c r="CK5" s="3375"/>
      <c r="CL5" s="3377"/>
      <c r="CM5" s="3380"/>
      <c r="CN5" s="143"/>
      <c r="CO5" s="3375"/>
      <c r="CP5" s="3377"/>
      <c r="CQ5" s="143" t="s">
        <v>3</v>
      </c>
      <c r="CR5" s="143" t="s">
        <v>4</v>
      </c>
      <c r="CS5" s="3375"/>
      <c r="CT5" s="3377"/>
      <c r="CU5" s="3380"/>
      <c r="CV5" s="143"/>
      <c r="CW5" s="3375"/>
      <c r="CX5" s="3377"/>
      <c r="CY5" s="143" t="s">
        <v>3</v>
      </c>
      <c r="CZ5" s="143" t="s">
        <v>4</v>
      </c>
      <c r="DA5" s="3375"/>
      <c r="DB5" s="3377"/>
      <c r="DC5" s="3380"/>
      <c r="DD5" s="143"/>
      <c r="DE5" s="3375"/>
      <c r="DF5" s="3377"/>
      <c r="DG5" s="143" t="s">
        <v>3</v>
      </c>
      <c r="DH5" s="143" t="s">
        <v>4</v>
      </c>
      <c r="DI5" s="3375"/>
      <c r="DJ5" s="3377"/>
      <c r="DK5" s="3380"/>
      <c r="DL5" s="143"/>
      <c r="DM5" s="3375"/>
      <c r="DN5" s="3377"/>
      <c r="DO5" s="143" t="s">
        <v>3</v>
      </c>
      <c r="DP5" s="143" t="s">
        <v>4</v>
      </c>
      <c r="DQ5" s="3375"/>
      <c r="DR5" s="3377"/>
      <c r="DS5" s="3380"/>
      <c r="DT5" s="143"/>
      <c r="DU5" s="3375"/>
      <c r="DV5" s="3377"/>
      <c r="DW5" s="143" t="s">
        <v>3</v>
      </c>
      <c r="DX5" s="143" t="s">
        <v>4</v>
      </c>
      <c r="DY5" s="3375"/>
      <c r="DZ5" s="3377"/>
      <c r="EA5" s="3380"/>
      <c r="EB5" s="143"/>
      <c r="EC5" s="3364"/>
      <c r="ED5" s="3366"/>
      <c r="EE5" s="631" t="s">
        <v>3</v>
      </c>
      <c r="EF5" s="631" t="s">
        <v>4</v>
      </c>
      <c r="EG5" s="3364"/>
      <c r="EH5" s="3366"/>
      <c r="EI5" s="3369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76"/>
      <c r="EW5" s="76"/>
    </row>
    <row r="6" spans="1:153" s="31" customFormat="1" ht="5.0999999999999996" customHeight="1" thickTop="1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AC6" s="4"/>
      <c r="AD6" s="4"/>
      <c r="AE6" s="4"/>
      <c r="AF6" s="5"/>
      <c r="AG6" s="5"/>
      <c r="AH6" s="5"/>
      <c r="AI6" s="5"/>
      <c r="AK6" s="4"/>
      <c r="AL6" s="4"/>
      <c r="AM6" s="4"/>
      <c r="AN6" s="5"/>
      <c r="AO6" s="5"/>
      <c r="AP6" s="5"/>
      <c r="AQ6" s="5"/>
      <c r="CG6" s="2"/>
      <c r="CH6" s="2"/>
      <c r="CI6" s="2"/>
      <c r="CJ6" s="2"/>
      <c r="CK6" s="2"/>
      <c r="CL6" s="2"/>
      <c r="CM6" s="10"/>
      <c r="CO6" s="2"/>
      <c r="CP6" s="2"/>
      <c r="CQ6" s="2"/>
      <c r="CR6" s="2"/>
      <c r="CS6" s="2"/>
      <c r="CT6" s="2"/>
      <c r="CU6" s="10"/>
      <c r="CW6" s="2"/>
      <c r="CX6" s="2"/>
      <c r="CY6" s="2"/>
      <c r="CZ6" s="2"/>
      <c r="DA6" s="2"/>
      <c r="DB6" s="2"/>
      <c r="DC6" s="10"/>
      <c r="DE6" s="2"/>
      <c r="DF6" s="2"/>
      <c r="DG6" s="2"/>
      <c r="DH6" s="2"/>
      <c r="DI6" s="2"/>
      <c r="DJ6" s="2"/>
      <c r="DK6" s="10"/>
      <c r="DM6" s="2"/>
      <c r="DN6" s="2"/>
      <c r="DO6" s="2"/>
      <c r="DP6" s="2"/>
      <c r="DQ6" s="2"/>
      <c r="DR6" s="2"/>
      <c r="DS6" s="10"/>
      <c r="DU6" s="2"/>
      <c r="DV6" s="2"/>
      <c r="DW6" s="2"/>
      <c r="DX6" s="2"/>
      <c r="DY6" s="2"/>
      <c r="DZ6" s="2"/>
      <c r="EA6" s="10"/>
      <c r="EC6" s="629"/>
      <c r="ED6" s="629"/>
      <c r="EE6" s="629"/>
      <c r="EF6" s="629"/>
      <c r="EG6" s="629"/>
      <c r="EH6" s="629"/>
      <c r="EI6" s="630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3"/>
      <c r="EW6" s="3"/>
    </row>
    <row r="7" spans="1:153" s="31" customFormat="1" ht="24.95" customHeight="1" thickBot="1">
      <c r="A7" s="484" t="s">
        <v>5</v>
      </c>
      <c r="B7" s="215"/>
      <c r="C7" s="216">
        <v>49.6</v>
      </c>
      <c r="D7" s="217"/>
      <c r="E7" s="219">
        <v>57.917528432675084</v>
      </c>
      <c r="F7" s="219">
        <v>0.812087547551819</v>
      </c>
      <c r="G7" s="219">
        <v>56.323144325623375</v>
      </c>
      <c r="H7" s="219">
        <v>59.511912539726787</v>
      </c>
      <c r="I7" s="219">
        <v>1.4021446866397482</v>
      </c>
      <c r="J7" s="387">
        <v>9535.4098809999887</v>
      </c>
      <c r="K7" s="388">
        <v>10499</v>
      </c>
      <c r="L7" s="387"/>
      <c r="M7" s="219">
        <v>72.968843303913673</v>
      </c>
      <c r="N7" s="219">
        <v>1.8933230524679396</v>
      </c>
      <c r="O7" s="219">
        <v>69.238454151924429</v>
      </c>
      <c r="P7" s="219">
        <v>76.699232455902902</v>
      </c>
      <c r="Q7" s="219">
        <v>2.5947006513208515</v>
      </c>
      <c r="R7" s="387">
        <v>1929.9766520000069</v>
      </c>
      <c r="S7" s="388">
        <v>2097</v>
      </c>
      <c r="T7" s="387"/>
      <c r="U7" s="220">
        <v>76.557873725381313</v>
      </c>
      <c r="V7" s="220">
        <v>1.9084024463344933</v>
      </c>
      <c r="W7" s="220">
        <v>72.797335707303787</v>
      </c>
      <c r="X7" s="220">
        <v>80.318411743458853</v>
      </c>
      <c r="Y7" s="220">
        <v>2.4927579012709682</v>
      </c>
      <c r="Z7" s="221">
        <v>2032.6786589999983</v>
      </c>
      <c r="AA7" s="222">
        <v>2149</v>
      </c>
      <c r="AB7" s="223"/>
      <c r="AC7" s="220">
        <v>80.690258260450136</v>
      </c>
      <c r="AD7" s="220">
        <v>1.067836259298248</v>
      </c>
      <c r="AE7" s="220">
        <v>78.593521506939013</v>
      </c>
      <c r="AF7" s="220">
        <v>82.786995013961274</v>
      </c>
      <c r="AG7" s="220">
        <v>1.3233769259375907</v>
      </c>
      <c r="AH7" s="222">
        <v>4920.4127420000386</v>
      </c>
      <c r="AI7" s="222">
        <v>5351</v>
      </c>
      <c r="AJ7" s="220"/>
      <c r="AK7" s="220">
        <v>81.976984080718722</v>
      </c>
      <c r="AL7" s="220">
        <v>0.72298056539890887</v>
      </c>
      <c r="AM7" s="220">
        <v>80.558376923906607</v>
      </c>
      <c r="AN7" s="220">
        <v>83.395591237530837</v>
      </c>
      <c r="AO7" s="220">
        <v>0.88193115849080939</v>
      </c>
      <c r="AP7" s="221">
        <v>7737.4048730000659</v>
      </c>
      <c r="AQ7" s="225">
        <v>8446</v>
      </c>
      <c r="AR7" s="220"/>
      <c r="AS7" s="220">
        <v>83.949482105914853</v>
      </c>
      <c r="AT7" s="220">
        <v>0.72843492718557967</v>
      </c>
      <c r="AU7" s="220">
        <v>82.520168116248669</v>
      </c>
      <c r="AV7" s="220">
        <v>85.378796095581038</v>
      </c>
      <c r="AW7" s="220">
        <v>0.86770627871956363</v>
      </c>
      <c r="AX7" s="221">
        <v>7050.9894849999437</v>
      </c>
      <c r="AY7" s="222">
        <v>7665</v>
      </c>
      <c r="AZ7" s="220"/>
      <c r="BA7" s="220">
        <v>83.782121194050859</v>
      </c>
      <c r="BB7" s="220">
        <v>0.9768554801857583</v>
      </c>
      <c r="BC7" s="220">
        <v>81.86300948078447</v>
      </c>
      <c r="BD7" s="220">
        <v>85.701232907317248</v>
      </c>
      <c r="BE7" s="220">
        <v>1.1659474196448516</v>
      </c>
      <c r="BF7" s="221">
        <v>3651.7208019999657</v>
      </c>
      <c r="BG7" s="222">
        <v>3861</v>
      </c>
      <c r="BH7" s="220"/>
      <c r="BI7" s="389">
        <v>84.464425458719234</v>
      </c>
      <c r="BJ7" s="220">
        <v>0.73443498532998341</v>
      </c>
      <c r="BK7" s="220">
        <v>83.023333790928589</v>
      </c>
      <c r="BL7" s="220">
        <v>85.905517126509892</v>
      </c>
      <c r="BM7" s="220">
        <v>0.86951989709434274</v>
      </c>
      <c r="BN7" s="221">
        <v>7052.9093409999978</v>
      </c>
      <c r="BO7" s="225">
        <v>7561</v>
      </c>
      <c r="BP7" s="220"/>
      <c r="BQ7" s="220">
        <v>84.66</v>
      </c>
      <c r="BR7" s="220">
        <v>0.9820000000000001</v>
      </c>
      <c r="BS7" s="220">
        <v>82.73</v>
      </c>
      <c r="BT7" s="220">
        <v>86.59</v>
      </c>
      <c r="BU7" s="220">
        <v>1.2</v>
      </c>
      <c r="BV7" s="221">
        <v>4401.9830000000002</v>
      </c>
      <c r="BW7" s="221">
        <v>4794</v>
      </c>
      <c r="BX7" s="221"/>
      <c r="BY7" s="227">
        <v>86.48</v>
      </c>
      <c r="BZ7" s="227">
        <v>0.63600000000000001</v>
      </c>
      <c r="CA7" s="227">
        <v>85.22999999999999</v>
      </c>
      <c r="CB7" s="227">
        <v>87.72999999999999</v>
      </c>
      <c r="CC7" s="227">
        <v>0.70000000000000007</v>
      </c>
      <c r="CD7" s="228">
        <v>7370.7889999999998</v>
      </c>
      <c r="CE7" s="228">
        <v>7968</v>
      </c>
      <c r="CF7" s="221"/>
      <c r="CG7" s="229">
        <v>88.278913644295841</v>
      </c>
      <c r="CH7" s="229">
        <v>0.82400021530057033</v>
      </c>
      <c r="CI7" s="229">
        <v>86.660857216135597</v>
      </c>
      <c r="CJ7" s="229">
        <v>89.896970072456085</v>
      </c>
      <c r="CK7" s="229">
        <v>0.93340547734958812</v>
      </c>
      <c r="CL7" s="231">
        <v>3274.1589760000179</v>
      </c>
      <c r="CM7" s="231">
        <v>3595</v>
      </c>
      <c r="CN7" s="221"/>
      <c r="CO7" s="234">
        <v>88.182477496090797</v>
      </c>
      <c r="CP7" s="229">
        <v>0.61204039551030509</v>
      </c>
      <c r="CQ7" s="229">
        <v>86.981810992243382</v>
      </c>
      <c r="CR7" s="229">
        <v>89.383143999938213</v>
      </c>
      <c r="CS7" s="229">
        <v>0.69406123856912205</v>
      </c>
      <c r="CT7" s="231">
        <v>6902.0512610000287</v>
      </c>
      <c r="CU7" s="231">
        <v>7505</v>
      </c>
      <c r="CV7" s="221"/>
      <c r="CW7" s="229">
        <v>88.278913644295841</v>
      </c>
      <c r="CX7" s="229">
        <v>0.82400021530057033</v>
      </c>
      <c r="CY7" s="229">
        <v>86.660857216135597</v>
      </c>
      <c r="CZ7" s="229">
        <v>89.896970072456085</v>
      </c>
      <c r="DA7" s="229">
        <v>0.93340547734958812</v>
      </c>
      <c r="DB7" s="231">
        <v>3274.1589760000179</v>
      </c>
      <c r="DC7" s="231">
        <v>3595</v>
      </c>
      <c r="DD7" s="221"/>
      <c r="DE7" s="234">
        <v>90.358569926348295</v>
      </c>
      <c r="DF7" s="229">
        <v>0.77392563769713951</v>
      </c>
      <c r="DG7" s="229">
        <v>88.839142257674297</v>
      </c>
      <c r="DH7" s="229">
        <v>91.877997595022293</v>
      </c>
      <c r="DI7" s="229">
        <v>0.85650496497229867</v>
      </c>
      <c r="DJ7" s="231">
        <v>3897.6583570000139</v>
      </c>
      <c r="DK7" s="231">
        <v>4164</v>
      </c>
      <c r="DL7" s="221"/>
      <c r="DM7" s="234">
        <v>89.501812837875974</v>
      </c>
      <c r="DN7" s="229">
        <v>0.63782862461507039</v>
      </c>
      <c r="DO7" s="229">
        <v>88.250664348065584</v>
      </c>
      <c r="DP7" s="229">
        <v>90.752961327686364</v>
      </c>
      <c r="DQ7" s="229">
        <v>0.71264324642276955</v>
      </c>
      <c r="DR7" s="231">
        <v>7702.5073139999267</v>
      </c>
      <c r="DS7" s="231">
        <v>8135</v>
      </c>
      <c r="DT7" s="221"/>
      <c r="DU7" s="234">
        <v>92.526285026726384</v>
      </c>
      <c r="DV7" s="229">
        <v>0.51316196669702885</v>
      </c>
      <c r="DW7" s="229">
        <v>91.519734014622529</v>
      </c>
      <c r="DX7" s="229">
        <v>93.532836038830254</v>
      </c>
      <c r="DY7" s="229">
        <v>0.55461209379453746</v>
      </c>
      <c r="DZ7" s="231">
        <v>8989.2218850000281</v>
      </c>
      <c r="EA7" s="532">
        <v>10036</v>
      </c>
      <c r="EB7" s="221"/>
      <c r="EC7" s="690">
        <f>IF(ES4&lt;0.15,EO4*100,CONCATENATE("(",FIXED(EO4*100,1),")"))</f>
        <v>91.369494512765598</v>
      </c>
      <c r="ED7" s="632">
        <f>+EP4*100</f>
        <v>0.43657507736524559</v>
      </c>
      <c r="EE7" s="632">
        <f>IF(EQ4&lt;0,0,EQ4*100)</f>
        <v>90.513495319815249</v>
      </c>
      <c r="EF7" s="632">
        <f>IF(ER4&gt;1,100,ER4*100)</f>
        <v>92.225493705715934</v>
      </c>
      <c r="EG7" s="632">
        <f>IF(ES4&gt;1,100,ES4*100)</f>
        <v>0.47781273136435043</v>
      </c>
      <c r="EH7" s="634">
        <f>+ET4</f>
        <v>8480.1409729999687</v>
      </c>
      <c r="EI7" s="634">
        <f>+EU4</f>
        <v>20215</v>
      </c>
      <c r="EJ7" s="10">
        <f>+DM7-EC7</f>
        <v>-1.8676816748896243</v>
      </c>
      <c r="EK7" s="2"/>
      <c r="EL7" s="3346" t="s">
        <v>109</v>
      </c>
      <c r="EM7" s="3346"/>
      <c r="EN7" s="3346"/>
      <c r="EO7" s="3346"/>
      <c r="EP7" s="3346"/>
      <c r="EQ7" s="3346"/>
      <c r="ER7" s="3346"/>
      <c r="ES7" s="3346"/>
      <c r="ET7" s="3346"/>
      <c r="EU7" s="3346"/>
      <c r="EV7"/>
      <c r="EW7" s="198"/>
    </row>
    <row r="8" spans="1:153" s="31" customFormat="1" ht="5.0999999999999996" customHeight="1" thickTop="1">
      <c r="A8" s="498"/>
      <c r="B8" s="236"/>
      <c r="C8" s="237"/>
      <c r="D8" s="240"/>
      <c r="E8" s="241"/>
      <c r="F8" s="241"/>
      <c r="G8" s="241"/>
      <c r="H8" s="241"/>
      <c r="I8" s="241"/>
      <c r="J8" s="390"/>
      <c r="K8" s="350"/>
      <c r="L8" s="391"/>
      <c r="M8" s="241"/>
      <c r="N8" s="241"/>
      <c r="O8" s="241"/>
      <c r="P8" s="241"/>
      <c r="Q8" s="241"/>
      <c r="R8" s="390"/>
      <c r="S8" s="350"/>
      <c r="T8" s="391"/>
      <c r="U8" s="242"/>
      <c r="V8" s="242"/>
      <c r="W8" s="242"/>
      <c r="X8" s="242"/>
      <c r="Y8" s="242"/>
      <c r="Z8" s="243"/>
      <c r="AA8" s="244"/>
      <c r="AB8" s="245"/>
      <c r="AC8" s="242"/>
      <c r="AD8" s="242"/>
      <c r="AE8" s="242"/>
      <c r="AF8" s="242"/>
      <c r="AG8" s="242"/>
      <c r="AH8" s="244"/>
      <c r="AI8" s="244"/>
      <c r="AJ8" s="242"/>
      <c r="AK8" s="242"/>
      <c r="AL8" s="242"/>
      <c r="AM8" s="242"/>
      <c r="AN8" s="242"/>
      <c r="AO8" s="242"/>
      <c r="AP8" s="243"/>
      <c r="AQ8" s="247"/>
      <c r="AR8" s="242"/>
      <c r="AS8" s="242"/>
      <c r="AT8" s="242"/>
      <c r="AU8" s="242"/>
      <c r="AV8" s="242"/>
      <c r="AW8" s="242"/>
      <c r="AX8" s="243"/>
      <c r="AY8" s="244"/>
      <c r="AZ8" s="242"/>
      <c r="BA8" s="242"/>
      <c r="BB8" s="242"/>
      <c r="BC8" s="242"/>
      <c r="BD8" s="242"/>
      <c r="BE8" s="242"/>
      <c r="BF8" s="243"/>
      <c r="BG8" s="244"/>
      <c r="BH8" s="242"/>
      <c r="BI8" s="392"/>
      <c r="BJ8" s="242"/>
      <c r="BK8" s="242"/>
      <c r="BL8" s="242"/>
      <c r="BM8" s="242"/>
      <c r="BN8" s="243"/>
      <c r="BO8" s="247"/>
      <c r="BP8" s="242"/>
      <c r="BQ8" s="242"/>
      <c r="BR8" s="242"/>
      <c r="BS8" s="242"/>
      <c r="BT8" s="242"/>
      <c r="BU8" s="242"/>
      <c r="BV8" s="243"/>
      <c r="BW8" s="244"/>
      <c r="BX8" s="244"/>
      <c r="BY8" s="249"/>
      <c r="BZ8" s="249"/>
      <c r="CA8" s="249"/>
      <c r="CB8" s="249"/>
      <c r="CC8" s="249"/>
      <c r="CD8" s="250"/>
      <c r="CE8" s="250"/>
      <c r="CF8" s="244"/>
      <c r="CG8" s="249"/>
      <c r="CH8" s="249"/>
      <c r="CI8" s="249"/>
      <c r="CJ8" s="249"/>
      <c r="CK8" s="249"/>
      <c r="CL8" s="249"/>
      <c r="CM8" s="250"/>
      <c r="CN8" s="244"/>
      <c r="CO8" s="252"/>
      <c r="CP8" s="249"/>
      <c r="CQ8" s="249"/>
      <c r="CR8" s="249"/>
      <c r="CS8" s="249"/>
      <c r="CT8" s="249"/>
      <c r="CU8" s="250"/>
      <c r="CV8" s="244"/>
      <c r="CW8" s="249"/>
      <c r="CX8" s="249"/>
      <c r="CY8" s="249"/>
      <c r="CZ8" s="249"/>
      <c r="DA8" s="249"/>
      <c r="DB8" s="249"/>
      <c r="DC8" s="250"/>
      <c r="DD8" s="244"/>
      <c r="DE8" s="252"/>
      <c r="DF8" s="249"/>
      <c r="DG8" s="249"/>
      <c r="DH8" s="249"/>
      <c r="DI8" s="249"/>
      <c r="DJ8" s="249"/>
      <c r="DK8" s="250"/>
      <c r="DL8" s="244"/>
      <c r="DM8" s="252"/>
      <c r="DN8" s="249"/>
      <c r="DO8" s="249"/>
      <c r="DP8" s="249"/>
      <c r="DQ8" s="249"/>
      <c r="DR8" s="249"/>
      <c r="DS8" s="250"/>
      <c r="DT8" s="244"/>
      <c r="DU8" s="252"/>
      <c r="DV8" s="249"/>
      <c r="DW8" s="249"/>
      <c r="DX8" s="249"/>
      <c r="DY8" s="249"/>
      <c r="DZ8" s="249"/>
      <c r="EA8" s="522"/>
      <c r="EB8" s="244"/>
      <c r="EC8" s="691"/>
      <c r="ED8" s="635"/>
      <c r="EE8" s="635"/>
      <c r="EF8" s="635"/>
      <c r="EG8" s="635"/>
      <c r="EH8" s="635"/>
      <c r="EI8" s="639"/>
      <c r="EJ8" s="10">
        <f t="shared" ref="EJ8:EJ34" si="0">+DM8-EC8</f>
        <v>0</v>
      </c>
      <c r="EK8" s="2"/>
      <c r="EL8" s="3347" t="s">
        <v>182</v>
      </c>
      <c r="EM8" s="3348"/>
      <c r="EN8" s="3349"/>
      <c r="EO8" s="3353" t="s">
        <v>110</v>
      </c>
      <c r="EP8" s="3355" t="s">
        <v>111</v>
      </c>
      <c r="EQ8" s="3355" t="s">
        <v>112</v>
      </c>
      <c r="ER8" s="3355"/>
      <c r="ES8" s="3355" t="s">
        <v>113</v>
      </c>
      <c r="ET8" s="3355" t="s">
        <v>114</v>
      </c>
      <c r="EU8" s="3357" t="s">
        <v>115</v>
      </c>
      <c r="EV8"/>
      <c r="EW8" s="198"/>
    </row>
    <row r="9" spans="1:153" s="31" customFormat="1" ht="24.95" customHeight="1" thickBot="1">
      <c r="A9" s="393" t="s">
        <v>6</v>
      </c>
      <c r="B9" s="254"/>
      <c r="C9" s="255"/>
      <c r="D9" s="258"/>
      <c r="E9" s="259"/>
      <c r="F9" s="259"/>
      <c r="G9" s="259"/>
      <c r="H9" s="259"/>
      <c r="I9" s="259"/>
      <c r="J9" s="394"/>
      <c r="K9" s="352"/>
      <c r="L9" s="395"/>
      <c r="M9" s="259"/>
      <c r="N9" s="259"/>
      <c r="O9" s="259"/>
      <c r="P9" s="259"/>
      <c r="Q9" s="259"/>
      <c r="R9" s="394"/>
      <c r="S9" s="352"/>
      <c r="T9" s="395"/>
      <c r="U9" s="260"/>
      <c r="V9" s="260"/>
      <c r="W9" s="260"/>
      <c r="X9" s="260"/>
      <c r="Y9" s="260"/>
      <c r="Z9" s="261"/>
      <c r="AA9" s="262"/>
      <c r="AB9" s="263"/>
      <c r="AC9" s="260"/>
      <c r="AD9" s="260"/>
      <c r="AE9" s="260"/>
      <c r="AF9" s="260"/>
      <c r="AG9" s="260"/>
      <c r="AH9" s="262"/>
      <c r="AI9" s="262"/>
      <c r="AJ9" s="260"/>
      <c r="AK9" s="260"/>
      <c r="AL9" s="260"/>
      <c r="AM9" s="260"/>
      <c r="AN9" s="260"/>
      <c r="AO9" s="260"/>
      <c r="AP9" s="261"/>
      <c r="AQ9" s="265"/>
      <c r="AR9" s="260"/>
      <c r="AS9" s="260"/>
      <c r="AT9" s="260"/>
      <c r="AU9" s="260"/>
      <c r="AV9" s="260"/>
      <c r="AW9" s="260"/>
      <c r="AX9" s="261"/>
      <c r="AY9" s="262"/>
      <c r="AZ9" s="260"/>
      <c r="BA9" s="260"/>
      <c r="BB9" s="260"/>
      <c r="BC9" s="260"/>
      <c r="BD9" s="260"/>
      <c r="BE9" s="260"/>
      <c r="BF9" s="261"/>
      <c r="BG9" s="262"/>
      <c r="BH9" s="260"/>
      <c r="BI9" s="396"/>
      <c r="BJ9" s="260"/>
      <c r="BK9" s="260"/>
      <c r="BL9" s="260"/>
      <c r="BM9" s="260"/>
      <c r="BN9" s="261"/>
      <c r="BO9" s="265"/>
      <c r="BP9" s="260"/>
      <c r="BQ9" s="260"/>
      <c r="BR9" s="260"/>
      <c r="BS9" s="260"/>
      <c r="BT9" s="260"/>
      <c r="BU9" s="260"/>
      <c r="BV9" s="261"/>
      <c r="BW9" s="262"/>
      <c r="BX9" s="262"/>
      <c r="BY9" s="267"/>
      <c r="BZ9" s="267"/>
      <c r="CA9" s="267"/>
      <c r="CB9" s="267"/>
      <c r="CC9" s="267"/>
      <c r="CD9" s="268"/>
      <c r="CE9" s="268"/>
      <c r="CF9" s="262"/>
      <c r="CG9" s="267"/>
      <c r="CH9" s="267"/>
      <c r="CI9" s="267"/>
      <c r="CJ9" s="267"/>
      <c r="CK9" s="267"/>
      <c r="CL9" s="267"/>
      <c r="CM9" s="268"/>
      <c r="CN9" s="262"/>
      <c r="CO9" s="270"/>
      <c r="CP9" s="267"/>
      <c r="CQ9" s="267"/>
      <c r="CR9" s="267"/>
      <c r="CS9" s="267"/>
      <c r="CT9" s="267"/>
      <c r="CU9" s="268"/>
      <c r="CV9" s="262"/>
      <c r="CW9" s="267"/>
      <c r="CX9" s="267"/>
      <c r="CY9" s="267"/>
      <c r="CZ9" s="267"/>
      <c r="DA9" s="267"/>
      <c r="DB9" s="267"/>
      <c r="DC9" s="268"/>
      <c r="DD9" s="262"/>
      <c r="DE9" s="270"/>
      <c r="DF9" s="267"/>
      <c r="DG9" s="267"/>
      <c r="DH9" s="267"/>
      <c r="DI9" s="267"/>
      <c r="DJ9" s="267"/>
      <c r="DK9" s="268"/>
      <c r="DL9" s="262"/>
      <c r="DM9" s="270"/>
      <c r="DN9" s="267"/>
      <c r="DO9" s="267"/>
      <c r="DP9" s="267"/>
      <c r="DQ9" s="267"/>
      <c r="DR9" s="267"/>
      <c r="DS9" s="268"/>
      <c r="DT9" s="262"/>
      <c r="DU9" s="270"/>
      <c r="DV9" s="267"/>
      <c r="DW9" s="267"/>
      <c r="DX9" s="267"/>
      <c r="DY9" s="267"/>
      <c r="DZ9" s="267"/>
      <c r="EA9" s="525"/>
      <c r="EB9" s="262"/>
      <c r="EC9" s="692"/>
      <c r="ED9" s="637"/>
      <c r="EE9" s="637"/>
      <c r="EF9" s="637"/>
      <c r="EG9" s="637"/>
      <c r="EH9" s="637"/>
      <c r="EI9" s="643"/>
      <c r="EJ9" s="10">
        <f t="shared" si="0"/>
        <v>0</v>
      </c>
      <c r="EK9" s="2"/>
      <c r="EL9" s="3350"/>
      <c r="EM9" s="3351"/>
      <c r="EN9" s="3352"/>
      <c r="EO9" s="3354"/>
      <c r="EP9" s="3356"/>
      <c r="EQ9" s="628" t="s">
        <v>3</v>
      </c>
      <c r="ER9" s="628" t="s">
        <v>4</v>
      </c>
      <c r="ES9" s="3356"/>
      <c r="ET9" s="3356"/>
      <c r="EU9" s="3358"/>
      <c r="EV9"/>
      <c r="EW9" s="198"/>
    </row>
    <row r="10" spans="1:153" s="31" customFormat="1" ht="24.95" customHeight="1" thickTop="1">
      <c r="A10" s="461" t="s">
        <v>7</v>
      </c>
      <c r="B10" s="312"/>
      <c r="C10" s="313">
        <v>73.400000000000006</v>
      </c>
      <c r="D10" s="314"/>
      <c r="E10" s="316">
        <v>82.406721310150786</v>
      </c>
      <c r="F10" s="316">
        <v>0.80828432278509355</v>
      </c>
      <c r="G10" s="316">
        <v>80.819804133409605</v>
      </c>
      <c r="H10" s="316">
        <v>83.993638486891982</v>
      </c>
      <c r="I10" s="316">
        <v>0.98084756914789406</v>
      </c>
      <c r="J10" s="402">
        <v>5551.1539220003015</v>
      </c>
      <c r="K10" s="380">
        <v>5155</v>
      </c>
      <c r="L10" s="402"/>
      <c r="M10" s="316">
        <v>91.844190873374671</v>
      </c>
      <c r="N10" s="316">
        <v>1.218546124943904</v>
      </c>
      <c r="O10" s="316">
        <v>89.443305699677538</v>
      </c>
      <c r="P10" s="316">
        <v>94.245076047071791</v>
      </c>
      <c r="Q10" s="316">
        <v>1.3267536175738215</v>
      </c>
      <c r="R10" s="402">
        <v>1168.2165989999992</v>
      </c>
      <c r="S10" s="380">
        <v>1028</v>
      </c>
      <c r="T10" s="402"/>
      <c r="U10" s="317">
        <v>93.748623786534822</v>
      </c>
      <c r="V10" s="317">
        <v>1.1123279058924385</v>
      </c>
      <c r="W10" s="317">
        <v>91.556763580784533</v>
      </c>
      <c r="X10" s="317">
        <v>95.940483992285124</v>
      </c>
      <c r="Y10" s="317">
        <v>1.1865005169838052</v>
      </c>
      <c r="Z10" s="318">
        <v>1225.5275379999944</v>
      </c>
      <c r="AA10" s="319">
        <v>1027</v>
      </c>
      <c r="AB10" s="320"/>
      <c r="AC10" s="317">
        <v>93.694706352558228</v>
      </c>
      <c r="AD10" s="317">
        <v>0.87626299365928462</v>
      </c>
      <c r="AE10" s="317">
        <v>91.974130928612112</v>
      </c>
      <c r="AF10" s="317">
        <v>95.41528177650433</v>
      </c>
      <c r="AG10" s="317">
        <v>0.93523212545439538</v>
      </c>
      <c r="AH10" s="319">
        <v>3138.0390519998841</v>
      </c>
      <c r="AI10" s="319">
        <v>3189</v>
      </c>
      <c r="AJ10" s="317"/>
      <c r="AK10" s="317">
        <v>93.403382662298412</v>
      </c>
      <c r="AL10" s="317">
        <v>0.54376219210321286</v>
      </c>
      <c r="AM10" s="317">
        <v>92.336431523859659</v>
      </c>
      <c r="AN10" s="317">
        <v>94.470333800737166</v>
      </c>
      <c r="AO10" s="317">
        <v>0.58216541693055668</v>
      </c>
      <c r="AP10" s="318">
        <v>5165.994668999987</v>
      </c>
      <c r="AQ10" s="322">
        <v>4849</v>
      </c>
      <c r="AR10" s="317"/>
      <c r="AS10" s="317">
        <v>94.345308269126676</v>
      </c>
      <c r="AT10" s="317">
        <v>0.53093537327008811</v>
      </c>
      <c r="AU10" s="317">
        <v>93.303522203821444</v>
      </c>
      <c r="AV10" s="317">
        <v>95.387094334431922</v>
      </c>
      <c r="AW10" s="317">
        <v>0.5627575795879084</v>
      </c>
      <c r="AX10" s="318">
        <v>4666.0662429999775</v>
      </c>
      <c r="AY10" s="319">
        <v>4318</v>
      </c>
      <c r="AZ10" s="317"/>
      <c r="BA10" s="317">
        <v>94.633216874311159</v>
      </c>
      <c r="BB10" s="317">
        <v>0.68197862975416845</v>
      </c>
      <c r="BC10" s="317">
        <v>93.293414617881467</v>
      </c>
      <c r="BD10" s="317">
        <v>95.973019130740838</v>
      </c>
      <c r="BE10" s="317">
        <v>0.72065459917731733</v>
      </c>
      <c r="BF10" s="318">
        <v>2461.9938779999925</v>
      </c>
      <c r="BG10" s="319">
        <v>2167</v>
      </c>
      <c r="BH10" s="317"/>
      <c r="BI10" s="403">
        <v>94.412174708752403</v>
      </c>
      <c r="BJ10" s="317">
        <v>0.5082275968821488</v>
      </c>
      <c r="BK10" s="317">
        <v>93.414942047131504</v>
      </c>
      <c r="BL10" s="317">
        <v>95.409407370373316</v>
      </c>
      <c r="BM10" s="317">
        <v>0.538307266462144</v>
      </c>
      <c r="BN10" s="318">
        <v>4749.7694749999182</v>
      </c>
      <c r="BO10" s="322">
        <v>4273</v>
      </c>
      <c r="BP10" s="317"/>
      <c r="BQ10" s="323">
        <v>95.13000000000001</v>
      </c>
      <c r="BR10" s="323">
        <v>0.65500000000000003</v>
      </c>
      <c r="BS10" s="323">
        <v>93.84</v>
      </c>
      <c r="BT10" s="323">
        <v>96.419999999999987</v>
      </c>
      <c r="BU10" s="323">
        <v>0.70000000000000007</v>
      </c>
      <c r="BV10" s="319">
        <v>2874.93</v>
      </c>
      <c r="BW10" s="319">
        <v>2770</v>
      </c>
      <c r="BX10" s="319"/>
      <c r="BY10" s="325">
        <v>95.48</v>
      </c>
      <c r="BZ10" s="325">
        <v>0.44500000000000001</v>
      </c>
      <c r="CA10" s="325">
        <v>94.6</v>
      </c>
      <c r="CB10" s="325">
        <v>96.350000000000009</v>
      </c>
      <c r="CC10" s="325">
        <v>0.5</v>
      </c>
      <c r="CD10" s="326">
        <v>4925.2219999999998</v>
      </c>
      <c r="CE10" s="326">
        <v>4719</v>
      </c>
      <c r="CF10" s="319"/>
      <c r="CG10" s="325">
        <v>96.723933071922701</v>
      </c>
      <c r="CH10" s="325">
        <v>0</v>
      </c>
      <c r="CI10" s="325">
        <v>95.861693437210945</v>
      </c>
      <c r="CJ10" s="325">
        <v>97.586172706634471</v>
      </c>
      <c r="CK10" s="325">
        <v>0.45397056696240529</v>
      </c>
      <c r="CL10" s="326">
        <v>2298.7825540000113</v>
      </c>
      <c r="CM10" s="326">
        <v>2128</v>
      </c>
      <c r="CN10" s="319"/>
      <c r="CO10" s="328">
        <v>96.449721682816389</v>
      </c>
      <c r="CP10" s="325">
        <v>0.45587462439524506</v>
      </c>
      <c r="CQ10" s="325">
        <v>95.555412425648782</v>
      </c>
      <c r="CR10" s="325">
        <v>97.344030939984009</v>
      </c>
      <c r="CS10" s="325">
        <v>0.47265519945659346</v>
      </c>
      <c r="CT10" s="326">
        <v>4815.112499000008</v>
      </c>
      <c r="CU10" s="326">
        <v>4409</v>
      </c>
      <c r="CV10" s="319"/>
      <c r="CW10" s="325">
        <v>96.723933071922701</v>
      </c>
      <c r="CX10" s="325">
        <v>0</v>
      </c>
      <c r="CY10" s="325">
        <v>95.861693437210945</v>
      </c>
      <c r="CZ10" s="325">
        <v>97.586172706634471</v>
      </c>
      <c r="DA10" s="325">
        <v>0.45397056696240529</v>
      </c>
      <c r="DB10" s="326">
        <v>2298.7825540000113</v>
      </c>
      <c r="DC10" s="326">
        <v>2128</v>
      </c>
      <c r="DD10" s="319"/>
      <c r="DE10" s="328">
        <v>96.874042277467836</v>
      </c>
      <c r="DF10" s="325">
        <v>0.44236510491969189</v>
      </c>
      <c r="DG10" s="325">
        <v>96.005558604965586</v>
      </c>
      <c r="DH10" s="325">
        <v>97.742525949970087</v>
      </c>
      <c r="DI10" s="325">
        <v>0.45663946142834044</v>
      </c>
      <c r="DJ10" s="326">
        <v>2803.219262000001</v>
      </c>
      <c r="DK10" s="326">
        <v>2537</v>
      </c>
      <c r="DL10" s="319"/>
      <c r="DM10" s="252">
        <v>96.175044301796504</v>
      </c>
      <c r="DN10" s="249">
        <v>0.44516394081547883</v>
      </c>
      <c r="DO10" s="249">
        <v>95.301821980353239</v>
      </c>
      <c r="DP10" s="249">
        <v>97.048266623239755</v>
      </c>
      <c r="DQ10" s="249">
        <v>0.4628684541267879</v>
      </c>
      <c r="DR10" s="250">
        <v>5524.8115709999784</v>
      </c>
      <c r="DS10" s="250">
        <v>4971</v>
      </c>
      <c r="DT10" s="244"/>
      <c r="DU10" s="252">
        <v>97.283149321640423</v>
      </c>
      <c r="DV10" s="249">
        <v>0.2470983848394242</v>
      </c>
      <c r="DW10" s="249">
        <v>96.798473633474714</v>
      </c>
      <c r="DX10" s="249">
        <v>97.767825009806145</v>
      </c>
      <c r="DY10" s="249">
        <v>0.25399916281745794</v>
      </c>
      <c r="DZ10" s="250">
        <v>7017.6468849999983</v>
      </c>
      <c r="EA10" s="522">
        <v>7046</v>
      </c>
      <c r="EB10" s="244"/>
      <c r="EC10" s="691">
        <f>IF(ES10&lt;0.15,EO10*100,CONCATENATE("(",FIXED(EO10*100,1),")"))</f>
        <v>96.854713920944249</v>
      </c>
      <c r="ED10" s="635">
        <f>+EP10*100</f>
        <v>0.22469298470790094</v>
      </c>
      <c r="EE10" s="635">
        <f>IF(EQ10&lt;0,0,EQ10*100)</f>
        <v>96.414155071977575</v>
      </c>
      <c r="EF10" s="635">
        <f>IF(ER10&gt;1,100,ER10*100)</f>
        <v>97.295272769910909</v>
      </c>
      <c r="EG10" s="635">
        <f>IF(ES10&gt;1,100,ES10*100)</f>
        <v>0.23198972524073755</v>
      </c>
      <c r="EH10" s="639">
        <f>+ET10</f>
        <v>6443.494896999965</v>
      </c>
      <c r="EI10" s="639">
        <f>+EU10</f>
        <v>14086</v>
      </c>
      <c r="EJ10" s="10">
        <f t="shared" si="0"/>
        <v>-0.67966961914774515</v>
      </c>
      <c r="EK10" s="2"/>
      <c r="EL10" s="746" t="s">
        <v>145</v>
      </c>
      <c r="EM10" s="173" t="s">
        <v>116</v>
      </c>
      <c r="EN10" s="174" t="s">
        <v>196</v>
      </c>
      <c r="EO10" s="175">
        <v>0.96854713920944246</v>
      </c>
      <c r="EP10" s="176">
        <v>2.2469298470790093E-3</v>
      </c>
      <c r="EQ10" s="177">
        <v>0.96414155071977581</v>
      </c>
      <c r="ER10" s="177">
        <v>0.97295272769910912</v>
      </c>
      <c r="ES10" s="178">
        <v>2.3198972524073754E-3</v>
      </c>
      <c r="ET10" s="179">
        <v>6443.494896999965</v>
      </c>
      <c r="EU10" s="180">
        <v>14086</v>
      </c>
      <c r="EV10"/>
      <c r="EW10" s="198"/>
    </row>
    <row r="11" spans="1:153" s="31" customFormat="1" ht="24.95" customHeight="1" thickBot="1">
      <c r="A11" s="397" t="s">
        <v>8</v>
      </c>
      <c r="B11" s="272"/>
      <c r="C11" s="237">
        <v>15.4</v>
      </c>
      <c r="D11" s="238"/>
      <c r="E11" s="241">
        <v>23.797411530707443</v>
      </c>
      <c r="F11" s="241">
        <v>0.97423997532145712</v>
      </c>
      <c r="G11" s="241">
        <v>21.884671041347996</v>
      </c>
      <c r="H11" s="241">
        <v>25.710152020066896</v>
      </c>
      <c r="I11" s="241">
        <v>4.0938905227752524</v>
      </c>
      <c r="J11" s="390">
        <v>3984.2559590001329</v>
      </c>
      <c r="K11" s="350">
        <v>5344</v>
      </c>
      <c r="L11" s="390"/>
      <c r="M11" s="241">
        <v>44.022071606319571</v>
      </c>
      <c r="N11" s="241">
        <v>3.3456432970698406</v>
      </c>
      <c r="O11" s="241">
        <v>37.430195251385598</v>
      </c>
      <c r="P11" s="241">
        <v>50.613947961253537</v>
      </c>
      <c r="Q11" s="241">
        <v>7.5999224366114522</v>
      </c>
      <c r="R11" s="390">
        <v>761.76005300000259</v>
      </c>
      <c r="S11" s="350">
        <v>1069</v>
      </c>
      <c r="T11" s="390"/>
      <c r="U11" s="242">
        <v>50.456519157829185</v>
      </c>
      <c r="V11" s="242">
        <v>3.967753205332567</v>
      </c>
      <c r="W11" s="242">
        <v>42.637997019764981</v>
      </c>
      <c r="X11" s="242">
        <v>58.275041295893381</v>
      </c>
      <c r="Y11" s="242">
        <v>7.8637077459135494</v>
      </c>
      <c r="Z11" s="243">
        <v>807.15112100000329</v>
      </c>
      <c r="AA11" s="244">
        <v>1122</v>
      </c>
      <c r="AB11" s="245"/>
      <c r="AC11" s="242">
        <v>57.794685804635613</v>
      </c>
      <c r="AD11" s="242">
        <v>2.122519527007193</v>
      </c>
      <c r="AE11" s="242">
        <v>53.627038692478443</v>
      </c>
      <c r="AF11" s="242">
        <v>61.962332916792782</v>
      </c>
      <c r="AG11" s="242">
        <v>3.672516767686882</v>
      </c>
      <c r="AH11" s="244">
        <v>1782.3736900000069</v>
      </c>
      <c r="AI11" s="244">
        <v>2162</v>
      </c>
      <c r="AJ11" s="242"/>
      <c r="AK11" s="242">
        <v>59.021209048605215</v>
      </c>
      <c r="AL11" s="242">
        <v>1.6986523538975333</v>
      </c>
      <c r="AM11" s="242">
        <v>55.688172862708285</v>
      </c>
      <c r="AN11" s="242">
        <v>62.354245234502145</v>
      </c>
      <c r="AO11" s="242">
        <v>2.8780372026920986</v>
      </c>
      <c r="AP11" s="243">
        <v>2571.4102039999748</v>
      </c>
      <c r="AQ11" s="247">
        <v>3597</v>
      </c>
      <c r="AR11" s="242"/>
      <c r="AS11" s="242">
        <v>63.610205489372277</v>
      </c>
      <c r="AT11" s="242">
        <v>1.6950246704419396</v>
      </c>
      <c r="AU11" s="242">
        <v>60.284277003690612</v>
      </c>
      <c r="AV11" s="242">
        <v>66.936133975053934</v>
      </c>
      <c r="AW11" s="242">
        <v>2.6647055411967457</v>
      </c>
      <c r="AX11" s="243">
        <v>2384.9232420000076</v>
      </c>
      <c r="AY11" s="244">
        <v>3347</v>
      </c>
      <c r="AZ11" s="242"/>
      <c r="BA11" s="242">
        <v>61.327110220126556</v>
      </c>
      <c r="BB11" s="242">
        <v>2.4131080488495642</v>
      </c>
      <c r="BC11" s="242">
        <v>56.586364003455934</v>
      </c>
      <c r="BD11" s="242">
        <v>66.067856436797172</v>
      </c>
      <c r="BE11" s="242">
        <v>3.934814538281671</v>
      </c>
      <c r="BF11" s="243">
        <v>1189.7269239999923</v>
      </c>
      <c r="BG11" s="244">
        <v>1694</v>
      </c>
      <c r="BH11" s="242"/>
      <c r="BI11" s="392">
        <v>63.949164344845578</v>
      </c>
      <c r="BJ11" s="242">
        <v>1.8267825767504173</v>
      </c>
      <c r="BK11" s="242">
        <v>60.364693012727123</v>
      </c>
      <c r="BL11" s="242">
        <v>67.533635676964039</v>
      </c>
      <c r="BM11" s="242">
        <v>2.856616807218153</v>
      </c>
      <c r="BN11" s="243">
        <v>2303.1398660000073</v>
      </c>
      <c r="BO11" s="247">
        <v>3288</v>
      </c>
      <c r="BP11" s="242"/>
      <c r="BQ11" s="273">
        <v>64.91</v>
      </c>
      <c r="BR11" s="273">
        <v>2.2120000000000002</v>
      </c>
      <c r="BS11" s="273">
        <v>60.56</v>
      </c>
      <c r="BT11" s="273">
        <v>69.25</v>
      </c>
      <c r="BU11" s="273">
        <v>3.4000000000000004</v>
      </c>
      <c r="BV11" s="244">
        <v>1526.9290000000001</v>
      </c>
      <c r="BW11" s="244">
        <v>2024</v>
      </c>
      <c r="BX11" s="244"/>
      <c r="BY11" s="249">
        <v>68.36</v>
      </c>
      <c r="BZ11" s="249">
        <v>1.59</v>
      </c>
      <c r="CA11" s="249">
        <v>65.239999999999995</v>
      </c>
      <c r="CB11" s="249">
        <v>71.48</v>
      </c>
      <c r="CC11" s="249">
        <v>2.2999999999999998</v>
      </c>
      <c r="CD11" s="250">
        <v>2445.5659999999998</v>
      </c>
      <c r="CE11" s="250">
        <v>3249</v>
      </c>
      <c r="CF11" s="244"/>
      <c r="CG11" s="249">
        <v>68.375558497968285</v>
      </c>
      <c r="CH11" s="249" t="e">
        <v>#VALUE!</v>
      </c>
      <c r="CI11" s="249">
        <v>63.75001100065456</v>
      </c>
      <c r="CJ11" s="249">
        <v>73.001105995282018</v>
      </c>
      <c r="CK11" s="249">
        <v>3.4450530993717394</v>
      </c>
      <c r="CL11" s="250">
        <v>975.37642200000153</v>
      </c>
      <c r="CM11" s="250">
        <v>1467</v>
      </c>
      <c r="CN11" s="244"/>
      <c r="CO11" s="252">
        <v>69.107787073629567</v>
      </c>
      <c r="CP11" s="249">
        <v>1.6712621167772286</v>
      </c>
      <c r="CQ11" s="249">
        <v>65.829198834220207</v>
      </c>
      <c r="CR11" s="249">
        <v>72.386375313038926</v>
      </c>
      <c r="CS11" s="249">
        <v>2.4183412427844266</v>
      </c>
      <c r="CT11" s="250">
        <v>2086.938761999997</v>
      </c>
      <c r="CU11" s="250">
        <v>3096</v>
      </c>
      <c r="CV11" s="244"/>
      <c r="CW11" s="249">
        <v>68.375558497968285</v>
      </c>
      <c r="CX11" s="249" t="e">
        <v>#VALUE!</v>
      </c>
      <c r="CY11" s="249">
        <v>63.75001100065456</v>
      </c>
      <c r="CZ11" s="249">
        <v>73.001105995282018</v>
      </c>
      <c r="DA11" s="249">
        <v>3.4450530993717394</v>
      </c>
      <c r="DB11" s="250">
        <v>975.37642200000153</v>
      </c>
      <c r="DC11" s="250">
        <v>1467</v>
      </c>
      <c r="DD11" s="244"/>
      <c r="DE11" s="252">
        <v>73.670297660556457</v>
      </c>
      <c r="DF11" s="249">
        <v>2.3149444173458966</v>
      </c>
      <c r="DG11" s="249">
        <v>69.125428712134024</v>
      </c>
      <c r="DH11" s="249">
        <v>78.21516660897889</v>
      </c>
      <c r="DI11" s="249">
        <v>3.1423036024806672</v>
      </c>
      <c r="DJ11" s="250">
        <v>1094.4390950000009</v>
      </c>
      <c r="DK11" s="250">
        <v>1627</v>
      </c>
      <c r="DL11" s="244"/>
      <c r="DM11" s="290">
        <v>72.571832363636574</v>
      </c>
      <c r="DN11" s="287">
        <v>1.818652820333623</v>
      </c>
      <c r="DO11" s="287">
        <v>69.004409012226091</v>
      </c>
      <c r="DP11" s="287">
        <v>76.139255715047042</v>
      </c>
      <c r="DQ11" s="287">
        <v>2.5060037222442961</v>
      </c>
      <c r="DR11" s="288">
        <v>2177.6957430000016</v>
      </c>
      <c r="DS11" s="288">
        <v>3164</v>
      </c>
      <c r="DT11" s="244"/>
      <c r="DU11" s="290">
        <v>75.594647172945031</v>
      </c>
      <c r="DV11" s="287">
        <v>1.8977115323727118</v>
      </c>
      <c r="DW11" s="287">
        <v>71.872345857659354</v>
      </c>
      <c r="DX11" s="287">
        <v>79.316948488230693</v>
      </c>
      <c r="DY11" s="287">
        <v>2.5103781859463372</v>
      </c>
      <c r="DZ11" s="288">
        <v>1971.5749999999962</v>
      </c>
      <c r="EA11" s="524">
        <v>2990</v>
      </c>
      <c r="EB11" s="244"/>
      <c r="EC11" s="693">
        <f>IF(ES11&lt;0.15,EO11*100,CONCATENATE("(",FIXED(EO11*100,1),")"))</f>
        <v>74.015481126726598</v>
      </c>
      <c r="ED11" s="640">
        <f>+EP11*100</f>
        <v>1.4235670734014909</v>
      </c>
      <c r="EE11" s="640">
        <f>IF(EQ11&lt;0,0,EQ11*100)</f>
        <v>71.224272170648504</v>
      </c>
      <c r="EF11" s="640">
        <f>IF(ER11&gt;1,100,ER11*100)</f>
        <v>76.806690082804693</v>
      </c>
      <c r="EG11" s="640">
        <f>IF(ES11&gt;1,100,ES11*100)</f>
        <v>1.9233369178052244</v>
      </c>
      <c r="EH11" s="642">
        <f>+ET11</f>
        <v>2036.6460759999898</v>
      </c>
      <c r="EI11" s="642">
        <f>+EU11</f>
        <v>6129</v>
      </c>
      <c r="EJ11" s="10">
        <f t="shared" si="0"/>
        <v>-1.4436487630900245</v>
      </c>
      <c r="EK11" s="2"/>
      <c r="EL11" s="748" t="s">
        <v>146</v>
      </c>
      <c r="EM11" s="190" t="s">
        <v>116</v>
      </c>
      <c r="EN11" s="191" t="s">
        <v>196</v>
      </c>
      <c r="EO11" s="192">
        <v>0.74015481126726601</v>
      </c>
      <c r="EP11" s="193">
        <v>1.4235670734014908E-2</v>
      </c>
      <c r="EQ11" s="194">
        <v>0.71224272170648506</v>
      </c>
      <c r="ER11" s="194">
        <v>0.76806690082804696</v>
      </c>
      <c r="ES11" s="195">
        <v>1.9233369178052243E-2</v>
      </c>
      <c r="ET11" s="196">
        <v>2036.6460759999898</v>
      </c>
      <c r="EU11" s="197">
        <v>6129</v>
      </c>
      <c r="EV11"/>
      <c r="EW11" s="198"/>
    </row>
    <row r="12" spans="1:153" s="31" customFormat="1" ht="5.0999999999999996" customHeight="1" thickTop="1">
      <c r="A12" s="487"/>
      <c r="B12" s="272"/>
      <c r="C12" s="237"/>
      <c r="D12" s="238"/>
      <c r="E12" s="241"/>
      <c r="F12" s="241"/>
      <c r="G12" s="241"/>
      <c r="H12" s="241"/>
      <c r="I12" s="241"/>
      <c r="J12" s="390"/>
      <c r="K12" s="350"/>
      <c r="L12" s="390"/>
      <c r="M12" s="241"/>
      <c r="N12" s="241"/>
      <c r="O12" s="241"/>
      <c r="P12" s="241"/>
      <c r="Q12" s="241"/>
      <c r="R12" s="390"/>
      <c r="S12" s="350"/>
      <c r="T12" s="390"/>
      <c r="U12" s="242"/>
      <c r="V12" s="242"/>
      <c r="W12" s="242"/>
      <c r="X12" s="242"/>
      <c r="Y12" s="242"/>
      <c r="Z12" s="243"/>
      <c r="AA12" s="244"/>
      <c r="AB12" s="245"/>
      <c r="AC12" s="242"/>
      <c r="AD12" s="242"/>
      <c r="AE12" s="242"/>
      <c r="AF12" s="242"/>
      <c r="AG12" s="242"/>
      <c r="AH12" s="244"/>
      <c r="AI12" s="244"/>
      <c r="AJ12" s="242"/>
      <c r="AK12" s="242"/>
      <c r="AL12" s="242"/>
      <c r="AM12" s="242"/>
      <c r="AN12" s="242"/>
      <c r="AO12" s="242"/>
      <c r="AP12" s="243"/>
      <c r="AQ12" s="247"/>
      <c r="AR12" s="242"/>
      <c r="AS12" s="242"/>
      <c r="AT12" s="242"/>
      <c r="AU12" s="242"/>
      <c r="AV12" s="242"/>
      <c r="AW12" s="242"/>
      <c r="AX12" s="243"/>
      <c r="AY12" s="244"/>
      <c r="AZ12" s="242"/>
      <c r="BA12" s="242"/>
      <c r="BB12" s="242"/>
      <c r="BC12" s="242"/>
      <c r="BD12" s="242"/>
      <c r="BE12" s="242"/>
      <c r="BF12" s="243"/>
      <c r="BG12" s="244"/>
      <c r="BH12" s="242"/>
      <c r="BI12" s="392"/>
      <c r="BJ12" s="242"/>
      <c r="BK12" s="242"/>
      <c r="BL12" s="242"/>
      <c r="BM12" s="242"/>
      <c r="BN12" s="243"/>
      <c r="BO12" s="247"/>
      <c r="BP12" s="242"/>
      <c r="BQ12" s="242"/>
      <c r="BR12" s="242"/>
      <c r="BS12" s="242"/>
      <c r="BT12" s="242"/>
      <c r="BU12" s="242"/>
      <c r="BV12" s="243"/>
      <c r="BW12" s="244"/>
      <c r="BX12" s="244"/>
      <c r="BY12" s="249"/>
      <c r="BZ12" s="249"/>
      <c r="CA12" s="249"/>
      <c r="CB12" s="249"/>
      <c r="CC12" s="249"/>
      <c r="CD12" s="250"/>
      <c r="CE12" s="250"/>
      <c r="CF12" s="244"/>
      <c r="CG12" s="249"/>
      <c r="CH12" s="249"/>
      <c r="CI12" s="249"/>
      <c r="CJ12" s="249"/>
      <c r="CK12" s="249"/>
      <c r="CL12" s="250"/>
      <c r="CM12" s="250"/>
      <c r="CN12" s="244"/>
      <c r="CO12" s="252"/>
      <c r="CP12" s="249"/>
      <c r="CQ12" s="249"/>
      <c r="CR12" s="249"/>
      <c r="CS12" s="249"/>
      <c r="CT12" s="250"/>
      <c r="CU12" s="250"/>
      <c r="CV12" s="244"/>
      <c r="CW12" s="249"/>
      <c r="CX12" s="249"/>
      <c r="CY12" s="249"/>
      <c r="CZ12" s="249"/>
      <c r="DA12" s="249"/>
      <c r="DB12" s="250"/>
      <c r="DC12" s="250"/>
      <c r="DD12" s="244"/>
      <c r="DE12" s="252"/>
      <c r="DF12" s="249"/>
      <c r="DG12" s="249"/>
      <c r="DH12" s="249"/>
      <c r="DI12" s="249"/>
      <c r="DJ12" s="250"/>
      <c r="DK12" s="250"/>
      <c r="DL12" s="244"/>
      <c r="DM12" s="252"/>
      <c r="DN12" s="249"/>
      <c r="DO12" s="249"/>
      <c r="DP12" s="249"/>
      <c r="DQ12" s="249"/>
      <c r="DR12" s="250"/>
      <c r="DS12" s="250"/>
      <c r="DT12" s="244"/>
      <c r="DU12" s="252"/>
      <c r="DV12" s="249"/>
      <c r="DW12" s="249"/>
      <c r="DX12" s="249"/>
      <c r="DY12" s="249"/>
      <c r="DZ12" s="250"/>
      <c r="EA12" s="522"/>
      <c r="EB12" s="244"/>
      <c r="EC12" s="691"/>
      <c r="ED12" s="635"/>
      <c r="EE12" s="635"/>
      <c r="EF12" s="635"/>
      <c r="EG12" s="635"/>
      <c r="EH12" s="639"/>
      <c r="EI12" s="639"/>
      <c r="EJ12" s="10">
        <f t="shared" si="0"/>
        <v>0</v>
      </c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198"/>
      <c r="EW12" s="198"/>
    </row>
    <row r="13" spans="1:153" s="31" customFormat="1" ht="24.95" customHeight="1">
      <c r="A13" s="292" t="s">
        <v>54</v>
      </c>
      <c r="B13" s="254"/>
      <c r="C13" s="255"/>
      <c r="D13" s="258"/>
      <c r="E13" s="259"/>
      <c r="F13" s="259"/>
      <c r="G13" s="259"/>
      <c r="H13" s="259"/>
      <c r="I13" s="259"/>
      <c r="J13" s="394"/>
      <c r="K13" s="352"/>
      <c r="L13" s="394"/>
      <c r="M13" s="259"/>
      <c r="N13" s="259"/>
      <c r="O13" s="259"/>
      <c r="P13" s="259"/>
      <c r="Q13" s="259"/>
      <c r="R13" s="394"/>
      <c r="S13" s="352"/>
      <c r="T13" s="394"/>
      <c r="U13" s="260"/>
      <c r="V13" s="260"/>
      <c r="W13" s="260"/>
      <c r="X13" s="260"/>
      <c r="Y13" s="260"/>
      <c r="Z13" s="261"/>
      <c r="AA13" s="262"/>
      <c r="AB13" s="263"/>
      <c r="AC13" s="260"/>
      <c r="AD13" s="260"/>
      <c r="AE13" s="260"/>
      <c r="AF13" s="260"/>
      <c r="AG13" s="260"/>
      <c r="AH13" s="262"/>
      <c r="AI13" s="262"/>
      <c r="AJ13" s="260"/>
      <c r="AK13" s="260"/>
      <c r="AL13" s="260"/>
      <c r="AM13" s="260"/>
      <c r="AN13" s="260"/>
      <c r="AO13" s="260"/>
      <c r="AP13" s="261"/>
      <c r="AQ13" s="265"/>
      <c r="AR13" s="260"/>
      <c r="AS13" s="260"/>
      <c r="AT13" s="260"/>
      <c r="AU13" s="260"/>
      <c r="AV13" s="260"/>
      <c r="AW13" s="260"/>
      <c r="AX13" s="261"/>
      <c r="AY13" s="262"/>
      <c r="AZ13" s="260"/>
      <c r="BA13" s="260"/>
      <c r="BB13" s="260"/>
      <c r="BC13" s="260"/>
      <c r="BD13" s="260"/>
      <c r="BE13" s="260"/>
      <c r="BF13" s="261"/>
      <c r="BG13" s="262"/>
      <c r="BH13" s="260"/>
      <c r="BI13" s="396"/>
      <c r="BJ13" s="260"/>
      <c r="BK13" s="260"/>
      <c r="BL13" s="260"/>
      <c r="BM13" s="260"/>
      <c r="BN13" s="261"/>
      <c r="BO13" s="265"/>
      <c r="BP13" s="260"/>
      <c r="BQ13" s="260"/>
      <c r="BR13" s="260"/>
      <c r="BS13" s="260"/>
      <c r="BT13" s="260"/>
      <c r="BU13" s="260"/>
      <c r="BV13" s="261"/>
      <c r="BW13" s="262"/>
      <c r="BX13" s="262"/>
      <c r="BY13" s="267"/>
      <c r="BZ13" s="267"/>
      <c r="CA13" s="267"/>
      <c r="CB13" s="267"/>
      <c r="CC13" s="267"/>
      <c r="CD13" s="268"/>
      <c r="CE13" s="268"/>
      <c r="CF13" s="262"/>
      <c r="CG13" s="267"/>
      <c r="CH13" s="267"/>
      <c r="CI13" s="267"/>
      <c r="CJ13" s="267"/>
      <c r="CK13" s="267"/>
      <c r="CL13" s="268"/>
      <c r="CM13" s="268"/>
      <c r="CN13" s="262"/>
      <c r="CO13" s="270"/>
      <c r="CP13" s="267"/>
      <c r="CQ13" s="267"/>
      <c r="CR13" s="267"/>
      <c r="CS13" s="267"/>
      <c r="CT13" s="268"/>
      <c r="CU13" s="268"/>
      <c r="CV13" s="262"/>
      <c r="CW13" s="267"/>
      <c r="CX13" s="267"/>
      <c r="CY13" s="267"/>
      <c r="CZ13" s="267"/>
      <c r="DA13" s="267"/>
      <c r="DB13" s="268"/>
      <c r="DC13" s="268"/>
      <c r="DD13" s="262"/>
      <c r="DE13" s="270"/>
      <c r="DF13" s="267"/>
      <c r="DG13" s="267"/>
      <c r="DH13" s="267"/>
      <c r="DI13" s="267"/>
      <c r="DJ13" s="268"/>
      <c r="DK13" s="268"/>
      <c r="DL13" s="262"/>
      <c r="DM13" s="270"/>
      <c r="DN13" s="267"/>
      <c r="DO13" s="267"/>
      <c r="DP13" s="267"/>
      <c r="DQ13" s="267"/>
      <c r="DR13" s="268"/>
      <c r="DS13" s="268"/>
      <c r="DT13" s="262"/>
      <c r="DU13" s="270"/>
      <c r="DV13" s="267"/>
      <c r="DW13" s="267"/>
      <c r="DX13" s="267"/>
      <c r="DY13" s="267"/>
      <c r="DZ13" s="268"/>
      <c r="EA13" s="525"/>
      <c r="EB13" s="262"/>
      <c r="EC13" s="692"/>
      <c r="ED13" s="637"/>
      <c r="EE13" s="637"/>
      <c r="EF13" s="637"/>
      <c r="EG13" s="637"/>
      <c r="EH13" s="643"/>
      <c r="EI13" s="643"/>
      <c r="EJ13" s="10">
        <f t="shared" si="0"/>
        <v>0</v>
      </c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198"/>
      <c r="EW13" s="198"/>
    </row>
    <row r="14" spans="1:153" s="31" customFormat="1" ht="24.95" customHeight="1" thickBot="1">
      <c r="A14" s="296" t="s">
        <v>49</v>
      </c>
      <c r="B14" s="236"/>
      <c r="C14" s="237"/>
      <c r="D14" s="240"/>
      <c r="E14" s="299">
        <v>83.560513220678672</v>
      </c>
      <c r="F14" s="299">
        <v>1.0347040563519756</v>
      </c>
      <c r="G14" s="299">
        <v>81.529062661040413</v>
      </c>
      <c r="H14" s="299">
        <v>85.591963780316931</v>
      </c>
      <c r="I14" s="299">
        <v>1.2382691494718081</v>
      </c>
      <c r="J14" s="391">
        <v>4436.6255090001623</v>
      </c>
      <c r="K14" s="400">
        <v>3132</v>
      </c>
      <c r="L14" s="390"/>
      <c r="M14" s="299">
        <v>94.27676377667791</v>
      </c>
      <c r="N14" s="299">
        <v>1.1656092921349983</v>
      </c>
      <c r="O14" s="299">
        <v>91.980179338448835</v>
      </c>
      <c r="P14" s="299">
        <v>96.573348214906986</v>
      </c>
      <c r="Q14" s="299">
        <v>1.2363696476642803</v>
      </c>
      <c r="R14" s="391">
        <v>833.7150719999978</v>
      </c>
      <c r="S14" s="400">
        <v>576</v>
      </c>
      <c r="T14" s="391"/>
      <c r="U14" s="300">
        <v>96.138973950788582</v>
      </c>
      <c r="V14" s="300">
        <v>1.1317677537861117</v>
      </c>
      <c r="W14" s="300">
        <v>93.908807209008529</v>
      </c>
      <c r="X14" s="300">
        <v>98.369140692568649</v>
      </c>
      <c r="Y14" s="300">
        <v>1.1772205457127496</v>
      </c>
      <c r="Z14" s="301">
        <v>903.17202100000122</v>
      </c>
      <c r="AA14" s="302">
        <v>592</v>
      </c>
      <c r="AB14" s="303"/>
      <c r="AC14" s="300">
        <v>93.505209044104049</v>
      </c>
      <c r="AD14" s="300">
        <v>0.91408692264168534</v>
      </c>
      <c r="AE14" s="300">
        <v>91.710364909605133</v>
      </c>
      <c r="AF14" s="300">
        <v>95.300053178602951</v>
      </c>
      <c r="AG14" s="300">
        <v>0.97757860977620359</v>
      </c>
      <c r="AH14" s="302">
        <v>2269.9486249999982</v>
      </c>
      <c r="AI14" s="302">
        <v>1861</v>
      </c>
      <c r="AJ14" s="300"/>
      <c r="AK14" s="300">
        <v>95.353230675109629</v>
      </c>
      <c r="AL14" s="300">
        <v>0.54338187913306535</v>
      </c>
      <c r="AM14" s="300">
        <v>94.28702577346769</v>
      </c>
      <c r="AN14" s="300">
        <v>96.419435576751582</v>
      </c>
      <c r="AO14" s="300">
        <v>0.56986205426483372</v>
      </c>
      <c r="AP14" s="301">
        <v>3714.4299389999883</v>
      </c>
      <c r="AQ14" s="304">
        <v>2698</v>
      </c>
      <c r="AR14" s="242"/>
      <c r="AS14" s="300">
        <v>94.540214633474278</v>
      </c>
      <c r="AT14" s="300">
        <v>0.65243955642922602</v>
      </c>
      <c r="AU14" s="300">
        <v>93.260016566889377</v>
      </c>
      <c r="AV14" s="300">
        <v>95.820412700059165</v>
      </c>
      <c r="AW14" s="300">
        <v>0.69011854792025606</v>
      </c>
      <c r="AX14" s="301">
        <v>3375.6247110000209</v>
      </c>
      <c r="AY14" s="302">
        <v>2475</v>
      </c>
      <c r="AZ14" s="242"/>
      <c r="BA14" s="300">
        <v>95.859171037938992</v>
      </c>
      <c r="BB14" s="300">
        <v>0.79584420514450993</v>
      </c>
      <c r="BC14" s="300">
        <v>94.295670635875865</v>
      </c>
      <c r="BD14" s="300">
        <v>97.422671440002134</v>
      </c>
      <c r="BE14" s="300">
        <v>0.83022229018601867</v>
      </c>
      <c r="BF14" s="301">
        <v>1781.8862279999964</v>
      </c>
      <c r="BG14" s="302">
        <v>1210</v>
      </c>
      <c r="BH14" s="242"/>
      <c r="BI14" s="401">
        <v>94.970248663256115</v>
      </c>
      <c r="BJ14" s="300">
        <v>0.63394080914247442</v>
      </c>
      <c r="BK14" s="300">
        <v>93.726344388302209</v>
      </c>
      <c r="BL14" s="300">
        <v>96.214152938210034</v>
      </c>
      <c r="BM14" s="300">
        <v>0.66751516192222571</v>
      </c>
      <c r="BN14" s="301">
        <v>3489.7435329999921</v>
      </c>
      <c r="BO14" s="304">
        <v>2438</v>
      </c>
      <c r="BP14" s="242"/>
      <c r="BQ14" s="305">
        <v>94.73</v>
      </c>
      <c r="BR14" s="305">
        <v>1.0569999999999999</v>
      </c>
      <c r="BS14" s="305">
        <v>92.65</v>
      </c>
      <c r="BT14" s="305">
        <v>96.8</v>
      </c>
      <c r="BU14" s="305">
        <v>1.0999999999999999</v>
      </c>
      <c r="BV14" s="302">
        <v>2099.002</v>
      </c>
      <c r="BW14" s="302">
        <v>1563</v>
      </c>
      <c r="BX14" s="302"/>
      <c r="BY14" s="307">
        <v>95.62</v>
      </c>
      <c r="BZ14" s="307">
        <v>0.59399999999999997</v>
      </c>
      <c r="CA14" s="307">
        <v>94.46</v>
      </c>
      <c r="CB14" s="307">
        <v>96.789999999999992</v>
      </c>
      <c r="CC14" s="307">
        <v>0.6</v>
      </c>
      <c r="CD14" s="308">
        <v>3557.431</v>
      </c>
      <c r="CE14" s="308">
        <v>2633</v>
      </c>
      <c r="CF14" s="302"/>
      <c r="CG14" s="307">
        <v>96.830889022229499</v>
      </c>
      <c r="CH14" s="307">
        <v>2.3555742972469931</v>
      </c>
      <c r="CI14" s="307">
        <v>95.092539137940932</v>
      </c>
      <c r="CJ14" s="307">
        <v>98.569238906518081</v>
      </c>
      <c r="CK14" s="307">
        <v>0.91423308920653856</v>
      </c>
      <c r="CL14" s="308">
        <v>1736.7956939999979</v>
      </c>
      <c r="CM14" s="308">
        <v>1282</v>
      </c>
      <c r="CN14" s="302"/>
      <c r="CO14" s="310">
        <v>96.634580762914865</v>
      </c>
      <c r="CP14" s="307">
        <v>0.59761490293878206</v>
      </c>
      <c r="CQ14" s="307">
        <v>95.462213380921469</v>
      </c>
      <c r="CR14" s="307">
        <v>97.806948144908262</v>
      </c>
      <c r="CS14" s="307">
        <v>0.61842758381182605</v>
      </c>
      <c r="CT14" s="308">
        <v>3651.7226040000087</v>
      </c>
      <c r="CU14" s="308">
        <v>2632</v>
      </c>
      <c r="CV14" s="302"/>
      <c r="CW14" s="307">
        <v>96.830889022229499</v>
      </c>
      <c r="CX14" s="307">
        <v>2.3555742972469931</v>
      </c>
      <c r="CY14" s="307">
        <v>95.092539137940932</v>
      </c>
      <c r="CZ14" s="307">
        <v>98.569238906518081</v>
      </c>
      <c r="DA14" s="307">
        <v>0.91423308920653856</v>
      </c>
      <c r="DB14" s="308">
        <v>1736.7956939999979</v>
      </c>
      <c r="DC14" s="308">
        <v>1282</v>
      </c>
      <c r="DD14" s="302"/>
      <c r="DE14" s="310">
        <v>97.012608555011326</v>
      </c>
      <c r="DF14" s="307">
        <v>0.57817018094527961</v>
      </c>
      <c r="DG14" s="307">
        <v>95.87750238028309</v>
      </c>
      <c r="DH14" s="307">
        <v>98.147714729739562</v>
      </c>
      <c r="DI14" s="307">
        <v>0.59597426515691121</v>
      </c>
      <c r="DJ14" s="308">
        <v>2079.3617489999965</v>
      </c>
      <c r="DK14" s="308">
        <v>1558</v>
      </c>
      <c r="DL14" s="302"/>
      <c r="DM14" s="310">
        <v>96.462493121869826</v>
      </c>
      <c r="DN14" s="307">
        <v>0.60062005407327046</v>
      </c>
      <c r="DO14" s="307">
        <v>95.284332022472455</v>
      </c>
      <c r="DP14" s="307">
        <v>97.640654221267212</v>
      </c>
      <c r="DQ14" s="307">
        <v>0.62264620645296054</v>
      </c>
      <c r="DR14" s="308">
        <v>4132.7783390000168</v>
      </c>
      <c r="DS14" s="308">
        <v>3075</v>
      </c>
      <c r="DT14" s="302"/>
      <c r="DU14" s="310">
        <v>97.49059232622767</v>
      </c>
      <c r="DV14" s="307">
        <v>0.38147137155229965</v>
      </c>
      <c r="DW14" s="307">
        <v>96.742348262864894</v>
      </c>
      <c r="DX14" s="307">
        <v>98.238836389590432</v>
      </c>
      <c r="DY14" s="307">
        <v>0.39129044398027851</v>
      </c>
      <c r="DZ14" s="308">
        <v>5130.9897290000099</v>
      </c>
      <c r="EA14" s="526">
        <v>4243</v>
      </c>
      <c r="EB14" s="302"/>
      <c r="EC14" s="694">
        <f>IF(ES17&lt;0.15,EO17*100,CONCATENATE("(",FIXED(EO17*100,1),")"))</f>
        <v>96.876086271956865</v>
      </c>
      <c r="ED14" s="644">
        <f>+EP17*100</f>
        <v>0.34288937973710254</v>
      </c>
      <c r="EE14" s="644">
        <f>IF(EQ17&lt;0,0,EQ17*100)</f>
        <v>96.20377800805511</v>
      </c>
      <c r="EF14" s="644">
        <f>IF(ER17&gt;1,100,ER17*100)</f>
        <v>97.54839453585862</v>
      </c>
      <c r="EG14" s="644">
        <f>IF(ES17&gt;1,100,ES17*100)</f>
        <v>0.35394635862406865</v>
      </c>
      <c r="EH14" s="646">
        <f>+ET17</f>
        <v>4876.6160419999378</v>
      </c>
      <c r="EI14" s="646">
        <f>+EU17</f>
        <v>8520</v>
      </c>
      <c r="EJ14" s="10">
        <f t="shared" si="0"/>
        <v>-0.41359315008703845</v>
      </c>
      <c r="EK14" s="2"/>
      <c r="EL14" s="3346" t="s">
        <v>109</v>
      </c>
      <c r="EM14" s="3346"/>
      <c r="EN14" s="3346"/>
      <c r="EO14" s="3346"/>
      <c r="EP14" s="3346"/>
      <c r="EQ14" s="3346"/>
      <c r="ER14" s="3346"/>
      <c r="ES14" s="3346"/>
      <c r="ET14" s="3346"/>
      <c r="EU14" s="3346"/>
      <c r="EV14"/>
      <c r="EW14" s="198"/>
    </row>
    <row r="15" spans="1:153" s="31" customFormat="1" ht="24.95" customHeight="1" thickTop="1">
      <c r="A15" s="311" t="s">
        <v>9</v>
      </c>
      <c r="B15" s="485"/>
      <c r="C15" s="313">
        <v>89.9</v>
      </c>
      <c r="D15" s="314"/>
      <c r="E15" s="316">
        <v>93.516209476309129</v>
      </c>
      <c r="F15" s="316">
        <v>0.92991503556088229</v>
      </c>
      <c r="G15" s="316">
        <v>91.690492830269832</v>
      </c>
      <c r="H15" s="316">
        <v>95.341926122348426</v>
      </c>
      <c r="I15" s="316">
        <v>0.99438914469310435</v>
      </c>
      <c r="J15" s="402">
        <v>2252.6367480000345</v>
      </c>
      <c r="K15" s="380">
        <v>802</v>
      </c>
      <c r="L15" s="402"/>
      <c r="M15" s="316">
        <v>97.674418604651166</v>
      </c>
      <c r="N15" s="316">
        <v>1.3175462758300036</v>
      </c>
      <c r="O15" s="316">
        <v>95.078474754396225</v>
      </c>
      <c r="P15" s="316">
        <v>100.27036245490611</v>
      </c>
      <c r="Q15" s="316">
        <v>1.3489164252545274</v>
      </c>
      <c r="R15" s="402">
        <v>434.01662999999945</v>
      </c>
      <c r="S15" s="380">
        <v>129</v>
      </c>
      <c r="T15" s="402"/>
      <c r="U15" s="317">
        <v>97.810218978102199</v>
      </c>
      <c r="V15" s="317">
        <v>1.1690715554380133</v>
      </c>
      <c r="W15" s="317">
        <v>95.506544489253258</v>
      </c>
      <c r="X15" s="317">
        <v>100.11389346695114</v>
      </c>
      <c r="Y15" s="317">
        <v>1.1952447992164763</v>
      </c>
      <c r="Z15" s="318">
        <v>469.66312600000083</v>
      </c>
      <c r="AA15" s="319">
        <v>137</v>
      </c>
      <c r="AB15" s="320"/>
      <c r="AC15" s="317">
        <v>99.563318777292565</v>
      </c>
      <c r="AD15" s="317">
        <v>0.43722316539182327</v>
      </c>
      <c r="AE15" s="317">
        <v>98.704814608342573</v>
      </c>
      <c r="AF15" s="317">
        <v>100.42182294624256</v>
      </c>
      <c r="AG15" s="317">
        <v>0.4391408108540682</v>
      </c>
      <c r="AH15" s="319">
        <v>1079.4084460000001</v>
      </c>
      <c r="AI15" s="319">
        <v>229</v>
      </c>
      <c r="AJ15" s="317"/>
      <c r="AK15" s="317">
        <v>97.829866306889272</v>
      </c>
      <c r="AL15" s="317">
        <v>0.60311996313470506</v>
      </c>
      <c r="AM15" s="317">
        <v>96.646445428007027</v>
      </c>
      <c r="AN15" s="317">
        <v>99.013287185771503</v>
      </c>
      <c r="AO15" s="317">
        <v>0.61649881156204023</v>
      </c>
      <c r="AP15" s="318">
        <v>2012.9022989999964</v>
      </c>
      <c r="AQ15" s="322">
        <v>636</v>
      </c>
      <c r="AR15" s="317"/>
      <c r="AS15" s="317">
        <v>98.044096804130334</v>
      </c>
      <c r="AT15" s="317">
        <v>0.59364093774897708</v>
      </c>
      <c r="AU15" s="317">
        <v>96.879271690044348</v>
      </c>
      <c r="AV15" s="317">
        <v>99.208921918216319</v>
      </c>
      <c r="AW15" s="317">
        <v>0.60548361104793058</v>
      </c>
      <c r="AX15" s="318">
        <v>1729.2442729999996</v>
      </c>
      <c r="AY15" s="319">
        <v>540</v>
      </c>
      <c r="AZ15" s="317"/>
      <c r="BA15" s="317">
        <v>97.170305426298228</v>
      </c>
      <c r="BB15" s="317">
        <v>1.0798150143896972</v>
      </c>
      <c r="BC15" s="317">
        <v>95.048921368666569</v>
      </c>
      <c r="BD15" s="317">
        <v>99.291689483929886</v>
      </c>
      <c r="BE15" s="317">
        <v>1.1112602864140584</v>
      </c>
      <c r="BF15" s="318">
        <v>1023.0455000000012</v>
      </c>
      <c r="BG15" s="319">
        <v>317</v>
      </c>
      <c r="BH15" s="317"/>
      <c r="BI15" s="403">
        <v>97.547563356189784</v>
      </c>
      <c r="BJ15" s="317">
        <v>0.69639571476619222</v>
      </c>
      <c r="BK15" s="317">
        <v>96.181111482190659</v>
      </c>
      <c r="BL15" s="317">
        <v>98.914015230188895</v>
      </c>
      <c r="BM15" s="317">
        <v>0.71390375198131817</v>
      </c>
      <c r="BN15" s="318">
        <v>1885.3931299999972</v>
      </c>
      <c r="BO15" s="322">
        <v>584</v>
      </c>
      <c r="BP15" s="317"/>
      <c r="BQ15" s="323">
        <v>98.960000000000008</v>
      </c>
      <c r="BR15" s="323">
        <v>0.53900000000000003</v>
      </c>
      <c r="BS15" s="323">
        <v>97.899999999999991</v>
      </c>
      <c r="BT15" s="323">
        <v>100.02</v>
      </c>
      <c r="BU15" s="323">
        <v>0.5</v>
      </c>
      <c r="BV15" s="319">
        <v>1089.5630000000001</v>
      </c>
      <c r="BW15" s="319">
        <v>348</v>
      </c>
      <c r="BX15" s="319"/>
      <c r="BY15" s="325">
        <v>98.69</v>
      </c>
      <c r="BZ15" s="325">
        <v>0.46400000000000002</v>
      </c>
      <c r="CA15" s="325">
        <v>97.78</v>
      </c>
      <c r="CB15" s="325">
        <v>99.6</v>
      </c>
      <c r="CC15" s="325">
        <v>0.5</v>
      </c>
      <c r="CD15" s="326">
        <v>1859.8150000000001</v>
      </c>
      <c r="CE15" s="326">
        <v>604</v>
      </c>
      <c r="CF15" s="319"/>
      <c r="CG15" s="325">
        <v>99.183185825429007</v>
      </c>
      <c r="CH15" s="325">
        <v>0</v>
      </c>
      <c r="CI15" s="325">
        <v>98.247521049124913</v>
      </c>
      <c r="CJ15" s="325">
        <v>100</v>
      </c>
      <c r="CK15" s="325">
        <v>0.48041425842215635</v>
      </c>
      <c r="CL15" s="326">
        <v>864.04793400000051</v>
      </c>
      <c r="CM15" s="326">
        <v>281</v>
      </c>
      <c r="CN15" s="319"/>
      <c r="CO15" s="328">
        <v>99.209835235343775</v>
      </c>
      <c r="CP15" s="325">
        <v>0.35733974388189954</v>
      </c>
      <c r="CQ15" s="325">
        <v>98.50882617757614</v>
      </c>
      <c r="CR15" s="325">
        <v>99.910844293111396</v>
      </c>
      <c r="CS15" s="325">
        <v>0.3601858052018983</v>
      </c>
      <c r="CT15" s="326">
        <v>1855.9344400000014</v>
      </c>
      <c r="CU15" s="326">
        <v>581</v>
      </c>
      <c r="CV15" s="319"/>
      <c r="CW15" s="325">
        <v>99.183185825429007</v>
      </c>
      <c r="CX15" s="325">
        <v>0</v>
      </c>
      <c r="CY15" s="325">
        <v>98.247521049124913</v>
      </c>
      <c r="CZ15" s="325">
        <v>100</v>
      </c>
      <c r="DA15" s="325">
        <v>0.48041425842215635</v>
      </c>
      <c r="DB15" s="326">
        <v>864.04793400000051</v>
      </c>
      <c r="DC15" s="326">
        <v>281</v>
      </c>
      <c r="DD15" s="319"/>
      <c r="DE15" s="328">
        <v>98.065177744992937</v>
      </c>
      <c r="DF15" s="325">
        <v>0.67860670664090283</v>
      </c>
      <c r="DG15" s="325">
        <v>96.732887204410773</v>
      </c>
      <c r="DH15" s="325">
        <v>99.397468285575101</v>
      </c>
      <c r="DI15" s="325">
        <v>0.69199559134593158</v>
      </c>
      <c r="DJ15" s="326">
        <v>1097.482983000001</v>
      </c>
      <c r="DK15" s="326">
        <v>474</v>
      </c>
      <c r="DL15" s="319"/>
      <c r="DM15" s="328">
        <v>97.748365928868225</v>
      </c>
      <c r="DN15" s="325">
        <v>0.51820485912433123</v>
      </c>
      <c r="DO15" s="325">
        <v>96.731868390368604</v>
      </c>
      <c r="DP15" s="325">
        <v>98.764863467367832</v>
      </c>
      <c r="DQ15" s="325">
        <v>0.53014171050330439</v>
      </c>
      <c r="DR15" s="326">
        <v>2154.9436750000027</v>
      </c>
      <c r="DS15" s="326">
        <v>911</v>
      </c>
      <c r="DT15" s="319"/>
      <c r="DU15" s="328">
        <v>99.131765244662773</v>
      </c>
      <c r="DV15" s="325">
        <v>0.29132200631084304</v>
      </c>
      <c r="DW15" s="325">
        <v>98.560346317832142</v>
      </c>
      <c r="DX15" s="325">
        <v>99.703184171493405</v>
      </c>
      <c r="DY15" s="325">
        <v>0.29387351833374897</v>
      </c>
      <c r="DZ15" s="326">
        <v>2735.9177749999999</v>
      </c>
      <c r="EA15" s="527">
        <v>1184</v>
      </c>
      <c r="EB15" s="319"/>
      <c r="EC15" s="695">
        <f>IF(ES24&lt;0.15,EO24*100,CONCATENATE("(",FIXED(EO24*100,1),")"))</f>
        <v>98.163015575754073</v>
      </c>
      <c r="ED15" s="647">
        <f>+EP24*100</f>
        <v>0.35367682220604468</v>
      </c>
      <c r="EE15" s="647">
        <f>IF(EQ24&lt;0,0,EQ24*100)</f>
        <v>97.469556214306536</v>
      </c>
      <c r="EF15" s="647">
        <f>IF(ER24&gt;1,100,ER24*100)</f>
        <v>98.856474937201625</v>
      </c>
      <c r="EG15" s="647">
        <f>IF(ES24&gt;1,100,ES24*100)</f>
        <v>0.36029539244656378</v>
      </c>
      <c r="EH15" s="649">
        <f>+ET24</f>
        <v>2684.3898810000101</v>
      </c>
      <c r="EI15" s="649">
        <f>+EU24</f>
        <v>2349</v>
      </c>
      <c r="EJ15" s="10">
        <f t="shared" si="0"/>
        <v>-0.41464964688584871</v>
      </c>
      <c r="EK15" s="2"/>
      <c r="EL15" s="3347" t="s">
        <v>183</v>
      </c>
      <c r="EM15" s="3348"/>
      <c r="EN15" s="3349"/>
      <c r="EO15" s="3353" t="s">
        <v>110</v>
      </c>
      <c r="EP15" s="3355" t="s">
        <v>111</v>
      </c>
      <c r="EQ15" s="3355" t="s">
        <v>112</v>
      </c>
      <c r="ER15" s="3355"/>
      <c r="ES15" s="3355" t="s">
        <v>113</v>
      </c>
      <c r="ET15" s="3355" t="s">
        <v>114</v>
      </c>
      <c r="EU15" s="3357" t="s">
        <v>115</v>
      </c>
      <c r="EV15"/>
      <c r="EW15" s="198"/>
    </row>
    <row r="16" spans="1:153" s="31" customFormat="1" ht="24.95" customHeight="1" thickBot="1">
      <c r="A16" s="311" t="s">
        <v>10</v>
      </c>
      <c r="B16" s="485"/>
      <c r="C16" s="313">
        <v>61.3</v>
      </c>
      <c r="D16" s="314"/>
      <c r="E16" s="316">
        <v>73.291885635303188</v>
      </c>
      <c r="F16" s="316">
        <v>1.7170671798066701</v>
      </c>
      <c r="G16" s="316">
        <v>69.920740947175858</v>
      </c>
      <c r="H16" s="316">
        <v>76.663030323430519</v>
      </c>
      <c r="I16" s="316">
        <v>2.3427793744463226</v>
      </c>
      <c r="J16" s="402">
        <v>2183.9887610000278</v>
      </c>
      <c r="K16" s="380">
        <v>2330</v>
      </c>
      <c r="L16" s="402"/>
      <c r="M16" s="316">
        <v>90.587385627087485</v>
      </c>
      <c r="N16" s="316">
        <v>1.8360377336685132</v>
      </c>
      <c r="O16" s="316">
        <v>86.96986497450149</v>
      </c>
      <c r="P16" s="316">
        <v>94.204906279673466</v>
      </c>
      <c r="Q16" s="316">
        <v>2.0268139111848926</v>
      </c>
      <c r="R16" s="402">
        <v>399.6984420000004</v>
      </c>
      <c r="S16" s="380">
        <v>447</v>
      </c>
      <c r="T16" s="402"/>
      <c r="U16" s="317">
        <v>94.328348672061281</v>
      </c>
      <c r="V16" s="317">
        <v>1.9888457816881242</v>
      </c>
      <c r="W16" s="317">
        <v>90.409295755053847</v>
      </c>
      <c r="X16" s="317">
        <v>98.247401589068716</v>
      </c>
      <c r="Y16" s="317">
        <v>2.1084284943887628</v>
      </c>
      <c r="Z16" s="318">
        <v>433.5088950000009</v>
      </c>
      <c r="AA16" s="319">
        <v>455</v>
      </c>
      <c r="AB16" s="320"/>
      <c r="AC16" s="317">
        <v>88.012597431204284</v>
      </c>
      <c r="AD16" s="317">
        <v>1.6281713906300816</v>
      </c>
      <c r="AE16" s="317">
        <v>84.815621522189062</v>
      </c>
      <c r="AF16" s="317">
        <v>91.209573340219507</v>
      </c>
      <c r="AG16" s="317">
        <v>1.8499299397484026</v>
      </c>
      <c r="AH16" s="319">
        <v>1190.5401789999987</v>
      </c>
      <c r="AI16" s="319">
        <v>1632</v>
      </c>
      <c r="AJ16" s="317"/>
      <c r="AK16" s="317">
        <v>92.423377853562314</v>
      </c>
      <c r="AL16" s="317">
        <v>0.8912029125954759</v>
      </c>
      <c r="AM16" s="317">
        <v>90.674690695862338</v>
      </c>
      <c r="AN16" s="317">
        <v>94.172065011262291</v>
      </c>
      <c r="AO16" s="317">
        <v>0.96426135171938621</v>
      </c>
      <c r="AP16" s="318">
        <v>1701.5276399999955</v>
      </c>
      <c r="AQ16" s="322">
        <v>2062</v>
      </c>
      <c r="AR16" s="317"/>
      <c r="AS16" s="317">
        <v>90.859978864739205</v>
      </c>
      <c r="AT16" s="317">
        <v>1.1283987392198487</v>
      </c>
      <c r="AU16" s="317">
        <v>88.645867427057254</v>
      </c>
      <c r="AV16" s="317">
        <v>93.074090302421141</v>
      </c>
      <c r="AW16" s="317">
        <v>1.2419095330185641</v>
      </c>
      <c r="AX16" s="318">
        <v>1646.380438000004</v>
      </c>
      <c r="AY16" s="319">
        <v>1935</v>
      </c>
      <c r="AZ16" s="317"/>
      <c r="BA16" s="317">
        <v>94.091540379208411</v>
      </c>
      <c r="BB16" s="317">
        <v>1.0936688552375511</v>
      </c>
      <c r="BC16" s="317">
        <v>91.942939329110501</v>
      </c>
      <c r="BD16" s="317">
        <v>96.240141429306334</v>
      </c>
      <c r="BE16" s="317">
        <v>1.1623455741396505</v>
      </c>
      <c r="BF16" s="318">
        <v>758.84072800000081</v>
      </c>
      <c r="BG16" s="319">
        <v>893</v>
      </c>
      <c r="BH16" s="317"/>
      <c r="BI16" s="403">
        <v>91.941451832576888</v>
      </c>
      <c r="BJ16" s="317">
        <v>1.0701264075438324</v>
      </c>
      <c r="BK16" s="317">
        <v>89.841674071171269</v>
      </c>
      <c r="BL16" s="317">
        <v>94.041229593982507</v>
      </c>
      <c r="BM16" s="317">
        <v>1.163921589461635</v>
      </c>
      <c r="BN16" s="318">
        <v>1604.350402999999</v>
      </c>
      <c r="BO16" s="322">
        <v>1854</v>
      </c>
      <c r="BP16" s="317"/>
      <c r="BQ16" s="323">
        <v>90.16</v>
      </c>
      <c r="BR16" s="323">
        <v>1.9359999999999999</v>
      </c>
      <c r="BS16" s="323">
        <v>86.36</v>
      </c>
      <c r="BT16" s="323">
        <v>93.96</v>
      </c>
      <c r="BU16" s="323">
        <v>2.1</v>
      </c>
      <c r="BV16" s="319">
        <v>1009.439</v>
      </c>
      <c r="BW16" s="319">
        <v>1215</v>
      </c>
      <c r="BX16" s="319"/>
      <c r="BY16" s="325">
        <v>92.259999999999991</v>
      </c>
      <c r="BZ16" s="325">
        <v>1.0739999999999998</v>
      </c>
      <c r="CA16" s="325">
        <v>90.149999999999991</v>
      </c>
      <c r="CB16" s="325">
        <v>94.36</v>
      </c>
      <c r="CC16" s="325">
        <v>1.2</v>
      </c>
      <c r="CD16" s="326">
        <v>1697.616</v>
      </c>
      <c r="CE16" s="326">
        <v>2029</v>
      </c>
      <c r="CF16" s="319"/>
      <c r="CG16" s="325">
        <v>94.50204065834555</v>
      </c>
      <c r="CH16" s="325">
        <v>0</v>
      </c>
      <c r="CI16" s="325">
        <v>91.206689962008497</v>
      </c>
      <c r="CJ16" s="325">
        <v>97.797391354682588</v>
      </c>
      <c r="CK16" s="325">
        <v>1.7758002591603643</v>
      </c>
      <c r="CL16" s="326">
        <v>872.74775999999815</v>
      </c>
      <c r="CM16" s="326">
        <v>1001</v>
      </c>
      <c r="CN16" s="319"/>
      <c r="CO16" s="328">
        <v>93.973073374148868</v>
      </c>
      <c r="CP16" s="325">
        <v>1.1492946396590904</v>
      </c>
      <c r="CQ16" s="325">
        <v>91.718451641641323</v>
      </c>
      <c r="CR16" s="325">
        <v>96.227695106656427</v>
      </c>
      <c r="CS16" s="325">
        <v>1.2230042057720449</v>
      </c>
      <c r="CT16" s="326">
        <v>1795.7881639999939</v>
      </c>
      <c r="CU16" s="326">
        <v>2051</v>
      </c>
      <c r="CV16" s="319"/>
      <c r="CW16" s="325">
        <v>94.50204065834555</v>
      </c>
      <c r="CX16" s="325">
        <v>0</v>
      </c>
      <c r="CY16" s="325">
        <v>91.206689962008497</v>
      </c>
      <c r="CZ16" s="325">
        <v>97.797391354682588</v>
      </c>
      <c r="DA16" s="325">
        <v>1.7758002591603643</v>
      </c>
      <c r="DB16" s="326">
        <v>872.74775999999815</v>
      </c>
      <c r="DC16" s="326">
        <v>1001</v>
      </c>
      <c r="DD16" s="319"/>
      <c r="DE16" s="328">
        <v>95.836112215100002</v>
      </c>
      <c r="DF16" s="325">
        <v>0.94647155919256221</v>
      </c>
      <c r="DG16" s="325">
        <v>93.977929717193177</v>
      </c>
      <c r="DH16" s="325">
        <v>97.694294713006826</v>
      </c>
      <c r="DI16" s="325">
        <v>0.98759385926282961</v>
      </c>
      <c r="DJ16" s="326">
        <v>981.87876599999788</v>
      </c>
      <c r="DK16" s="326">
        <v>1084</v>
      </c>
      <c r="DL16" s="319"/>
      <c r="DM16" s="328">
        <v>95.061474359921633</v>
      </c>
      <c r="DN16" s="325">
        <v>1.1076095917933766</v>
      </c>
      <c r="DO16" s="325">
        <v>92.888815412687791</v>
      </c>
      <c r="DP16" s="325">
        <v>97.234133307155474</v>
      </c>
      <c r="DQ16" s="325">
        <v>1.1651508660593106</v>
      </c>
      <c r="DR16" s="326">
        <v>1977.834664000002</v>
      </c>
      <c r="DS16" s="326">
        <v>2164</v>
      </c>
      <c r="DT16" s="319"/>
      <c r="DU16" s="328">
        <v>95.615861944162944</v>
      </c>
      <c r="DV16" s="325">
        <v>0.71707496929267012</v>
      </c>
      <c r="DW16" s="325">
        <v>94.209342009060236</v>
      </c>
      <c r="DX16" s="325">
        <v>97.022381879265666</v>
      </c>
      <c r="DY16" s="325">
        <v>0.7499539874580875</v>
      </c>
      <c r="DZ16" s="326">
        <v>2395.071953999975</v>
      </c>
      <c r="EA16" s="527">
        <v>3059</v>
      </c>
      <c r="EB16" s="319"/>
      <c r="EC16" s="695">
        <f>IF(ES25&lt;0.15,EO25*100,CONCATENATE("(",FIXED(EO25*100,1),")"))</f>
        <v>95.300236087274357</v>
      </c>
      <c r="ED16" s="647">
        <f>+EP25*100</f>
        <v>0.61512239480007846</v>
      </c>
      <c r="EE16" s="647">
        <f>IF(EQ25&lt;0,0,EQ25*100)</f>
        <v>94.094156535751921</v>
      </c>
      <c r="EF16" s="647">
        <f>IF(ER25&gt;1,100,ER25*100)</f>
        <v>96.506315638796806</v>
      </c>
      <c r="EG16" s="647">
        <f>IF(ES25&gt;1,100,ES25*100)</f>
        <v>0.645457367216551</v>
      </c>
      <c r="EH16" s="649">
        <f>+ET25</f>
        <v>2192.2261609999982</v>
      </c>
      <c r="EI16" s="649">
        <f>+EU25</f>
        <v>6171</v>
      </c>
      <c r="EJ16" s="10">
        <f t="shared" si="0"/>
        <v>-0.23876172735272405</v>
      </c>
      <c r="EK16" s="2"/>
      <c r="EL16" s="3350"/>
      <c r="EM16" s="3351"/>
      <c r="EN16" s="3352"/>
      <c r="EO16" s="3354"/>
      <c r="EP16" s="3356"/>
      <c r="EQ16" s="628" t="s">
        <v>3</v>
      </c>
      <c r="ER16" s="628" t="s">
        <v>4</v>
      </c>
      <c r="ES16" s="3356"/>
      <c r="ET16" s="3356"/>
      <c r="EU16" s="3358"/>
      <c r="EV16"/>
      <c r="EW16" s="198"/>
    </row>
    <row r="17" spans="1:153" s="31" customFormat="1" ht="24.95" customHeight="1" thickTop="1">
      <c r="A17" s="329" t="s">
        <v>11</v>
      </c>
      <c r="B17" s="485"/>
      <c r="C17" s="313">
        <v>26.8</v>
      </c>
      <c r="D17" s="314"/>
      <c r="E17" s="333">
        <v>33.775286024255976</v>
      </c>
      <c r="F17" s="333">
        <v>1.165771505351727</v>
      </c>
      <c r="G17" s="333">
        <v>31.486508704384804</v>
      </c>
      <c r="H17" s="333">
        <v>36.064063344127156</v>
      </c>
      <c r="I17" s="333">
        <v>3.4515518373834619</v>
      </c>
      <c r="J17" s="404">
        <v>3737.8260930000492</v>
      </c>
      <c r="K17" s="405">
        <v>4733</v>
      </c>
      <c r="L17" s="402"/>
      <c r="M17" s="333">
        <v>55.773892765979447</v>
      </c>
      <c r="N17" s="333">
        <v>3.4452388367460127</v>
      </c>
      <c r="O17" s="333">
        <v>48.985784647897496</v>
      </c>
      <c r="P17" s="333">
        <v>62.562000884061405</v>
      </c>
      <c r="Q17" s="333">
        <v>6.1771532627314008</v>
      </c>
      <c r="R17" s="404">
        <v>795.35580000000164</v>
      </c>
      <c r="S17" s="405">
        <v>938</v>
      </c>
      <c r="T17" s="404"/>
      <c r="U17" s="334">
        <v>60.825542603431245</v>
      </c>
      <c r="V17" s="334">
        <v>3.4272248486274357</v>
      </c>
      <c r="W17" s="334">
        <v>54.072140371885105</v>
      </c>
      <c r="X17" s="334">
        <v>67.578944834977392</v>
      </c>
      <c r="Y17" s="334">
        <v>5.6345158660929098</v>
      </c>
      <c r="Z17" s="335">
        <v>857.00153700000328</v>
      </c>
      <c r="AA17" s="336">
        <v>995</v>
      </c>
      <c r="AB17" s="337"/>
      <c r="AC17" s="334">
        <v>68.882873601337792</v>
      </c>
      <c r="AD17" s="334">
        <v>2.3143755426011854</v>
      </c>
      <c r="AE17" s="334">
        <v>64.338509969418979</v>
      </c>
      <c r="AF17" s="334">
        <v>73.427237233256605</v>
      </c>
      <c r="AG17" s="334">
        <v>3.3598707800660583</v>
      </c>
      <c r="AH17" s="336">
        <v>1913.7073499999767</v>
      </c>
      <c r="AI17" s="336">
        <v>1935</v>
      </c>
      <c r="AJ17" s="334"/>
      <c r="AK17" s="334">
        <v>70.365352787897734</v>
      </c>
      <c r="AL17" s="334">
        <v>1.4986891578414068</v>
      </c>
      <c r="AM17" s="334">
        <v>67.424677385402674</v>
      </c>
      <c r="AN17" s="334">
        <v>73.30602819039278</v>
      </c>
      <c r="AO17" s="334">
        <v>2.1298680365589946</v>
      </c>
      <c r="AP17" s="335">
        <v>2848.6553120000158</v>
      </c>
      <c r="AQ17" s="338">
        <v>3438</v>
      </c>
      <c r="AR17" s="317"/>
      <c r="AS17" s="334">
        <v>76.838842328342821</v>
      </c>
      <c r="AT17" s="334">
        <v>1.4541455227405211</v>
      </c>
      <c r="AU17" s="334">
        <v>73.985559953905053</v>
      </c>
      <c r="AV17" s="334">
        <v>79.692124702780575</v>
      </c>
      <c r="AW17" s="334">
        <v>1.8924615190410596</v>
      </c>
      <c r="AX17" s="335">
        <v>2641.4805800000026</v>
      </c>
      <c r="AY17" s="336">
        <v>3202</v>
      </c>
      <c r="AZ17" s="317"/>
      <c r="BA17" s="334">
        <v>73.53450303989662</v>
      </c>
      <c r="BB17" s="334">
        <v>1.9357107644501295</v>
      </c>
      <c r="BC17" s="334">
        <v>69.731642456214701</v>
      </c>
      <c r="BD17" s="334">
        <v>77.337363623578526</v>
      </c>
      <c r="BE17" s="334">
        <v>2.632384369824186</v>
      </c>
      <c r="BF17" s="335">
        <v>1353.0188249999997</v>
      </c>
      <c r="BG17" s="336">
        <v>1592</v>
      </c>
      <c r="BH17" s="317"/>
      <c r="BI17" s="406">
        <v>77.140931608663038</v>
      </c>
      <c r="BJ17" s="334">
        <v>1.4692130523838911</v>
      </c>
      <c r="BK17" s="334">
        <v>74.258075085905745</v>
      </c>
      <c r="BL17" s="334">
        <v>80.023788131420318</v>
      </c>
      <c r="BM17" s="334">
        <v>1.9045829778634622</v>
      </c>
      <c r="BN17" s="335">
        <v>2492.9438210000162</v>
      </c>
      <c r="BO17" s="338">
        <v>2997</v>
      </c>
      <c r="BP17" s="317"/>
      <c r="BQ17" s="339">
        <v>78.12</v>
      </c>
      <c r="BR17" s="339">
        <v>2.0099999999999998</v>
      </c>
      <c r="BS17" s="339">
        <v>74.17</v>
      </c>
      <c r="BT17" s="339">
        <v>82.07</v>
      </c>
      <c r="BU17" s="339">
        <v>2.6</v>
      </c>
      <c r="BV17" s="336">
        <v>1536.4690000000001</v>
      </c>
      <c r="BW17" s="336">
        <v>1831</v>
      </c>
      <c r="BX17" s="336"/>
      <c r="BY17" s="341">
        <v>79.09</v>
      </c>
      <c r="BZ17" s="341">
        <v>1.381</v>
      </c>
      <c r="CA17" s="341">
        <v>76.38000000000001</v>
      </c>
      <c r="CB17" s="341">
        <v>81.8</v>
      </c>
      <c r="CC17" s="341">
        <v>1.7000000000000002</v>
      </c>
      <c r="CD17" s="342">
        <v>2605.9229999999998</v>
      </c>
      <c r="CE17" s="342">
        <v>3122</v>
      </c>
      <c r="CF17" s="336"/>
      <c r="CG17" s="341">
        <v>79.129363173227958</v>
      </c>
      <c r="CH17" s="341">
        <v>0</v>
      </c>
      <c r="CI17" s="341">
        <v>75.038667153388673</v>
      </c>
      <c r="CJ17" s="341">
        <v>83.220059193067257</v>
      </c>
      <c r="CK17" s="341">
        <v>2.6326504509827267</v>
      </c>
      <c r="CL17" s="342">
        <v>1004.9760279999981</v>
      </c>
      <c r="CM17" s="342">
        <v>1346</v>
      </c>
      <c r="CN17" s="336"/>
      <c r="CO17" s="344">
        <v>80.539612754292094</v>
      </c>
      <c r="CP17" s="341">
        <v>1.4165558917200016</v>
      </c>
      <c r="CQ17" s="341">
        <v>77.760692894602414</v>
      </c>
      <c r="CR17" s="341">
        <v>83.318532613981773</v>
      </c>
      <c r="CS17" s="341">
        <v>1.7588312673436726</v>
      </c>
      <c r="CT17" s="342">
        <v>2143.1060529999968</v>
      </c>
      <c r="CU17" s="342">
        <v>2825</v>
      </c>
      <c r="CV17" s="336"/>
      <c r="CW17" s="341">
        <v>79.129363173227958</v>
      </c>
      <c r="CX17" s="341">
        <v>0</v>
      </c>
      <c r="CY17" s="341">
        <v>75.038667153388673</v>
      </c>
      <c r="CZ17" s="341">
        <v>83.220059193067257</v>
      </c>
      <c r="DA17" s="341">
        <v>2.6326504509827267</v>
      </c>
      <c r="DB17" s="342">
        <v>1004.9760279999981</v>
      </c>
      <c r="DC17" s="342">
        <v>1346</v>
      </c>
      <c r="DD17" s="336"/>
      <c r="DE17" s="344">
        <v>84.288573169886149</v>
      </c>
      <c r="DF17" s="341">
        <v>1.8461092566659283</v>
      </c>
      <c r="DG17" s="341">
        <v>80.664155852067438</v>
      </c>
      <c r="DH17" s="341">
        <v>87.91299048770486</v>
      </c>
      <c r="DI17" s="341">
        <v>2.1902248279194856</v>
      </c>
      <c r="DJ17" s="342">
        <v>1211.9643560000009</v>
      </c>
      <c r="DK17" s="342">
        <v>1573</v>
      </c>
      <c r="DL17" s="336"/>
      <c r="DM17" s="344">
        <v>83.56833558427796</v>
      </c>
      <c r="DN17" s="341">
        <v>1.424023499905638</v>
      </c>
      <c r="DO17" s="341">
        <v>80.775007121735726</v>
      </c>
      <c r="DP17" s="341">
        <v>86.361664046820209</v>
      </c>
      <c r="DQ17" s="341">
        <v>1.7040228095359422</v>
      </c>
      <c r="DR17" s="342">
        <v>2372.6568480000115</v>
      </c>
      <c r="DS17" s="342">
        <v>3018</v>
      </c>
      <c r="DT17" s="336"/>
      <c r="DU17" s="344">
        <v>89.779806675010505</v>
      </c>
      <c r="DV17" s="341">
        <v>0.93895557766461046</v>
      </c>
      <c r="DW17" s="341">
        <v>87.938074924892561</v>
      </c>
      <c r="DX17" s="341">
        <v>91.621538425128435</v>
      </c>
      <c r="DY17" s="341">
        <v>1.0458427261527634</v>
      </c>
      <c r="DZ17" s="342">
        <v>2520.6768189999916</v>
      </c>
      <c r="EA17" s="528">
        <v>3274</v>
      </c>
      <c r="EB17" s="336"/>
      <c r="EC17" s="696">
        <f>IF(ES18&lt;0.15,EO18*100,CONCATENATE("(",FIXED(EO18*100,1),")"))</f>
        <v>87.392103470424701</v>
      </c>
      <c r="ED17" s="650">
        <f>+EP18*100</f>
        <v>0.9330059206117548</v>
      </c>
      <c r="EE17" s="650">
        <f>IF(EQ18&lt;0,0,EQ18*100)</f>
        <v>85.562745001587075</v>
      </c>
      <c r="EF17" s="650">
        <f>IF(ER18&gt;1,100,ER18*100)</f>
        <v>89.221461939262326</v>
      </c>
      <c r="EG17" s="650">
        <f>IF(ES18&gt;1,100,ES18*100)</f>
        <v>1.0676089527099017</v>
      </c>
      <c r="EH17" s="652">
        <f>+ET18</f>
        <v>2206.7387239999857</v>
      </c>
      <c r="EI17" s="652">
        <f>+EU18</f>
        <v>6618</v>
      </c>
      <c r="EJ17" s="10">
        <f t="shared" si="0"/>
        <v>-3.8237678861467401</v>
      </c>
      <c r="EK17" s="2"/>
      <c r="EL17" s="746" t="s">
        <v>147</v>
      </c>
      <c r="EM17" s="173" t="s">
        <v>116</v>
      </c>
      <c r="EN17" s="174" t="s">
        <v>196</v>
      </c>
      <c r="EO17" s="175">
        <v>0.96876086271956863</v>
      </c>
      <c r="EP17" s="176">
        <v>3.4288937973710257E-3</v>
      </c>
      <c r="EQ17" s="177">
        <v>0.96203778008055107</v>
      </c>
      <c r="ER17" s="177">
        <v>0.97548394535858618</v>
      </c>
      <c r="ES17" s="178">
        <v>3.5394635862406863E-3</v>
      </c>
      <c r="ET17" s="179">
        <v>4876.6160419999378</v>
      </c>
      <c r="EU17" s="180">
        <v>8520</v>
      </c>
      <c r="EV17"/>
      <c r="EW17" s="198"/>
    </row>
    <row r="18" spans="1:153" s="31" customFormat="1" ht="24.95" customHeight="1">
      <c r="A18" s="311" t="s">
        <v>50</v>
      </c>
      <c r="B18" s="485"/>
      <c r="C18" s="345"/>
      <c r="D18" s="345"/>
      <c r="E18" s="316">
        <v>69.619249854452477</v>
      </c>
      <c r="F18" s="316">
        <v>2.1706003940170349</v>
      </c>
      <c r="G18" s="316">
        <v>65.35767635611009</v>
      </c>
      <c r="H18" s="316">
        <v>73.880823352794863</v>
      </c>
      <c r="I18" s="316">
        <v>3.1178164064607694</v>
      </c>
      <c r="J18" s="402">
        <v>1125.4291430000089</v>
      </c>
      <c r="K18" s="380">
        <v>1369</v>
      </c>
      <c r="L18" s="407"/>
      <c r="M18" s="316">
        <v>86.463163855497498</v>
      </c>
      <c r="N18" s="316">
        <v>3.1279928509380159</v>
      </c>
      <c r="O18" s="316">
        <v>80.300121270963913</v>
      </c>
      <c r="P18" s="316">
        <v>92.626206440031098</v>
      </c>
      <c r="Q18" s="316">
        <v>3.6177173162038203</v>
      </c>
      <c r="R18" s="402">
        <v>261.44667499999974</v>
      </c>
      <c r="S18" s="380">
        <v>251</v>
      </c>
      <c r="T18" s="402"/>
      <c r="U18" s="317">
        <v>87.900729733188271</v>
      </c>
      <c r="V18" s="317">
        <v>3.0844265870210399</v>
      </c>
      <c r="W18" s="317">
        <v>81.822817044100915</v>
      </c>
      <c r="X18" s="317">
        <v>93.978642422275612</v>
      </c>
      <c r="Y18" s="317">
        <v>3.5089886015547691</v>
      </c>
      <c r="Z18" s="318">
        <v>292.60475399999871</v>
      </c>
      <c r="AA18" s="319">
        <v>284</v>
      </c>
      <c r="AB18" s="320"/>
      <c r="AC18" s="317">
        <v>88.277643942612301</v>
      </c>
      <c r="AD18" s="317">
        <v>2.8549770722580097</v>
      </c>
      <c r="AE18" s="317">
        <v>82.671788826052676</v>
      </c>
      <c r="AF18" s="317">
        <v>93.883499059171939</v>
      </c>
      <c r="AG18" s="317">
        <v>3.2340884336627505</v>
      </c>
      <c r="AH18" s="319">
        <v>745.09482200000195</v>
      </c>
      <c r="AI18" s="319">
        <v>760</v>
      </c>
      <c r="AJ18" s="317"/>
      <c r="AK18" s="317">
        <v>87.64059745907872</v>
      </c>
      <c r="AL18" s="317">
        <v>1.5840726458444028</v>
      </c>
      <c r="AM18" s="317">
        <v>84.532385565353366</v>
      </c>
      <c r="AN18" s="317">
        <v>90.748809352804074</v>
      </c>
      <c r="AO18" s="317">
        <v>1.8074644534275801</v>
      </c>
      <c r="AP18" s="318">
        <v>1121.9492409999987</v>
      </c>
      <c r="AQ18" s="322">
        <v>1271</v>
      </c>
      <c r="AR18" s="486"/>
      <c r="AS18" s="317">
        <v>93.261915504161834</v>
      </c>
      <c r="AT18" s="317">
        <v>1.1352751435005606</v>
      </c>
      <c r="AU18" s="317">
        <v>91.034311384470541</v>
      </c>
      <c r="AV18" s="317">
        <v>95.489519623853141</v>
      </c>
      <c r="AW18" s="317">
        <v>1.2172976904488935</v>
      </c>
      <c r="AX18" s="318">
        <v>1069.5389029999972</v>
      </c>
      <c r="AY18" s="319">
        <v>1184</v>
      </c>
      <c r="AZ18" s="486"/>
      <c r="BA18" s="317">
        <v>91.354974872302208</v>
      </c>
      <c r="BB18" s="317">
        <v>1.6865909501532761</v>
      </c>
      <c r="BC18" s="317">
        <v>88.041530341783997</v>
      </c>
      <c r="BD18" s="317">
        <v>94.668419402820419</v>
      </c>
      <c r="BE18" s="317">
        <v>1.8461949691418844</v>
      </c>
      <c r="BF18" s="318">
        <v>546.82904099999962</v>
      </c>
      <c r="BG18" s="319">
        <v>529</v>
      </c>
      <c r="BH18" s="486"/>
      <c r="BI18" s="403">
        <v>92.592143269192135</v>
      </c>
      <c r="BJ18" s="317">
        <v>1.1294324097967037</v>
      </c>
      <c r="BK18" s="317">
        <v>90.375996615503723</v>
      </c>
      <c r="BL18" s="317">
        <v>94.808289922880562</v>
      </c>
      <c r="BM18" s="317">
        <v>1.2197929218606778</v>
      </c>
      <c r="BN18" s="318">
        <v>1047.5009010000015</v>
      </c>
      <c r="BO18" s="322">
        <v>1077</v>
      </c>
      <c r="BP18" s="486"/>
      <c r="BQ18" s="323">
        <v>93.76</v>
      </c>
      <c r="BR18" s="323">
        <v>1.3299999999999998</v>
      </c>
      <c r="BS18" s="323">
        <v>91.149999999999991</v>
      </c>
      <c r="BT18" s="323">
        <v>96.37</v>
      </c>
      <c r="BU18" s="323">
        <v>1.4000000000000001</v>
      </c>
      <c r="BV18" s="319">
        <v>560.33199999999999</v>
      </c>
      <c r="BW18" s="319">
        <v>671</v>
      </c>
      <c r="BX18" s="319"/>
      <c r="BY18" s="325">
        <v>93.679999999999993</v>
      </c>
      <c r="BZ18" s="325">
        <v>0.95</v>
      </c>
      <c r="CA18" s="325">
        <v>91.81</v>
      </c>
      <c r="CB18" s="325">
        <v>95.54</v>
      </c>
      <c r="CC18" s="325">
        <v>1</v>
      </c>
      <c r="CD18" s="326">
        <v>1012.614</v>
      </c>
      <c r="CE18" s="326">
        <v>1181</v>
      </c>
      <c r="CF18" s="319"/>
      <c r="CG18" s="325">
        <v>91.955964819878417</v>
      </c>
      <c r="CH18" s="325" t="e">
        <v>#VALUE!</v>
      </c>
      <c r="CI18" s="325">
        <v>89.59090177308434</v>
      </c>
      <c r="CJ18" s="325">
        <v>94.321027866672509</v>
      </c>
      <c r="CK18" s="325">
        <v>1.3097743435886913</v>
      </c>
      <c r="CL18" s="326">
        <v>406.95970700000049</v>
      </c>
      <c r="CM18" s="326">
        <v>493</v>
      </c>
      <c r="CN18" s="319"/>
      <c r="CO18" s="328">
        <v>91.612352644752363</v>
      </c>
      <c r="CP18" s="325">
        <v>1.7742322054373569</v>
      </c>
      <c r="CQ18" s="325">
        <v>88.131763463478137</v>
      </c>
      <c r="CR18" s="325">
        <v>95.092941826026575</v>
      </c>
      <c r="CS18" s="325">
        <v>1.9366735535297779</v>
      </c>
      <c r="CT18" s="326">
        <v>918.27914000000044</v>
      </c>
      <c r="CU18" s="326">
        <v>1056</v>
      </c>
      <c r="CV18" s="319"/>
      <c r="CW18" s="325">
        <v>91.955964819878417</v>
      </c>
      <c r="CX18" s="325" t="e">
        <v>#VALUE!</v>
      </c>
      <c r="CY18" s="325">
        <v>89.59090177308434</v>
      </c>
      <c r="CZ18" s="325">
        <v>94.321027866672509</v>
      </c>
      <c r="DA18" s="325">
        <v>1.3097743435886913</v>
      </c>
      <c r="DB18" s="326">
        <v>406.95970700000049</v>
      </c>
      <c r="DC18" s="326">
        <v>493</v>
      </c>
      <c r="DD18" s="319"/>
      <c r="DE18" s="328">
        <v>95.591693780678341</v>
      </c>
      <c r="DF18" s="325">
        <v>0.91900461816026935</v>
      </c>
      <c r="DG18" s="325">
        <v>93.787436399275592</v>
      </c>
      <c r="DH18" s="325">
        <v>97.39595116208109</v>
      </c>
      <c r="DI18" s="325">
        <v>0.96138543194850767</v>
      </c>
      <c r="DJ18" s="326">
        <v>562.71213399999965</v>
      </c>
      <c r="DK18" s="326">
        <v>624</v>
      </c>
      <c r="DL18" s="319"/>
      <c r="DM18" s="328">
        <v>93.282471293178219</v>
      </c>
      <c r="DN18" s="325">
        <v>1.2394935058923686</v>
      </c>
      <c r="DO18" s="325">
        <v>90.851112197366348</v>
      </c>
      <c r="DP18" s="325">
        <v>95.71383038899009</v>
      </c>
      <c r="DQ18" s="325">
        <v>1.3287528607563952</v>
      </c>
      <c r="DR18" s="326">
        <v>1138.8010879999945</v>
      </c>
      <c r="DS18" s="326">
        <v>1209</v>
      </c>
      <c r="DT18" s="319"/>
      <c r="DU18" s="328">
        <v>95.441785323849459</v>
      </c>
      <c r="DV18" s="325">
        <v>0.73922309090351501</v>
      </c>
      <c r="DW18" s="325">
        <v>93.991822546777996</v>
      </c>
      <c r="DX18" s="325">
        <v>96.891748100920921</v>
      </c>
      <c r="DY18" s="325">
        <v>0.77452772744685272</v>
      </c>
      <c r="DZ18" s="326">
        <v>1451.3252599999937</v>
      </c>
      <c r="EA18" s="527">
        <v>1652</v>
      </c>
      <c r="EB18" s="319"/>
      <c r="EC18" s="695">
        <f>IF(ES26&lt;0.15,EO26*100,CONCATENATE("(",FIXED(EO26*100,1),")"))</f>
        <v>95.113515643735042</v>
      </c>
      <c r="ED18" s="647">
        <f>+EP26*100</f>
        <v>0.61670873795654002</v>
      </c>
      <c r="EE18" s="647">
        <f>IF(EQ26&lt;0,0,EQ26*100)</f>
        <v>93.904325725789789</v>
      </c>
      <c r="EF18" s="647">
        <f>IF(ER26&gt;1,100,ER26*100)</f>
        <v>96.322705561680294</v>
      </c>
      <c r="EG18" s="647">
        <f>IF(ES26&gt;1,100,ES26*100)</f>
        <v>0.64839232761254961</v>
      </c>
      <c r="EH18" s="649">
        <f>+ET26</f>
        <v>1116.8688370000029</v>
      </c>
      <c r="EI18" s="649">
        <f>+EU26</f>
        <v>3253</v>
      </c>
      <c r="EJ18" s="10">
        <f t="shared" si="0"/>
        <v>-1.831044350556823</v>
      </c>
      <c r="EK18" s="2"/>
      <c r="EL18" s="747" t="s">
        <v>148</v>
      </c>
      <c r="EM18" s="181" t="s">
        <v>116</v>
      </c>
      <c r="EN18" s="182" t="s">
        <v>196</v>
      </c>
      <c r="EO18" s="183">
        <v>0.87392103470424698</v>
      </c>
      <c r="EP18" s="184">
        <v>9.3300592061175483E-3</v>
      </c>
      <c r="EQ18" s="185">
        <v>0.85562745001587071</v>
      </c>
      <c r="ER18" s="185">
        <v>0.89221461939262325</v>
      </c>
      <c r="ES18" s="186">
        <v>1.0676089527099017E-2</v>
      </c>
      <c r="ET18" s="187">
        <v>2206.7387239999857</v>
      </c>
      <c r="EU18" s="188">
        <v>6618</v>
      </c>
      <c r="EV18"/>
      <c r="EW18" s="198"/>
    </row>
    <row r="19" spans="1:153" s="31" customFormat="1" ht="24.95" customHeight="1" thickBot="1">
      <c r="A19" s="311" t="s">
        <v>51</v>
      </c>
      <c r="B19" s="485"/>
      <c r="C19" s="313"/>
      <c r="D19" s="331"/>
      <c r="E19" s="316">
        <v>18.333589273253157</v>
      </c>
      <c r="F19" s="316">
        <v>1.0359795445301068</v>
      </c>
      <c r="G19" s="316">
        <v>16.299634527845665</v>
      </c>
      <c r="H19" s="316">
        <v>20.367544018660645</v>
      </c>
      <c r="I19" s="316">
        <v>5.6507186295566019</v>
      </c>
      <c r="J19" s="402">
        <v>2612.3969500000394</v>
      </c>
      <c r="K19" s="380">
        <v>3364</v>
      </c>
      <c r="L19" s="402"/>
      <c r="M19" s="316">
        <v>40.745852395761162</v>
      </c>
      <c r="N19" s="316">
        <v>4.0824424438181159</v>
      </c>
      <c r="O19" s="316">
        <v>32.702270511418483</v>
      </c>
      <c r="P19" s="316">
        <v>48.789434280103841</v>
      </c>
      <c r="Q19" s="316">
        <v>10.019283445504302</v>
      </c>
      <c r="R19" s="402">
        <v>533.90912499999956</v>
      </c>
      <c r="S19" s="380">
        <v>687</v>
      </c>
      <c r="T19" s="402"/>
      <c r="U19" s="317">
        <v>46.788736037143948</v>
      </c>
      <c r="V19" s="317">
        <v>4.3819129558266896</v>
      </c>
      <c r="W19" s="317">
        <v>38.154105383665652</v>
      </c>
      <c r="X19" s="317">
        <v>55.423366690622231</v>
      </c>
      <c r="Y19" s="317">
        <v>9.3653159434528046</v>
      </c>
      <c r="Z19" s="318">
        <v>564.39678299999809</v>
      </c>
      <c r="AA19" s="319">
        <v>711</v>
      </c>
      <c r="AB19" s="320"/>
      <c r="AC19" s="317">
        <v>56.516975915904119</v>
      </c>
      <c r="AD19" s="317">
        <v>2.7943711947979324</v>
      </c>
      <c r="AE19" s="317">
        <v>51.030122724632967</v>
      </c>
      <c r="AF19" s="317">
        <v>62.003829107175278</v>
      </c>
      <c r="AG19" s="317">
        <v>4.9443041661604266</v>
      </c>
      <c r="AH19" s="319">
        <v>1168.6125279999976</v>
      </c>
      <c r="AI19" s="319">
        <v>1175</v>
      </c>
      <c r="AJ19" s="317"/>
      <c r="AK19" s="317">
        <v>59.140542744985169</v>
      </c>
      <c r="AL19" s="317">
        <v>2.1502059760946959</v>
      </c>
      <c r="AM19" s="317">
        <v>54.921483848671556</v>
      </c>
      <c r="AN19" s="317">
        <v>63.359601641298781</v>
      </c>
      <c r="AO19" s="317">
        <v>3.6357562448596612</v>
      </c>
      <c r="AP19" s="318">
        <v>1726.7060709999928</v>
      </c>
      <c r="AQ19" s="322">
        <v>2167</v>
      </c>
      <c r="AR19" s="317"/>
      <c r="AS19" s="317">
        <v>65.664690051983627</v>
      </c>
      <c r="AT19" s="317">
        <v>2.1432282212440246</v>
      </c>
      <c r="AU19" s="317">
        <v>61.459309495195726</v>
      </c>
      <c r="AV19" s="317">
        <v>69.870070608771513</v>
      </c>
      <c r="AW19" s="317">
        <v>3.2638975673947939</v>
      </c>
      <c r="AX19" s="318">
        <v>1571.9416769999948</v>
      </c>
      <c r="AY19" s="319">
        <v>2018</v>
      </c>
      <c r="AZ19" s="317"/>
      <c r="BA19" s="317">
        <v>61.447086756931881</v>
      </c>
      <c r="BB19" s="317">
        <v>2.6452087775770097</v>
      </c>
      <c r="BC19" s="317">
        <v>56.250359859194901</v>
      </c>
      <c r="BD19" s="317">
        <v>66.643813654668861</v>
      </c>
      <c r="BE19" s="317">
        <v>4.3048562872325311</v>
      </c>
      <c r="BF19" s="318">
        <v>806.18978399999639</v>
      </c>
      <c r="BG19" s="319">
        <v>1063</v>
      </c>
      <c r="BH19" s="317"/>
      <c r="BI19" s="403">
        <v>65.943562337280056</v>
      </c>
      <c r="BJ19" s="317">
        <v>2.1428196314761574</v>
      </c>
      <c r="BK19" s="317">
        <v>61.738970265578743</v>
      </c>
      <c r="BL19" s="317">
        <v>70.148154408981384</v>
      </c>
      <c r="BM19" s="317">
        <v>3.2494750897992528</v>
      </c>
      <c r="BN19" s="318">
        <v>1445.4429199999977</v>
      </c>
      <c r="BO19" s="322">
        <v>1920</v>
      </c>
      <c r="BP19" s="317"/>
      <c r="BQ19" s="323">
        <v>69.150000000000006</v>
      </c>
      <c r="BR19" s="323">
        <v>2.8340000000000001</v>
      </c>
      <c r="BS19" s="323">
        <v>63.580000000000005</v>
      </c>
      <c r="BT19" s="323">
        <v>74.709999999999994</v>
      </c>
      <c r="BU19" s="323">
        <v>4.1000000000000005</v>
      </c>
      <c r="BV19" s="319">
        <v>976.13699999999994</v>
      </c>
      <c r="BW19" s="319">
        <v>1160</v>
      </c>
      <c r="BX19" s="319"/>
      <c r="BY19" s="325">
        <v>69.820000000000007</v>
      </c>
      <c r="BZ19" s="325">
        <v>2.0539999999999998</v>
      </c>
      <c r="CA19" s="325">
        <v>65.790000000000006</v>
      </c>
      <c r="CB19" s="325">
        <v>73.850000000000009</v>
      </c>
      <c r="CC19" s="325">
        <v>2.9000000000000004</v>
      </c>
      <c r="CD19" s="326">
        <v>1593.309</v>
      </c>
      <c r="CE19" s="326">
        <v>1941</v>
      </c>
      <c r="CF19" s="319"/>
      <c r="CG19" s="325">
        <v>70.400654834301562</v>
      </c>
      <c r="CH19" s="325">
        <v>0</v>
      </c>
      <c r="CI19" s="325">
        <v>64.226632125024878</v>
      </c>
      <c r="CJ19" s="325">
        <v>76.574677543578247</v>
      </c>
      <c r="CK19" s="325">
        <v>4.4660665038931437</v>
      </c>
      <c r="CL19" s="326">
        <v>598.01632100000143</v>
      </c>
      <c r="CM19" s="326">
        <v>853</v>
      </c>
      <c r="CN19" s="319"/>
      <c r="CO19" s="328">
        <v>72.238140965800184</v>
      </c>
      <c r="CP19" s="325">
        <v>2.0868396307013373</v>
      </c>
      <c r="CQ19" s="325">
        <v>68.144296079311445</v>
      </c>
      <c r="CR19" s="325">
        <v>76.331985852288938</v>
      </c>
      <c r="CS19" s="325">
        <v>2.8888335203550062</v>
      </c>
      <c r="CT19" s="326">
        <v>1224.826912999999</v>
      </c>
      <c r="CU19" s="326">
        <v>1769</v>
      </c>
      <c r="CV19" s="319"/>
      <c r="CW19" s="325">
        <v>70.400654834301562</v>
      </c>
      <c r="CX19" s="325">
        <v>0</v>
      </c>
      <c r="CY19" s="325">
        <v>64.226632125024878</v>
      </c>
      <c r="CZ19" s="325">
        <v>76.574677543578247</v>
      </c>
      <c r="DA19" s="325">
        <v>4.4660665038931437</v>
      </c>
      <c r="DB19" s="326">
        <v>598.01632100000143</v>
      </c>
      <c r="DC19" s="326">
        <v>853</v>
      </c>
      <c r="DD19" s="319"/>
      <c r="DE19" s="328">
        <v>74.492067429535751</v>
      </c>
      <c r="DF19" s="325">
        <v>3.1705074055932108</v>
      </c>
      <c r="DG19" s="325">
        <v>68.267494368319603</v>
      </c>
      <c r="DH19" s="325">
        <v>80.716640490751885</v>
      </c>
      <c r="DI19" s="325">
        <v>4.2561678243019463</v>
      </c>
      <c r="DJ19" s="326">
        <v>649.25222200000007</v>
      </c>
      <c r="DK19" s="326">
        <v>949</v>
      </c>
      <c r="DL19" s="319"/>
      <c r="DM19" s="328">
        <v>74.602564484522588</v>
      </c>
      <c r="DN19" s="325">
        <v>2.3983789061833276</v>
      </c>
      <c r="DO19" s="325">
        <v>69.897965113060835</v>
      </c>
      <c r="DP19" s="325">
        <v>79.307163855984328</v>
      </c>
      <c r="DQ19" s="325">
        <v>3.2148746128973991</v>
      </c>
      <c r="DR19" s="326">
        <v>1233.8557600000024</v>
      </c>
      <c r="DS19" s="326">
        <v>1809</v>
      </c>
      <c r="DT19" s="319"/>
      <c r="DU19" s="328">
        <v>82.095362241857188</v>
      </c>
      <c r="DV19" s="325">
        <v>1.8592766516895165</v>
      </c>
      <c r="DW19" s="325">
        <v>78.448449732762214</v>
      </c>
      <c r="DX19" s="325">
        <v>85.742274750952149</v>
      </c>
      <c r="DY19" s="325">
        <v>2.2647767193133168</v>
      </c>
      <c r="DZ19" s="326">
        <v>1069.3515590000004</v>
      </c>
      <c r="EA19" s="527">
        <v>1622</v>
      </c>
      <c r="EB19" s="319"/>
      <c r="EC19" s="695">
        <f>IF(ES27&lt;0.15,EO27*100,CONCATENATE("(",FIXED(EO27*100,1),")"))</f>
        <v>79.479411563924032</v>
      </c>
      <c r="ED19" s="647">
        <f>+EP27*100</f>
        <v>1.6423445715558715</v>
      </c>
      <c r="EE19" s="647">
        <f>IF(EQ27&lt;0,0,EQ27*100)</f>
        <v>76.259242340608395</v>
      </c>
      <c r="EF19" s="647">
        <f>IF(ER27&gt;1,100,ER27*100)</f>
        <v>82.699580787239668</v>
      </c>
      <c r="EG19" s="647">
        <f>IF(ES27&gt;1,100,ES27*100)</f>
        <v>2.0663773664642191</v>
      </c>
      <c r="EH19" s="649">
        <f>+ET27</f>
        <v>1089.8698870000001</v>
      </c>
      <c r="EI19" s="649">
        <f>+EU27</f>
        <v>3365</v>
      </c>
      <c r="EJ19" s="10">
        <f t="shared" si="0"/>
        <v>-4.8768470794014434</v>
      </c>
      <c r="EK19" s="2"/>
      <c r="EL19" s="748" t="s">
        <v>149</v>
      </c>
      <c r="EM19" s="190" t="s">
        <v>116</v>
      </c>
      <c r="EN19" s="191" t="s">
        <v>196</v>
      </c>
      <c r="EO19" s="192">
        <v>0.78428021590564689</v>
      </c>
      <c r="EP19" s="193">
        <v>1.6294210969286169E-2</v>
      </c>
      <c r="EQ19" s="194">
        <v>0.75233191614550587</v>
      </c>
      <c r="ER19" s="194">
        <v>0.81622851566578791</v>
      </c>
      <c r="ES19" s="195">
        <v>2.0776006634912296E-2</v>
      </c>
      <c r="ET19" s="196">
        <v>1396.7862070000081</v>
      </c>
      <c r="EU19" s="197">
        <v>5077</v>
      </c>
      <c r="EV19"/>
      <c r="EW19" s="198"/>
    </row>
    <row r="20" spans="1:153" s="31" customFormat="1" ht="24.95" customHeight="1" thickTop="1">
      <c r="A20" s="329" t="s">
        <v>12</v>
      </c>
      <c r="B20" s="485"/>
      <c r="C20" s="313">
        <v>32.5</v>
      </c>
      <c r="D20" s="314"/>
      <c r="E20" s="333">
        <v>40.629109542306239</v>
      </c>
      <c r="F20" s="333">
        <v>1.7983785761336291</v>
      </c>
      <c r="G20" s="333">
        <v>37.098324925680195</v>
      </c>
      <c r="H20" s="333">
        <v>44.159894158932289</v>
      </c>
      <c r="I20" s="333">
        <v>4.4263302749990494</v>
      </c>
      <c r="J20" s="404">
        <v>1360.9582789999972</v>
      </c>
      <c r="K20" s="405">
        <v>2634</v>
      </c>
      <c r="L20" s="407"/>
      <c r="M20" s="333">
        <v>59.38109896061173</v>
      </c>
      <c r="N20" s="333">
        <v>4.5698604315828524</v>
      </c>
      <c r="O20" s="333">
        <v>50.377163917481958</v>
      </c>
      <c r="P20" s="333">
        <v>68.385034003741509</v>
      </c>
      <c r="Q20" s="333">
        <v>7.6958165334967976</v>
      </c>
      <c r="R20" s="404">
        <v>300.90577999999812</v>
      </c>
      <c r="S20" s="405">
        <v>583</v>
      </c>
      <c r="T20" s="404"/>
      <c r="U20" s="334">
        <v>61.136254473269837</v>
      </c>
      <c r="V20" s="334">
        <v>3.3441030837502126</v>
      </c>
      <c r="W20" s="334">
        <v>54.546645029534702</v>
      </c>
      <c r="X20" s="334">
        <v>67.725863917004972</v>
      </c>
      <c r="Y20" s="334">
        <v>5.4699181566844768</v>
      </c>
      <c r="Z20" s="335">
        <v>272.50510099999792</v>
      </c>
      <c r="AA20" s="336">
        <v>562</v>
      </c>
      <c r="AB20" s="337"/>
      <c r="AC20" s="334">
        <v>71.876764587626241</v>
      </c>
      <c r="AD20" s="334">
        <v>2.8731688168812188</v>
      </c>
      <c r="AE20" s="334">
        <v>66.235189294653935</v>
      </c>
      <c r="AF20" s="334">
        <v>77.518339880598546</v>
      </c>
      <c r="AG20" s="334">
        <v>3.9973541287859273</v>
      </c>
      <c r="AH20" s="336">
        <v>736.75676700001588</v>
      </c>
      <c r="AI20" s="336">
        <v>1555</v>
      </c>
      <c r="AJ20" s="334"/>
      <c r="AK20" s="334">
        <v>67.834671079012281</v>
      </c>
      <c r="AL20" s="334">
        <v>1.9246927821186157</v>
      </c>
      <c r="AM20" s="334">
        <v>64.058106277617412</v>
      </c>
      <c r="AN20" s="334">
        <v>71.611235880407165</v>
      </c>
      <c r="AO20" s="334">
        <v>2.8373289816306135</v>
      </c>
      <c r="AP20" s="335">
        <v>1174.3196219999954</v>
      </c>
      <c r="AQ20" s="338">
        <v>2310</v>
      </c>
      <c r="AR20" s="317"/>
      <c r="AS20" s="334">
        <v>67.537855308387023</v>
      </c>
      <c r="AT20" s="334">
        <v>2.0658145624366684</v>
      </c>
      <c r="AU20" s="334">
        <v>63.484373598558754</v>
      </c>
      <c r="AV20" s="334">
        <v>71.591337018215313</v>
      </c>
      <c r="AW20" s="334">
        <v>3.0587506117922736</v>
      </c>
      <c r="AX20" s="335">
        <v>1033.884193999997</v>
      </c>
      <c r="AY20" s="336">
        <v>1988</v>
      </c>
      <c r="AZ20" s="317"/>
      <c r="BA20" s="334">
        <v>68.970830066558236</v>
      </c>
      <c r="BB20" s="334">
        <v>3.1222971336063967</v>
      </c>
      <c r="BC20" s="334">
        <v>62.836824450637799</v>
      </c>
      <c r="BD20" s="334">
        <v>75.104835682478694</v>
      </c>
      <c r="BE20" s="334">
        <v>4.5269821032939825</v>
      </c>
      <c r="BF20" s="335">
        <v>516.81574900000078</v>
      </c>
      <c r="BG20" s="336">
        <v>1059</v>
      </c>
      <c r="BH20" s="317"/>
      <c r="BI20" s="406">
        <v>67.266526266947935</v>
      </c>
      <c r="BJ20" s="334">
        <v>2.3051643919545914</v>
      </c>
      <c r="BK20" s="334">
        <v>62.743384988975052</v>
      </c>
      <c r="BL20" s="334">
        <v>71.789667544920817</v>
      </c>
      <c r="BM20" s="334">
        <v>3.4269116005879683</v>
      </c>
      <c r="BN20" s="335">
        <v>1070.221986999991</v>
      </c>
      <c r="BO20" s="338">
        <v>2126</v>
      </c>
      <c r="BP20" s="317"/>
      <c r="BQ20" s="339">
        <v>70.13000000000001</v>
      </c>
      <c r="BR20" s="339">
        <v>3.0220000000000002</v>
      </c>
      <c r="BS20" s="339">
        <v>64.19</v>
      </c>
      <c r="BT20" s="339">
        <v>76.06</v>
      </c>
      <c r="BU20" s="339">
        <v>4.3</v>
      </c>
      <c r="BV20" s="336">
        <v>766.38800000000003</v>
      </c>
      <c r="BW20" s="336">
        <v>1400</v>
      </c>
      <c r="BX20" s="336"/>
      <c r="BY20" s="341">
        <v>75.489999999999995</v>
      </c>
      <c r="BZ20" s="341">
        <v>1.6580000000000001</v>
      </c>
      <c r="CA20" s="341">
        <v>72.240000000000009</v>
      </c>
      <c r="CB20" s="341">
        <v>78.75</v>
      </c>
      <c r="CC20" s="341">
        <v>2.1999999999999997</v>
      </c>
      <c r="CD20" s="342">
        <v>1207.434</v>
      </c>
      <c r="CE20" s="342">
        <v>2213</v>
      </c>
      <c r="CF20" s="336"/>
      <c r="CG20" s="341">
        <v>77.651395651181261</v>
      </c>
      <c r="CH20" s="341">
        <v>0</v>
      </c>
      <c r="CI20" s="341">
        <v>73.246803197306718</v>
      </c>
      <c r="CJ20" s="341">
        <v>82.055988105055789</v>
      </c>
      <c r="CK20" s="341">
        <v>2.8886180893703801</v>
      </c>
      <c r="CL20" s="342">
        <v>532.38725399999987</v>
      </c>
      <c r="CM20" s="342">
        <v>967</v>
      </c>
      <c r="CN20" s="336"/>
      <c r="CO20" s="344">
        <v>75.099952981090283</v>
      </c>
      <c r="CP20" s="341">
        <v>1.7270944620209228</v>
      </c>
      <c r="CQ20" s="341">
        <v>71.711835979760792</v>
      </c>
      <c r="CR20" s="341">
        <v>78.488069982419773</v>
      </c>
      <c r="CS20" s="341">
        <v>2.2997277540983214</v>
      </c>
      <c r="CT20" s="342">
        <v>1107.2226039999973</v>
      </c>
      <c r="CU20" s="342">
        <v>2048</v>
      </c>
      <c r="CV20" s="336"/>
      <c r="CW20" s="341">
        <v>77.651395651181261</v>
      </c>
      <c r="CX20" s="341">
        <v>0</v>
      </c>
      <c r="CY20" s="341">
        <v>73.246803197306718</v>
      </c>
      <c r="CZ20" s="341">
        <v>82.055988105055789</v>
      </c>
      <c r="DA20" s="341">
        <v>2.8886180893703801</v>
      </c>
      <c r="DB20" s="342">
        <v>532.38725399999987</v>
      </c>
      <c r="DC20" s="342">
        <v>967</v>
      </c>
      <c r="DD20" s="336"/>
      <c r="DE20" s="344">
        <v>79.672129167887533</v>
      </c>
      <c r="DF20" s="341">
        <v>2.7188915984036885</v>
      </c>
      <c r="DG20" s="341">
        <v>74.33420143747621</v>
      </c>
      <c r="DH20" s="341">
        <v>85.01005689829887</v>
      </c>
      <c r="DI20" s="341">
        <v>3.4126006506922359</v>
      </c>
      <c r="DJ20" s="342">
        <v>606.3322519999997</v>
      </c>
      <c r="DK20" s="342">
        <v>1033</v>
      </c>
      <c r="DL20" s="336"/>
      <c r="DM20" s="344">
        <v>77.23117105039718</v>
      </c>
      <c r="DN20" s="341">
        <v>1.9775222475934626</v>
      </c>
      <c r="DO20" s="341">
        <v>73.352113450659971</v>
      </c>
      <c r="DP20" s="341">
        <v>81.110228650134374</v>
      </c>
      <c r="DQ20" s="341">
        <v>2.5605234527688712</v>
      </c>
      <c r="DR20" s="342">
        <v>1197.0721270000033</v>
      </c>
      <c r="DS20" s="342">
        <v>2042</v>
      </c>
      <c r="DT20" s="336"/>
      <c r="DU20" s="344">
        <v>78.658578071226444</v>
      </c>
      <c r="DV20" s="341">
        <v>2.2998064583750017</v>
      </c>
      <c r="DW20" s="341">
        <v>74.147580241009109</v>
      </c>
      <c r="DX20" s="341">
        <v>83.169575901443793</v>
      </c>
      <c r="DY20" s="341">
        <v>2.9237834127798434</v>
      </c>
      <c r="DZ20" s="342">
        <v>1337.5553369999986</v>
      </c>
      <c r="EA20" s="528">
        <v>2519</v>
      </c>
      <c r="EB20" s="336"/>
      <c r="EC20" s="696">
        <f>IF(ES19&lt;0.15,EO19*100,CONCATENATE("(",FIXED(EO19*100,1),")"))</f>
        <v>78.428021590564683</v>
      </c>
      <c r="ED20" s="650">
        <f>+EP19*100</f>
        <v>1.6294210969286169</v>
      </c>
      <c r="EE20" s="650">
        <f>IF(EQ19&lt;0,0,EQ19*100)</f>
        <v>75.233191614550591</v>
      </c>
      <c r="EF20" s="650">
        <f>IF(ER19&gt;1,100,ER19*100)</f>
        <v>81.622851566578788</v>
      </c>
      <c r="EG20" s="650">
        <f>IF(ES19&gt;1,100,ES19*100)</f>
        <v>2.0776006634912294</v>
      </c>
      <c r="EH20" s="652">
        <f>+ET19</f>
        <v>1396.7862070000081</v>
      </c>
      <c r="EI20" s="652">
        <f>+EU19</f>
        <v>5077</v>
      </c>
      <c r="EJ20" s="10">
        <f t="shared" si="0"/>
        <v>-1.1968505401675031</v>
      </c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198"/>
      <c r="EW20" s="198"/>
    </row>
    <row r="21" spans="1:153" s="31" customFormat="1" ht="24.95" customHeight="1" thickBot="1">
      <c r="A21" s="311" t="s">
        <v>52</v>
      </c>
      <c r="B21" s="485"/>
      <c r="C21" s="313"/>
      <c r="D21" s="331"/>
      <c r="E21" s="316">
        <v>67.28003711644989</v>
      </c>
      <c r="F21" s="316">
        <v>2.4893469189087281</v>
      </c>
      <c r="G21" s="316">
        <v>62.392663610463849</v>
      </c>
      <c r="H21" s="316">
        <v>72.167410622435924</v>
      </c>
      <c r="I21" s="316">
        <v>3.6999785160642928</v>
      </c>
      <c r="J21" s="402">
        <v>558.05122899999594</v>
      </c>
      <c r="K21" s="380">
        <v>1161</v>
      </c>
      <c r="L21" s="407"/>
      <c r="M21" s="316">
        <v>78.667680953344046</v>
      </c>
      <c r="N21" s="316">
        <v>5.3544140276979748</v>
      </c>
      <c r="O21" s="316">
        <v>68.117950426296687</v>
      </c>
      <c r="P21" s="316">
        <v>89.217411480391391</v>
      </c>
      <c r="Q21" s="316">
        <v>6.8063707520163872</v>
      </c>
      <c r="R21" s="402">
        <v>149.24380199999965</v>
      </c>
      <c r="S21" s="380">
        <v>305</v>
      </c>
      <c r="T21" s="402"/>
      <c r="U21" s="317">
        <v>79.723238321468557</v>
      </c>
      <c r="V21" s="317">
        <v>4.7894996532692273</v>
      </c>
      <c r="W21" s="317">
        <v>70.28545146037834</v>
      </c>
      <c r="X21" s="317">
        <v>89.161025182558774</v>
      </c>
      <c r="Y21" s="317">
        <v>6.0076581861319971</v>
      </c>
      <c r="Z21" s="318">
        <v>121.73679600000011</v>
      </c>
      <c r="AA21" s="319">
        <v>255</v>
      </c>
      <c r="AB21" s="320"/>
      <c r="AC21" s="317">
        <v>89.840906197309366</v>
      </c>
      <c r="AD21" s="317">
        <v>2.0659178366155149</v>
      </c>
      <c r="AE21" s="317">
        <v>85.784398638170458</v>
      </c>
      <c r="AF21" s="317">
        <v>93.897413756448273</v>
      </c>
      <c r="AG21" s="317">
        <v>2.2995291611132331</v>
      </c>
      <c r="AH21" s="317">
        <v>359.28043100000139</v>
      </c>
      <c r="AI21" s="319">
        <v>843</v>
      </c>
      <c r="AJ21" s="317"/>
      <c r="AK21" s="317">
        <v>85.254013682487368</v>
      </c>
      <c r="AL21" s="317">
        <v>2.0031777015185446</v>
      </c>
      <c r="AM21" s="317">
        <v>81.323448519684263</v>
      </c>
      <c r="AN21" s="317">
        <v>89.184578845290488</v>
      </c>
      <c r="AO21" s="317">
        <v>2.3496579398349566</v>
      </c>
      <c r="AP21" s="318">
        <v>601.10970599999882</v>
      </c>
      <c r="AQ21" s="322">
        <v>1175</v>
      </c>
      <c r="AR21" s="317"/>
      <c r="AS21" s="317">
        <v>86.07211067037791</v>
      </c>
      <c r="AT21" s="317">
        <v>2.5116171028598937</v>
      </c>
      <c r="AU21" s="317">
        <v>81.143888082709609</v>
      </c>
      <c r="AV21" s="317">
        <v>91.000333258046211</v>
      </c>
      <c r="AW21" s="317">
        <v>2.9180382394459836</v>
      </c>
      <c r="AX21" s="318">
        <v>496.08114600000124</v>
      </c>
      <c r="AY21" s="319">
        <v>986</v>
      </c>
      <c r="AZ21" s="317"/>
      <c r="BA21" s="317">
        <v>89.736369574323845</v>
      </c>
      <c r="BB21" s="317">
        <v>1.8780143875921294</v>
      </c>
      <c r="BC21" s="317">
        <v>86.046858196217528</v>
      </c>
      <c r="BD21" s="317">
        <v>93.425880952430163</v>
      </c>
      <c r="BE21" s="317">
        <v>2.0928129770579473</v>
      </c>
      <c r="BF21" s="318">
        <v>249.83326500000038</v>
      </c>
      <c r="BG21" s="319">
        <v>521</v>
      </c>
      <c r="BH21" s="317"/>
      <c r="BI21" s="403">
        <v>89.103355855777991</v>
      </c>
      <c r="BJ21" s="317">
        <v>1.8456833057405093</v>
      </c>
      <c r="BK21" s="317">
        <v>85.481797941992198</v>
      </c>
      <c r="BL21" s="317">
        <v>92.724913769563784</v>
      </c>
      <c r="BM21" s="317">
        <v>2.0713959513802354</v>
      </c>
      <c r="BN21" s="318">
        <v>494.83497200000187</v>
      </c>
      <c r="BO21" s="322">
        <v>1017</v>
      </c>
      <c r="BP21" s="317"/>
      <c r="BQ21" s="323">
        <v>88.36</v>
      </c>
      <c r="BR21" s="323">
        <v>2.2810000000000001</v>
      </c>
      <c r="BS21" s="323">
        <v>83.88</v>
      </c>
      <c r="BT21" s="323">
        <v>92.84</v>
      </c>
      <c r="BU21" s="323">
        <v>2.6</v>
      </c>
      <c r="BV21" s="319">
        <v>394.16399999999999</v>
      </c>
      <c r="BW21" s="319">
        <v>710</v>
      </c>
      <c r="BX21" s="319"/>
      <c r="BY21" s="325">
        <v>91.01</v>
      </c>
      <c r="BZ21" s="325">
        <v>1.4890000000000001</v>
      </c>
      <c r="CA21" s="325">
        <v>88.09</v>
      </c>
      <c r="CB21" s="325">
        <v>93.93</v>
      </c>
      <c r="CC21" s="325">
        <v>1.6</v>
      </c>
      <c r="CD21" s="326">
        <v>638.71799999999996</v>
      </c>
      <c r="CE21" s="326">
        <v>1179</v>
      </c>
      <c r="CF21" s="319"/>
      <c r="CG21" s="325">
        <v>94.091942801316989</v>
      </c>
      <c r="CH21" s="325">
        <v>2.0831995364397455</v>
      </c>
      <c r="CI21" s="325">
        <v>91.462238954988479</v>
      </c>
      <c r="CJ21" s="325">
        <v>96.721646647645485</v>
      </c>
      <c r="CK21" s="325">
        <v>1.423272531403128</v>
      </c>
      <c r="CL21" s="326">
        <v>287.7683039999992</v>
      </c>
      <c r="CM21" s="326">
        <v>499</v>
      </c>
      <c r="CN21" s="319"/>
      <c r="CO21" s="328">
        <v>93.872975890605616</v>
      </c>
      <c r="CP21" s="325">
        <v>0.90342911008815352</v>
      </c>
      <c r="CQ21" s="325">
        <v>92.100679357499956</v>
      </c>
      <c r="CR21" s="325">
        <v>95.645272423711276</v>
      </c>
      <c r="CS21" s="325">
        <v>0.96239530228695425</v>
      </c>
      <c r="CT21" s="326">
        <v>568.96924800000158</v>
      </c>
      <c r="CU21" s="326">
        <v>1052</v>
      </c>
      <c r="CV21" s="319"/>
      <c r="CW21" s="325">
        <v>94.091942801316989</v>
      </c>
      <c r="CX21" s="325">
        <v>2.0831995364397455</v>
      </c>
      <c r="CY21" s="325">
        <v>91.462238954988479</v>
      </c>
      <c r="CZ21" s="325">
        <v>96.721646647645485</v>
      </c>
      <c r="DA21" s="325">
        <v>1.423272531403128</v>
      </c>
      <c r="DB21" s="326">
        <v>287.7683039999992</v>
      </c>
      <c r="DC21" s="326">
        <v>499</v>
      </c>
      <c r="DD21" s="319"/>
      <c r="DE21" s="328">
        <v>92.202714361293545</v>
      </c>
      <c r="DF21" s="325">
        <v>1.9567844497155065</v>
      </c>
      <c r="DG21" s="325">
        <v>88.361011373683951</v>
      </c>
      <c r="DH21" s="325">
        <v>96.044417348903139</v>
      </c>
      <c r="DI21" s="325">
        <v>2.1222633880906212</v>
      </c>
      <c r="DJ21" s="326">
        <v>333.82645200000024</v>
      </c>
      <c r="DK21" s="326">
        <v>546</v>
      </c>
      <c r="DL21" s="319"/>
      <c r="DM21" s="328">
        <v>93.631310571011042</v>
      </c>
      <c r="DN21" s="325">
        <v>1.1599309866614438</v>
      </c>
      <c r="DO21" s="325">
        <v>91.356019299595346</v>
      </c>
      <c r="DP21" s="325">
        <v>95.906601842426724</v>
      </c>
      <c r="DQ21" s="325">
        <v>1.2388281009713507</v>
      </c>
      <c r="DR21" s="326">
        <v>627.6366660000017</v>
      </c>
      <c r="DS21" s="326">
        <v>1063</v>
      </c>
      <c r="DT21" s="319"/>
      <c r="DU21" s="328">
        <v>94.463716934806897</v>
      </c>
      <c r="DV21" s="325">
        <v>0.76401348655575541</v>
      </c>
      <c r="DW21" s="325">
        <v>92.965128578574081</v>
      </c>
      <c r="DX21" s="325">
        <v>95.962305291039712</v>
      </c>
      <c r="DY21" s="325">
        <v>0.80879041323668321</v>
      </c>
      <c r="DZ21" s="326">
        <v>782.5613230000032</v>
      </c>
      <c r="EA21" s="527">
        <v>1546</v>
      </c>
      <c r="EB21" s="319"/>
      <c r="EC21" s="695">
        <f>IF(ES28&lt;0.15,EO28*100,CONCATENATE("(",FIXED(EO28*100,1),")"))</f>
        <v>93.819110639564599</v>
      </c>
      <c r="ED21" s="647">
        <f>+EP28*100</f>
        <v>0.74979448209110267</v>
      </c>
      <c r="EE21" s="647">
        <f>IF(EQ28&lt;0,0,EQ28*100)</f>
        <v>92.348977540300098</v>
      </c>
      <c r="EF21" s="647">
        <f>IF(ER28&gt;1,100,ER28*100)</f>
        <v>95.289243738829086</v>
      </c>
      <c r="EG21" s="647">
        <f>IF(ES28&gt;1,100,ES28*100)</f>
        <v>0.79919163268523419</v>
      </c>
      <c r="EH21" s="649">
        <f>+ET28</f>
        <v>788.40718799999411</v>
      </c>
      <c r="EI21" s="649">
        <f>+EU28</f>
        <v>3073</v>
      </c>
      <c r="EJ21" s="10">
        <f t="shared" si="0"/>
        <v>-0.1878000685535568</v>
      </c>
      <c r="EK21" s="2"/>
      <c r="EL21" s="3346" t="s">
        <v>109</v>
      </c>
      <c r="EM21" s="3346"/>
      <c r="EN21" s="3346"/>
      <c r="EO21" s="3346"/>
      <c r="EP21" s="3346"/>
      <c r="EQ21" s="3346"/>
      <c r="ER21" s="3346"/>
      <c r="ES21" s="3346"/>
      <c r="ET21" s="3346"/>
      <c r="EU21" s="3346"/>
      <c r="EV21"/>
      <c r="EW21" s="198"/>
    </row>
    <row r="22" spans="1:153" s="31" customFormat="1" ht="24.95" customHeight="1" thickTop="1">
      <c r="A22" s="346" t="s">
        <v>53</v>
      </c>
      <c r="B22" s="236"/>
      <c r="C22" s="237"/>
      <c r="D22" s="240"/>
      <c r="E22" s="241">
        <v>22.105691561682018</v>
      </c>
      <c r="F22" s="241">
        <v>1.6909133417782773</v>
      </c>
      <c r="G22" s="241">
        <v>18.785895110350815</v>
      </c>
      <c r="H22" s="241">
        <v>25.425488013013219</v>
      </c>
      <c r="I22" s="241">
        <v>7.6492216362473124</v>
      </c>
      <c r="J22" s="390">
        <v>802.90704999999741</v>
      </c>
      <c r="K22" s="350">
        <v>1473</v>
      </c>
      <c r="L22" s="487"/>
      <c r="M22" s="241">
        <v>40.402032076886194</v>
      </c>
      <c r="N22" s="241">
        <v>5.3367896414397276</v>
      </c>
      <c r="O22" s="241">
        <v>29.887026642961501</v>
      </c>
      <c r="P22" s="241">
        <v>50.917037510810879</v>
      </c>
      <c r="Q22" s="241">
        <v>13.209210940884528</v>
      </c>
      <c r="R22" s="390">
        <v>151.66197799999972</v>
      </c>
      <c r="S22" s="350">
        <v>278</v>
      </c>
      <c r="T22" s="390"/>
      <c r="U22" s="242">
        <v>46.12832650735178</v>
      </c>
      <c r="V22" s="242">
        <v>5.7485071040745588</v>
      </c>
      <c r="W22" s="242">
        <v>34.800799887595922</v>
      </c>
      <c r="X22" s="242">
        <v>57.455853127107638</v>
      </c>
      <c r="Y22" s="242">
        <v>12.461989279317082</v>
      </c>
      <c r="Z22" s="243">
        <v>150.76830500000008</v>
      </c>
      <c r="AA22" s="244">
        <v>307</v>
      </c>
      <c r="AB22" s="245"/>
      <c r="AC22" s="242">
        <v>54.778568159038045</v>
      </c>
      <c r="AD22" s="242">
        <v>4.9101524368404972</v>
      </c>
      <c r="AE22" s="242">
        <v>45.137298732177115</v>
      </c>
      <c r="AF22" s="242">
        <v>64.419837585898975</v>
      </c>
      <c r="AG22" s="242">
        <v>8.9636377909420766</v>
      </c>
      <c r="AH22" s="242">
        <v>377.47633600000074</v>
      </c>
      <c r="AI22" s="244">
        <v>712</v>
      </c>
      <c r="AJ22" s="242"/>
      <c r="AK22" s="242">
        <v>49.567478522126756</v>
      </c>
      <c r="AL22" s="242">
        <v>2.9292346403772447</v>
      </c>
      <c r="AM22" s="242">
        <v>43.81983685138789</v>
      </c>
      <c r="AN22" s="242">
        <v>55.315120192865628</v>
      </c>
      <c r="AO22" s="242">
        <v>5.9095897707801379</v>
      </c>
      <c r="AP22" s="243">
        <v>573.20991599999763</v>
      </c>
      <c r="AQ22" s="247">
        <v>1135</v>
      </c>
      <c r="AR22" s="242"/>
      <c r="AS22" s="242">
        <v>50.441457892220534</v>
      </c>
      <c r="AT22" s="242">
        <v>3.0427683570644124</v>
      </c>
      <c r="AU22" s="242">
        <v>44.471025643908327</v>
      </c>
      <c r="AV22" s="242">
        <v>56.411890140532741</v>
      </c>
      <c r="AW22" s="242">
        <v>6.0322767901870886</v>
      </c>
      <c r="AX22" s="243">
        <v>537.80304800000147</v>
      </c>
      <c r="AY22" s="244">
        <v>1002</v>
      </c>
      <c r="AZ22" s="242"/>
      <c r="BA22" s="242">
        <v>49.539133810740736</v>
      </c>
      <c r="BB22" s="242">
        <v>5.5668786383512119</v>
      </c>
      <c r="BC22" s="242">
        <v>38.602549824785413</v>
      </c>
      <c r="BD22" s="242">
        <v>60.47571779669606</v>
      </c>
      <c r="BE22" s="242">
        <v>11.23733543589783</v>
      </c>
      <c r="BF22" s="243">
        <v>266.98248400000114</v>
      </c>
      <c r="BG22" s="244">
        <v>538</v>
      </c>
      <c r="BH22" s="242"/>
      <c r="BI22" s="392">
        <v>48.486771638390472</v>
      </c>
      <c r="BJ22" s="242">
        <v>3.597297016362063</v>
      </c>
      <c r="BK22" s="242">
        <v>41.428237036422495</v>
      </c>
      <c r="BL22" s="242">
        <v>55.545306240358464</v>
      </c>
      <c r="BM22" s="242">
        <v>7.4191308161127889</v>
      </c>
      <c r="BN22" s="243">
        <v>575.3870149999982</v>
      </c>
      <c r="BO22" s="247">
        <v>1109</v>
      </c>
      <c r="BP22" s="242"/>
      <c r="BQ22" s="273">
        <v>50.81</v>
      </c>
      <c r="BR22" s="273">
        <v>5.0229999999999997</v>
      </c>
      <c r="BS22" s="273">
        <v>40.949999999999996</v>
      </c>
      <c r="BT22" s="273">
        <v>60.68</v>
      </c>
      <c r="BU22" s="273">
        <v>9.9</v>
      </c>
      <c r="BV22" s="244">
        <v>372.22399999999999</v>
      </c>
      <c r="BW22" s="244">
        <v>690</v>
      </c>
      <c r="BX22" s="244"/>
      <c r="BY22" s="249">
        <v>58.07</v>
      </c>
      <c r="BZ22" s="249">
        <v>2.9369999999999998</v>
      </c>
      <c r="CA22" s="249">
        <v>52.31</v>
      </c>
      <c r="CB22" s="249">
        <v>63.83</v>
      </c>
      <c r="CC22" s="249">
        <v>5.0999999999999996</v>
      </c>
      <c r="CD22" s="250">
        <v>568.71600000000001</v>
      </c>
      <c r="CE22" s="250">
        <v>1034</v>
      </c>
      <c r="CF22" s="244"/>
      <c r="CG22" s="249">
        <v>58.310832010357124</v>
      </c>
      <c r="CH22" s="249">
        <v>2.2430522614285864</v>
      </c>
      <c r="CI22" s="249">
        <v>50.162208240512932</v>
      </c>
      <c r="CJ22" s="249">
        <v>66.459455780201324</v>
      </c>
      <c r="CK22" s="249">
        <v>7.1165366494704925</v>
      </c>
      <c r="CL22" s="250">
        <v>244.61895000000078</v>
      </c>
      <c r="CM22" s="250">
        <v>468</v>
      </c>
      <c r="CN22" s="244"/>
      <c r="CO22" s="252">
        <v>55.25563132763827</v>
      </c>
      <c r="CP22" s="249">
        <v>3.0078879593021566</v>
      </c>
      <c r="CQ22" s="249">
        <v>49.35492551385142</v>
      </c>
      <c r="CR22" s="249">
        <v>61.156337141425112</v>
      </c>
      <c r="CS22" s="249">
        <v>5.4435862680979694</v>
      </c>
      <c r="CT22" s="250">
        <v>538.25335599999948</v>
      </c>
      <c r="CU22" s="250">
        <v>996</v>
      </c>
      <c r="CV22" s="244"/>
      <c r="CW22" s="249">
        <v>58.310832010357124</v>
      </c>
      <c r="CX22" s="249">
        <v>2.2430522614285864</v>
      </c>
      <c r="CY22" s="249">
        <v>50.162208240512932</v>
      </c>
      <c r="CZ22" s="249">
        <v>66.459455780201324</v>
      </c>
      <c r="DA22" s="249">
        <v>7.1165366494704925</v>
      </c>
      <c r="DB22" s="250">
        <v>244.61895000000078</v>
      </c>
      <c r="DC22" s="250">
        <v>468</v>
      </c>
      <c r="DD22" s="244"/>
      <c r="DE22" s="252">
        <v>64.321847461595397</v>
      </c>
      <c r="DF22" s="249">
        <v>5.2352989505826368</v>
      </c>
      <c r="DG22" s="249">
        <v>54.043523948544767</v>
      </c>
      <c r="DH22" s="249">
        <v>74.600170974646019</v>
      </c>
      <c r="DI22" s="249">
        <v>8.1392235409725657</v>
      </c>
      <c r="DJ22" s="250">
        <v>272.50579999999945</v>
      </c>
      <c r="DK22" s="250">
        <v>487</v>
      </c>
      <c r="DL22" s="244"/>
      <c r="DM22" s="252">
        <v>59.154796121838324</v>
      </c>
      <c r="DN22" s="249">
        <v>3.543308621100564</v>
      </c>
      <c r="DO22" s="249">
        <v>52.204331594007591</v>
      </c>
      <c r="DP22" s="249">
        <v>66.105260649669063</v>
      </c>
      <c r="DQ22" s="249">
        <v>5.9898923728898996</v>
      </c>
      <c r="DR22" s="250">
        <v>569.43546100000003</v>
      </c>
      <c r="DS22" s="250">
        <v>979</v>
      </c>
      <c r="DT22" s="244"/>
      <c r="DU22" s="252">
        <v>56.372769454771124</v>
      </c>
      <c r="DV22" s="249">
        <v>4.0518840474366309</v>
      </c>
      <c r="DW22" s="249">
        <v>48.425126695652246</v>
      </c>
      <c r="DX22" s="249">
        <v>64.320412213889995</v>
      </c>
      <c r="DY22" s="249">
        <v>7.1876618562930981</v>
      </c>
      <c r="DZ22" s="250">
        <v>554.99401400000067</v>
      </c>
      <c r="EA22" s="522">
        <v>973</v>
      </c>
      <c r="EB22" s="244"/>
      <c r="EC22" s="691">
        <f>IF(ES29&lt;0.15,EO29*100,CONCATENATE("(",FIXED(EO29*100,1),")"))</f>
        <v>58.482486227882561</v>
      </c>
      <c r="ED22" s="635">
        <f t="shared" ref="ED22" si="1">+EP29*100</f>
        <v>2.7272367974888598</v>
      </c>
      <c r="EE22" s="635">
        <f>IF(EQ29&lt;0,0,EQ29*100)</f>
        <v>53.13515281681417</v>
      </c>
      <c r="EF22" s="635">
        <f>IF(ER29&gt;1,100,ER29*100)</f>
        <v>63.829819638950944</v>
      </c>
      <c r="EG22" s="635">
        <f>IF(ES29&gt;1,100,ES29*100)</f>
        <v>4.6633393574649391</v>
      </c>
      <c r="EH22" s="639">
        <f>+ET29</f>
        <v>608.37901899999724</v>
      </c>
      <c r="EI22" s="639">
        <f>+EU29</f>
        <v>2004</v>
      </c>
      <c r="EJ22" s="10">
        <f t="shared" si="0"/>
        <v>0.67230989395576302</v>
      </c>
      <c r="EK22" s="2"/>
      <c r="EL22" s="3347" t="s">
        <v>184</v>
      </c>
      <c r="EM22" s="3348"/>
      <c r="EN22" s="3349"/>
      <c r="EO22" s="3353" t="s">
        <v>110</v>
      </c>
      <c r="EP22" s="3355" t="s">
        <v>111</v>
      </c>
      <c r="EQ22" s="3355" t="s">
        <v>112</v>
      </c>
      <c r="ER22" s="3355"/>
      <c r="ES22" s="3355" t="s">
        <v>113</v>
      </c>
      <c r="ET22" s="3355" t="s">
        <v>114</v>
      </c>
      <c r="EU22" s="3357" t="s">
        <v>115</v>
      </c>
      <c r="EV22"/>
      <c r="EW22" s="198"/>
    </row>
    <row r="23" spans="1:153" s="31" customFormat="1" ht="5.0999999999999996" customHeight="1" thickBot="1">
      <c r="A23" s="347"/>
      <c r="B23" s="236"/>
      <c r="C23" s="237"/>
      <c r="D23" s="240"/>
      <c r="E23" s="241"/>
      <c r="F23" s="241"/>
      <c r="G23" s="241"/>
      <c r="H23" s="241"/>
      <c r="I23" s="241"/>
      <c r="J23" s="390"/>
      <c r="K23" s="350"/>
      <c r="L23" s="390"/>
      <c r="M23" s="241"/>
      <c r="N23" s="241"/>
      <c r="O23" s="241"/>
      <c r="P23" s="241"/>
      <c r="Q23" s="241"/>
      <c r="R23" s="390"/>
      <c r="S23" s="350"/>
      <c r="T23" s="390"/>
      <c r="U23" s="242"/>
      <c r="V23" s="242"/>
      <c r="W23" s="242"/>
      <c r="X23" s="242"/>
      <c r="Y23" s="242"/>
      <c r="Z23" s="243"/>
      <c r="AA23" s="244"/>
      <c r="AB23" s="245"/>
      <c r="AC23" s="242"/>
      <c r="AD23" s="242"/>
      <c r="AE23" s="242"/>
      <c r="AF23" s="242"/>
      <c r="AG23" s="242"/>
      <c r="AH23" s="242"/>
      <c r="AI23" s="244"/>
      <c r="AJ23" s="242"/>
      <c r="AK23" s="242"/>
      <c r="AL23" s="242"/>
      <c r="AM23" s="242"/>
      <c r="AN23" s="242"/>
      <c r="AO23" s="242"/>
      <c r="AP23" s="243"/>
      <c r="AQ23" s="247"/>
      <c r="AR23" s="242"/>
      <c r="AS23" s="242"/>
      <c r="AT23" s="242"/>
      <c r="AU23" s="242"/>
      <c r="AV23" s="242"/>
      <c r="AW23" s="242"/>
      <c r="AX23" s="243"/>
      <c r="AY23" s="244"/>
      <c r="AZ23" s="242"/>
      <c r="BA23" s="242"/>
      <c r="BB23" s="242"/>
      <c r="BC23" s="242"/>
      <c r="BD23" s="242"/>
      <c r="BE23" s="242"/>
      <c r="BF23" s="243"/>
      <c r="BG23" s="244"/>
      <c r="BH23" s="242"/>
      <c r="BI23" s="392"/>
      <c r="BJ23" s="242"/>
      <c r="BK23" s="242"/>
      <c r="BL23" s="242"/>
      <c r="BM23" s="242"/>
      <c r="BN23" s="243"/>
      <c r="BO23" s="247"/>
      <c r="BP23" s="242"/>
      <c r="BQ23" s="242"/>
      <c r="BR23" s="242"/>
      <c r="BS23" s="242"/>
      <c r="BT23" s="242"/>
      <c r="BU23" s="242"/>
      <c r="BV23" s="243"/>
      <c r="BW23" s="244"/>
      <c r="BX23" s="244"/>
      <c r="BY23" s="249"/>
      <c r="BZ23" s="249"/>
      <c r="CA23" s="249"/>
      <c r="CB23" s="249"/>
      <c r="CC23" s="249"/>
      <c r="CD23" s="250"/>
      <c r="CE23" s="250"/>
      <c r="CF23" s="244"/>
      <c r="CG23" s="249"/>
      <c r="CH23" s="249"/>
      <c r="CI23" s="249"/>
      <c r="CJ23" s="249"/>
      <c r="CK23" s="249"/>
      <c r="CL23" s="250"/>
      <c r="CM23" s="250"/>
      <c r="CN23" s="244"/>
      <c r="CO23" s="252"/>
      <c r="CP23" s="249"/>
      <c r="CQ23" s="249"/>
      <c r="CR23" s="249"/>
      <c r="CS23" s="249"/>
      <c r="CT23" s="250"/>
      <c r="CU23" s="250"/>
      <c r="CV23" s="244"/>
      <c r="CW23" s="249"/>
      <c r="CX23" s="249"/>
      <c r="CY23" s="249"/>
      <c r="CZ23" s="249"/>
      <c r="DA23" s="249"/>
      <c r="DB23" s="250"/>
      <c r="DC23" s="250"/>
      <c r="DD23" s="244"/>
      <c r="DE23" s="252"/>
      <c r="DF23" s="249"/>
      <c r="DG23" s="249"/>
      <c r="DH23" s="249"/>
      <c r="DI23" s="249"/>
      <c r="DJ23" s="250"/>
      <c r="DK23" s="250"/>
      <c r="DL23" s="244"/>
      <c r="DM23" s="252"/>
      <c r="DN23" s="249"/>
      <c r="DO23" s="249"/>
      <c r="DP23" s="249"/>
      <c r="DQ23" s="249"/>
      <c r="DR23" s="250"/>
      <c r="DS23" s="250"/>
      <c r="DT23" s="244"/>
      <c r="DU23" s="252"/>
      <c r="DV23" s="249"/>
      <c r="DW23" s="249"/>
      <c r="DX23" s="249"/>
      <c r="DY23" s="249"/>
      <c r="DZ23" s="250"/>
      <c r="EA23" s="522"/>
      <c r="EB23" s="244"/>
      <c r="EC23" s="691"/>
      <c r="ED23" s="635"/>
      <c r="EE23" s="635"/>
      <c r="EF23" s="635"/>
      <c r="EG23" s="635"/>
      <c r="EH23" s="639"/>
      <c r="EI23" s="639"/>
      <c r="EJ23" s="10">
        <f t="shared" si="0"/>
        <v>0</v>
      </c>
      <c r="EK23" s="2"/>
      <c r="EL23" s="3350"/>
      <c r="EM23" s="3351"/>
      <c r="EN23" s="3352"/>
      <c r="EO23" s="3354"/>
      <c r="EP23" s="3356"/>
      <c r="EQ23" s="628" t="s">
        <v>3</v>
      </c>
      <c r="ER23" s="628" t="s">
        <v>4</v>
      </c>
      <c r="ES23" s="3356"/>
      <c r="ET23" s="3356"/>
      <c r="EU23" s="3358"/>
      <c r="EV23"/>
      <c r="EW23" s="198"/>
    </row>
    <row r="24" spans="1:153" s="31" customFormat="1" ht="24.95" customHeight="1" thickTop="1">
      <c r="A24" s="292" t="s">
        <v>56</v>
      </c>
      <c r="B24" s="254"/>
      <c r="C24" s="255"/>
      <c r="D24" s="258"/>
      <c r="E24" s="259"/>
      <c r="F24" s="259"/>
      <c r="G24" s="259"/>
      <c r="H24" s="259"/>
      <c r="I24" s="259"/>
      <c r="J24" s="394"/>
      <c r="K24" s="352"/>
      <c r="L24" s="394"/>
      <c r="M24" s="259"/>
      <c r="N24" s="259"/>
      <c r="O24" s="259"/>
      <c r="P24" s="259"/>
      <c r="Q24" s="259"/>
      <c r="R24" s="394"/>
      <c r="S24" s="352"/>
      <c r="T24" s="394"/>
      <c r="U24" s="260"/>
      <c r="V24" s="260"/>
      <c r="W24" s="260"/>
      <c r="X24" s="260"/>
      <c r="Y24" s="260"/>
      <c r="Z24" s="261"/>
      <c r="AA24" s="262"/>
      <c r="AB24" s="263"/>
      <c r="AC24" s="260"/>
      <c r="AD24" s="260"/>
      <c r="AE24" s="260"/>
      <c r="AF24" s="260"/>
      <c r="AG24" s="260"/>
      <c r="AH24" s="260"/>
      <c r="AI24" s="262"/>
      <c r="AJ24" s="260"/>
      <c r="AK24" s="260"/>
      <c r="AL24" s="260"/>
      <c r="AM24" s="260"/>
      <c r="AN24" s="260"/>
      <c r="AO24" s="260"/>
      <c r="AP24" s="261"/>
      <c r="AQ24" s="265"/>
      <c r="AR24" s="260"/>
      <c r="AS24" s="260"/>
      <c r="AT24" s="260"/>
      <c r="AU24" s="260"/>
      <c r="AV24" s="260"/>
      <c r="AW24" s="260"/>
      <c r="AX24" s="261"/>
      <c r="AY24" s="262"/>
      <c r="AZ24" s="260"/>
      <c r="BA24" s="260"/>
      <c r="BB24" s="260"/>
      <c r="BC24" s="260"/>
      <c r="BD24" s="260"/>
      <c r="BE24" s="260"/>
      <c r="BF24" s="261"/>
      <c r="BG24" s="262"/>
      <c r="BH24" s="260"/>
      <c r="BI24" s="396"/>
      <c r="BJ24" s="260"/>
      <c r="BK24" s="260"/>
      <c r="BL24" s="260"/>
      <c r="BM24" s="260"/>
      <c r="BN24" s="261"/>
      <c r="BO24" s="265"/>
      <c r="BP24" s="260"/>
      <c r="BQ24" s="260"/>
      <c r="BR24" s="260"/>
      <c r="BS24" s="260"/>
      <c r="BT24" s="260"/>
      <c r="BU24" s="260"/>
      <c r="BV24" s="261"/>
      <c r="BW24" s="262"/>
      <c r="BX24" s="262"/>
      <c r="BY24" s="267"/>
      <c r="BZ24" s="267"/>
      <c r="CA24" s="267"/>
      <c r="CB24" s="267"/>
      <c r="CC24" s="267"/>
      <c r="CD24" s="268"/>
      <c r="CE24" s="268"/>
      <c r="CF24" s="262"/>
      <c r="CG24" s="267"/>
      <c r="CH24" s="267"/>
      <c r="CI24" s="267"/>
      <c r="CJ24" s="267"/>
      <c r="CK24" s="267"/>
      <c r="CL24" s="268"/>
      <c r="CM24" s="268"/>
      <c r="CN24" s="262"/>
      <c r="CO24" s="270"/>
      <c r="CP24" s="267"/>
      <c r="CQ24" s="267"/>
      <c r="CR24" s="267"/>
      <c r="CS24" s="267"/>
      <c r="CT24" s="268"/>
      <c r="CU24" s="268"/>
      <c r="CV24" s="262"/>
      <c r="CW24" s="267"/>
      <c r="CX24" s="267"/>
      <c r="CY24" s="267"/>
      <c r="CZ24" s="267"/>
      <c r="DA24" s="267"/>
      <c r="DB24" s="268"/>
      <c r="DC24" s="268"/>
      <c r="DD24" s="262"/>
      <c r="DE24" s="270"/>
      <c r="DF24" s="267"/>
      <c r="DG24" s="267"/>
      <c r="DH24" s="267"/>
      <c r="DI24" s="267"/>
      <c r="DJ24" s="268"/>
      <c r="DK24" s="268"/>
      <c r="DL24" s="262"/>
      <c r="DM24" s="270"/>
      <c r="DN24" s="267"/>
      <c r="DO24" s="267"/>
      <c r="DP24" s="267"/>
      <c r="DQ24" s="267"/>
      <c r="DR24" s="268"/>
      <c r="DS24" s="268"/>
      <c r="DT24" s="262"/>
      <c r="DU24" s="270"/>
      <c r="DV24" s="267"/>
      <c r="DW24" s="267"/>
      <c r="DX24" s="267"/>
      <c r="DY24" s="267"/>
      <c r="DZ24" s="268"/>
      <c r="EA24" s="525"/>
      <c r="EB24" s="262"/>
      <c r="EC24" s="692"/>
      <c r="ED24" s="637"/>
      <c r="EE24" s="637"/>
      <c r="EF24" s="637"/>
      <c r="EG24" s="637"/>
      <c r="EH24" s="643"/>
      <c r="EI24" s="643"/>
      <c r="EJ24" s="10">
        <f t="shared" si="0"/>
        <v>0</v>
      </c>
      <c r="EK24" s="2"/>
      <c r="EL24" s="746" t="s">
        <v>150</v>
      </c>
      <c r="EM24" s="173" t="s">
        <v>116</v>
      </c>
      <c r="EN24" s="174" t="s">
        <v>196</v>
      </c>
      <c r="EO24" s="175">
        <v>0.98163015575754076</v>
      </c>
      <c r="EP24" s="176">
        <v>3.5367682220604469E-3</v>
      </c>
      <c r="EQ24" s="177">
        <v>0.9746955621430653</v>
      </c>
      <c r="ER24" s="177">
        <v>0.98856474937201622</v>
      </c>
      <c r="ES24" s="178">
        <v>3.602953924465638E-3</v>
      </c>
      <c r="ET24" s="179">
        <v>2684.3898810000101</v>
      </c>
      <c r="EU24" s="180">
        <v>2349</v>
      </c>
      <c r="EV24"/>
      <c r="EW24" s="198"/>
    </row>
    <row r="25" spans="1:153" s="31" customFormat="1" ht="24.95" customHeight="1">
      <c r="A25" s="348" t="s">
        <v>84</v>
      </c>
      <c r="B25" s="236"/>
      <c r="C25" s="237"/>
      <c r="D25" s="240"/>
      <c r="E25" s="241">
        <v>27.927910317729278</v>
      </c>
      <c r="F25" s="241">
        <v>1.0396424926643015</v>
      </c>
      <c r="G25" s="241">
        <v>25.886764049304546</v>
      </c>
      <c r="H25" s="241">
        <v>29.969056586154007</v>
      </c>
      <c r="I25" s="241">
        <v>3.7225932081438713</v>
      </c>
      <c r="J25" s="390">
        <v>4197.8135910002347</v>
      </c>
      <c r="K25" s="350">
        <v>5267</v>
      </c>
      <c r="L25" s="390"/>
      <c r="M25" s="241">
        <v>46.910783173588392</v>
      </c>
      <c r="N25" s="241">
        <v>3.2419223186887969</v>
      </c>
      <c r="O25" s="241">
        <v>40.523266878646304</v>
      </c>
      <c r="P25" s="241">
        <v>53.298299468530487</v>
      </c>
      <c r="Q25" s="241">
        <v>6.9108253995513262</v>
      </c>
      <c r="R25" s="390">
        <v>698.44035600000063</v>
      </c>
      <c r="S25" s="350">
        <v>915</v>
      </c>
      <c r="T25" s="390"/>
      <c r="U25" s="242">
        <v>53.888330482989076</v>
      </c>
      <c r="V25" s="242">
        <v>3.2792891056823681</v>
      </c>
      <c r="W25" s="242">
        <v>47.426438035789516</v>
      </c>
      <c r="X25" s="242">
        <v>60.350222930188636</v>
      </c>
      <c r="Y25" s="242">
        <v>6.0853418101671215</v>
      </c>
      <c r="Z25" s="243">
        <v>785.52676100000178</v>
      </c>
      <c r="AA25" s="244">
        <v>938</v>
      </c>
      <c r="AB25" s="245"/>
      <c r="AC25" s="242">
        <v>59.810369327169589</v>
      </c>
      <c r="AD25" s="242">
        <v>2.1268921706394899</v>
      </c>
      <c r="AE25" s="242">
        <v>55.634136364387842</v>
      </c>
      <c r="AF25" s="242">
        <v>63.986602289951335</v>
      </c>
      <c r="AG25" s="242">
        <v>3.5560592495343837</v>
      </c>
      <c r="AH25" s="242">
        <v>1757.6273660000006</v>
      </c>
      <c r="AI25" s="244">
        <v>2036</v>
      </c>
      <c r="AJ25" s="242"/>
      <c r="AK25" s="242">
        <v>61.782718801927047</v>
      </c>
      <c r="AL25" s="242">
        <v>1.5239247037128247</v>
      </c>
      <c r="AM25" s="242">
        <v>58.792527094717087</v>
      </c>
      <c r="AN25" s="242">
        <v>64.77291050913702</v>
      </c>
      <c r="AO25" s="242">
        <v>2.466587313191035</v>
      </c>
      <c r="AP25" s="243">
        <v>2526.9890209999912</v>
      </c>
      <c r="AQ25" s="247">
        <v>3225</v>
      </c>
      <c r="AR25" s="242"/>
      <c r="AS25" s="242">
        <v>66.752544086316391</v>
      </c>
      <c r="AT25" s="242">
        <v>1.5724491997957053</v>
      </c>
      <c r="AU25" s="242">
        <v>63.667129651301522</v>
      </c>
      <c r="AV25" s="242">
        <v>69.837958521331259</v>
      </c>
      <c r="AW25" s="242">
        <v>2.3556393562504563</v>
      </c>
      <c r="AX25" s="243">
        <v>2333.6289580000062</v>
      </c>
      <c r="AY25" s="244">
        <v>2894</v>
      </c>
      <c r="AZ25" s="242"/>
      <c r="BA25" s="242">
        <v>63.662616281305773</v>
      </c>
      <c r="BB25" s="242">
        <v>2.1190769155148259</v>
      </c>
      <c r="BC25" s="242">
        <v>59.499518041734468</v>
      </c>
      <c r="BD25" s="242">
        <v>67.825714520877085</v>
      </c>
      <c r="BE25" s="242">
        <v>3.32860482225749</v>
      </c>
      <c r="BF25" s="243">
        <v>1116.3709779999958</v>
      </c>
      <c r="BG25" s="244">
        <v>1437</v>
      </c>
      <c r="BH25" s="242"/>
      <c r="BI25" s="392">
        <v>65.549621190416445</v>
      </c>
      <c r="BJ25" s="242">
        <v>1.6080765881837216</v>
      </c>
      <c r="BK25" s="242">
        <v>62.394289787787848</v>
      </c>
      <c r="BL25" s="242">
        <v>68.70495259304505</v>
      </c>
      <c r="BM25" s="242">
        <v>2.4532202612008795</v>
      </c>
      <c r="BN25" s="243">
        <v>2222.6842619999989</v>
      </c>
      <c r="BO25" s="247">
        <v>2829</v>
      </c>
      <c r="BP25" s="242"/>
      <c r="BQ25" s="273">
        <v>64.539999999999992</v>
      </c>
      <c r="BR25" s="273">
        <v>2.15</v>
      </c>
      <c r="BS25" s="273">
        <v>60.319999999999993</v>
      </c>
      <c r="BT25" s="273">
        <v>68.760000000000005</v>
      </c>
      <c r="BU25" s="273">
        <v>3.3000000000000003</v>
      </c>
      <c r="BV25" s="244">
        <v>1375.2670000000001</v>
      </c>
      <c r="BW25" s="244">
        <v>1702</v>
      </c>
      <c r="BX25" s="244"/>
      <c r="BY25" s="249">
        <v>67.38</v>
      </c>
      <c r="BZ25" s="249">
        <v>1.46</v>
      </c>
      <c r="CA25" s="249">
        <v>64.510000000000005</v>
      </c>
      <c r="CB25" s="249">
        <v>70.240000000000009</v>
      </c>
      <c r="CC25" s="249">
        <v>2.1999999999999997</v>
      </c>
      <c r="CD25" s="250">
        <v>2197.654</v>
      </c>
      <c r="CE25" s="250">
        <v>2700</v>
      </c>
      <c r="CF25" s="244"/>
      <c r="CG25" s="249">
        <v>71.334906043755936</v>
      </c>
      <c r="CH25" s="249" t="e">
        <v>#REF!</v>
      </c>
      <c r="CI25" s="249">
        <v>66.887892501541444</v>
      </c>
      <c r="CJ25" s="249">
        <v>75.781919585970414</v>
      </c>
      <c r="CK25" s="249">
        <v>3.1746804710437297</v>
      </c>
      <c r="CL25" s="250">
        <v>910.76991200000134</v>
      </c>
      <c r="CM25" s="250">
        <v>1191</v>
      </c>
      <c r="CN25" s="244"/>
      <c r="CO25" s="252">
        <v>70.774831980785862</v>
      </c>
      <c r="CP25" s="249">
        <v>1.6425806475542597</v>
      </c>
      <c r="CQ25" s="249">
        <v>67.55250943826475</v>
      </c>
      <c r="CR25" s="249">
        <v>73.997154523306989</v>
      </c>
      <c r="CS25" s="249">
        <v>2.3208541816110446</v>
      </c>
      <c r="CT25" s="250">
        <v>1895.6308159999935</v>
      </c>
      <c r="CU25" s="250">
        <v>2425</v>
      </c>
      <c r="CV25" s="244"/>
      <c r="CW25" s="249">
        <v>71.334906043755936</v>
      </c>
      <c r="CX25" s="249" t="e">
        <v>#REF!</v>
      </c>
      <c r="CY25" s="249">
        <v>66.887892501541444</v>
      </c>
      <c r="CZ25" s="249">
        <v>75.781919585970414</v>
      </c>
      <c r="DA25" s="249">
        <v>3.1746804710437297</v>
      </c>
      <c r="DB25" s="250">
        <v>910.76991200000134</v>
      </c>
      <c r="DC25" s="250">
        <v>1191</v>
      </c>
      <c r="DD25" s="244"/>
      <c r="DE25" s="252">
        <v>74.76606295220239</v>
      </c>
      <c r="DF25" s="249">
        <v>2.0947757402490614</v>
      </c>
      <c r="DG25" s="249">
        <v>70.653445325433665</v>
      </c>
      <c r="DH25" s="249">
        <v>78.878680578971114</v>
      </c>
      <c r="DI25" s="249">
        <v>2.8017735019540111</v>
      </c>
      <c r="DJ25" s="250">
        <v>946.88433100000043</v>
      </c>
      <c r="DK25" s="250">
        <v>1246</v>
      </c>
      <c r="DL25" s="244"/>
      <c r="DM25" s="252">
        <v>72.125986307670871</v>
      </c>
      <c r="DN25" s="249">
        <v>1.7101173190281311</v>
      </c>
      <c r="DO25" s="249">
        <v>68.771463449133591</v>
      </c>
      <c r="DP25" s="249">
        <v>75.480509166208137</v>
      </c>
      <c r="DQ25" s="249">
        <v>2.3710141192845691</v>
      </c>
      <c r="DR25" s="250">
        <v>1874.4096590000029</v>
      </c>
      <c r="DS25" s="250">
        <v>2381</v>
      </c>
      <c r="DT25" s="244"/>
      <c r="DU25" s="252">
        <v>79.892706618331715</v>
      </c>
      <c r="DV25" s="249">
        <v>1.5006152265528012</v>
      </c>
      <c r="DW25" s="249">
        <v>76.949297182150787</v>
      </c>
      <c r="DX25" s="249">
        <v>82.83611605451263</v>
      </c>
      <c r="DY25" s="249">
        <v>1.8782881317585487</v>
      </c>
      <c r="DZ25" s="250">
        <v>1932.8226659999982</v>
      </c>
      <c r="EA25" s="522">
        <v>2503</v>
      </c>
      <c r="EB25" s="244"/>
      <c r="EC25" s="691">
        <f>IF(ES34&lt;0.15,EO34*100,CONCATENATE("(",FIXED(EO34*100,1),")"))</f>
        <v>76.755461077247958</v>
      </c>
      <c r="ED25" s="635">
        <f>EP34*100</f>
        <v>1.2335781404732076</v>
      </c>
      <c r="EE25" s="635">
        <f>IF(EQ34&lt;0,0,EQ34*100)</f>
        <v>74.336766223984867</v>
      </c>
      <c r="EF25" s="635">
        <f>IF(ER34&gt;1,100,ER34*100)</f>
        <v>79.174155930511034</v>
      </c>
      <c r="EG25" s="635">
        <f>IF(ES34&gt;1,100,ES34*100)</f>
        <v>1.6071535799019099</v>
      </c>
      <c r="EH25" s="639">
        <f>+ET34</f>
        <v>1898.8909199999975</v>
      </c>
      <c r="EI25" s="639">
        <f>+EU34</f>
        <v>5014</v>
      </c>
      <c r="EJ25" s="10">
        <f t="shared" si="0"/>
        <v>-4.6294747695770866</v>
      </c>
      <c r="EK25" s="2"/>
      <c r="EL25" s="747" t="s">
        <v>151</v>
      </c>
      <c r="EM25" s="181" t="s">
        <v>116</v>
      </c>
      <c r="EN25" s="182" t="s">
        <v>196</v>
      </c>
      <c r="EO25" s="183">
        <v>0.95300236087274359</v>
      </c>
      <c r="EP25" s="184">
        <v>6.1512239480007846E-3</v>
      </c>
      <c r="EQ25" s="185">
        <v>0.94094156535751916</v>
      </c>
      <c r="ER25" s="185">
        <v>0.96506315638796802</v>
      </c>
      <c r="ES25" s="186">
        <v>6.4545736721655098E-3</v>
      </c>
      <c r="ET25" s="187">
        <v>2192.2261609999982</v>
      </c>
      <c r="EU25" s="188">
        <v>6171</v>
      </c>
      <c r="EV25"/>
      <c r="EW25" s="198"/>
    </row>
    <row r="26" spans="1:153" s="31" customFormat="1" ht="24.95" customHeight="1">
      <c r="A26" s="349" t="s">
        <v>55</v>
      </c>
      <c r="B26" s="485"/>
      <c r="C26" s="313"/>
      <c r="D26" s="331"/>
      <c r="E26" s="316">
        <v>76.177408598698378</v>
      </c>
      <c r="F26" s="316">
        <v>0.9472899642075453</v>
      </c>
      <c r="G26" s="316">
        <v>74.317579485131375</v>
      </c>
      <c r="H26" s="316">
        <v>78.037237712265366</v>
      </c>
      <c r="I26" s="316">
        <v>1.2435313587494909</v>
      </c>
      <c r="J26" s="402">
        <v>3674.8746610001326</v>
      </c>
      <c r="K26" s="380">
        <v>3616</v>
      </c>
      <c r="L26" s="402"/>
      <c r="M26" s="316">
        <v>82.321560404086526</v>
      </c>
      <c r="N26" s="316">
        <v>1.7645568416652218</v>
      </c>
      <c r="O26" s="316">
        <v>78.844877599408221</v>
      </c>
      <c r="P26" s="316">
        <v>85.798243208764831</v>
      </c>
      <c r="Q26" s="316">
        <v>2.1434929476599516</v>
      </c>
      <c r="R26" s="402">
        <v>786.76446099999828</v>
      </c>
      <c r="S26" s="380">
        <v>801</v>
      </c>
      <c r="T26" s="402"/>
      <c r="U26" s="317">
        <v>86.467416450142068</v>
      </c>
      <c r="V26" s="317">
        <v>1.7559432159301707</v>
      </c>
      <c r="W26" s="317">
        <v>83.00730182192315</v>
      </c>
      <c r="X26" s="317">
        <v>89.927531078360971</v>
      </c>
      <c r="Y26" s="317">
        <v>2.0307571198714656</v>
      </c>
      <c r="Z26" s="318">
        <v>764.9325690000037</v>
      </c>
      <c r="AA26" s="319">
        <v>790</v>
      </c>
      <c r="AB26" s="320"/>
      <c r="AC26" s="317">
        <v>89.153789003264393</v>
      </c>
      <c r="AD26" s="317">
        <v>1.0229204930470821</v>
      </c>
      <c r="AE26" s="317">
        <v>87.145246050151854</v>
      </c>
      <c r="AF26" s="317">
        <v>91.162331956376931</v>
      </c>
      <c r="AG26" s="317">
        <v>1.1473662583310145</v>
      </c>
      <c r="AH26" s="317">
        <v>2032.7338649999958</v>
      </c>
      <c r="AI26" s="319">
        <v>2143</v>
      </c>
      <c r="AJ26" s="317"/>
      <c r="AK26" s="317">
        <v>89.33684301167844</v>
      </c>
      <c r="AL26" s="317">
        <v>0.70724238196178013</v>
      </c>
      <c r="AM26" s="317">
        <v>87.949116767476781</v>
      </c>
      <c r="AN26" s="317">
        <v>90.724569255880112</v>
      </c>
      <c r="AO26" s="317">
        <v>0.79165813131467699</v>
      </c>
      <c r="AP26" s="318">
        <v>3372.7774559999957</v>
      </c>
      <c r="AQ26" s="322">
        <v>3538</v>
      </c>
      <c r="AR26" s="317"/>
      <c r="AS26" s="317">
        <v>90.470647105167316</v>
      </c>
      <c r="AT26" s="317">
        <v>0.72796955439708466</v>
      </c>
      <c r="AU26" s="317">
        <v>89.04224625655489</v>
      </c>
      <c r="AV26" s="317">
        <v>91.899047953779728</v>
      </c>
      <c r="AW26" s="317">
        <v>0.80464722834452451</v>
      </c>
      <c r="AX26" s="318">
        <v>3136.9505810000051</v>
      </c>
      <c r="AY26" s="319">
        <v>3228</v>
      </c>
      <c r="AZ26" s="317"/>
      <c r="BA26" s="317">
        <v>91.13351689781274</v>
      </c>
      <c r="BB26" s="317">
        <v>0.95734700507958659</v>
      </c>
      <c r="BC26" s="317">
        <v>89.252731164021938</v>
      </c>
      <c r="BD26" s="317">
        <v>93.014302631603542</v>
      </c>
      <c r="BE26" s="317">
        <v>1.0504883797615887</v>
      </c>
      <c r="BF26" s="318">
        <v>1639.0741890000011</v>
      </c>
      <c r="BG26" s="319">
        <v>1599</v>
      </c>
      <c r="BH26" s="317"/>
      <c r="BI26" s="403">
        <v>91.577889491587925</v>
      </c>
      <c r="BJ26" s="317">
        <v>0.62537051323074799</v>
      </c>
      <c r="BK26" s="317">
        <v>90.35080165685757</v>
      </c>
      <c r="BL26" s="317">
        <v>92.80497732631828</v>
      </c>
      <c r="BM26" s="317">
        <v>0.68288373613173592</v>
      </c>
      <c r="BN26" s="318">
        <v>3175.616927999979</v>
      </c>
      <c r="BO26" s="322">
        <v>3191</v>
      </c>
      <c r="BP26" s="317"/>
      <c r="BQ26" s="323">
        <v>91.51</v>
      </c>
      <c r="BR26" s="323">
        <v>0.88</v>
      </c>
      <c r="BS26" s="323">
        <v>89.78</v>
      </c>
      <c r="BT26" s="323">
        <v>93.23</v>
      </c>
      <c r="BU26" s="323">
        <v>1</v>
      </c>
      <c r="BV26" s="319">
        <v>1982.845</v>
      </c>
      <c r="BW26" s="319">
        <v>2064</v>
      </c>
      <c r="BX26" s="319"/>
      <c r="BY26" s="325">
        <v>92.710000000000008</v>
      </c>
      <c r="BZ26" s="325">
        <v>0.59</v>
      </c>
      <c r="CA26" s="325">
        <v>91.55</v>
      </c>
      <c r="CB26" s="325">
        <v>93.86</v>
      </c>
      <c r="CC26" s="325">
        <v>0.6</v>
      </c>
      <c r="CD26" s="326">
        <v>3387.0720000000001</v>
      </c>
      <c r="CE26" s="326">
        <v>3521</v>
      </c>
      <c r="CF26" s="319"/>
      <c r="CG26" s="325">
        <v>93.222128773573615</v>
      </c>
      <c r="CH26" s="325" t="e">
        <v>#REF!</v>
      </c>
      <c r="CI26" s="325">
        <v>91.759910622914717</v>
      </c>
      <c r="CJ26" s="325">
        <v>94.684346924232514</v>
      </c>
      <c r="CK26" s="325">
        <v>0.79877932709420574</v>
      </c>
      <c r="CL26" s="326">
        <v>1540.4633920000017</v>
      </c>
      <c r="CM26" s="326">
        <v>1595</v>
      </c>
      <c r="CN26" s="319"/>
      <c r="CO26" s="328">
        <v>93.048110228439725</v>
      </c>
      <c r="CP26" s="325">
        <v>0.51594080045519519</v>
      </c>
      <c r="CQ26" s="325">
        <v>92.035966517634051</v>
      </c>
      <c r="CR26" s="325">
        <v>94.060253939245413</v>
      </c>
      <c r="CS26" s="325">
        <v>0.55448820958160649</v>
      </c>
      <c r="CT26" s="326">
        <v>3244.5485100000014</v>
      </c>
      <c r="CU26" s="326">
        <v>3371</v>
      </c>
      <c r="CV26" s="319"/>
      <c r="CW26" s="325">
        <v>93.222128773573615</v>
      </c>
      <c r="CX26" s="325" t="e">
        <v>#REF!</v>
      </c>
      <c r="CY26" s="325">
        <v>91.759910622914717</v>
      </c>
      <c r="CZ26" s="325">
        <v>94.684346924232514</v>
      </c>
      <c r="DA26" s="325">
        <v>0.79877932709420574</v>
      </c>
      <c r="DB26" s="326">
        <v>1540.4633920000017</v>
      </c>
      <c r="DC26" s="326">
        <v>1595</v>
      </c>
      <c r="DD26" s="319"/>
      <c r="DE26" s="328">
        <v>93.671841163219213</v>
      </c>
      <c r="DF26" s="325">
        <v>0.72339444853240908</v>
      </c>
      <c r="DG26" s="325">
        <v>92.251620037406809</v>
      </c>
      <c r="DH26" s="325">
        <v>95.092062289031617</v>
      </c>
      <c r="DI26" s="325">
        <v>0.77226457764604506</v>
      </c>
      <c r="DJ26" s="326">
        <v>1906.0873329999993</v>
      </c>
      <c r="DK26" s="326">
        <v>1944</v>
      </c>
      <c r="DL26" s="319"/>
      <c r="DM26" s="328">
        <v>93.361969977101595</v>
      </c>
      <c r="DN26" s="325">
        <v>0.57749508124267279</v>
      </c>
      <c r="DO26" s="325">
        <v>92.229170239231976</v>
      </c>
      <c r="DP26" s="325">
        <v>94.494769714971227</v>
      </c>
      <c r="DQ26" s="325">
        <v>0.61855494414300816</v>
      </c>
      <c r="DR26" s="326">
        <v>3710.4820730000297</v>
      </c>
      <c r="DS26" s="326">
        <v>3805</v>
      </c>
      <c r="DT26" s="319"/>
      <c r="DU26" s="328">
        <v>94.313173511791945</v>
      </c>
      <c r="DV26" s="325">
        <v>0.51998391984466763</v>
      </c>
      <c r="DW26" s="325">
        <v>93.293241453759293</v>
      </c>
      <c r="DX26" s="325">
        <v>95.33310556982461</v>
      </c>
      <c r="DY26" s="325">
        <v>0.55133752845211403</v>
      </c>
      <c r="DZ26" s="326">
        <v>4196.3541440000108</v>
      </c>
      <c r="EA26" s="527">
        <v>4721</v>
      </c>
      <c r="EB26" s="319"/>
      <c r="EC26" s="695">
        <f t="shared" ref="EC26:EC27" si="2">IF(ES35&lt;0.15,EO35*100,CONCATENATE("(",FIXED(EO35*100,1),")"))</f>
        <v>93.791484279653901</v>
      </c>
      <c r="ED26" s="647">
        <f t="shared" ref="ED26:ED27" si="3">EP35*100</f>
        <v>0.42097325874120511</v>
      </c>
      <c r="EE26" s="647">
        <f t="shared" ref="EE26:EE27" si="4">IF(EQ35&lt;0,0,EQ35*100)</f>
        <v>92.966075802580733</v>
      </c>
      <c r="EF26" s="647">
        <f t="shared" ref="EF26:EG27" si="5">IF(ER35&gt;1,100,ER35*100)</f>
        <v>94.616892756727069</v>
      </c>
      <c r="EG26" s="647">
        <f t="shared" si="5"/>
        <v>0.44883953162102419</v>
      </c>
      <c r="EH26" s="649">
        <f t="shared" ref="EH26:EI27" si="6">+ET35</f>
        <v>3955.1562089999948</v>
      </c>
      <c r="EI26" s="649">
        <f t="shared" si="6"/>
        <v>9503</v>
      </c>
      <c r="EJ26" s="10">
        <f t="shared" si="0"/>
        <v>-0.42951430255230605</v>
      </c>
      <c r="EK26" s="2"/>
      <c r="EL26" s="747" t="s">
        <v>152</v>
      </c>
      <c r="EM26" s="181" t="s">
        <v>116</v>
      </c>
      <c r="EN26" s="182" t="s">
        <v>196</v>
      </c>
      <c r="EO26" s="183">
        <v>0.95113515643735036</v>
      </c>
      <c r="EP26" s="184">
        <v>6.1670873795654007E-3</v>
      </c>
      <c r="EQ26" s="185">
        <v>0.93904325725789783</v>
      </c>
      <c r="ER26" s="185">
        <v>0.96322705561680289</v>
      </c>
      <c r="ES26" s="186">
        <v>6.4839232761254957E-3</v>
      </c>
      <c r="ET26" s="187">
        <v>1116.8688370000029</v>
      </c>
      <c r="EU26" s="188">
        <v>3253</v>
      </c>
      <c r="EV26"/>
      <c r="EW26" s="198"/>
    </row>
    <row r="27" spans="1:153" s="31" customFormat="1" ht="24.95" customHeight="1">
      <c r="A27" s="348" t="s">
        <v>4</v>
      </c>
      <c r="B27" s="236"/>
      <c r="C27" s="237"/>
      <c r="D27" s="240"/>
      <c r="E27" s="241">
        <v>93.274051467817671</v>
      </c>
      <c r="F27" s="241">
        <v>0.80083822176185049</v>
      </c>
      <c r="G27" s="241">
        <v>91.701753336974605</v>
      </c>
      <c r="H27" s="241">
        <v>94.846349598660723</v>
      </c>
      <c r="I27" s="241">
        <v>0.85858629400070996</v>
      </c>
      <c r="J27" s="390">
        <v>1662.7216290000192</v>
      </c>
      <c r="K27" s="350">
        <v>1616</v>
      </c>
      <c r="L27" s="390"/>
      <c r="M27" s="241">
        <v>97.344522051401924</v>
      </c>
      <c r="N27" s="241">
        <v>1.1061820554698125</v>
      </c>
      <c r="O27" s="241">
        <v>95.165026304772283</v>
      </c>
      <c r="P27" s="241">
        <v>99.524017798031565</v>
      </c>
      <c r="Q27" s="241">
        <v>1.1363577858913341</v>
      </c>
      <c r="R27" s="390">
        <v>444.77183499999916</v>
      </c>
      <c r="S27" s="350">
        <v>381</v>
      </c>
      <c r="T27" s="390"/>
      <c r="U27" s="242">
        <v>97.766896855351931</v>
      </c>
      <c r="V27" s="242">
        <v>0.618966075908016</v>
      </c>
      <c r="W27" s="242">
        <v>96.547214149105614</v>
      </c>
      <c r="X27" s="242">
        <v>98.986579561598262</v>
      </c>
      <c r="Y27" s="242">
        <v>0.63310393989878666</v>
      </c>
      <c r="Z27" s="243">
        <v>482.21932900000053</v>
      </c>
      <c r="AA27" s="244">
        <v>421</v>
      </c>
      <c r="AB27" s="245"/>
      <c r="AC27" s="242">
        <v>97.941647635211169</v>
      </c>
      <c r="AD27" s="242">
        <v>0.45492783900515765</v>
      </c>
      <c r="AE27" s="242">
        <v>97.048379672139419</v>
      </c>
      <c r="AF27" s="242">
        <v>98.834915598282919</v>
      </c>
      <c r="AG27" s="242">
        <v>0.46448865216109125</v>
      </c>
      <c r="AH27" s="242">
        <v>1130.0515110000022</v>
      </c>
      <c r="AI27" s="244">
        <v>1172</v>
      </c>
      <c r="AJ27" s="242"/>
      <c r="AK27" s="242">
        <v>96.23850605481141</v>
      </c>
      <c r="AL27" s="242">
        <v>0.59847609827605397</v>
      </c>
      <c r="AM27" s="242">
        <v>95.06419720499197</v>
      </c>
      <c r="AN27" s="242">
        <v>97.412814904630849</v>
      </c>
      <c r="AO27" s="242">
        <v>0.62186761080351727</v>
      </c>
      <c r="AP27" s="243">
        <v>1837.6383959999978</v>
      </c>
      <c r="AQ27" s="247">
        <v>1683</v>
      </c>
      <c r="AR27" s="242"/>
      <c r="AS27" s="242">
        <v>96.398593975945488</v>
      </c>
      <c r="AT27" s="242">
        <v>0.6063534736394075</v>
      </c>
      <c r="AU27" s="242">
        <v>95.208824690850946</v>
      </c>
      <c r="AV27" s="242">
        <v>97.58836326104003</v>
      </c>
      <c r="AW27" s="242">
        <v>0.62900655355067925</v>
      </c>
      <c r="AX27" s="243">
        <v>1580.4099460000057</v>
      </c>
      <c r="AY27" s="244">
        <v>1543</v>
      </c>
      <c r="AZ27" s="242"/>
      <c r="BA27" s="242">
        <v>95.398356221074778</v>
      </c>
      <c r="BB27" s="242">
        <v>1.2283936539617113</v>
      </c>
      <c r="BC27" s="242">
        <v>92.985077391567955</v>
      </c>
      <c r="BD27" s="242">
        <v>97.8116350505816</v>
      </c>
      <c r="BE27" s="242">
        <v>1.287646561870573</v>
      </c>
      <c r="BF27" s="243">
        <v>896.27563499999974</v>
      </c>
      <c r="BG27" s="244">
        <v>825</v>
      </c>
      <c r="BH27" s="242"/>
      <c r="BI27" s="392">
        <v>96.220683854228156</v>
      </c>
      <c r="BJ27" s="242">
        <v>0.76273518717170652</v>
      </c>
      <c r="BK27" s="242">
        <v>94.724062172364739</v>
      </c>
      <c r="BL27" s="242">
        <v>97.717305536091558</v>
      </c>
      <c r="BM27" s="242">
        <v>0.79269358376960875</v>
      </c>
      <c r="BN27" s="243">
        <v>1654.6081510000035</v>
      </c>
      <c r="BO27" s="247">
        <v>1541</v>
      </c>
      <c r="BP27" s="242"/>
      <c r="BQ27" s="273">
        <v>98.11</v>
      </c>
      <c r="BR27" s="273">
        <v>0.60699999999999998</v>
      </c>
      <c r="BS27" s="273">
        <v>96.91</v>
      </c>
      <c r="BT27" s="273">
        <v>99.3</v>
      </c>
      <c r="BU27" s="273">
        <v>0.6</v>
      </c>
      <c r="BV27" s="244">
        <v>1043.7470000000001</v>
      </c>
      <c r="BW27" s="244">
        <v>1028</v>
      </c>
      <c r="BX27" s="244"/>
      <c r="BY27" s="249">
        <v>98.18</v>
      </c>
      <c r="BZ27" s="249">
        <v>0.41399999999999998</v>
      </c>
      <c r="CA27" s="249">
        <v>97.37</v>
      </c>
      <c r="CB27" s="249">
        <v>98.99</v>
      </c>
      <c r="CC27" s="249">
        <v>0.4</v>
      </c>
      <c r="CD27" s="250">
        <v>1786.0630000000001</v>
      </c>
      <c r="CE27" s="250">
        <v>1747</v>
      </c>
      <c r="CF27" s="244"/>
      <c r="CG27" s="249">
        <v>97.778253173756895</v>
      </c>
      <c r="CH27" s="249" t="e">
        <v>#REF!</v>
      </c>
      <c r="CI27" s="249">
        <v>96.585705024356145</v>
      </c>
      <c r="CJ27" s="249">
        <v>98.970801323157644</v>
      </c>
      <c r="CK27" s="249">
        <v>0.62110826815706277</v>
      </c>
      <c r="CL27" s="250">
        <v>822.92567200000008</v>
      </c>
      <c r="CM27" s="250">
        <v>809</v>
      </c>
      <c r="CN27" s="244"/>
      <c r="CO27" s="252">
        <v>97.951455308242871</v>
      </c>
      <c r="CP27" s="249">
        <v>0.40181516733482037</v>
      </c>
      <c r="CQ27" s="249">
        <v>97.163196860441374</v>
      </c>
      <c r="CR27" s="249">
        <v>98.739713756044367</v>
      </c>
      <c r="CS27" s="249">
        <v>0.41021868033542785</v>
      </c>
      <c r="CT27" s="250">
        <v>1761.8719349999972</v>
      </c>
      <c r="CU27" s="250">
        <v>1709</v>
      </c>
      <c r="CV27" s="244"/>
      <c r="CW27" s="249">
        <v>97.778253173756895</v>
      </c>
      <c r="CX27" s="249" t="e">
        <v>#REF!</v>
      </c>
      <c r="CY27" s="249">
        <v>96.585705024356145</v>
      </c>
      <c r="CZ27" s="249">
        <v>98.970801323157644</v>
      </c>
      <c r="DA27" s="249">
        <v>0.62110826815706277</v>
      </c>
      <c r="DB27" s="250">
        <v>822.92567200000008</v>
      </c>
      <c r="DC27" s="250">
        <v>809</v>
      </c>
      <c r="DD27" s="244"/>
      <c r="DE27" s="252">
        <v>98.446081958469037</v>
      </c>
      <c r="DF27" s="249">
        <v>0.5600865771699941</v>
      </c>
      <c r="DG27" s="249">
        <v>97.346478843191392</v>
      </c>
      <c r="DH27" s="249">
        <v>99.545685073746668</v>
      </c>
      <c r="DI27" s="249">
        <v>0.56892724019862473</v>
      </c>
      <c r="DJ27" s="250">
        <v>1044.6866929999985</v>
      </c>
      <c r="DK27" s="250">
        <v>974</v>
      </c>
      <c r="DL27" s="244"/>
      <c r="DM27" s="252">
        <v>98.118283821732902</v>
      </c>
      <c r="DN27" s="249">
        <v>0.40508906375359993</v>
      </c>
      <c r="DO27" s="249">
        <v>97.323671365040639</v>
      </c>
      <c r="DP27" s="249">
        <v>98.912896278425151</v>
      </c>
      <c r="DQ27" s="249">
        <v>0.41285787722254674</v>
      </c>
      <c r="DR27" s="250">
        <v>2117.6155820000013</v>
      </c>
      <c r="DS27" s="250">
        <v>1949</v>
      </c>
      <c r="DT27" s="244"/>
      <c r="DU27" s="252">
        <v>98.479694908711636</v>
      </c>
      <c r="DV27" s="249">
        <v>0.25191589701294553</v>
      </c>
      <c r="DW27" s="249">
        <v>97.98556982236606</v>
      </c>
      <c r="DX27" s="249">
        <v>98.973819995057212</v>
      </c>
      <c r="DY27" s="249">
        <v>0.25580491211560485</v>
      </c>
      <c r="DZ27" s="250">
        <v>2858.9588529999978</v>
      </c>
      <c r="EA27" s="522">
        <v>2811</v>
      </c>
      <c r="EB27" s="244"/>
      <c r="EC27" s="691">
        <f t="shared" si="2"/>
        <v>98.303741796510991</v>
      </c>
      <c r="ED27" s="635">
        <f t="shared" si="3"/>
        <v>0.22587127889170067</v>
      </c>
      <c r="EE27" s="635">
        <f t="shared" si="4"/>
        <v>97.86087264876025</v>
      </c>
      <c r="EF27" s="635">
        <f t="shared" si="5"/>
        <v>98.746610944261732</v>
      </c>
      <c r="EG27" s="635">
        <f t="shared" si="5"/>
        <v>0.22976875016543605</v>
      </c>
      <c r="EH27" s="639">
        <f t="shared" si="6"/>
        <v>2625.6983699999964</v>
      </c>
      <c r="EI27" s="639">
        <f t="shared" si="6"/>
        <v>5697</v>
      </c>
      <c r="EJ27" s="10">
        <f t="shared" si="0"/>
        <v>-0.1854579747780889</v>
      </c>
      <c r="EK27" s="2"/>
      <c r="EL27" s="747" t="s">
        <v>153</v>
      </c>
      <c r="EM27" s="181" t="s">
        <v>116</v>
      </c>
      <c r="EN27" s="182" t="s">
        <v>196</v>
      </c>
      <c r="EO27" s="183">
        <v>0.7947941156392403</v>
      </c>
      <c r="EP27" s="184">
        <v>1.6423445715558715E-2</v>
      </c>
      <c r="EQ27" s="185">
        <v>0.76259242340608391</v>
      </c>
      <c r="ER27" s="185">
        <v>0.82699580787239668</v>
      </c>
      <c r="ES27" s="186">
        <v>2.0663773664642192E-2</v>
      </c>
      <c r="ET27" s="187">
        <v>1089.8698870000001</v>
      </c>
      <c r="EU27" s="188">
        <v>3365</v>
      </c>
      <c r="EV27"/>
      <c r="EW27" s="198"/>
    </row>
    <row r="28" spans="1:153" s="31" customFormat="1" ht="5.25" customHeight="1">
      <c r="A28" s="347"/>
      <c r="B28" s="236"/>
      <c r="C28" s="237"/>
      <c r="D28" s="240"/>
      <c r="E28" s="241"/>
      <c r="F28" s="241"/>
      <c r="G28" s="241"/>
      <c r="H28" s="241"/>
      <c r="I28" s="241"/>
      <c r="J28" s="390"/>
      <c r="K28" s="350"/>
      <c r="L28" s="390"/>
      <c r="M28" s="241"/>
      <c r="N28" s="241"/>
      <c r="O28" s="241"/>
      <c r="P28" s="241"/>
      <c r="Q28" s="241"/>
      <c r="R28" s="390"/>
      <c r="S28" s="350"/>
      <c r="T28" s="390"/>
      <c r="U28" s="242"/>
      <c r="V28" s="242"/>
      <c r="W28" s="242"/>
      <c r="X28" s="242"/>
      <c r="Y28" s="242"/>
      <c r="Z28" s="243"/>
      <c r="AA28" s="244"/>
      <c r="AB28" s="245"/>
      <c r="AC28" s="242"/>
      <c r="AD28" s="242"/>
      <c r="AE28" s="242"/>
      <c r="AF28" s="242"/>
      <c r="AG28" s="242"/>
      <c r="AH28" s="242"/>
      <c r="AI28" s="244"/>
      <c r="AJ28" s="242"/>
      <c r="AK28" s="242"/>
      <c r="AL28" s="242"/>
      <c r="AM28" s="242"/>
      <c r="AN28" s="242"/>
      <c r="AO28" s="242"/>
      <c r="AP28" s="243"/>
      <c r="AQ28" s="247"/>
      <c r="AR28" s="242"/>
      <c r="AS28" s="242"/>
      <c r="AT28" s="242"/>
      <c r="AU28" s="242"/>
      <c r="AV28" s="242"/>
      <c r="AW28" s="242"/>
      <c r="AX28" s="243"/>
      <c r="AY28" s="244"/>
      <c r="AZ28" s="242"/>
      <c r="BA28" s="242"/>
      <c r="BB28" s="242"/>
      <c r="BC28" s="242"/>
      <c r="BD28" s="242"/>
      <c r="BE28" s="242"/>
      <c r="BF28" s="243"/>
      <c r="BG28" s="244"/>
      <c r="BH28" s="242"/>
      <c r="BI28" s="392"/>
      <c r="BJ28" s="242"/>
      <c r="BK28" s="242"/>
      <c r="BL28" s="242"/>
      <c r="BM28" s="242"/>
      <c r="BN28" s="243"/>
      <c r="BO28" s="247"/>
      <c r="BP28" s="242"/>
      <c r="BQ28" s="242"/>
      <c r="BR28" s="242"/>
      <c r="BS28" s="242"/>
      <c r="BT28" s="242"/>
      <c r="BU28" s="242"/>
      <c r="BV28" s="243"/>
      <c r="BW28" s="244"/>
      <c r="BX28" s="244"/>
      <c r="BY28" s="244"/>
      <c r="BZ28" s="244"/>
      <c r="CA28" s="244"/>
      <c r="CB28" s="244"/>
      <c r="CC28" s="244"/>
      <c r="CD28" s="244"/>
      <c r="CE28" s="242"/>
      <c r="CF28" s="244"/>
      <c r="CG28" s="249"/>
      <c r="CH28" s="249"/>
      <c r="CI28" s="249"/>
      <c r="CJ28" s="249"/>
      <c r="CK28" s="249"/>
      <c r="CL28" s="250"/>
      <c r="CM28" s="250"/>
      <c r="CN28" s="244"/>
      <c r="CO28" s="252"/>
      <c r="CP28" s="249"/>
      <c r="CQ28" s="249"/>
      <c r="CR28" s="249"/>
      <c r="CS28" s="249"/>
      <c r="CT28" s="250"/>
      <c r="CU28" s="250"/>
      <c r="CV28" s="244"/>
      <c r="CW28" s="249"/>
      <c r="CX28" s="249"/>
      <c r="CY28" s="249"/>
      <c r="CZ28" s="249"/>
      <c r="DA28" s="249"/>
      <c r="DB28" s="250"/>
      <c r="DC28" s="250"/>
      <c r="DD28" s="244"/>
      <c r="DE28" s="252"/>
      <c r="DF28" s="249"/>
      <c r="DG28" s="249"/>
      <c r="DH28" s="249"/>
      <c r="DI28" s="249"/>
      <c r="DJ28" s="250"/>
      <c r="DK28" s="250"/>
      <c r="DL28" s="244"/>
      <c r="DM28" s="252"/>
      <c r="DN28" s="249"/>
      <c r="DO28" s="249"/>
      <c r="DP28" s="249"/>
      <c r="DQ28" s="249"/>
      <c r="DR28" s="250"/>
      <c r="DS28" s="250"/>
      <c r="DT28" s="244"/>
      <c r="DU28" s="252"/>
      <c r="DV28" s="249"/>
      <c r="DW28" s="249"/>
      <c r="DX28" s="249"/>
      <c r="DY28" s="249"/>
      <c r="DZ28" s="250"/>
      <c r="EA28" s="522"/>
      <c r="EB28" s="244"/>
      <c r="EC28" s="691"/>
      <c r="ED28" s="635"/>
      <c r="EE28" s="635"/>
      <c r="EF28" s="635"/>
      <c r="EG28" s="635"/>
      <c r="EH28" s="639"/>
      <c r="EI28" s="639"/>
      <c r="EJ28" s="10">
        <f t="shared" si="0"/>
        <v>0</v>
      </c>
      <c r="EK28" s="2"/>
      <c r="EL28" s="747" t="s">
        <v>154</v>
      </c>
      <c r="EM28" s="181" t="s">
        <v>116</v>
      </c>
      <c r="EN28" s="182" t="s">
        <v>196</v>
      </c>
      <c r="EO28" s="183">
        <v>0.93819110639564596</v>
      </c>
      <c r="EP28" s="184">
        <v>7.4979448209110261E-3</v>
      </c>
      <c r="EQ28" s="185">
        <v>0.92348977540300103</v>
      </c>
      <c r="ER28" s="185">
        <v>0.95289243738829088</v>
      </c>
      <c r="ES28" s="186">
        <v>7.991916326852342E-3</v>
      </c>
      <c r="ET28" s="187">
        <v>788.40718799999411</v>
      </c>
      <c r="EU28" s="188">
        <v>3073</v>
      </c>
      <c r="EV28"/>
      <c r="EW28" s="198"/>
    </row>
    <row r="29" spans="1:153" s="31" customFormat="1" ht="24.95" customHeight="1" thickBot="1">
      <c r="A29" s="351" t="s">
        <v>83</v>
      </c>
      <c r="B29" s="254"/>
      <c r="C29" s="255"/>
      <c r="D29" s="258"/>
      <c r="E29" s="259"/>
      <c r="F29" s="259"/>
      <c r="G29" s="259"/>
      <c r="H29" s="259"/>
      <c r="I29" s="259"/>
      <c r="J29" s="394"/>
      <c r="K29" s="352"/>
      <c r="L29" s="394"/>
      <c r="M29" s="259"/>
      <c r="N29" s="259"/>
      <c r="O29" s="259"/>
      <c r="P29" s="259"/>
      <c r="Q29" s="259"/>
      <c r="R29" s="394"/>
      <c r="S29" s="352"/>
      <c r="T29" s="394"/>
      <c r="U29" s="260"/>
      <c r="V29" s="260"/>
      <c r="W29" s="260"/>
      <c r="X29" s="260"/>
      <c r="Y29" s="260"/>
      <c r="Z29" s="261"/>
      <c r="AA29" s="262"/>
      <c r="AB29" s="263"/>
      <c r="AC29" s="260"/>
      <c r="AD29" s="260"/>
      <c r="AE29" s="260"/>
      <c r="AF29" s="260"/>
      <c r="AG29" s="260"/>
      <c r="AH29" s="260"/>
      <c r="AI29" s="262"/>
      <c r="AJ29" s="260"/>
      <c r="AK29" s="260"/>
      <c r="AL29" s="260"/>
      <c r="AM29" s="260"/>
      <c r="AN29" s="260"/>
      <c r="AO29" s="260"/>
      <c r="AP29" s="261"/>
      <c r="AQ29" s="265"/>
      <c r="AR29" s="260"/>
      <c r="AS29" s="260"/>
      <c r="AT29" s="260"/>
      <c r="AU29" s="260"/>
      <c r="AV29" s="260"/>
      <c r="AW29" s="260"/>
      <c r="AX29" s="261"/>
      <c r="AY29" s="262"/>
      <c r="AZ29" s="260"/>
      <c r="BA29" s="260"/>
      <c r="BB29" s="260"/>
      <c r="BC29" s="260"/>
      <c r="BD29" s="260"/>
      <c r="BE29" s="260"/>
      <c r="BF29" s="261"/>
      <c r="BG29" s="262"/>
      <c r="BH29" s="260"/>
      <c r="BI29" s="396"/>
      <c r="BJ29" s="260"/>
      <c r="BK29" s="260"/>
      <c r="BL29" s="260"/>
      <c r="BM29" s="260"/>
      <c r="BN29" s="261"/>
      <c r="BO29" s="265"/>
      <c r="BP29" s="260"/>
      <c r="BQ29" s="260"/>
      <c r="BR29" s="260"/>
      <c r="BS29" s="260"/>
      <c r="BT29" s="260"/>
      <c r="BU29" s="260"/>
      <c r="BV29" s="261"/>
      <c r="BW29" s="262"/>
      <c r="BX29" s="262"/>
      <c r="BY29" s="262"/>
      <c r="BZ29" s="262"/>
      <c r="CA29" s="262"/>
      <c r="CB29" s="262"/>
      <c r="CC29" s="262"/>
      <c r="CD29" s="262"/>
      <c r="CE29" s="260"/>
      <c r="CF29" s="262"/>
      <c r="CG29" s="267"/>
      <c r="CH29" s="267"/>
      <c r="CI29" s="267"/>
      <c r="CJ29" s="267"/>
      <c r="CK29" s="267"/>
      <c r="CL29" s="268"/>
      <c r="CM29" s="268"/>
      <c r="CN29" s="262"/>
      <c r="CO29" s="270"/>
      <c r="CP29" s="267"/>
      <c r="CQ29" s="267"/>
      <c r="CR29" s="267"/>
      <c r="CS29" s="267"/>
      <c r="CT29" s="268"/>
      <c r="CU29" s="268"/>
      <c r="CV29" s="262"/>
      <c r="CW29" s="267"/>
      <c r="CX29" s="267"/>
      <c r="CY29" s="267"/>
      <c r="CZ29" s="267"/>
      <c r="DA29" s="267"/>
      <c r="DB29" s="268"/>
      <c r="DC29" s="268"/>
      <c r="DD29" s="262"/>
      <c r="DE29" s="270"/>
      <c r="DF29" s="267"/>
      <c r="DG29" s="267"/>
      <c r="DH29" s="267"/>
      <c r="DI29" s="267"/>
      <c r="DJ29" s="268"/>
      <c r="DK29" s="268"/>
      <c r="DL29" s="262"/>
      <c r="DM29" s="270"/>
      <c r="DN29" s="267"/>
      <c r="DO29" s="267"/>
      <c r="DP29" s="267"/>
      <c r="DQ29" s="267"/>
      <c r="DR29" s="268"/>
      <c r="DS29" s="268"/>
      <c r="DT29" s="262"/>
      <c r="DU29" s="270"/>
      <c r="DV29" s="267"/>
      <c r="DW29" s="267"/>
      <c r="DX29" s="267"/>
      <c r="DY29" s="267"/>
      <c r="DZ29" s="268"/>
      <c r="EA29" s="525"/>
      <c r="EB29" s="262"/>
      <c r="EC29" s="692"/>
      <c r="ED29" s="637"/>
      <c r="EE29" s="637"/>
      <c r="EF29" s="637"/>
      <c r="EG29" s="637"/>
      <c r="EH29" s="643"/>
      <c r="EI29" s="643"/>
      <c r="EJ29" s="10">
        <f t="shared" si="0"/>
        <v>0</v>
      </c>
      <c r="EK29" s="2"/>
      <c r="EL29" s="748" t="s">
        <v>155</v>
      </c>
      <c r="EM29" s="190" t="s">
        <v>116</v>
      </c>
      <c r="EN29" s="191" t="s">
        <v>196</v>
      </c>
      <c r="EO29" s="192">
        <v>0.58482486227882557</v>
      </c>
      <c r="EP29" s="193">
        <v>2.7272367974888599E-2</v>
      </c>
      <c r="EQ29" s="194">
        <v>0.53135152816814168</v>
      </c>
      <c r="ER29" s="194">
        <v>0.63829819638950946</v>
      </c>
      <c r="ES29" s="195">
        <v>4.6633393574649393E-2</v>
      </c>
      <c r="ET29" s="196">
        <v>608.37901899999724</v>
      </c>
      <c r="EU29" s="197">
        <v>2004</v>
      </c>
      <c r="EV29"/>
      <c r="EW29" s="198"/>
    </row>
    <row r="30" spans="1:153" s="31" customFormat="1" ht="24.95" customHeight="1" thickTop="1">
      <c r="A30" s="348" t="s">
        <v>13</v>
      </c>
      <c r="B30" s="236"/>
      <c r="C30" s="237"/>
      <c r="D30" s="240"/>
      <c r="E30" s="241">
        <v>16.036860796039413</v>
      </c>
      <c r="F30" s="241">
        <v>0.92460423731551578</v>
      </c>
      <c r="G30" s="241">
        <v>14.22157092275828</v>
      </c>
      <c r="H30" s="241">
        <v>17.852150669320544</v>
      </c>
      <c r="I30" s="241">
        <v>5.7654939397108391</v>
      </c>
      <c r="J30" s="390">
        <v>2338.7682650000238</v>
      </c>
      <c r="K30" s="350">
        <v>3315</v>
      </c>
      <c r="L30" s="390"/>
      <c r="M30" s="241">
        <v>34.42603648986573</v>
      </c>
      <c r="N30" s="241">
        <v>3.3496052538375087</v>
      </c>
      <c r="O30" s="241">
        <v>27.826353944367771</v>
      </c>
      <c r="P30" s="241">
        <v>41.025719035363686</v>
      </c>
      <c r="Q30" s="241">
        <v>9.7298602899684923</v>
      </c>
      <c r="R30" s="390">
        <v>485.62447800000029</v>
      </c>
      <c r="S30" s="350">
        <v>675</v>
      </c>
      <c r="T30" s="390"/>
      <c r="U30" s="242">
        <v>40.104442154130851</v>
      </c>
      <c r="V30" s="242">
        <v>3.6071172459307652</v>
      </c>
      <c r="W30" s="242">
        <v>32.996559031763354</v>
      </c>
      <c r="X30" s="242">
        <v>47.212325276498341</v>
      </c>
      <c r="Y30" s="242">
        <v>8.9943084909840199</v>
      </c>
      <c r="Z30" s="243">
        <v>487.72069499999998</v>
      </c>
      <c r="AA30" s="244">
        <v>680</v>
      </c>
      <c r="AB30" s="245"/>
      <c r="AC30" s="242">
        <v>50.976387159446077</v>
      </c>
      <c r="AD30" s="242">
        <v>2.4997145791761159</v>
      </c>
      <c r="AE30" s="242">
        <v>46.068103341765472</v>
      </c>
      <c r="AF30" s="242">
        <v>55.884670977126682</v>
      </c>
      <c r="AG30" s="242">
        <v>4.9036715202224981</v>
      </c>
      <c r="AH30" s="242">
        <v>1150.8474780000004</v>
      </c>
      <c r="AI30" s="244">
        <v>1378</v>
      </c>
      <c r="AJ30" s="242"/>
      <c r="AK30" s="242">
        <v>51.517438471411147</v>
      </c>
      <c r="AL30" s="242">
        <v>1.9330643754485812</v>
      </c>
      <c r="AM30" s="242">
        <v>47.724447222639697</v>
      </c>
      <c r="AN30" s="242">
        <v>55.310429720182597</v>
      </c>
      <c r="AO30" s="242">
        <v>3.752252504792736</v>
      </c>
      <c r="AP30" s="243">
        <v>1712.702523999988</v>
      </c>
      <c r="AQ30" s="247">
        <v>2337</v>
      </c>
      <c r="AR30" s="242"/>
      <c r="AS30" s="242">
        <v>56.767552220138882</v>
      </c>
      <c r="AT30" s="242">
        <v>1.9460772057885458</v>
      </c>
      <c r="AU30" s="242">
        <v>52.949015695605382</v>
      </c>
      <c r="AV30" s="242">
        <v>60.586088744672381</v>
      </c>
      <c r="AW30" s="242">
        <v>3.4281506418347112</v>
      </c>
      <c r="AX30" s="243">
        <v>1602.8539710000052</v>
      </c>
      <c r="AY30" s="244">
        <v>2223</v>
      </c>
      <c r="AZ30" s="242"/>
      <c r="BA30" s="242">
        <v>51.662006031167749</v>
      </c>
      <c r="BB30" s="242">
        <v>2.5693615544137764</v>
      </c>
      <c r="BC30" s="242">
        <v>46.61428714673854</v>
      </c>
      <c r="BD30" s="242">
        <v>56.709724915596958</v>
      </c>
      <c r="BE30" s="242">
        <v>4.9734064776030529</v>
      </c>
      <c r="BF30" s="243">
        <v>798.78663199999562</v>
      </c>
      <c r="BG30" s="244">
        <v>1120</v>
      </c>
      <c r="BH30" s="242"/>
      <c r="BI30" s="392">
        <v>55.890249187594542</v>
      </c>
      <c r="BJ30" s="242">
        <v>2.0390164434446225</v>
      </c>
      <c r="BK30" s="242">
        <v>51.889337376706422</v>
      </c>
      <c r="BL30" s="242">
        <v>59.891160998482661</v>
      </c>
      <c r="BM30" s="242">
        <v>3.6482507648171381</v>
      </c>
      <c r="BN30" s="243">
        <v>1573.0713259999998</v>
      </c>
      <c r="BO30" s="247">
        <v>2232</v>
      </c>
      <c r="BP30" s="242"/>
      <c r="BQ30" s="273">
        <v>56.55</v>
      </c>
      <c r="BR30" s="273">
        <v>2.4860000000000002</v>
      </c>
      <c r="BS30" s="273">
        <v>51.67</v>
      </c>
      <c r="BT30" s="273">
        <v>61.429999999999993</v>
      </c>
      <c r="BU30" s="273">
        <v>4.3999999999999995</v>
      </c>
      <c r="BV30" s="244">
        <v>1055.704</v>
      </c>
      <c r="BW30" s="244">
        <v>1415</v>
      </c>
      <c r="BX30" s="244"/>
      <c r="BY30" s="249">
        <v>59.18</v>
      </c>
      <c r="BZ30" s="249">
        <v>1.7549999999999999</v>
      </c>
      <c r="CA30" s="249">
        <v>55.74</v>
      </c>
      <c r="CB30" s="249">
        <v>62.62</v>
      </c>
      <c r="CC30" s="249">
        <v>3</v>
      </c>
      <c r="CD30" s="250">
        <v>1600.7149999999999</v>
      </c>
      <c r="CE30" s="250">
        <v>2160</v>
      </c>
      <c r="CF30" s="244"/>
      <c r="CG30" s="249">
        <v>64.011186523733954</v>
      </c>
      <c r="CH30" s="249" t="e">
        <v>#REF!</v>
      </c>
      <c r="CI30" s="249">
        <v>58.80889020703497</v>
      </c>
      <c r="CJ30" s="249">
        <v>69.213482840432931</v>
      </c>
      <c r="CK30" s="249">
        <v>4.1387850346612378</v>
      </c>
      <c r="CL30" s="250">
        <v>734.28423300000134</v>
      </c>
      <c r="CM30" s="250">
        <v>1091</v>
      </c>
      <c r="CN30" s="244"/>
      <c r="CO30" s="252">
        <v>64.055565882704997</v>
      </c>
      <c r="CP30" s="249">
        <v>1.8093179885908073</v>
      </c>
      <c r="CQ30" s="249">
        <v>60.506147380845697</v>
      </c>
      <c r="CR30" s="249">
        <v>67.604984384564304</v>
      </c>
      <c r="CS30" s="249">
        <v>2.8246069856036087</v>
      </c>
      <c r="CT30" s="250">
        <v>1596.9448820000009</v>
      </c>
      <c r="CU30" s="250">
        <v>2326</v>
      </c>
      <c r="CV30" s="244"/>
      <c r="CW30" s="249">
        <v>64.011186523733954</v>
      </c>
      <c r="CX30" s="249" t="e">
        <v>#REF!</v>
      </c>
      <c r="CY30" s="249">
        <v>58.80889020703497</v>
      </c>
      <c r="CZ30" s="249">
        <v>69.213482840432931</v>
      </c>
      <c r="DA30" s="249">
        <v>4.1387850346612378</v>
      </c>
      <c r="DB30" s="250">
        <v>734.28423300000134</v>
      </c>
      <c r="DC30" s="250">
        <v>1091</v>
      </c>
      <c r="DD30" s="244"/>
      <c r="DE30" s="252">
        <v>68.779253025309629</v>
      </c>
      <c r="DF30" s="249">
        <v>2.6585946725968377</v>
      </c>
      <c r="DG30" s="249">
        <v>63.559704649379334</v>
      </c>
      <c r="DH30" s="249">
        <v>73.998801401239916</v>
      </c>
      <c r="DI30" s="249">
        <v>3.8654020735271994</v>
      </c>
      <c r="DJ30" s="250">
        <v>845.16279899999995</v>
      </c>
      <c r="DK30" s="250">
        <v>1256</v>
      </c>
      <c r="DL30" s="244"/>
      <c r="DM30" s="252">
        <v>67.07510362589025</v>
      </c>
      <c r="DN30" s="249">
        <v>1.9959387039091412</v>
      </c>
      <c r="DO30" s="249">
        <v>63.159920771472102</v>
      </c>
      <c r="DP30" s="249">
        <v>70.990286480308413</v>
      </c>
      <c r="DQ30" s="249">
        <v>2.9756774063912603</v>
      </c>
      <c r="DR30" s="250">
        <v>1670.8749080000043</v>
      </c>
      <c r="DS30" s="250">
        <v>2441</v>
      </c>
      <c r="DT30" s="244"/>
      <c r="DU30" s="252">
        <v>72.467365335711847</v>
      </c>
      <c r="DV30" s="249">
        <v>1.9733379870117935</v>
      </c>
      <c r="DW30" s="249">
        <v>68.596725114975428</v>
      </c>
      <c r="DX30" s="249">
        <v>76.33800555644828</v>
      </c>
      <c r="DY30" s="249">
        <v>2.7230712443734095</v>
      </c>
      <c r="DZ30" s="250">
        <v>1740.3138269999972</v>
      </c>
      <c r="EA30" s="522">
        <v>2598</v>
      </c>
      <c r="EB30" s="244"/>
      <c r="EC30" s="691">
        <f>IF(ES42&lt;0.15,EO42*100,CONCATENATE("(",FIXED(EO42*100,1),")"))</f>
        <v>69.727314494681821</v>
      </c>
      <c r="ED30" s="635">
        <f>EP42*100</f>
        <v>1.4908099414027065</v>
      </c>
      <c r="EE30" s="635">
        <f>IF(EQ42&lt;0,0,EQ42*100)</f>
        <v>66.804261455592652</v>
      </c>
      <c r="EF30" s="635">
        <f>IF(ER42&gt;1,100,ER42*100)</f>
        <v>72.650367533770975</v>
      </c>
      <c r="EG30" s="635">
        <f>IF(ES42&gt;1,100,ES42*100)</f>
        <v>2.1380573053855567</v>
      </c>
      <c r="EH30" s="639">
        <f>+ET42</f>
        <v>1724.0649789999991</v>
      </c>
      <c r="EI30" s="639">
        <f>+EU42</f>
        <v>5122</v>
      </c>
      <c r="EJ30" s="10">
        <f t="shared" si="0"/>
        <v>-2.6522108687915704</v>
      </c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198"/>
      <c r="EW30" s="198"/>
    </row>
    <row r="31" spans="1:153" s="31" customFormat="1" ht="24.95" customHeight="1" thickBot="1">
      <c r="A31" s="349" t="s">
        <v>14</v>
      </c>
      <c r="B31" s="485"/>
      <c r="C31" s="313"/>
      <c r="D31" s="331"/>
      <c r="E31" s="316">
        <v>41.021072984324682</v>
      </c>
      <c r="F31" s="316">
        <v>1.5293750053855253</v>
      </c>
      <c r="G31" s="316">
        <v>38.018427260153906</v>
      </c>
      <c r="H31" s="316">
        <v>44.023718708495466</v>
      </c>
      <c r="I31" s="316">
        <v>3.7282667032379742</v>
      </c>
      <c r="J31" s="402">
        <v>2204.8719480000423</v>
      </c>
      <c r="K31" s="380">
        <v>2739</v>
      </c>
      <c r="L31" s="402"/>
      <c r="M31" s="316">
        <v>64.841990074999842</v>
      </c>
      <c r="N31" s="316">
        <v>3.6416668046433038</v>
      </c>
      <c r="O31" s="316">
        <v>57.666862552259921</v>
      </c>
      <c r="P31" s="316">
        <v>72.01711759773977</v>
      </c>
      <c r="Q31" s="316">
        <v>5.6162168996219108</v>
      </c>
      <c r="R31" s="402">
        <v>427.15465499999982</v>
      </c>
      <c r="S31" s="380">
        <v>577</v>
      </c>
      <c r="T31" s="402"/>
      <c r="U31" s="317">
        <v>71.246989687179564</v>
      </c>
      <c r="V31" s="317">
        <v>3.0218366236106702</v>
      </c>
      <c r="W31" s="317">
        <v>65.292411537621263</v>
      </c>
      <c r="X31" s="317">
        <v>77.201567836737865</v>
      </c>
      <c r="Y31" s="317">
        <v>4.2413534057768478</v>
      </c>
      <c r="Z31" s="318">
        <v>472.1357330000011</v>
      </c>
      <c r="AA31" s="319">
        <v>608</v>
      </c>
      <c r="AB31" s="320"/>
      <c r="AC31" s="317">
        <v>75.923654100499888</v>
      </c>
      <c r="AD31" s="317">
        <v>2.1484678082183137</v>
      </c>
      <c r="AE31" s="317">
        <v>71.705056559911355</v>
      </c>
      <c r="AF31" s="317">
        <v>80.142251641088436</v>
      </c>
      <c r="AG31" s="317">
        <v>2.8297739797591857</v>
      </c>
      <c r="AH31" s="317">
        <v>1117.6564630000062</v>
      </c>
      <c r="AI31" s="319">
        <v>1389</v>
      </c>
      <c r="AJ31" s="317"/>
      <c r="AK31" s="317">
        <v>78.009788513361158</v>
      </c>
      <c r="AL31" s="317">
        <v>1.2381084873203601</v>
      </c>
      <c r="AM31" s="317">
        <v>75.58041538069142</v>
      </c>
      <c r="AN31" s="317">
        <v>80.439161646030882</v>
      </c>
      <c r="AO31" s="317">
        <v>1.5871193999049265</v>
      </c>
      <c r="AP31" s="318">
        <v>1763.5266319999996</v>
      </c>
      <c r="AQ31" s="322">
        <v>2300</v>
      </c>
      <c r="AR31" s="317"/>
      <c r="AS31" s="317">
        <v>82.226505152319447</v>
      </c>
      <c r="AT31" s="317">
        <v>1.2319793349417865</v>
      </c>
      <c r="AU31" s="317">
        <v>79.809150859307465</v>
      </c>
      <c r="AV31" s="317">
        <v>84.643859445331415</v>
      </c>
      <c r="AW31" s="317">
        <v>1.4982752005081841</v>
      </c>
      <c r="AX31" s="318">
        <v>1615.9212550000013</v>
      </c>
      <c r="AY31" s="319">
        <v>1942</v>
      </c>
      <c r="AZ31" s="317"/>
      <c r="BA31" s="317">
        <v>84.383638933784084</v>
      </c>
      <c r="BB31" s="317">
        <v>1.51170576109553</v>
      </c>
      <c r="BC31" s="317">
        <v>81.413770522359457</v>
      </c>
      <c r="BD31" s="317">
        <v>87.353507345208698</v>
      </c>
      <c r="BE31" s="317">
        <v>1.791467848739928</v>
      </c>
      <c r="BF31" s="318">
        <v>817.19322099999818</v>
      </c>
      <c r="BG31" s="319">
        <v>995</v>
      </c>
      <c r="BH31" s="317"/>
      <c r="BI31" s="403">
        <v>84.53785874630492</v>
      </c>
      <c r="BJ31" s="317">
        <v>1.1957452287210455</v>
      </c>
      <c r="BK31" s="317">
        <v>82.191594583608335</v>
      </c>
      <c r="BL31" s="317">
        <v>86.884122909001491</v>
      </c>
      <c r="BM31" s="317">
        <v>1.414449391614512</v>
      </c>
      <c r="BN31" s="318">
        <v>1606.7857480000025</v>
      </c>
      <c r="BO31" s="322">
        <v>1999</v>
      </c>
      <c r="BP31" s="317"/>
      <c r="BQ31" s="323">
        <v>85.399999999999991</v>
      </c>
      <c r="BR31" s="323">
        <v>1.4710000000000001</v>
      </c>
      <c r="BS31" s="323">
        <v>82.509999999999991</v>
      </c>
      <c r="BT31" s="323">
        <v>88.29</v>
      </c>
      <c r="BU31" s="323">
        <v>1.7000000000000002</v>
      </c>
      <c r="BV31" s="319">
        <v>1019.062</v>
      </c>
      <c r="BW31" s="319">
        <v>1266</v>
      </c>
      <c r="BX31" s="319"/>
      <c r="BY31" s="325">
        <v>85.69</v>
      </c>
      <c r="BZ31" s="325">
        <v>1.056</v>
      </c>
      <c r="CA31" s="325">
        <v>83.62</v>
      </c>
      <c r="CB31" s="325">
        <v>87.76</v>
      </c>
      <c r="CC31" s="325">
        <v>1.2</v>
      </c>
      <c r="CD31" s="326">
        <v>1749.77</v>
      </c>
      <c r="CE31" s="326">
        <v>2155</v>
      </c>
      <c r="CF31" s="319"/>
      <c r="CG31" s="325">
        <v>91.346837643979441</v>
      </c>
      <c r="CH31" s="325" t="e">
        <v>#REF!</v>
      </c>
      <c r="CI31" s="325">
        <v>88.946690170363027</v>
      </c>
      <c r="CJ31" s="325">
        <v>93.746985117595855</v>
      </c>
      <c r="CK31" s="325">
        <v>1.3380676534188369</v>
      </c>
      <c r="CL31" s="326">
        <v>786.0847999999994</v>
      </c>
      <c r="CM31" s="326">
        <v>974</v>
      </c>
      <c r="CN31" s="319"/>
      <c r="CO31" s="328">
        <v>90.97387109505452</v>
      </c>
      <c r="CP31" s="325">
        <v>0.84117122496308339</v>
      </c>
      <c r="CQ31" s="325">
        <v>89.323708587445225</v>
      </c>
      <c r="CR31" s="325">
        <v>92.624033602663829</v>
      </c>
      <c r="CS31" s="325">
        <v>0.92462947309802956</v>
      </c>
      <c r="CT31" s="326">
        <v>1619.4387819999979</v>
      </c>
      <c r="CU31" s="326">
        <v>2081</v>
      </c>
      <c r="CV31" s="319"/>
      <c r="CW31" s="325">
        <v>91.346837643979441</v>
      </c>
      <c r="CX31" s="325" t="e">
        <v>#REF!</v>
      </c>
      <c r="CY31" s="325">
        <v>88.946690170363027</v>
      </c>
      <c r="CZ31" s="325">
        <v>93.746985117595855</v>
      </c>
      <c r="DA31" s="325">
        <v>1.3380676534188369</v>
      </c>
      <c r="DB31" s="326">
        <v>786.0847999999994</v>
      </c>
      <c r="DC31" s="326">
        <v>974</v>
      </c>
      <c r="DD31" s="319"/>
      <c r="DE31" s="328">
        <v>92.293142871089856</v>
      </c>
      <c r="DF31" s="325">
        <v>1.1752184044317799</v>
      </c>
      <c r="DG31" s="325">
        <v>89.985867761633756</v>
      </c>
      <c r="DH31" s="325">
        <v>94.60041798054597</v>
      </c>
      <c r="DI31" s="325">
        <v>1.2733539761163648</v>
      </c>
      <c r="DJ31" s="326">
        <v>954.99970700000017</v>
      </c>
      <c r="DK31" s="326">
        <v>1192</v>
      </c>
      <c r="DL31" s="319"/>
      <c r="DM31" s="328">
        <v>91.129922367489939</v>
      </c>
      <c r="DN31" s="325">
        <v>1.0273426664018337</v>
      </c>
      <c r="DO31" s="325">
        <v>89.114712989951968</v>
      </c>
      <c r="DP31" s="325">
        <v>93.145131745027925</v>
      </c>
      <c r="DQ31" s="325">
        <v>1.1273384632755181</v>
      </c>
      <c r="DR31" s="326">
        <v>1829.3754770000048</v>
      </c>
      <c r="DS31" s="326">
        <v>2211</v>
      </c>
      <c r="DT31" s="319"/>
      <c r="DU31" s="328">
        <v>94.340910026789857</v>
      </c>
      <c r="DV31" s="325">
        <v>0.6813774059959673</v>
      </c>
      <c r="DW31" s="325">
        <v>93.004409736161591</v>
      </c>
      <c r="DX31" s="325">
        <v>95.677410317418122</v>
      </c>
      <c r="DY31" s="325">
        <v>0.72225019432447435</v>
      </c>
      <c r="DZ31" s="326">
        <v>1975.5575989999945</v>
      </c>
      <c r="EA31" s="527">
        <v>2626</v>
      </c>
      <c r="EB31" s="319"/>
      <c r="EC31" s="695">
        <f t="shared" ref="EC31:EC34" si="7">IF(ES43&lt;0.15,EO43*100,CONCATENATE("(",FIXED(EO43*100,1),")"))</f>
        <v>93.721113023966566</v>
      </c>
      <c r="ED31" s="647">
        <f t="shared" ref="ED31:ED34" si="8">EP43*100</f>
        <v>0.54492549117609135</v>
      </c>
      <c r="EE31" s="647">
        <f t="shared" ref="EE31:EE34" si="9">IF(EQ43&lt;0,0,EQ43*100)</f>
        <v>92.652669576667904</v>
      </c>
      <c r="EF31" s="647">
        <f t="shared" ref="EF31:EG34" si="10">IF(ER43&gt;1,100,ER43*100)</f>
        <v>94.789556471265229</v>
      </c>
      <c r="EG31" s="647">
        <f t="shared" si="10"/>
        <v>0.58143301289725602</v>
      </c>
      <c r="EH31" s="649">
        <f t="shared" ref="EH31:EI34" si="11">+ET43</f>
        <v>1849.7765200000006</v>
      </c>
      <c r="EI31" s="649">
        <f t="shared" si="11"/>
        <v>5294</v>
      </c>
      <c r="EJ31" s="10">
        <f t="shared" si="0"/>
        <v>-2.5911906564766269</v>
      </c>
      <c r="EK31" s="2"/>
      <c r="EL31" s="3346" t="s">
        <v>109</v>
      </c>
      <c r="EM31" s="3346"/>
      <c r="EN31" s="3346"/>
      <c r="EO31" s="3346"/>
      <c r="EP31" s="3346"/>
      <c r="EQ31" s="3346"/>
      <c r="ER31" s="3346"/>
      <c r="ES31" s="3346"/>
      <c r="ET31" s="3346"/>
      <c r="EU31" s="3346"/>
      <c r="EV31"/>
      <c r="EW31" s="198"/>
    </row>
    <row r="32" spans="1:153" s="31" customFormat="1" ht="24.95" customHeight="1" thickTop="1">
      <c r="A32" s="349" t="s">
        <v>15</v>
      </c>
      <c r="B32" s="485"/>
      <c r="C32" s="313"/>
      <c r="D32" s="331"/>
      <c r="E32" s="316">
        <v>73.735711639785379</v>
      </c>
      <c r="F32" s="316">
        <v>1.4478074781794765</v>
      </c>
      <c r="G32" s="316">
        <v>70.893208709850128</v>
      </c>
      <c r="H32" s="316">
        <v>76.578214569720615</v>
      </c>
      <c r="I32" s="316">
        <v>1.9635091951811949</v>
      </c>
      <c r="J32" s="402">
        <v>1991.7827920000225</v>
      </c>
      <c r="K32" s="380">
        <v>2086</v>
      </c>
      <c r="L32" s="402"/>
      <c r="M32" s="316">
        <v>92.077912986273702</v>
      </c>
      <c r="N32" s="316">
        <v>1.6631628750534966</v>
      </c>
      <c r="O32" s="316">
        <v>88.801005361342206</v>
      </c>
      <c r="P32" s="316">
        <v>95.354820611205199</v>
      </c>
      <c r="Q32" s="316">
        <v>1.8062560511133963</v>
      </c>
      <c r="R32" s="402">
        <v>408.96673999999985</v>
      </c>
      <c r="S32" s="380">
        <v>417</v>
      </c>
      <c r="T32" s="402"/>
      <c r="U32" s="317">
        <v>92.002415559995043</v>
      </c>
      <c r="V32" s="317">
        <v>1.8158256925880536</v>
      </c>
      <c r="W32" s="317">
        <v>88.424301538869713</v>
      </c>
      <c r="X32" s="317">
        <v>95.580529581120373</v>
      </c>
      <c r="Y32" s="317">
        <v>1.9736717580028631</v>
      </c>
      <c r="Z32" s="318">
        <v>456.47551800000025</v>
      </c>
      <c r="AA32" s="319">
        <v>413</v>
      </c>
      <c r="AB32" s="320"/>
      <c r="AC32" s="317">
        <v>92.900937034268608</v>
      </c>
      <c r="AD32" s="317">
        <v>1.0933966119122227</v>
      </c>
      <c r="AE32" s="317">
        <v>90.754011564751849</v>
      </c>
      <c r="AF32" s="317">
        <v>95.047862503785367</v>
      </c>
      <c r="AG32" s="317">
        <v>1.1769489596309439</v>
      </c>
      <c r="AH32" s="317">
        <v>1137.8587060000045</v>
      </c>
      <c r="AI32" s="319">
        <v>1270</v>
      </c>
      <c r="AJ32" s="317"/>
      <c r="AK32" s="317">
        <v>93.74075878248496</v>
      </c>
      <c r="AL32" s="317">
        <v>0.80594098359270705</v>
      </c>
      <c r="AM32" s="317">
        <v>92.15936959720031</v>
      </c>
      <c r="AN32" s="317">
        <v>95.322147967769595</v>
      </c>
      <c r="AO32" s="317">
        <v>0.85975513113010305</v>
      </c>
      <c r="AP32" s="318">
        <v>1737.2386239999983</v>
      </c>
      <c r="AQ32" s="322">
        <v>1907</v>
      </c>
      <c r="AR32" s="317"/>
      <c r="AS32" s="317">
        <v>94.235412437451799</v>
      </c>
      <c r="AT32" s="317">
        <v>0.68171083863439674</v>
      </c>
      <c r="AU32" s="317">
        <v>92.89777910576646</v>
      </c>
      <c r="AV32" s="317">
        <v>95.573045769137124</v>
      </c>
      <c r="AW32" s="317">
        <v>0.72341259087381649</v>
      </c>
      <c r="AX32" s="318">
        <v>1599.2797749999979</v>
      </c>
      <c r="AY32" s="319">
        <v>1735</v>
      </c>
      <c r="AZ32" s="317"/>
      <c r="BA32" s="317">
        <v>95.451012260320951</v>
      </c>
      <c r="BB32" s="317">
        <v>0.83949176523388291</v>
      </c>
      <c r="BC32" s="317">
        <v>93.801762691137341</v>
      </c>
      <c r="BD32" s="317">
        <v>97.100261829504575</v>
      </c>
      <c r="BE32" s="317">
        <v>0.87950011776130754</v>
      </c>
      <c r="BF32" s="318">
        <v>866.86303099999941</v>
      </c>
      <c r="BG32" s="319">
        <v>887</v>
      </c>
      <c r="BH32" s="317"/>
      <c r="BI32" s="403">
        <v>95.260412216653847</v>
      </c>
      <c r="BJ32" s="317">
        <v>0.66139360648808398</v>
      </c>
      <c r="BK32" s="317">
        <v>93.962640685506344</v>
      </c>
      <c r="BL32" s="317">
        <v>96.558183747801351</v>
      </c>
      <c r="BM32" s="317">
        <v>0.69430059255239729</v>
      </c>
      <c r="BN32" s="318">
        <v>1619.611420000004</v>
      </c>
      <c r="BO32" s="322">
        <v>1645</v>
      </c>
      <c r="BP32" s="317"/>
      <c r="BQ32" s="323">
        <v>94.740000000000009</v>
      </c>
      <c r="BR32" s="323">
        <v>0.95300000000000007</v>
      </c>
      <c r="BS32" s="323">
        <v>92.86</v>
      </c>
      <c r="BT32" s="323">
        <v>96.61</v>
      </c>
      <c r="BU32" s="323">
        <v>1</v>
      </c>
      <c r="BV32" s="319">
        <v>965.76900000000001</v>
      </c>
      <c r="BW32" s="319">
        <v>1013</v>
      </c>
      <c r="BX32" s="319"/>
      <c r="BY32" s="325">
        <v>96.47</v>
      </c>
      <c r="BZ32" s="325">
        <v>0.51900000000000002</v>
      </c>
      <c r="CA32" s="325">
        <v>95.45</v>
      </c>
      <c r="CB32" s="325">
        <v>97.49</v>
      </c>
      <c r="CC32" s="325">
        <v>0.5</v>
      </c>
      <c r="CD32" s="326">
        <v>1698.845</v>
      </c>
      <c r="CE32" s="326">
        <v>1754</v>
      </c>
      <c r="CF32" s="319"/>
      <c r="CG32" s="325">
        <v>95.660568198717215</v>
      </c>
      <c r="CH32" s="325" t="e">
        <v>#REF!</v>
      </c>
      <c r="CI32" s="325">
        <v>93.971663770222975</v>
      </c>
      <c r="CJ32" s="325">
        <v>97.349472627211469</v>
      </c>
      <c r="CK32" s="325">
        <v>0.89909540962083545</v>
      </c>
      <c r="CL32" s="326">
        <v>746.01474299999995</v>
      </c>
      <c r="CM32" s="326">
        <v>751</v>
      </c>
      <c r="CN32" s="319"/>
      <c r="CO32" s="328">
        <v>96.436224335148552</v>
      </c>
      <c r="CP32" s="325">
        <v>0.63359551011340198</v>
      </c>
      <c r="CQ32" s="325">
        <v>95.193272217017537</v>
      </c>
      <c r="CR32" s="325">
        <v>97.679176453279553</v>
      </c>
      <c r="CS32" s="325">
        <v>0.65700986790134275</v>
      </c>
      <c r="CT32" s="326">
        <v>1534.0371319999958</v>
      </c>
      <c r="CU32" s="326">
        <v>1480</v>
      </c>
      <c r="CV32" s="319"/>
      <c r="CW32" s="325">
        <v>95.660568198717215</v>
      </c>
      <c r="CX32" s="325" t="e">
        <v>#REF!</v>
      </c>
      <c r="CY32" s="325">
        <v>93.971663770222975</v>
      </c>
      <c r="CZ32" s="325">
        <v>97.349472627211469</v>
      </c>
      <c r="DA32" s="325">
        <v>0.89909540962083545</v>
      </c>
      <c r="DB32" s="326">
        <v>746.01474299999995</v>
      </c>
      <c r="DC32" s="326">
        <v>751</v>
      </c>
      <c r="DD32" s="319"/>
      <c r="DE32" s="328">
        <v>97.921247390075848</v>
      </c>
      <c r="DF32" s="325">
        <v>0.5938100865123731</v>
      </c>
      <c r="DG32" s="325">
        <v>96.755435803746565</v>
      </c>
      <c r="DH32" s="325">
        <v>99.087058976405132</v>
      </c>
      <c r="DI32" s="325">
        <v>0.60641597440736317</v>
      </c>
      <c r="DJ32" s="326">
        <v>853.22404000000085</v>
      </c>
      <c r="DK32" s="326">
        <v>779</v>
      </c>
      <c r="DL32" s="319"/>
      <c r="DM32" s="328">
        <v>97.293054303865318</v>
      </c>
      <c r="DN32" s="325">
        <v>0.54731275765874776</v>
      </c>
      <c r="DO32" s="325">
        <v>96.219459448175115</v>
      </c>
      <c r="DP32" s="325">
        <v>98.366649159555536</v>
      </c>
      <c r="DQ32" s="325">
        <v>0.5625404213844315</v>
      </c>
      <c r="DR32" s="326">
        <v>1720.9064099999996</v>
      </c>
      <c r="DS32" s="326">
        <v>1620</v>
      </c>
      <c r="DT32" s="319"/>
      <c r="DU32" s="328">
        <v>97.7119035552154</v>
      </c>
      <c r="DV32" s="325">
        <v>0.40168618396847072</v>
      </c>
      <c r="DW32" s="325">
        <v>96.924008774890979</v>
      </c>
      <c r="DX32" s="325">
        <v>98.499798335539808</v>
      </c>
      <c r="DY32" s="325">
        <v>0.41109237396187298</v>
      </c>
      <c r="DZ32" s="326">
        <v>1981.1861560000038</v>
      </c>
      <c r="EA32" s="527">
        <v>2093</v>
      </c>
      <c r="EB32" s="319"/>
      <c r="EC32" s="695">
        <f t="shared" si="7"/>
        <v>97.476974118510611</v>
      </c>
      <c r="ED32" s="647">
        <f t="shared" si="8"/>
        <v>0.36544948876420891</v>
      </c>
      <c r="EE32" s="647">
        <f t="shared" si="9"/>
        <v>96.760431916115124</v>
      </c>
      <c r="EF32" s="647">
        <f t="shared" si="10"/>
        <v>98.193516320906113</v>
      </c>
      <c r="EG32" s="647">
        <f t="shared" si="10"/>
        <v>0.37490852795646129</v>
      </c>
      <c r="EH32" s="649">
        <f t="shared" si="11"/>
        <v>1795.9171300000066</v>
      </c>
      <c r="EI32" s="649">
        <f t="shared" si="11"/>
        <v>4164</v>
      </c>
      <c r="EJ32" s="10">
        <f t="shared" si="0"/>
        <v>-0.18391981464529294</v>
      </c>
      <c r="EK32" s="2"/>
      <c r="EL32" s="3347" t="s">
        <v>185</v>
      </c>
      <c r="EM32" s="3348"/>
      <c r="EN32" s="3349"/>
      <c r="EO32" s="3353" t="s">
        <v>110</v>
      </c>
      <c r="EP32" s="3355" t="s">
        <v>111</v>
      </c>
      <c r="EQ32" s="3355" t="s">
        <v>112</v>
      </c>
      <c r="ER32" s="3355"/>
      <c r="ES32" s="3355" t="s">
        <v>113</v>
      </c>
      <c r="ET32" s="3355" t="s">
        <v>114</v>
      </c>
      <c r="EU32" s="3357" t="s">
        <v>115</v>
      </c>
      <c r="EV32"/>
      <c r="EW32" s="198"/>
    </row>
    <row r="33" spans="1:153" s="31" customFormat="1" ht="24.95" customHeight="1" thickBot="1">
      <c r="A33" s="349" t="s">
        <v>42</v>
      </c>
      <c r="B33" s="485"/>
      <c r="C33" s="313"/>
      <c r="D33" s="331"/>
      <c r="E33" s="316">
        <v>89.481667337139541</v>
      </c>
      <c r="F33" s="316">
        <v>0.94257799946984999</v>
      </c>
      <c r="G33" s="316">
        <v>87.631089297195601</v>
      </c>
      <c r="H33" s="316">
        <v>91.332245377083481</v>
      </c>
      <c r="I33" s="316">
        <v>1.0533755433037524</v>
      </c>
      <c r="J33" s="402">
        <v>1683.6418820000147</v>
      </c>
      <c r="K33" s="380">
        <v>1463</v>
      </c>
      <c r="L33" s="402"/>
      <c r="M33" s="316">
        <v>96.393170097172259</v>
      </c>
      <c r="N33" s="316">
        <v>1.2707172636303636</v>
      </c>
      <c r="O33" s="316">
        <v>93.889492824921632</v>
      </c>
      <c r="P33" s="316">
        <v>98.896847369422886</v>
      </c>
      <c r="Q33" s="316">
        <v>1.3182648338563572</v>
      </c>
      <c r="R33" s="402">
        <v>316.99332399999946</v>
      </c>
      <c r="S33" s="380">
        <v>264</v>
      </c>
      <c r="T33" s="402"/>
      <c r="U33" s="317">
        <v>97.990457194416138</v>
      </c>
      <c r="V33" s="317">
        <v>0.71112705816654787</v>
      </c>
      <c r="W33" s="317">
        <v>96.589169775687779</v>
      </c>
      <c r="X33" s="317">
        <v>99.391744613144496</v>
      </c>
      <c r="Y33" s="317">
        <v>0.72571052174565287</v>
      </c>
      <c r="Z33" s="318">
        <v>320.91065600000019</v>
      </c>
      <c r="AA33" s="319">
        <v>249</v>
      </c>
      <c r="AB33" s="320"/>
      <c r="AC33" s="317">
        <v>96.714310351393095</v>
      </c>
      <c r="AD33" s="317">
        <v>0.98007732048293073</v>
      </c>
      <c r="AE33" s="317">
        <v>94.789891582836077</v>
      </c>
      <c r="AF33" s="317">
        <v>98.638729119950113</v>
      </c>
      <c r="AG33" s="317">
        <v>1.0133736330456224</v>
      </c>
      <c r="AH33" s="317">
        <v>850.19837500000619</v>
      </c>
      <c r="AI33" s="319">
        <v>842</v>
      </c>
      <c r="AJ33" s="317"/>
      <c r="AK33" s="317">
        <v>97.335251226088729</v>
      </c>
      <c r="AL33" s="317">
        <v>0.57406453899895293</v>
      </c>
      <c r="AM33" s="317">
        <v>96.208841883333264</v>
      </c>
      <c r="AN33" s="317">
        <v>98.461660568844195</v>
      </c>
      <c r="AO33" s="317">
        <v>0.58978071332607462</v>
      </c>
      <c r="AP33" s="318">
        <v>1402.775689999999</v>
      </c>
      <c r="AQ33" s="322">
        <v>1183</v>
      </c>
      <c r="AR33" s="317"/>
      <c r="AS33" s="317">
        <v>97.403045380922379</v>
      </c>
      <c r="AT33" s="317">
        <v>0.57410733738870989</v>
      </c>
      <c r="AU33" s="317">
        <v>96.276548533674656</v>
      </c>
      <c r="AV33" s="317">
        <v>98.529542228170115</v>
      </c>
      <c r="AW33" s="317">
        <v>0.5894141555261434</v>
      </c>
      <c r="AX33" s="318">
        <v>1272.6178100000025</v>
      </c>
      <c r="AY33" s="319">
        <v>1121</v>
      </c>
      <c r="AZ33" s="317"/>
      <c r="BA33" s="317">
        <v>97.772255979440416</v>
      </c>
      <c r="BB33" s="317">
        <v>0.577682666716266</v>
      </c>
      <c r="BC33" s="317">
        <v>96.637351590067141</v>
      </c>
      <c r="BD33" s="317">
        <v>98.907160368813692</v>
      </c>
      <c r="BE33" s="317">
        <v>0.59084518499577354</v>
      </c>
      <c r="BF33" s="318">
        <v>660.41447599999969</v>
      </c>
      <c r="BG33" s="319">
        <v>554</v>
      </c>
      <c r="BH33" s="317"/>
      <c r="BI33" s="403">
        <v>96.936295872858494</v>
      </c>
      <c r="BJ33" s="317">
        <v>0.63559670820406511</v>
      </c>
      <c r="BK33" s="317">
        <v>95.689142430329468</v>
      </c>
      <c r="BL33" s="317">
        <v>98.18344931538752</v>
      </c>
      <c r="BM33" s="317">
        <v>0.65568495523876091</v>
      </c>
      <c r="BN33" s="318">
        <v>1283.001144000003</v>
      </c>
      <c r="BO33" s="322">
        <v>1082</v>
      </c>
      <c r="BP33" s="317"/>
      <c r="BQ33" s="323">
        <v>98.34</v>
      </c>
      <c r="BR33" s="323">
        <v>0.60099999999999998</v>
      </c>
      <c r="BS33" s="323">
        <v>97.16</v>
      </c>
      <c r="BT33" s="323">
        <v>99.52</v>
      </c>
      <c r="BU33" s="323">
        <v>0.6</v>
      </c>
      <c r="BV33" s="319">
        <v>786.04200000000003</v>
      </c>
      <c r="BW33" s="319">
        <v>721</v>
      </c>
      <c r="BX33" s="319"/>
      <c r="BY33" s="325">
        <v>98.29</v>
      </c>
      <c r="BZ33" s="325">
        <v>0.46600000000000003</v>
      </c>
      <c r="CA33" s="325">
        <v>97.38</v>
      </c>
      <c r="CB33" s="325">
        <v>99.21</v>
      </c>
      <c r="CC33" s="325">
        <v>0.5</v>
      </c>
      <c r="CD33" s="326">
        <v>1338.989</v>
      </c>
      <c r="CE33" s="326">
        <v>1228</v>
      </c>
      <c r="CF33" s="319"/>
      <c r="CG33" s="325">
        <v>97.707894019174248</v>
      </c>
      <c r="CH33" s="325" t="e">
        <v>#REF!</v>
      </c>
      <c r="CI33" s="325">
        <v>96.268987520973994</v>
      </c>
      <c r="CJ33" s="325">
        <v>99.146800517374501</v>
      </c>
      <c r="CK33" s="325">
        <v>0.74995738013237279</v>
      </c>
      <c r="CL33" s="326">
        <v>536.25443599999983</v>
      </c>
      <c r="CM33" s="326">
        <v>480</v>
      </c>
      <c r="CN33" s="319"/>
      <c r="CO33" s="328">
        <v>97.818685942565935</v>
      </c>
      <c r="CP33" s="325">
        <v>0.57090734707128965</v>
      </c>
      <c r="CQ33" s="325">
        <v>96.698711945004291</v>
      </c>
      <c r="CR33" s="325">
        <v>98.938659940127593</v>
      </c>
      <c r="CS33" s="325">
        <v>0.58363833205293392</v>
      </c>
      <c r="CT33" s="326">
        <v>1216.5345430000002</v>
      </c>
      <c r="CU33" s="326">
        <v>1010</v>
      </c>
      <c r="CV33" s="319"/>
      <c r="CW33" s="325">
        <v>97.707894019174248</v>
      </c>
      <c r="CX33" s="325" t="e">
        <v>#REF!</v>
      </c>
      <c r="CY33" s="325">
        <v>96.268987520973994</v>
      </c>
      <c r="CZ33" s="325">
        <v>99.146800517374501</v>
      </c>
      <c r="DA33" s="325">
        <v>0.74995738013237279</v>
      </c>
      <c r="DB33" s="326">
        <v>536.25443599999983</v>
      </c>
      <c r="DC33" s="326">
        <v>480</v>
      </c>
      <c r="DD33" s="319"/>
      <c r="DE33" s="328">
        <v>99.15378483573582</v>
      </c>
      <c r="DF33" s="325">
        <v>0.38919347300649859</v>
      </c>
      <c r="DG33" s="325">
        <v>98.389691617280107</v>
      </c>
      <c r="DH33" s="325">
        <v>99.917878054191547</v>
      </c>
      <c r="DI33" s="325">
        <v>0.39251499441121696</v>
      </c>
      <c r="DJ33" s="326">
        <v>696.33838399999968</v>
      </c>
      <c r="DK33" s="326">
        <v>558</v>
      </c>
      <c r="DL33" s="319"/>
      <c r="DM33" s="328">
        <v>98.344617987219422</v>
      </c>
      <c r="DN33" s="325">
        <v>0.51174334612683903</v>
      </c>
      <c r="DO33" s="325">
        <v>97.340795189107283</v>
      </c>
      <c r="DP33" s="325">
        <v>99.348440785331547</v>
      </c>
      <c r="DQ33" s="325">
        <v>0.52035724638570835</v>
      </c>
      <c r="DR33" s="326">
        <v>1408.5419450000024</v>
      </c>
      <c r="DS33" s="326">
        <v>1117</v>
      </c>
      <c r="DT33" s="319"/>
      <c r="DU33" s="328">
        <v>98.847238274349607</v>
      </c>
      <c r="DV33" s="325">
        <v>0.32845053735024454</v>
      </c>
      <c r="DW33" s="325">
        <v>98.202992904951174</v>
      </c>
      <c r="DX33" s="325">
        <v>99.491483643748026</v>
      </c>
      <c r="DY33" s="325">
        <v>0.33228094490473581</v>
      </c>
      <c r="DZ33" s="326">
        <v>1713.3840029999999</v>
      </c>
      <c r="EA33" s="527">
        <v>1549</v>
      </c>
      <c r="EB33" s="319"/>
      <c r="EC33" s="695">
        <f t="shared" si="7"/>
        <v>98.170933587086324</v>
      </c>
      <c r="ED33" s="647">
        <f t="shared" si="8"/>
        <v>0.31866435170629787</v>
      </c>
      <c r="EE33" s="647">
        <f t="shared" si="9"/>
        <v>97.546123692923672</v>
      </c>
      <c r="EF33" s="647">
        <f t="shared" si="10"/>
        <v>98.795743481248991</v>
      </c>
      <c r="EG33" s="647">
        <f t="shared" si="10"/>
        <v>0.32460152925368108</v>
      </c>
      <c r="EH33" s="649">
        <f t="shared" si="11"/>
        <v>1602.5114120000014</v>
      </c>
      <c r="EI33" s="649">
        <f t="shared" si="11"/>
        <v>3218</v>
      </c>
      <c r="EJ33" s="10">
        <f t="shared" si="0"/>
        <v>0.17368440013309794</v>
      </c>
      <c r="EK33" s="2"/>
      <c r="EL33" s="3350"/>
      <c r="EM33" s="3351"/>
      <c r="EN33" s="3352"/>
      <c r="EO33" s="3354"/>
      <c r="EP33" s="3356"/>
      <c r="EQ33" s="628" t="s">
        <v>3</v>
      </c>
      <c r="ER33" s="628" t="s">
        <v>4</v>
      </c>
      <c r="ES33" s="3356"/>
      <c r="ET33" s="3356"/>
      <c r="EU33" s="3358"/>
      <c r="EV33"/>
      <c r="EW33" s="198"/>
    </row>
    <row r="34" spans="1:153" s="31" customFormat="1" ht="24.95" customHeight="1" thickTop="1">
      <c r="A34" s="348" t="s">
        <v>16</v>
      </c>
      <c r="B34" s="236"/>
      <c r="C34" s="237"/>
      <c r="D34" s="240"/>
      <c r="E34" s="241">
        <v>96.322814215070338</v>
      </c>
      <c r="F34" s="241">
        <v>0.72543739340908886</v>
      </c>
      <c r="G34" s="241">
        <v>94.898551702734906</v>
      </c>
      <c r="H34" s="241">
        <v>97.747076727405769</v>
      </c>
      <c r="I34" s="241">
        <v>0.75313143549702211</v>
      </c>
      <c r="J34" s="390">
        <v>1316.344994000003</v>
      </c>
      <c r="K34" s="350">
        <v>896</v>
      </c>
      <c r="L34" s="390"/>
      <c r="M34" s="241">
        <v>96.827122390559268</v>
      </c>
      <c r="N34" s="241">
        <v>1.6323861624669249</v>
      </c>
      <c r="O34" s="241">
        <v>93.610853711853665</v>
      </c>
      <c r="P34" s="241">
        <v>100.0433910692649</v>
      </c>
      <c r="Q34" s="241">
        <v>1.6858769755467646</v>
      </c>
      <c r="R34" s="390">
        <v>291.23745500000012</v>
      </c>
      <c r="S34" s="350">
        <v>164</v>
      </c>
      <c r="T34" s="390"/>
      <c r="U34" s="242">
        <v>98.080471606077523</v>
      </c>
      <c r="V34" s="242">
        <v>1.2344599074459526</v>
      </c>
      <c r="W34" s="242">
        <v>95.647948307514682</v>
      </c>
      <c r="X34" s="242">
        <v>100.51299490464037</v>
      </c>
      <c r="Y34" s="242">
        <v>1.2586194654568319</v>
      </c>
      <c r="Z34" s="243">
        <v>295.4360570000004</v>
      </c>
      <c r="AA34" s="244">
        <v>199</v>
      </c>
      <c r="AB34" s="245"/>
      <c r="AC34" s="242">
        <v>98.775485736483418</v>
      </c>
      <c r="AD34" s="242">
        <v>0.44488474229692831</v>
      </c>
      <c r="AE34" s="242">
        <v>97.901937772431964</v>
      </c>
      <c r="AF34" s="242">
        <v>99.649033700534858</v>
      </c>
      <c r="AG34" s="242">
        <v>0.4503999539762395</v>
      </c>
      <c r="AH34" s="242">
        <v>663.85172000000421</v>
      </c>
      <c r="AI34" s="244">
        <v>472</v>
      </c>
      <c r="AJ34" s="242"/>
      <c r="AK34" s="242">
        <v>97.303687326453527</v>
      </c>
      <c r="AL34" s="242">
        <v>0.75914552690594639</v>
      </c>
      <c r="AM34" s="242">
        <v>95.814118548160749</v>
      </c>
      <c r="AN34" s="242">
        <v>98.793256104746305</v>
      </c>
      <c r="AO34" s="242">
        <v>0.7801816639887611</v>
      </c>
      <c r="AP34" s="243">
        <v>1121.1614030000007</v>
      </c>
      <c r="AQ34" s="247">
        <v>719</v>
      </c>
      <c r="AR34" s="242"/>
      <c r="AS34" s="242">
        <v>97.259190357450791</v>
      </c>
      <c r="AT34" s="242">
        <v>0.84915518274809809</v>
      </c>
      <c r="AU34" s="242">
        <v>95.593002566608916</v>
      </c>
      <c r="AV34" s="242">
        <v>98.925378148292651</v>
      </c>
      <c r="AW34" s="242">
        <v>0.87308477443339783</v>
      </c>
      <c r="AX34" s="243">
        <v>960.31667399999913</v>
      </c>
      <c r="AY34" s="244">
        <v>644</v>
      </c>
      <c r="AZ34" s="242"/>
      <c r="BA34" s="242">
        <v>95.210562453770322</v>
      </c>
      <c r="BB34" s="242">
        <v>1.9261679816449777</v>
      </c>
      <c r="BC34" s="242">
        <v>91.426449439846678</v>
      </c>
      <c r="BD34" s="242">
        <v>98.994675467693966</v>
      </c>
      <c r="BE34" s="242">
        <v>2.0230612360684583</v>
      </c>
      <c r="BF34" s="243">
        <v>508.46344200000021</v>
      </c>
      <c r="BG34" s="244">
        <v>305</v>
      </c>
      <c r="BH34" s="242"/>
      <c r="BI34" s="392">
        <v>96.154485447716681</v>
      </c>
      <c r="BJ34" s="242">
        <v>1.1445789972447127</v>
      </c>
      <c r="BK34" s="242">
        <v>93.908618503733294</v>
      </c>
      <c r="BL34" s="242">
        <v>98.400352391700068</v>
      </c>
      <c r="BM34" s="242">
        <v>1.1903542428783205</v>
      </c>
      <c r="BN34" s="243">
        <v>970.43970300000001</v>
      </c>
      <c r="BO34" s="247">
        <v>603</v>
      </c>
      <c r="BP34" s="242"/>
      <c r="BQ34" s="273">
        <v>99.22999999999999</v>
      </c>
      <c r="BR34" s="273">
        <v>0.67700000000000005</v>
      </c>
      <c r="BS34" s="273">
        <v>97.899999999999991</v>
      </c>
      <c r="BT34" s="273">
        <v>100.56</v>
      </c>
      <c r="BU34" s="273">
        <v>0.70000000000000007</v>
      </c>
      <c r="BV34" s="244">
        <v>575.28200000000004</v>
      </c>
      <c r="BW34" s="244">
        <v>379</v>
      </c>
      <c r="BX34" s="244"/>
      <c r="BY34" s="249">
        <v>99</v>
      </c>
      <c r="BZ34" s="249">
        <v>0.54799999999999993</v>
      </c>
      <c r="CA34" s="249">
        <v>97.92</v>
      </c>
      <c r="CB34" s="249">
        <v>100</v>
      </c>
      <c r="CC34" s="249">
        <v>0.6</v>
      </c>
      <c r="CD34" s="250">
        <v>982.46900000000005</v>
      </c>
      <c r="CE34" s="250">
        <v>671</v>
      </c>
      <c r="CF34" s="244"/>
      <c r="CG34" s="249">
        <v>98.553339848253202</v>
      </c>
      <c r="CH34" s="249" t="e">
        <v>#REF!</v>
      </c>
      <c r="CI34" s="249">
        <v>97.035894091967464</v>
      </c>
      <c r="CJ34" s="249">
        <v>100</v>
      </c>
      <c r="CK34" s="249">
        <v>0.78410728873135049</v>
      </c>
      <c r="CL34" s="250">
        <v>471.5207640000001</v>
      </c>
      <c r="CM34" s="250">
        <v>299</v>
      </c>
      <c r="CN34" s="244"/>
      <c r="CO34" s="252">
        <v>98.475028426014248</v>
      </c>
      <c r="CP34" s="249">
        <v>0.49653340566592824</v>
      </c>
      <c r="CQ34" s="249">
        <v>97.500957053278654</v>
      </c>
      <c r="CR34" s="249">
        <v>99.449099798749842</v>
      </c>
      <c r="CS34" s="249">
        <v>0.5042226578680109</v>
      </c>
      <c r="CT34" s="250">
        <v>935.09592199999918</v>
      </c>
      <c r="CU34" s="250">
        <v>608</v>
      </c>
      <c r="CV34" s="244"/>
      <c r="CW34" s="249">
        <v>98.553339848253202</v>
      </c>
      <c r="CX34" s="249" t="e">
        <v>#REF!</v>
      </c>
      <c r="CY34" s="249">
        <v>97.035894091967464</v>
      </c>
      <c r="CZ34" s="249">
        <v>100</v>
      </c>
      <c r="DA34" s="249">
        <v>0.78410728873135049</v>
      </c>
      <c r="DB34" s="250">
        <v>471.5207640000001</v>
      </c>
      <c r="DC34" s="250">
        <v>299</v>
      </c>
      <c r="DD34" s="244"/>
      <c r="DE34" s="252">
        <v>97.318202490318214</v>
      </c>
      <c r="DF34" s="249">
        <v>1.141124416025852</v>
      </c>
      <c r="DG34" s="249">
        <v>95.077863203628695</v>
      </c>
      <c r="DH34" s="249">
        <v>99.558541777007733</v>
      </c>
      <c r="DI34" s="249">
        <v>1.1725703792560056</v>
      </c>
      <c r="DJ34" s="250">
        <v>547.93342700000028</v>
      </c>
      <c r="DK34" s="250">
        <v>379</v>
      </c>
      <c r="DL34" s="244"/>
      <c r="DM34" s="290">
        <v>97.546437860590757</v>
      </c>
      <c r="DN34" s="287">
        <v>0.72694297207873182</v>
      </c>
      <c r="DO34" s="287">
        <v>96.12048492183159</v>
      </c>
      <c r="DP34" s="287">
        <v>98.972390799349938</v>
      </c>
      <c r="DQ34" s="287">
        <v>0.74522759418201201</v>
      </c>
      <c r="DR34" s="288">
        <v>1072.8085740000008</v>
      </c>
      <c r="DS34" s="288">
        <v>746</v>
      </c>
      <c r="DT34" s="282"/>
      <c r="DU34" s="290">
        <v>98.999651376445485</v>
      </c>
      <c r="DV34" s="287">
        <v>0.2993192018784005</v>
      </c>
      <c r="DW34" s="287">
        <v>98.412546202747563</v>
      </c>
      <c r="DX34" s="287">
        <v>99.586756550143406</v>
      </c>
      <c r="DY34" s="287">
        <v>0.30234369284821144</v>
      </c>
      <c r="DZ34" s="288">
        <v>1578.7803000000001</v>
      </c>
      <c r="EA34" s="524">
        <v>1170</v>
      </c>
      <c r="EB34" s="244"/>
      <c r="EC34" s="693">
        <f t="shared" si="7"/>
        <v>98.727315873478219</v>
      </c>
      <c r="ED34" s="640">
        <f t="shared" si="8"/>
        <v>0.30091557380484346</v>
      </c>
      <c r="EE34" s="640">
        <f t="shared" si="9"/>
        <v>98.137306269912045</v>
      </c>
      <c r="EF34" s="640">
        <f t="shared" si="10"/>
        <v>99.317325477044378</v>
      </c>
      <c r="EG34" s="640">
        <f t="shared" si="10"/>
        <v>0.30479464689435604</v>
      </c>
      <c r="EH34" s="642">
        <f t="shared" si="11"/>
        <v>1507.8709319999998</v>
      </c>
      <c r="EI34" s="642">
        <f t="shared" si="11"/>
        <v>2417</v>
      </c>
      <c r="EJ34" s="10">
        <f t="shared" si="0"/>
        <v>-1.1808780128874616</v>
      </c>
      <c r="EK34" s="2"/>
      <c r="EL34" s="746" t="s">
        <v>156</v>
      </c>
      <c r="EM34" s="173" t="s">
        <v>116</v>
      </c>
      <c r="EN34" s="174" t="s">
        <v>196</v>
      </c>
      <c r="EO34" s="175">
        <v>0.76755461077247955</v>
      </c>
      <c r="EP34" s="176">
        <v>1.2335781404732075E-2</v>
      </c>
      <c r="EQ34" s="177">
        <v>0.74336766223984874</v>
      </c>
      <c r="ER34" s="177">
        <v>0.79174155930511037</v>
      </c>
      <c r="ES34" s="178">
        <v>1.6071535799019099E-2</v>
      </c>
      <c r="ET34" s="179">
        <v>1898.8909199999975</v>
      </c>
      <c r="EU34" s="180">
        <v>5014</v>
      </c>
      <c r="EV34"/>
      <c r="EW34" s="198"/>
    </row>
    <row r="35" spans="1:153" s="31" customFormat="1" ht="5.0999999999999996" customHeight="1">
      <c r="A35" s="499"/>
      <c r="B35" s="236"/>
      <c r="C35" s="500"/>
      <c r="D35" s="501"/>
      <c r="E35" s="242"/>
      <c r="F35" s="242"/>
      <c r="G35" s="242"/>
      <c r="H35" s="242"/>
      <c r="I35" s="242"/>
      <c r="J35" s="243"/>
      <c r="K35" s="244"/>
      <c r="L35" s="243"/>
      <c r="M35" s="242"/>
      <c r="N35" s="242"/>
      <c r="O35" s="242"/>
      <c r="P35" s="242"/>
      <c r="Q35" s="242"/>
      <c r="R35" s="243"/>
      <c r="S35" s="244"/>
      <c r="T35" s="243"/>
      <c r="U35" s="242"/>
      <c r="V35" s="242"/>
      <c r="W35" s="242"/>
      <c r="X35" s="242"/>
      <c r="Y35" s="242"/>
      <c r="Z35" s="243"/>
      <c r="AA35" s="244"/>
      <c r="AB35" s="245"/>
      <c r="AC35" s="242"/>
      <c r="AD35" s="242"/>
      <c r="AE35" s="242"/>
      <c r="AF35" s="242"/>
      <c r="AG35" s="242"/>
      <c r="AH35" s="242"/>
      <c r="AI35" s="244"/>
      <c r="AJ35" s="242"/>
      <c r="AK35" s="242"/>
      <c r="AL35" s="242"/>
      <c r="AM35" s="242"/>
      <c r="AN35" s="242"/>
      <c r="AO35" s="242"/>
      <c r="AP35" s="243"/>
      <c r="AQ35" s="247"/>
      <c r="AR35" s="242"/>
      <c r="AS35" s="242"/>
      <c r="AT35" s="242"/>
      <c r="AU35" s="242"/>
      <c r="AV35" s="242"/>
      <c r="AW35" s="242"/>
      <c r="AX35" s="243"/>
      <c r="AY35" s="244"/>
      <c r="AZ35" s="242"/>
      <c r="BA35" s="242"/>
      <c r="BB35" s="242"/>
      <c r="BC35" s="242"/>
      <c r="BD35" s="242"/>
      <c r="BE35" s="242"/>
      <c r="BF35" s="243"/>
      <c r="BG35" s="244"/>
      <c r="BH35" s="242"/>
      <c r="BI35" s="392"/>
      <c r="BJ35" s="242"/>
      <c r="BK35" s="242"/>
      <c r="BL35" s="242"/>
      <c r="BM35" s="242"/>
      <c r="BN35" s="243"/>
      <c r="BO35" s="247"/>
      <c r="BP35" s="242"/>
      <c r="BQ35" s="242"/>
      <c r="BR35" s="242"/>
      <c r="BS35" s="242"/>
      <c r="BT35" s="242"/>
      <c r="BU35" s="242"/>
      <c r="BV35" s="243"/>
      <c r="BW35" s="244"/>
      <c r="BX35" s="244"/>
      <c r="BY35" s="244"/>
      <c r="BZ35" s="244"/>
      <c r="CA35" s="244"/>
      <c r="CB35" s="244"/>
      <c r="CC35" s="244"/>
      <c r="CD35" s="502"/>
      <c r="CE35" s="502"/>
      <c r="CF35" s="244"/>
      <c r="CG35" s="244"/>
      <c r="CH35" s="244"/>
      <c r="CI35" s="244"/>
      <c r="CJ35" s="244"/>
      <c r="CK35" s="244"/>
      <c r="CL35" s="244"/>
      <c r="CM35" s="244"/>
      <c r="CN35" s="244"/>
      <c r="CO35" s="252"/>
      <c r="CP35" s="249"/>
      <c r="CQ35" s="249"/>
      <c r="CR35" s="249"/>
      <c r="CS35" s="249"/>
      <c r="CT35" s="250"/>
      <c r="CU35" s="250"/>
      <c r="CV35" s="244"/>
      <c r="CW35" s="244"/>
      <c r="CX35" s="244"/>
      <c r="CY35" s="244"/>
      <c r="CZ35" s="244"/>
      <c r="DA35" s="244"/>
      <c r="DB35" s="244"/>
      <c r="DC35" s="244"/>
      <c r="DD35" s="244"/>
      <c r="DE35" s="252"/>
      <c r="DF35" s="249"/>
      <c r="DG35" s="249"/>
      <c r="DH35" s="249"/>
      <c r="DI35" s="249"/>
      <c r="DJ35" s="250"/>
      <c r="DK35" s="250"/>
      <c r="DL35" s="244"/>
      <c r="DM35" s="252"/>
      <c r="DN35" s="249"/>
      <c r="DO35" s="249"/>
      <c r="DP35" s="249"/>
      <c r="DQ35" s="249"/>
      <c r="DR35" s="250"/>
      <c r="DS35" s="250"/>
      <c r="DT35" s="244"/>
      <c r="DU35" s="244"/>
      <c r="DV35" s="244"/>
      <c r="DW35" s="244"/>
      <c r="DX35" s="244"/>
      <c r="DY35" s="244"/>
      <c r="DZ35" s="244"/>
      <c r="EA35" s="244"/>
      <c r="EB35" s="244"/>
      <c r="EC35" s="691"/>
      <c r="ED35" s="635"/>
      <c r="EE35" s="635"/>
      <c r="EF35" s="635"/>
      <c r="EG35" s="635"/>
      <c r="EH35" s="639"/>
      <c r="EI35" s="639"/>
      <c r="EJ35" s="2"/>
      <c r="EK35" s="2"/>
      <c r="EL35" s="747" t="s">
        <v>157</v>
      </c>
      <c r="EM35" s="181" t="s">
        <v>116</v>
      </c>
      <c r="EN35" s="182" t="s">
        <v>196</v>
      </c>
      <c r="EO35" s="183">
        <v>0.93791484279653903</v>
      </c>
      <c r="EP35" s="184">
        <v>4.2097325874120512E-3</v>
      </c>
      <c r="EQ35" s="185">
        <v>0.92966075802580739</v>
      </c>
      <c r="ER35" s="185">
        <v>0.94616892756727067</v>
      </c>
      <c r="ES35" s="186">
        <v>4.4883953162102421E-3</v>
      </c>
      <c r="ET35" s="187">
        <v>3955.1562089999948</v>
      </c>
      <c r="EU35" s="188">
        <v>9503</v>
      </c>
      <c r="EV35"/>
      <c r="EW35" s="198"/>
    </row>
    <row r="36" spans="1:153" s="31" customFormat="1" ht="24.95" hidden="1" customHeight="1" thickBot="1">
      <c r="A36" s="408" t="s">
        <v>59</v>
      </c>
      <c r="B36" s="236"/>
      <c r="C36" s="500"/>
      <c r="D36" s="501"/>
      <c r="E36" s="242">
        <v>15.090037147807275</v>
      </c>
      <c r="F36" s="242">
        <v>0.77635260723916499</v>
      </c>
      <c r="G36" s="242">
        <v>13.543463446661185</v>
      </c>
      <c r="H36" s="242">
        <v>16.636610848953364</v>
      </c>
      <c r="I36" s="242">
        <v>5.1448024920997382</v>
      </c>
      <c r="J36" s="243">
        <v>1883.7359260000592</v>
      </c>
      <c r="K36" s="244">
        <v>2523</v>
      </c>
      <c r="L36" s="243"/>
      <c r="M36" s="242">
        <v>38.799340012945258</v>
      </c>
      <c r="N36" s="242">
        <v>3.912436743909717</v>
      </c>
      <c r="O36" s="242">
        <v>31.09071809113404</v>
      </c>
      <c r="P36" s="242">
        <v>46.507961934756473</v>
      </c>
      <c r="Q36" s="242">
        <v>10.083771380142927</v>
      </c>
      <c r="R36" s="243">
        <v>526.259413</v>
      </c>
      <c r="S36" s="244">
        <v>701</v>
      </c>
      <c r="T36" s="243"/>
      <c r="U36" s="242">
        <v>45.204238558091255</v>
      </c>
      <c r="V36" s="242">
        <v>2.2415980657247556</v>
      </c>
      <c r="W36" s="242">
        <v>40.806736474973512</v>
      </c>
      <c r="X36" s="242">
        <v>49.601740641208991</v>
      </c>
      <c r="Y36" s="242">
        <v>4.9588227503138089</v>
      </c>
      <c r="Z36" s="243">
        <v>2004.0578469999684</v>
      </c>
      <c r="AA36" s="244">
        <v>2232</v>
      </c>
      <c r="AB36" s="245"/>
      <c r="AC36" s="242">
        <v>53.906389014583787</v>
      </c>
      <c r="AD36" s="242">
        <v>2.848954117680627</v>
      </c>
      <c r="AE36" s="242">
        <v>48.312360196407603</v>
      </c>
      <c r="AF36" s="242">
        <v>59.500417832759979</v>
      </c>
      <c r="AG36" s="242">
        <v>5.2850027051707613</v>
      </c>
      <c r="AH36" s="242">
        <v>1245.0975649999866</v>
      </c>
      <c r="AI36" s="244">
        <v>1384</v>
      </c>
      <c r="AJ36" s="242"/>
      <c r="AK36" s="242">
        <v>58.468459898659198</v>
      </c>
      <c r="AL36" s="242">
        <v>2.3332662239418376</v>
      </c>
      <c r="AM36" s="242">
        <v>53.890206592215804</v>
      </c>
      <c r="AN36" s="242">
        <v>63.046713205102591</v>
      </c>
      <c r="AO36" s="242">
        <v>3.9906408138438829</v>
      </c>
      <c r="AP36" s="243">
        <v>1424.537860999995</v>
      </c>
      <c r="AQ36" s="247">
        <v>1841</v>
      </c>
      <c r="AR36" s="242"/>
      <c r="AS36" s="242">
        <v>65.189247815853435</v>
      </c>
      <c r="AT36" s="242">
        <v>2.5234007411439299</v>
      </c>
      <c r="AU36" s="242">
        <v>60.237903713249544</v>
      </c>
      <c r="AV36" s="242">
        <v>70.140591918457332</v>
      </c>
      <c r="AW36" s="242">
        <v>3.8708848862193217</v>
      </c>
      <c r="AX36" s="243">
        <v>1196.9648050000012</v>
      </c>
      <c r="AY36" s="244">
        <v>1590</v>
      </c>
      <c r="AZ36" s="242"/>
      <c r="BA36" s="242">
        <v>60.076418352432256</v>
      </c>
      <c r="BB36" s="242">
        <v>3.1284641516295992</v>
      </c>
      <c r="BC36" s="242">
        <v>53.930297130094772</v>
      </c>
      <c r="BD36" s="242">
        <v>66.222539574769741</v>
      </c>
      <c r="BE36" s="242">
        <v>5.2074744757198737</v>
      </c>
      <c r="BF36" s="243">
        <v>704.71317799999963</v>
      </c>
      <c r="BG36" s="244">
        <v>933</v>
      </c>
      <c r="BH36" s="242"/>
      <c r="BI36" s="392">
        <v>64.454735970524425</v>
      </c>
      <c r="BJ36" s="242">
        <v>2.4487996025550256</v>
      </c>
      <c r="BK36" s="242">
        <v>59.649756940630397</v>
      </c>
      <c r="BL36" s="242">
        <v>69.259715000418453</v>
      </c>
      <c r="BM36" s="242">
        <v>3.7992547260993792</v>
      </c>
      <c r="BN36" s="243">
        <v>1282.9918849999924</v>
      </c>
      <c r="BO36" s="247">
        <v>1719</v>
      </c>
      <c r="BP36" s="242"/>
      <c r="BQ36" s="273"/>
      <c r="BR36" s="273"/>
      <c r="BS36" s="273"/>
      <c r="BT36" s="273"/>
      <c r="BU36" s="273"/>
      <c r="BV36" s="244"/>
      <c r="BW36" s="244"/>
      <c r="BX36" s="244"/>
      <c r="BY36" s="249">
        <v>69.55</v>
      </c>
      <c r="BZ36" s="249">
        <v>1.4670000000000001</v>
      </c>
      <c r="CA36" s="249">
        <v>66.67</v>
      </c>
      <c r="CB36" s="249">
        <v>72.44</v>
      </c>
      <c r="CC36" s="249">
        <v>2.1</v>
      </c>
      <c r="CD36" s="250">
        <v>2183.9609999999998</v>
      </c>
      <c r="CE36" s="250">
        <v>2820</v>
      </c>
      <c r="CF36" s="244"/>
      <c r="CG36" s="249"/>
      <c r="CH36" s="249"/>
      <c r="CI36" s="249"/>
      <c r="CJ36" s="249"/>
      <c r="CK36" s="249"/>
      <c r="CL36" s="250"/>
      <c r="CM36" s="250"/>
      <c r="CN36" s="244"/>
      <c r="CO36" s="252">
        <v>69.828541703454718</v>
      </c>
      <c r="CP36" s="249">
        <v>1.5036337316330879</v>
      </c>
      <c r="CQ36" s="249">
        <v>66.870883160767249</v>
      </c>
      <c r="CR36" s="249">
        <v>72.786200246142187</v>
      </c>
      <c r="CS36" s="249">
        <v>2.1533225454122529</v>
      </c>
      <c r="CT36" s="250">
        <v>1831.6861669999869</v>
      </c>
      <c r="CU36" s="250">
        <v>2557</v>
      </c>
      <c r="CV36" s="244"/>
      <c r="CW36" s="249"/>
      <c r="CX36" s="249"/>
      <c r="CY36" s="249"/>
      <c r="CZ36" s="249"/>
      <c r="DA36" s="249"/>
      <c r="DB36" s="250"/>
      <c r="DC36" s="250"/>
      <c r="DD36" s="244"/>
      <c r="DE36" s="252">
        <v>0</v>
      </c>
      <c r="DF36" s="249">
        <v>0</v>
      </c>
      <c r="DG36" s="249">
        <v>0</v>
      </c>
      <c r="DH36" s="249">
        <v>0</v>
      </c>
      <c r="DI36" s="249">
        <v>0</v>
      </c>
      <c r="DJ36" s="250">
        <v>0</v>
      </c>
      <c r="DK36" s="250">
        <v>0</v>
      </c>
      <c r="DL36" s="244"/>
      <c r="DM36" s="252">
        <v>75.045136777496481</v>
      </c>
      <c r="DN36" s="249">
        <v>1.6243545590394284</v>
      </c>
      <c r="DO36" s="249">
        <v>71.85261841516386</v>
      </c>
      <c r="DP36" s="249">
        <v>78.237655139829101</v>
      </c>
      <c r="DQ36" s="249">
        <v>2.1645034292568814</v>
      </c>
      <c r="DR36" s="250">
        <v>2352.1390070000043</v>
      </c>
      <c r="DS36" s="250">
        <v>3178</v>
      </c>
      <c r="DT36" s="244"/>
      <c r="DU36" s="244"/>
      <c r="DV36" s="244"/>
      <c r="DW36" s="244"/>
      <c r="DX36" s="244"/>
      <c r="DY36" s="244"/>
      <c r="DZ36" s="244"/>
      <c r="EA36" s="244"/>
      <c r="EB36" s="244"/>
      <c r="EC36" s="691">
        <f>IF(ES52&lt;0.15,EO52*100,CONCATENATE("(",FIXED(EO52*100,1),")"))</f>
        <v>78.351511194903935</v>
      </c>
      <c r="ED36" s="635">
        <f>EP52*100</f>
        <v>1.1773638923318395</v>
      </c>
      <c r="EE36" s="635">
        <f>IF(EQ52&lt;0,0,EQ52*100)</f>
        <v>76.041274983153272</v>
      </c>
      <c r="EF36" s="635">
        <f>IF(ER52&gt;1,100,ER52*100)</f>
        <v>80.661747406654598</v>
      </c>
      <c r="EG36" s="635">
        <f>+ES52*100</f>
        <v>1.5026690288118099</v>
      </c>
      <c r="EH36" s="639">
        <f>+ET52</f>
        <v>2497.4482370000101</v>
      </c>
      <c r="EI36" s="639">
        <f>+EU52</f>
        <v>7202</v>
      </c>
      <c r="EJ36" s="2"/>
      <c r="EK36" s="2"/>
      <c r="EL36" s="748" t="s">
        <v>158</v>
      </c>
      <c r="EM36" s="190" t="s">
        <v>116</v>
      </c>
      <c r="EN36" s="191" t="s">
        <v>196</v>
      </c>
      <c r="EO36" s="192">
        <v>0.98303741796510991</v>
      </c>
      <c r="EP36" s="193">
        <v>2.2587127889170068E-3</v>
      </c>
      <c r="EQ36" s="194">
        <v>0.97860872648760255</v>
      </c>
      <c r="ER36" s="194">
        <v>0.98746610944261726</v>
      </c>
      <c r="ES36" s="195">
        <v>2.2976875016543605E-3</v>
      </c>
      <c r="ET36" s="196">
        <v>2625.6983699999964</v>
      </c>
      <c r="EU36" s="197">
        <v>5697</v>
      </c>
      <c r="EV36"/>
      <c r="EW36" s="198"/>
    </row>
    <row r="37" spans="1:153" ht="5.0999999999999996" customHeight="1" thickBot="1">
      <c r="A37" s="94"/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  <c r="S37" s="95"/>
      <c r="T37" s="95"/>
      <c r="U37" s="95"/>
      <c r="V37" s="95"/>
      <c r="W37" s="95"/>
      <c r="X37" s="95"/>
      <c r="Y37" s="95"/>
      <c r="Z37" s="95"/>
      <c r="AA37" s="95"/>
      <c r="AB37" s="95"/>
      <c r="AC37" s="96"/>
      <c r="AD37" s="96"/>
      <c r="AE37" s="96"/>
      <c r="AF37" s="96"/>
      <c r="AG37" s="96"/>
      <c r="AH37" s="96"/>
      <c r="AI37" s="96"/>
      <c r="AJ37" s="96"/>
      <c r="AK37" s="96"/>
      <c r="AL37" s="96"/>
      <c r="AM37" s="96"/>
      <c r="AN37" s="96"/>
      <c r="AO37" s="96"/>
      <c r="AP37" s="96"/>
      <c r="AQ37" s="96"/>
      <c r="AR37" s="96"/>
      <c r="AS37" s="96"/>
      <c r="AT37" s="96"/>
      <c r="AU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  <c r="CA37" s="96"/>
      <c r="CB37" s="96"/>
      <c r="CC37" s="96"/>
      <c r="CD37" s="96"/>
      <c r="CE37" s="96"/>
      <c r="CF37" s="96"/>
      <c r="CG37" s="96"/>
      <c r="CH37" s="96"/>
      <c r="CI37" s="96"/>
      <c r="CJ37" s="96"/>
      <c r="CK37" s="96"/>
      <c r="CL37" s="96"/>
      <c r="CM37" s="96"/>
      <c r="CN37" s="96"/>
      <c r="CO37" s="97"/>
      <c r="CP37" s="97"/>
      <c r="CQ37" s="97"/>
      <c r="CR37" s="97"/>
      <c r="CS37" s="97"/>
      <c r="CT37" s="98"/>
      <c r="CU37" s="98"/>
      <c r="CV37" s="96"/>
      <c r="CW37" s="96"/>
      <c r="CX37" s="96"/>
      <c r="CY37" s="96"/>
      <c r="CZ37" s="96"/>
      <c r="DA37" s="96"/>
      <c r="DB37" s="96"/>
      <c r="DC37" s="96"/>
      <c r="DD37" s="96"/>
      <c r="DE37" s="96"/>
      <c r="DF37" s="96"/>
      <c r="DG37" s="96"/>
      <c r="DH37" s="96"/>
      <c r="DI37" s="96"/>
      <c r="DJ37" s="96"/>
      <c r="DK37" s="96"/>
      <c r="DL37" s="96"/>
      <c r="DM37" s="97"/>
      <c r="DN37" s="97"/>
      <c r="DO37" s="97"/>
      <c r="DP37" s="97"/>
      <c r="DQ37" s="97"/>
      <c r="DR37" s="98"/>
      <c r="DS37" s="98"/>
      <c r="DT37" s="96"/>
      <c r="DU37" s="96"/>
      <c r="DV37" s="96"/>
      <c r="DW37" s="96"/>
      <c r="DX37" s="96"/>
      <c r="DY37" s="96"/>
      <c r="DZ37" s="96"/>
      <c r="EA37" s="96"/>
      <c r="EB37" s="73"/>
      <c r="EC37" s="654"/>
      <c r="ED37" s="654"/>
      <c r="EE37" s="654"/>
      <c r="EF37" s="654"/>
      <c r="EG37" s="654"/>
      <c r="EH37" s="630"/>
      <c r="EV37" s="7"/>
      <c r="EW37" s="7"/>
    </row>
    <row r="38" spans="1:153" ht="39.75" customHeight="1" thickTop="1">
      <c r="A38" s="3526" t="s">
        <v>178</v>
      </c>
      <c r="B38" s="3526"/>
      <c r="C38" s="3526"/>
      <c r="D38" s="3526"/>
      <c r="E38" s="3526"/>
      <c r="F38" s="3526"/>
      <c r="G38" s="3526"/>
      <c r="H38" s="3526"/>
      <c r="I38" s="3526"/>
      <c r="J38" s="3526"/>
      <c r="K38" s="3526"/>
      <c r="L38" s="3526"/>
      <c r="M38" s="3526"/>
      <c r="N38" s="3526"/>
      <c r="O38" s="3526"/>
      <c r="P38" s="3526"/>
      <c r="Q38" s="3526"/>
      <c r="R38" s="3526"/>
      <c r="S38" s="3526"/>
      <c r="T38" s="3526"/>
      <c r="U38" s="3526"/>
      <c r="V38" s="3526"/>
      <c r="W38" s="3526"/>
      <c r="X38" s="3526"/>
      <c r="Y38" s="3526"/>
      <c r="Z38" s="3526"/>
      <c r="AA38" s="3526"/>
      <c r="AB38" s="3526"/>
      <c r="AC38" s="3526"/>
      <c r="AD38" s="3526"/>
      <c r="AE38" s="3526"/>
      <c r="AF38" s="3526"/>
      <c r="AG38" s="3526"/>
      <c r="AH38" s="3526"/>
      <c r="AI38" s="3526"/>
      <c r="AJ38" s="3526"/>
      <c r="AK38" s="3526"/>
      <c r="AL38" s="3526"/>
      <c r="AM38" s="3526"/>
      <c r="AN38" s="3526"/>
      <c r="AO38" s="3526"/>
      <c r="AP38" s="3526"/>
      <c r="AQ38" s="3526"/>
      <c r="AR38" s="3526"/>
      <c r="AS38" s="3526"/>
      <c r="AT38" s="3526"/>
      <c r="AU38" s="3526"/>
      <c r="AV38" s="3526"/>
      <c r="AW38" s="3526"/>
      <c r="AX38" s="3526"/>
      <c r="AY38" s="3526"/>
      <c r="AZ38" s="3526"/>
      <c r="BA38" s="3526"/>
      <c r="BB38" s="3526"/>
      <c r="BC38" s="3526"/>
      <c r="BD38" s="3526"/>
      <c r="BE38" s="3526"/>
      <c r="BF38" s="3526"/>
      <c r="BG38" s="3526"/>
      <c r="BH38" s="3526"/>
      <c r="BI38" s="3526"/>
      <c r="BJ38" s="3526"/>
      <c r="BK38" s="3526"/>
      <c r="BL38" s="3526"/>
      <c r="BM38" s="3526"/>
      <c r="BN38" s="3526"/>
      <c r="BO38" s="3526"/>
      <c r="BP38" s="3526"/>
      <c r="BQ38" s="3526"/>
      <c r="BR38" s="3526"/>
      <c r="BS38" s="3526"/>
      <c r="BT38" s="3526"/>
      <c r="BU38" s="3526"/>
      <c r="BV38" s="3526"/>
      <c r="BW38" s="3526"/>
      <c r="BX38" s="46"/>
      <c r="BY38" s="46"/>
      <c r="BZ38" s="46"/>
      <c r="CA38" s="46"/>
      <c r="CB38" s="46"/>
      <c r="CC38" s="46"/>
      <c r="CD38" s="46"/>
      <c r="CE38" s="46"/>
      <c r="CF38" s="46"/>
      <c r="CG38" s="46"/>
      <c r="CH38" s="46"/>
      <c r="CI38" s="46"/>
      <c r="CJ38" s="46"/>
      <c r="CK38" s="46"/>
      <c r="CL38" s="46"/>
      <c r="CM38" s="46"/>
      <c r="CN38" s="46"/>
      <c r="CT38" s="10"/>
      <c r="CV38" s="46"/>
      <c r="CW38" s="46"/>
      <c r="CX38" s="46"/>
      <c r="CY38" s="46"/>
      <c r="CZ38" s="46"/>
      <c r="DA38" s="46"/>
      <c r="DB38" s="46"/>
      <c r="DC38" s="46"/>
      <c r="DD38" s="46"/>
      <c r="DE38" s="46"/>
      <c r="DF38" s="46"/>
      <c r="DG38" s="46"/>
      <c r="DH38" s="46"/>
      <c r="DI38" s="46"/>
      <c r="DJ38" s="46"/>
      <c r="DK38" s="46"/>
      <c r="DL38" s="46"/>
      <c r="DM38" s="46"/>
      <c r="DN38" s="46"/>
      <c r="DO38" s="46"/>
      <c r="DP38" s="46"/>
      <c r="DQ38" s="46"/>
      <c r="DR38" s="46"/>
      <c r="DS38" s="46"/>
      <c r="DT38" s="46"/>
      <c r="DU38" s="46"/>
      <c r="DV38" s="46"/>
      <c r="DW38" s="46"/>
      <c r="DX38" s="46"/>
      <c r="DY38" s="46"/>
      <c r="DZ38" s="46"/>
      <c r="EA38" s="46"/>
      <c r="EB38" s="46"/>
      <c r="EC38" s="655"/>
      <c r="ED38" s="655"/>
      <c r="EE38" s="655"/>
      <c r="EF38" s="655"/>
      <c r="EG38" s="655"/>
      <c r="EH38" s="656"/>
      <c r="EI38" s="656"/>
    </row>
    <row r="39" spans="1:153" ht="12.75" customHeight="1" thickBot="1">
      <c r="A39" s="3633"/>
      <c r="B39" s="3633"/>
      <c r="C39" s="3633"/>
      <c r="D39" s="3633"/>
      <c r="E39" s="3633"/>
      <c r="F39" s="3633"/>
      <c r="G39" s="3633"/>
      <c r="H39" s="3633"/>
      <c r="I39" s="3633"/>
      <c r="J39" s="3633"/>
      <c r="K39" s="3633"/>
      <c r="L39" s="3633"/>
      <c r="M39" s="3633"/>
      <c r="N39" s="3633"/>
      <c r="O39" s="3633"/>
      <c r="P39" s="3633"/>
      <c r="Q39" s="3633"/>
      <c r="R39" s="3633"/>
      <c r="S39" s="3633"/>
      <c r="T39" s="3633"/>
      <c r="U39" s="3633"/>
      <c r="V39" s="3633"/>
      <c r="W39" s="3633"/>
      <c r="X39" s="3633"/>
      <c r="Y39" s="3633"/>
      <c r="Z39" s="3633"/>
      <c r="AA39" s="3633"/>
      <c r="AB39" s="3633"/>
      <c r="AC39" s="3633"/>
      <c r="AD39" s="3633"/>
      <c r="AE39" s="3633"/>
      <c r="AF39" s="3633"/>
      <c r="AG39" s="3633"/>
      <c r="AH39" s="3633"/>
      <c r="AI39" s="3633"/>
      <c r="AJ39" s="3633"/>
      <c r="AK39" s="3633"/>
      <c r="AL39" s="3633"/>
      <c r="AM39" s="3633"/>
      <c r="AN39" s="3633"/>
      <c r="AO39" s="3633"/>
      <c r="AP39" s="3633"/>
      <c r="AQ39" s="3633"/>
      <c r="AR39" s="3633"/>
      <c r="AS39" s="3633"/>
      <c r="AT39" s="3633"/>
      <c r="AU39" s="3633"/>
      <c r="AV39" s="3633"/>
      <c r="AW39" s="3633"/>
      <c r="AX39" s="3633"/>
      <c r="AY39" s="3633"/>
      <c r="AZ39" s="3633"/>
      <c r="BA39" s="3633"/>
      <c r="BB39" s="3633"/>
      <c r="BC39" s="3633"/>
      <c r="BD39" s="3633"/>
      <c r="BE39" s="3633"/>
      <c r="BM39" s="67"/>
      <c r="BU39" s="67"/>
      <c r="EL39" s="3346" t="s">
        <v>109</v>
      </c>
      <c r="EM39" s="3346"/>
      <c r="EN39" s="3346"/>
      <c r="EO39" s="3346"/>
      <c r="EP39" s="3346"/>
      <c r="EQ39" s="3346"/>
      <c r="ER39" s="3346"/>
      <c r="ES39" s="3346"/>
      <c r="ET39" s="3346"/>
      <c r="EU39" s="3346"/>
      <c r="EV39"/>
    </row>
    <row r="40" spans="1:153" ht="12" customHeight="1" thickTop="1">
      <c r="A40" s="68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  <c r="BL40" s="61"/>
      <c r="BM40" s="61"/>
      <c r="BN40" s="61"/>
      <c r="BO40" s="61"/>
      <c r="BP40" s="61"/>
      <c r="BQ40" s="61"/>
      <c r="BR40" s="61"/>
      <c r="BS40" s="61"/>
      <c r="BT40" s="61"/>
      <c r="BU40" s="61"/>
      <c r="BV40" s="61"/>
      <c r="BW40" s="61"/>
      <c r="BX40" s="61"/>
      <c r="BY40" s="61"/>
      <c r="BZ40" s="61"/>
      <c r="CA40" s="61"/>
      <c r="CB40" s="61"/>
      <c r="CC40" s="61"/>
      <c r="CD40" s="61"/>
      <c r="CE40" s="61"/>
      <c r="CF40" s="61"/>
      <c r="CG40" s="61"/>
      <c r="CH40" s="61"/>
      <c r="CI40" s="61"/>
      <c r="CJ40" s="61"/>
      <c r="CK40" s="61"/>
      <c r="CL40" s="61"/>
      <c r="CM40" s="61"/>
      <c r="CN40" s="61"/>
      <c r="CV40" s="61"/>
      <c r="CW40" s="61"/>
      <c r="CX40" s="61"/>
      <c r="CY40" s="61"/>
      <c r="CZ40" s="61"/>
      <c r="DA40" s="61"/>
      <c r="DB40" s="61"/>
      <c r="DC40" s="61"/>
      <c r="DD40" s="61"/>
      <c r="DE40" s="61"/>
      <c r="DF40" s="61"/>
      <c r="DG40" s="61"/>
      <c r="DH40" s="61"/>
      <c r="DI40" s="61"/>
      <c r="DJ40" s="61"/>
      <c r="DK40" s="61"/>
      <c r="DL40" s="61"/>
      <c r="DM40" s="61"/>
      <c r="DN40" s="61"/>
      <c r="DO40" s="61"/>
      <c r="DP40" s="61"/>
      <c r="DQ40" s="61"/>
      <c r="DR40" s="61"/>
      <c r="DS40" s="61"/>
      <c r="DT40" s="61"/>
      <c r="DU40" s="61"/>
      <c r="DV40" s="61"/>
      <c r="DW40" s="61"/>
      <c r="DX40" s="61"/>
      <c r="DY40" s="61"/>
      <c r="DZ40" s="61"/>
      <c r="EA40" s="61"/>
      <c r="EB40" s="61"/>
      <c r="EL40" s="3347" t="s">
        <v>186</v>
      </c>
      <c r="EM40" s="3348"/>
      <c r="EN40" s="3349"/>
      <c r="EO40" s="3353" t="s">
        <v>110</v>
      </c>
      <c r="EP40" s="3355" t="s">
        <v>111</v>
      </c>
      <c r="EQ40" s="3355" t="s">
        <v>112</v>
      </c>
      <c r="ER40" s="3355"/>
      <c r="ES40" s="3355" t="s">
        <v>113</v>
      </c>
      <c r="ET40" s="3355" t="s">
        <v>114</v>
      </c>
      <c r="EU40" s="3357" t="s">
        <v>115</v>
      </c>
      <c r="EV40"/>
    </row>
    <row r="41" spans="1:153" ht="12" customHeight="1" thickBot="1">
      <c r="M41" s="69"/>
      <c r="N41" s="69"/>
      <c r="O41" s="69"/>
      <c r="P41" s="69"/>
      <c r="Q41" s="69"/>
      <c r="R41" s="69"/>
      <c r="S41" s="70"/>
      <c r="T41" s="70"/>
      <c r="U41" s="69"/>
      <c r="V41" s="69"/>
      <c r="W41" s="69"/>
      <c r="X41" s="69"/>
      <c r="Y41" s="69"/>
      <c r="Z41" s="69"/>
      <c r="AA41" s="70"/>
      <c r="AC41" s="71"/>
      <c r="AD41" s="71"/>
      <c r="AE41" s="71"/>
      <c r="AF41" s="71"/>
      <c r="AG41" s="71"/>
      <c r="AH41" s="71"/>
      <c r="AI41" s="71"/>
      <c r="AK41" s="71"/>
      <c r="AL41" s="71"/>
      <c r="AM41" s="71"/>
      <c r="AN41" s="71"/>
      <c r="AO41" s="71"/>
      <c r="AP41" s="71"/>
      <c r="AQ41" s="7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1"/>
      <c r="BR41" s="61"/>
      <c r="BS41" s="61"/>
      <c r="BT41" s="61"/>
      <c r="BU41" s="61"/>
      <c r="BV41" s="61"/>
      <c r="BW41" s="61"/>
      <c r="BX41" s="61"/>
      <c r="BY41" s="61"/>
      <c r="BZ41" s="61"/>
      <c r="CA41" s="61"/>
      <c r="CB41" s="61"/>
      <c r="CC41" s="61"/>
      <c r="CD41" s="61"/>
      <c r="CE41" s="61"/>
      <c r="CF41" s="61"/>
      <c r="CG41" s="61"/>
      <c r="CH41" s="61"/>
      <c r="CI41" s="61"/>
      <c r="CJ41" s="61"/>
      <c r="CK41" s="61"/>
      <c r="CL41" s="61"/>
      <c r="CM41" s="61"/>
      <c r="CN41" s="61"/>
      <c r="CV41" s="61"/>
      <c r="CW41" s="61"/>
      <c r="CX41" s="61"/>
      <c r="CY41" s="61"/>
      <c r="CZ41" s="61"/>
      <c r="DA41" s="61"/>
      <c r="DB41" s="61"/>
      <c r="DC41" s="61"/>
      <c r="DD41" s="61"/>
      <c r="DE41" s="61"/>
      <c r="DF41" s="61"/>
      <c r="DG41" s="61"/>
      <c r="DH41" s="61"/>
      <c r="DI41" s="61"/>
      <c r="DJ41" s="61"/>
      <c r="DK41" s="61"/>
      <c r="DL41" s="61"/>
      <c r="DM41" s="61"/>
      <c r="DN41" s="61"/>
      <c r="DO41" s="61"/>
      <c r="DP41" s="61"/>
      <c r="DQ41" s="61"/>
      <c r="DR41" s="61"/>
      <c r="DS41" s="61"/>
      <c r="DT41" s="61"/>
      <c r="DU41" s="61"/>
      <c r="DV41" s="61"/>
      <c r="DW41" s="61"/>
      <c r="DX41" s="61"/>
      <c r="DY41" s="61"/>
      <c r="DZ41" s="61"/>
      <c r="EA41" s="61"/>
      <c r="EB41" s="61"/>
      <c r="EL41" s="3350"/>
      <c r="EM41" s="3351"/>
      <c r="EN41" s="3352"/>
      <c r="EO41" s="3354"/>
      <c r="EP41" s="3356"/>
      <c r="EQ41" s="628" t="s">
        <v>3</v>
      </c>
      <c r="ER41" s="628" t="s">
        <v>4</v>
      </c>
      <c r="ES41" s="3356"/>
      <c r="ET41" s="3356"/>
      <c r="EU41" s="3358"/>
      <c r="EV41"/>
    </row>
    <row r="42" spans="1:153" ht="12" customHeight="1" thickTop="1">
      <c r="M42" s="61"/>
      <c r="N42" s="61"/>
      <c r="O42" s="61"/>
      <c r="P42" s="61"/>
      <c r="Q42" s="61"/>
      <c r="R42" s="61"/>
      <c r="S42" s="72"/>
      <c r="T42" s="72"/>
      <c r="U42" s="61"/>
      <c r="V42" s="61"/>
      <c r="W42" s="61"/>
      <c r="X42" s="61"/>
      <c r="Y42" s="61"/>
      <c r="Z42" s="61"/>
      <c r="AA42" s="72"/>
      <c r="AC42" s="71"/>
      <c r="AD42" s="71"/>
      <c r="AE42" s="73"/>
      <c r="AF42" s="73"/>
      <c r="AG42" s="71"/>
      <c r="AH42" s="71"/>
      <c r="AI42" s="71"/>
      <c r="AK42" s="71"/>
      <c r="AL42" s="71"/>
      <c r="AM42" s="73"/>
      <c r="AN42" s="73"/>
      <c r="AO42" s="71"/>
      <c r="AP42" s="71"/>
      <c r="AQ42" s="71"/>
      <c r="EL42" s="746" t="s">
        <v>159</v>
      </c>
      <c r="EM42" s="173" t="s">
        <v>116</v>
      </c>
      <c r="EN42" s="174" t="s">
        <v>196</v>
      </c>
      <c r="EO42" s="175">
        <v>0.69727314494681814</v>
      </c>
      <c r="EP42" s="176">
        <v>1.4908099414027065E-2</v>
      </c>
      <c r="EQ42" s="177">
        <v>0.66804261455592651</v>
      </c>
      <c r="ER42" s="177">
        <v>0.72650367533770976</v>
      </c>
      <c r="ES42" s="178">
        <v>2.1380573053855566E-2</v>
      </c>
      <c r="ET42" s="179">
        <v>1724.0649789999991</v>
      </c>
      <c r="EU42" s="180">
        <v>5122</v>
      </c>
      <c r="EV42"/>
    </row>
    <row r="43" spans="1:153" ht="12" customHeight="1">
      <c r="M43" s="61"/>
      <c r="N43" s="61"/>
      <c r="O43" s="61"/>
      <c r="P43" s="61"/>
      <c r="Q43" s="61"/>
      <c r="R43" s="61"/>
      <c r="S43" s="72"/>
      <c r="T43" s="72"/>
      <c r="U43" s="61"/>
      <c r="V43" s="61"/>
      <c r="W43" s="61"/>
      <c r="X43" s="61"/>
      <c r="Y43" s="61"/>
      <c r="Z43" s="61"/>
      <c r="AA43" s="72"/>
      <c r="AC43" s="73"/>
      <c r="AD43" s="73"/>
      <c r="AE43" s="73"/>
      <c r="AF43" s="73"/>
      <c r="AG43" s="73"/>
      <c r="AH43" s="73"/>
      <c r="AI43" s="73"/>
      <c r="AK43" s="73"/>
      <c r="AL43" s="73"/>
      <c r="AM43" s="73"/>
      <c r="AN43" s="73"/>
      <c r="AO43" s="73"/>
      <c r="AP43" s="73"/>
      <c r="AQ43" s="73"/>
      <c r="EL43" s="747" t="s">
        <v>160</v>
      </c>
      <c r="EM43" s="181" t="s">
        <v>116</v>
      </c>
      <c r="EN43" s="182" t="s">
        <v>196</v>
      </c>
      <c r="EO43" s="183">
        <v>0.93721113023966562</v>
      </c>
      <c r="EP43" s="184">
        <v>5.4492549117609139E-3</v>
      </c>
      <c r="EQ43" s="185">
        <v>0.92652669576667901</v>
      </c>
      <c r="ER43" s="185">
        <v>0.94789556471265224</v>
      </c>
      <c r="ES43" s="186">
        <v>5.8143301289725604E-3</v>
      </c>
      <c r="ET43" s="187">
        <v>1849.7765200000006</v>
      </c>
      <c r="EU43" s="188">
        <v>5294</v>
      </c>
      <c r="EV43"/>
    </row>
    <row r="44" spans="1:153" ht="12" customHeight="1">
      <c r="M44" s="61"/>
      <c r="N44" s="61"/>
      <c r="O44" s="61"/>
      <c r="P44" s="61"/>
      <c r="Q44" s="61"/>
      <c r="R44" s="61"/>
      <c r="S44" s="72"/>
      <c r="T44" s="72"/>
      <c r="U44" s="61"/>
      <c r="V44" s="61"/>
      <c r="W44" s="61"/>
      <c r="X44" s="61"/>
      <c r="Y44" s="61"/>
      <c r="Z44" s="61"/>
      <c r="AA44" s="72"/>
      <c r="AC44" s="73"/>
      <c r="AD44" s="73"/>
      <c r="AE44" s="73"/>
      <c r="AF44" s="73"/>
      <c r="AG44" s="73"/>
      <c r="AH44" s="73"/>
      <c r="AI44" s="73"/>
      <c r="AK44" s="73"/>
      <c r="AL44" s="73"/>
      <c r="AM44" s="73"/>
      <c r="AN44" s="73"/>
      <c r="AO44" s="73"/>
      <c r="AP44" s="73"/>
      <c r="AQ44" s="73"/>
      <c r="EL44" s="747" t="s">
        <v>161</v>
      </c>
      <c r="EM44" s="181" t="s">
        <v>116</v>
      </c>
      <c r="EN44" s="182" t="s">
        <v>196</v>
      </c>
      <c r="EO44" s="183">
        <v>0.97476974118510618</v>
      </c>
      <c r="EP44" s="184">
        <v>3.6544948876420891E-3</v>
      </c>
      <c r="EQ44" s="185">
        <v>0.96760431916115119</v>
      </c>
      <c r="ER44" s="185">
        <v>0.98193516320906116</v>
      </c>
      <c r="ES44" s="186">
        <v>3.7490852795646129E-3</v>
      </c>
      <c r="ET44" s="187">
        <v>1795.9171300000066</v>
      </c>
      <c r="EU44" s="188">
        <v>4164</v>
      </c>
      <c r="EV44"/>
    </row>
    <row r="45" spans="1:153" ht="12" customHeight="1">
      <c r="M45" s="61"/>
      <c r="N45" s="61"/>
      <c r="O45" s="61"/>
      <c r="P45" s="61"/>
      <c r="Q45" s="61"/>
      <c r="R45" s="61"/>
      <c r="S45" s="72"/>
      <c r="T45" s="72"/>
      <c r="U45" s="61"/>
      <c r="V45" s="61"/>
      <c r="W45" s="61"/>
      <c r="X45" s="61"/>
      <c r="Y45" s="61"/>
      <c r="Z45" s="61"/>
      <c r="AA45" s="72"/>
      <c r="AC45" s="73"/>
      <c r="AD45" s="73"/>
      <c r="AE45" s="73"/>
      <c r="AF45" s="73"/>
      <c r="AG45" s="73"/>
      <c r="AH45" s="73"/>
      <c r="AI45" s="73"/>
      <c r="AK45" s="73"/>
      <c r="AL45" s="73"/>
      <c r="AM45" s="73"/>
      <c r="AN45" s="73"/>
      <c r="AO45" s="73"/>
      <c r="AP45" s="73"/>
      <c r="AQ45" s="73"/>
      <c r="EL45" s="747" t="s">
        <v>162</v>
      </c>
      <c r="EM45" s="181" t="s">
        <v>116</v>
      </c>
      <c r="EN45" s="182" t="s">
        <v>196</v>
      </c>
      <c r="EO45" s="183">
        <v>0.98170933587086329</v>
      </c>
      <c r="EP45" s="184">
        <v>3.1866435170629787E-3</v>
      </c>
      <c r="EQ45" s="185">
        <v>0.9754612369292367</v>
      </c>
      <c r="ER45" s="185">
        <v>0.98795743481248988</v>
      </c>
      <c r="ES45" s="186">
        <v>3.2460152925368108E-3</v>
      </c>
      <c r="ET45" s="187">
        <v>1602.5114120000014</v>
      </c>
      <c r="EU45" s="188">
        <v>3218</v>
      </c>
      <c r="EV45"/>
    </row>
    <row r="46" spans="1:153" ht="12" customHeight="1" thickBot="1">
      <c r="M46" s="61"/>
      <c r="N46" s="61"/>
      <c r="O46" s="61"/>
      <c r="P46" s="61"/>
      <c r="Q46" s="61"/>
      <c r="R46" s="61"/>
      <c r="S46" s="72"/>
      <c r="T46" s="72"/>
      <c r="U46" s="61"/>
      <c r="V46" s="61"/>
      <c r="W46" s="61"/>
      <c r="X46" s="61"/>
      <c r="Y46" s="61"/>
      <c r="Z46" s="61"/>
      <c r="AA46" s="72"/>
      <c r="AC46" s="73"/>
      <c r="AD46" s="73"/>
      <c r="AE46" s="73"/>
      <c r="AF46" s="73"/>
      <c r="AG46" s="71"/>
      <c r="AH46" s="71"/>
      <c r="AI46" s="71"/>
      <c r="AK46" s="73"/>
      <c r="AL46" s="73"/>
      <c r="AM46" s="73"/>
      <c r="AN46" s="73"/>
      <c r="AO46" s="71"/>
      <c r="AP46" s="71"/>
      <c r="AQ46" s="71"/>
      <c r="EL46" s="748" t="s">
        <v>163</v>
      </c>
      <c r="EM46" s="190" t="s">
        <v>116</v>
      </c>
      <c r="EN46" s="191" t="s">
        <v>196</v>
      </c>
      <c r="EO46" s="192">
        <v>0.98727315873478216</v>
      </c>
      <c r="EP46" s="193">
        <v>3.0091557380484343E-3</v>
      </c>
      <c r="EQ46" s="194">
        <v>0.9813730626991205</v>
      </c>
      <c r="ER46" s="194">
        <v>0.99317325477044383</v>
      </c>
      <c r="ES46" s="195">
        <v>3.0479464689435604E-3</v>
      </c>
      <c r="ET46" s="196">
        <v>1507.8709319999998</v>
      </c>
      <c r="EU46" s="197">
        <v>2417</v>
      </c>
      <c r="EV46"/>
    </row>
    <row r="47" spans="1:153" ht="12" customHeight="1" thickTop="1">
      <c r="M47" s="61"/>
      <c r="N47" s="61"/>
      <c r="O47" s="61"/>
      <c r="P47" s="61"/>
      <c r="Q47" s="61"/>
      <c r="R47" s="61"/>
      <c r="S47" s="72"/>
      <c r="T47" s="72"/>
      <c r="U47" s="61"/>
      <c r="V47" s="61"/>
      <c r="W47" s="61"/>
      <c r="X47" s="61"/>
      <c r="Y47" s="61"/>
      <c r="Z47" s="61"/>
      <c r="AA47" s="72"/>
      <c r="AC47" s="73"/>
      <c r="AD47" s="73"/>
      <c r="AE47" s="73"/>
      <c r="AF47" s="73"/>
      <c r="AG47" s="73"/>
      <c r="AH47" s="73"/>
      <c r="AI47" s="73"/>
      <c r="AK47" s="73"/>
      <c r="AL47" s="73"/>
      <c r="AM47" s="73"/>
      <c r="AN47" s="73"/>
      <c r="AO47" s="73"/>
      <c r="AP47" s="73"/>
      <c r="AQ47" s="73"/>
    </row>
    <row r="48" spans="1:153" ht="12" customHeight="1">
      <c r="M48" s="61"/>
      <c r="N48" s="61"/>
      <c r="O48" s="61"/>
      <c r="P48" s="61"/>
      <c r="Q48" s="61"/>
      <c r="R48" s="61"/>
      <c r="S48" s="72"/>
      <c r="T48" s="72"/>
      <c r="U48" s="61"/>
      <c r="V48" s="61"/>
      <c r="W48" s="61"/>
      <c r="X48" s="61"/>
      <c r="Y48" s="61"/>
      <c r="Z48" s="61"/>
      <c r="AA48" s="72"/>
      <c r="AC48" s="73"/>
      <c r="AD48" s="73"/>
      <c r="AE48" s="73"/>
      <c r="AF48" s="73"/>
      <c r="AG48" s="73"/>
      <c r="AH48" s="73"/>
      <c r="AI48" s="73"/>
      <c r="AK48" s="73"/>
      <c r="AL48" s="73"/>
      <c r="AM48" s="73"/>
      <c r="AN48" s="73"/>
      <c r="AO48" s="73"/>
      <c r="AP48" s="73"/>
      <c r="AQ48" s="73"/>
    </row>
    <row r="49" spans="13:151" ht="12" customHeight="1" thickBot="1">
      <c r="M49" s="61"/>
      <c r="N49" s="61"/>
      <c r="O49" s="61"/>
      <c r="P49" s="61"/>
      <c r="Q49" s="61"/>
      <c r="R49" s="61"/>
      <c r="S49" s="72"/>
      <c r="T49" s="72"/>
      <c r="U49" s="61"/>
      <c r="V49" s="61"/>
      <c r="W49" s="61"/>
      <c r="X49" s="61"/>
      <c r="Y49" s="61"/>
      <c r="Z49" s="61"/>
      <c r="AA49" s="72"/>
      <c r="AC49" s="73"/>
      <c r="AD49" s="73"/>
      <c r="AE49" s="73"/>
      <c r="AF49" s="73"/>
      <c r="AG49" s="73"/>
      <c r="AH49" s="73"/>
      <c r="AI49" s="73"/>
      <c r="AK49" s="73"/>
      <c r="AL49" s="73"/>
      <c r="AM49" s="73"/>
      <c r="AN49" s="73"/>
      <c r="AO49" s="73"/>
      <c r="AP49" s="73"/>
      <c r="AQ49" s="73"/>
      <c r="EM49" s="3346" t="s">
        <v>109</v>
      </c>
      <c r="EN49" s="3346"/>
      <c r="EO49" s="3346"/>
      <c r="EP49" s="3346"/>
      <c r="EQ49" s="3346"/>
      <c r="ER49" s="3346"/>
      <c r="ES49" s="3346"/>
      <c r="ET49" s="3346"/>
      <c r="EU49" s="3346"/>
    </row>
    <row r="50" spans="13:151" ht="12" customHeight="1" thickTop="1">
      <c r="M50" s="61"/>
      <c r="N50" s="61"/>
      <c r="O50" s="61"/>
      <c r="P50" s="61"/>
      <c r="Q50" s="61"/>
      <c r="R50" s="61"/>
      <c r="S50" s="72"/>
      <c r="T50" s="72"/>
      <c r="U50" s="61"/>
      <c r="V50" s="61"/>
      <c r="W50" s="61"/>
      <c r="X50" s="61"/>
      <c r="Y50" s="61"/>
      <c r="Z50" s="61"/>
      <c r="AA50" s="72"/>
      <c r="AC50" s="73"/>
      <c r="AD50" s="73"/>
      <c r="AE50" s="73"/>
      <c r="AF50" s="73"/>
      <c r="AG50" s="73"/>
      <c r="AH50" s="73"/>
      <c r="AI50" s="73"/>
      <c r="AK50" s="73"/>
      <c r="AL50" s="73"/>
      <c r="AM50" s="73"/>
      <c r="AN50" s="73"/>
      <c r="AO50" s="73"/>
      <c r="AP50" s="73"/>
      <c r="AQ50" s="73"/>
      <c r="EM50" s="3347"/>
      <c r="EN50" s="3349"/>
      <c r="EO50" s="3353" t="s">
        <v>110</v>
      </c>
      <c r="EP50" s="3355" t="s">
        <v>111</v>
      </c>
      <c r="EQ50" s="3355" t="s">
        <v>112</v>
      </c>
      <c r="ER50" s="3355"/>
      <c r="ES50" s="3355" t="s">
        <v>113</v>
      </c>
      <c r="ET50" s="3355" t="s">
        <v>114</v>
      </c>
      <c r="EU50" s="3357" t="s">
        <v>115</v>
      </c>
    </row>
    <row r="51" spans="13:151" ht="12" customHeight="1" thickBot="1">
      <c r="M51" s="61"/>
      <c r="N51" s="61"/>
      <c r="O51" s="61"/>
      <c r="P51" s="61"/>
      <c r="Q51" s="61"/>
      <c r="R51" s="61"/>
      <c r="S51" s="72"/>
      <c r="T51" s="72"/>
      <c r="U51" s="61"/>
      <c r="V51" s="61"/>
      <c r="W51" s="61"/>
      <c r="X51" s="61"/>
      <c r="Y51" s="61"/>
      <c r="Z51" s="61"/>
      <c r="AA51" s="72"/>
      <c r="AC51" s="73"/>
      <c r="AD51" s="73"/>
      <c r="AE51" s="73"/>
      <c r="AF51" s="73"/>
      <c r="AG51" s="73"/>
      <c r="AH51" s="73"/>
      <c r="AI51" s="73"/>
      <c r="AK51" s="73"/>
      <c r="AL51" s="73"/>
      <c r="AM51" s="73"/>
      <c r="AN51" s="73"/>
      <c r="AO51" s="73"/>
      <c r="AP51" s="73"/>
      <c r="AQ51" s="73"/>
      <c r="EM51" s="3350"/>
      <c r="EN51" s="3352"/>
      <c r="EO51" s="3354"/>
      <c r="EP51" s="3356"/>
      <c r="EQ51" s="628" t="s">
        <v>3</v>
      </c>
      <c r="ER51" s="628" t="s">
        <v>4</v>
      </c>
      <c r="ES51" s="3356"/>
      <c r="ET51" s="3356"/>
      <c r="EU51" s="3358"/>
    </row>
    <row r="52" spans="13:151" ht="12" customHeight="1" thickTop="1" thickBot="1">
      <c r="M52" s="61"/>
      <c r="N52" s="61"/>
      <c r="O52" s="61"/>
      <c r="P52" s="61"/>
      <c r="Q52" s="61"/>
      <c r="R52" s="61"/>
      <c r="S52" s="72"/>
      <c r="T52" s="72"/>
      <c r="U52" s="61"/>
      <c r="V52" s="61"/>
      <c r="W52" s="61"/>
      <c r="X52" s="61"/>
      <c r="Y52" s="61"/>
      <c r="Z52" s="61"/>
      <c r="AA52" s="72"/>
      <c r="AC52" s="73"/>
      <c r="AD52" s="73"/>
      <c r="AE52" s="73"/>
      <c r="AF52" s="73"/>
      <c r="AG52" s="73"/>
      <c r="AH52" s="73"/>
      <c r="AI52" s="73"/>
      <c r="AK52" s="73"/>
      <c r="AL52" s="73"/>
      <c r="AM52" s="73"/>
      <c r="AN52" s="73"/>
      <c r="AO52" s="73"/>
      <c r="AP52" s="73"/>
      <c r="AQ52" s="73"/>
      <c r="EM52" s="161" t="s">
        <v>116</v>
      </c>
      <c r="EN52" s="162" t="s">
        <v>196</v>
      </c>
      <c r="EO52" s="163">
        <v>0.78351511194903933</v>
      </c>
      <c r="EP52" s="164">
        <v>1.1773638923318395E-2</v>
      </c>
      <c r="EQ52" s="165">
        <v>0.76041274983153273</v>
      </c>
      <c r="ER52" s="165">
        <v>0.80661747406654594</v>
      </c>
      <c r="ES52" s="166">
        <v>1.5026690288118099E-2</v>
      </c>
      <c r="ET52" s="167">
        <v>2497.4482370000101</v>
      </c>
      <c r="EU52" s="168">
        <v>7202</v>
      </c>
    </row>
    <row r="53" spans="13:151" ht="12" customHeight="1" thickTop="1">
      <c r="M53" s="61"/>
      <c r="N53" s="61"/>
      <c r="O53" s="61"/>
      <c r="P53" s="61"/>
      <c r="Q53" s="61"/>
      <c r="R53" s="61"/>
      <c r="S53" s="72"/>
      <c r="T53" s="72"/>
      <c r="U53" s="61"/>
      <c r="V53" s="61"/>
      <c r="W53" s="61"/>
      <c r="X53" s="61"/>
      <c r="Y53" s="61"/>
      <c r="Z53" s="61"/>
      <c r="AA53" s="72"/>
      <c r="AC53" s="73"/>
      <c r="AD53" s="73"/>
      <c r="AE53" s="73"/>
      <c r="AF53" s="73"/>
      <c r="AG53" s="73"/>
      <c r="AH53" s="73"/>
      <c r="AI53" s="73"/>
      <c r="AK53" s="73"/>
      <c r="AL53" s="73"/>
      <c r="AM53" s="73"/>
      <c r="AN53" s="73"/>
      <c r="AO53" s="73"/>
      <c r="AP53" s="73"/>
      <c r="AQ53" s="73"/>
    </row>
    <row r="54" spans="13:151" ht="12" customHeight="1">
      <c r="M54" s="61"/>
      <c r="N54" s="61"/>
      <c r="O54" s="61"/>
      <c r="P54" s="61"/>
      <c r="Q54" s="61"/>
      <c r="R54" s="61"/>
      <c r="S54" s="72"/>
      <c r="T54" s="72"/>
      <c r="U54" s="61"/>
      <c r="V54" s="61"/>
      <c r="W54" s="61"/>
      <c r="X54" s="61"/>
      <c r="Y54" s="61"/>
      <c r="Z54" s="61"/>
      <c r="AA54" s="72"/>
      <c r="AC54" s="73"/>
      <c r="AD54" s="73"/>
      <c r="AE54" s="73"/>
      <c r="AF54" s="73"/>
      <c r="AG54" s="73"/>
      <c r="AH54" s="73"/>
      <c r="AI54" s="73"/>
      <c r="AK54" s="73"/>
      <c r="AL54" s="73"/>
      <c r="AM54" s="73"/>
      <c r="AN54" s="73"/>
      <c r="AO54" s="73"/>
      <c r="AP54" s="73"/>
      <c r="AQ54" s="73"/>
    </row>
    <row r="55" spans="13:151" ht="12" customHeight="1">
      <c r="M55" s="61"/>
      <c r="N55" s="61"/>
      <c r="O55" s="61"/>
      <c r="P55" s="61"/>
      <c r="Q55" s="61"/>
      <c r="R55" s="61"/>
      <c r="S55" s="72"/>
      <c r="T55" s="72"/>
      <c r="U55" s="61"/>
      <c r="V55" s="61"/>
      <c r="W55" s="61"/>
      <c r="X55" s="61"/>
      <c r="Y55" s="61"/>
      <c r="Z55" s="61"/>
      <c r="AA55" s="72"/>
      <c r="AC55" s="73"/>
      <c r="AD55" s="73"/>
      <c r="AE55" s="73"/>
      <c r="AF55" s="73"/>
      <c r="AG55" s="73"/>
      <c r="AH55" s="73"/>
      <c r="AI55" s="73"/>
      <c r="AK55" s="73"/>
      <c r="AL55" s="73"/>
      <c r="AM55" s="73"/>
      <c r="AN55" s="73"/>
      <c r="AO55" s="73"/>
      <c r="AP55" s="73"/>
      <c r="AQ55" s="73"/>
    </row>
    <row r="56" spans="13:151" ht="12" customHeight="1">
      <c r="M56" s="61"/>
      <c r="N56" s="61"/>
      <c r="O56" s="61"/>
      <c r="P56" s="61"/>
      <c r="Q56" s="61"/>
      <c r="R56" s="61"/>
      <c r="S56" s="72"/>
      <c r="T56" s="72"/>
      <c r="U56" s="61"/>
      <c r="V56" s="61"/>
      <c r="W56" s="61"/>
      <c r="X56" s="61"/>
      <c r="Y56" s="61"/>
      <c r="Z56" s="61"/>
      <c r="AA56" s="72"/>
      <c r="AC56" s="73"/>
      <c r="AD56" s="73"/>
      <c r="AE56" s="73"/>
      <c r="AF56" s="73"/>
      <c r="AG56" s="73"/>
      <c r="AH56" s="73"/>
      <c r="AI56" s="73"/>
      <c r="AK56" s="73"/>
      <c r="AL56" s="73"/>
      <c r="AM56" s="73"/>
      <c r="AN56" s="73"/>
      <c r="AO56" s="73"/>
      <c r="AP56" s="73"/>
      <c r="AQ56" s="73"/>
    </row>
    <row r="57" spans="13:151">
      <c r="M57" s="61"/>
      <c r="N57" s="61"/>
      <c r="O57" s="61"/>
      <c r="P57" s="61"/>
      <c r="Q57" s="61"/>
      <c r="R57" s="61"/>
      <c r="S57" s="72"/>
      <c r="T57" s="72"/>
      <c r="U57" s="61"/>
      <c r="V57" s="61"/>
      <c r="W57" s="61"/>
      <c r="X57" s="61"/>
      <c r="Y57" s="61"/>
      <c r="Z57" s="61"/>
      <c r="AA57" s="72"/>
      <c r="AC57" s="73"/>
      <c r="AD57" s="73"/>
      <c r="AE57" s="73"/>
      <c r="AF57" s="73"/>
      <c r="AG57" s="73"/>
      <c r="AH57" s="73"/>
      <c r="AI57" s="73"/>
      <c r="AK57" s="73"/>
      <c r="AL57" s="73"/>
      <c r="AM57" s="73"/>
      <c r="AN57" s="73"/>
      <c r="AO57" s="73"/>
      <c r="AP57" s="73"/>
      <c r="AQ57" s="73"/>
    </row>
    <row r="58" spans="13:151">
      <c r="M58" s="61"/>
      <c r="N58" s="61"/>
      <c r="O58" s="61"/>
      <c r="P58" s="61"/>
      <c r="Q58" s="61"/>
      <c r="R58" s="61"/>
      <c r="S58" s="72"/>
      <c r="T58" s="72"/>
      <c r="U58" s="61"/>
      <c r="V58" s="61"/>
      <c r="W58" s="61"/>
      <c r="X58" s="61"/>
      <c r="Y58" s="61"/>
      <c r="Z58" s="61"/>
      <c r="AA58" s="72"/>
      <c r="AC58" s="73"/>
      <c r="AD58" s="73"/>
      <c r="AE58" s="73"/>
      <c r="AF58" s="73"/>
      <c r="AG58" s="73"/>
      <c r="AH58" s="73"/>
      <c r="AI58" s="73"/>
      <c r="AK58" s="73"/>
      <c r="AL58" s="73"/>
      <c r="AM58" s="73"/>
      <c r="AN58" s="73"/>
      <c r="AO58" s="73"/>
      <c r="AP58" s="73"/>
      <c r="AQ58" s="73"/>
    </row>
  </sheetData>
  <mergeCells count="181">
    <mergeCell ref="EL8:EN9"/>
    <mergeCell ref="EO8:EO9"/>
    <mergeCell ref="EP8:EP9"/>
    <mergeCell ref="EQ8:ER8"/>
    <mergeCell ref="ES8:ES9"/>
    <mergeCell ref="ET8:ET9"/>
    <mergeCell ref="EU8:EU9"/>
    <mergeCell ref="EL14:EU14"/>
    <mergeCell ref="EL15:EN16"/>
    <mergeCell ref="A1:EI1"/>
    <mergeCell ref="A2:X2"/>
    <mergeCell ref="AK3:AQ3"/>
    <mergeCell ref="EC3:EI3"/>
    <mergeCell ref="DE3:DK3"/>
    <mergeCell ref="EC4:EC5"/>
    <mergeCell ref="ED4:ED5"/>
    <mergeCell ref="EE4:EF4"/>
    <mergeCell ref="EG4:EG5"/>
    <mergeCell ref="EH4:EH5"/>
    <mergeCell ref="EI4:EI5"/>
    <mergeCell ref="DE4:DE5"/>
    <mergeCell ref="DF4:DF5"/>
    <mergeCell ref="DG4:DH4"/>
    <mergeCell ref="DI4:DI5"/>
    <mergeCell ref="DJ4:DJ5"/>
    <mergeCell ref="DK4:DK5"/>
    <mergeCell ref="CG3:CM3"/>
    <mergeCell ref="CO3:CU3"/>
    <mergeCell ref="CG4:CG5"/>
    <mergeCell ref="CW3:DC3"/>
    <mergeCell ref="F4:F5"/>
    <mergeCell ref="N4:N5"/>
    <mergeCell ref="V4:V5"/>
    <mergeCell ref="A39:BE39"/>
    <mergeCell ref="BA3:BG3"/>
    <mergeCell ref="BA4:BA5"/>
    <mergeCell ref="BB4:BB5"/>
    <mergeCell ref="BC4:BD4"/>
    <mergeCell ref="BE4:BE5"/>
    <mergeCell ref="BF4:BF5"/>
    <mergeCell ref="BG4:BG5"/>
    <mergeCell ref="AQ4:AQ5"/>
    <mergeCell ref="AE4:AF4"/>
    <mergeCell ref="AC3:AI3"/>
    <mergeCell ref="Z4:Z5"/>
    <mergeCell ref="AH4:AH5"/>
    <mergeCell ref="AC4:AC5"/>
    <mergeCell ref="A3:A5"/>
    <mergeCell ref="AS3:AY3"/>
    <mergeCell ref="E3:K3"/>
    <mergeCell ref="A38:BW38"/>
    <mergeCell ref="U3:AA3"/>
    <mergeCell ref="M3:S3"/>
    <mergeCell ref="C4:C5"/>
    <mergeCell ref="S4:S5"/>
    <mergeCell ref="K4:K5"/>
    <mergeCell ref="E4:E5"/>
    <mergeCell ref="AD4:AD5"/>
    <mergeCell ref="J4:J5"/>
    <mergeCell ref="R4:R5"/>
    <mergeCell ref="I4:I5"/>
    <mergeCell ref="W4:X4"/>
    <mergeCell ref="G4:H4"/>
    <mergeCell ref="AG4:AG5"/>
    <mergeCell ref="Y4:Y5"/>
    <mergeCell ref="M4:M5"/>
    <mergeCell ref="O4:P4"/>
    <mergeCell ref="Q4:Q5"/>
    <mergeCell ref="U4:U5"/>
    <mergeCell ref="AI4:AI5"/>
    <mergeCell ref="AK4:AK5"/>
    <mergeCell ref="AA4:AA5"/>
    <mergeCell ref="BI3:BO3"/>
    <mergeCell ref="BN4:BN5"/>
    <mergeCell ref="BQ3:BW3"/>
    <mergeCell ref="BQ4:BQ5"/>
    <mergeCell ref="BR4:BR5"/>
    <mergeCell ref="BS4:BT4"/>
    <mergeCell ref="BU4:BU5"/>
    <mergeCell ref="BV4:BV5"/>
    <mergeCell ref="BW4:BW5"/>
    <mergeCell ref="BM4:BM5"/>
    <mergeCell ref="BO4:BO5"/>
    <mergeCell ref="BK4:BL4"/>
    <mergeCell ref="AP4:AP5"/>
    <mergeCell ref="AX4:AX5"/>
    <mergeCell ref="AL4:AL5"/>
    <mergeCell ref="AY4:AY5"/>
    <mergeCell ref="BI4:BI5"/>
    <mergeCell ref="AS4:AS5"/>
    <mergeCell ref="AT4:AT5"/>
    <mergeCell ref="AU4:AV4"/>
    <mergeCell ref="AW4:AW5"/>
    <mergeCell ref="AO4:AO5"/>
    <mergeCell ref="AM4:AN4"/>
    <mergeCell ref="DM3:DS3"/>
    <mergeCell ref="DM4:DM5"/>
    <mergeCell ref="DN4:DN5"/>
    <mergeCell ref="DO4:DP4"/>
    <mergeCell ref="DQ4:DQ5"/>
    <mergeCell ref="DR4:DR5"/>
    <mergeCell ref="DS4:DS5"/>
    <mergeCell ref="BY3:CE3"/>
    <mergeCell ref="BY4:BY5"/>
    <mergeCell ref="BZ4:BZ5"/>
    <mergeCell ref="CA4:CB4"/>
    <mergeCell ref="CC4:CC5"/>
    <mergeCell ref="CD4:CD5"/>
    <mergeCell ref="DB4:DB5"/>
    <mergeCell ref="DC4:DC5"/>
    <mergeCell ref="CY4:CZ4"/>
    <mergeCell ref="DA4:DA5"/>
    <mergeCell ref="CM4:CM5"/>
    <mergeCell ref="CX4:CX5"/>
    <mergeCell ref="CH4:CH5"/>
    <mergeCell ref="CI4:CJ4"/>
    <mergeCell ref="CK4:CK5"/>
    <mergeCell ref="DU3:EA3"/>
    <mergeCell ref="DU4:DU5"/>
    <mergeCell ref="DV4:DV5"/>
    <mergeCell ref="DW4:DX4"/>
    <mergeCell ref="DY4:DY5"/>
    <mergeCell ref="DZ4:DZ5"/>
    <mergeCell ref="EA4:EA5"/>
    <mergeCell ref="BJ4:BJ5"/>
    <mergeCell ref="CE4:CE5"/>
    <mergeCell ref="CL4:CL5"/>
    <mergeCell ref="CP4:CP5"/>
    <mergeCell ref="CW4:CW5"/>
    <mergeCell ref="CQ4:CR4"/>
    <mergeCell ref="CS4:CS5"/>
    <mergeCell ref="CT4:CT5"/>
    <mergeCell ref="CU4:CU5"/>
    <mergeCell ref="CO4:CO5"/>
    <mergeCell ref="EM1:EU1"/>
    <mergeCell ref="EM2:EN3"/>
    <mergeCell ref="EO2:EO3"/>
    <mergeCell ref="EP2:EP3"/>
    <mergeCell ref="EQ2:ER2"/>
    <mergeCell ref="ES2:ES3"/>
    <mergeCell ref="ET2:ET3"/>
    <mergeCell ref="EU2:EU3"/>
    <mergeCell ref="EL7:EU7"/>
    <mergeCell ref="EL31:EU31"/>
    <mergeCell ref="EL32:EN33"/>
    <mergeCell ref="EO32:EO33"/>
    <mergeCell ref="EP32:EP33"/>
    <mergeCell ref="EQ32:ER32"/>
    <mergeCell ref="ES32:ES33"/>
    <mergeCell ref="ET32:ET33"/>
    <mergeCell ref="EU32:EU33"/>
    <mergeCell ref="EO15:EO16"/>
    <mergeCell ref="EP15:EP16"/>
    <mergeCell ref="EQ15:ER15"/>
    <mergeCell ref="ES15:ES16"/>
    <mergeCell ref="ET15:ET16"/>
    <mergeCell ref="EU15:EU16"/>
    <mergeCell ref="EL21:EU21"/>
    <mergeCell ref="EL22:EN23"/>
    <mergeCell ref="EO22:EO23"/>
    <mergeCell ref="EP22:EP23"/>
    <mergeCell ref="EQ22:ER22"/>
    <mergeCell ref="ES22:ES23"/>
    <mergeCell ref="ET22:ET23"/>
    <mergeCell ref="EU22:EU23"/>
    <mergeCell ref="EM50:EN51"/>
    <mergeCell ref="EO50:EO51"/>
    <mergeCell ref="EP50:EP51"/>
    <mergeCell ref="EQ50:ER50"/>
    <mergeCell ref="ES50:ES51"/>
    <mergeCell ref="ET50:ET51"/>
    <mergeCell ref="EU50:EU51"/>
    <mergeCell ref="EL39:EU39"/>
    <mergeCell ref="EL40:EN41"/>
    <mergeCell ref="EO40:EO41"/>
    <mergeCell ref="EP40:EP41"/>
    <mergeCell ref="EQ40:ER40"/>
    <mergeCell ref="ES40:ES41"/>
    <mergeCell ref="ET40:ET41"/>
    <mergeCell ref="EU40:EU41"/>
    <mergeCell ref="EM49:EU49"/>
  </mergeCells>
  <phoneticPr fontId="12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4">
    <tabColor theme="9" tint="-0.249977111117893"/>
  </sheetPr>
  <dimension ref="A1:DV53"/>
  <sheetViews>
    <sheetView showGridLines="0" view="pageBreakPreview" topLeftCell="A28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9.28515625" style="2" customWidth="1"/>
    <col min="2" max="2" width="8" style="2" hidden="1" customWidth="1"/>
    <col min="3" max="3" width="9" style="2" hidden="1" customWidth="1"/>
    <col min="4" max="5" width="9.7109375" style="2" hidden="1" customWidth="1"/>
    <col min="6" max="6" width="8.42578125" style="2" hidden="1" customWidth="1"/>
    <col min="7" max="7" width="9.7109375" style="2" hidden="1" customWidth="1"/>
    <col min="8" max="8" width="9" style="2" hidden="1" customWidth="1"/>
    <col min="9" max="9" width="0.85546875" style="2" hidden="1" customWidth="1"/>
    <col min="10" max="10" width="9.28515625" style="2" hidden="1" customWidth="1"/>
    <col min="11" max="11" width="8.5703125" style="2" hidden="1" customWidth="1"/>
    <col min="12" max="12" width="8.140625" style="2" hidden="1" customWidth="1"/>
    <col min="13" max="13" width="8.28515625" style="2" hidden="1" customWidth="1"/>
    <col min="14" max="14" width="11.7109375" style="2" hidden="1" customWidth="1"/>
    <col min="15" max="15" width="9.7109375" style="2" hidden="1" customWidth="1"/>
    <col min="16" max="16" width="11.28515625" style="2" hidden="1" customWidth="1"/>
    <col min="17" max="17" width="0.85546875" style="2" hidden="1" customWidth="1"/>
    <col min="18" max="18" width="11.7109375" style="2" customWidth="1"/>
    <col min="19" max="19" width="8.28515625" style="2" hidden="1" customWidth="1"/>
    <col min="20" max="20" width="7.85546875" style="2" hidden="1" customWidth="1"/>
    <col min="21" max="21" width="9.42578125" style="2" hidden="1" customWidth="1"/>
    <col min="22" max="22" width="11.7109375" style="2" customWidth="1"/>
    <col min="23" max="23" width="10.7109375" style="2" hidden="1" customWidth="1"/>
    <col min="24" max="24" width="11.7109375" style="2" customWidth="1"/>
    <col min="25" max="25" width="0.85546875" style="2" customWidth="1"/>
    <col min="26" max="26" width="11.7109375" style="2" customWidth="1"/>
    <col min="27" max="29" width="8.7109375" style="2" hidden="1" customWidth="1"/>
    <col min="30" max="30" width="11.7109375" style="2" customWidth="1"/>
    <col min="31" max="31" width="8.7109375" style="2" hidden="1" customWidth="1"/>
    <col min="32" max="32" width="11.7109375" style="2" customWidth="1"/>
    <col min="33" max="33" width="10.42578125" style="2" hidden="1" customWidth="1"/>
    <col min="34" max="34" width="15.140625" style="2" hidden="1" customWidth="1"/>
    <col min="35" max="38" width="10.42578125" style="2" hidden="1" customWidth="1"/>
    <col min="39" max="39" width="0" style="2" hidden="1" customWidth="1"/>
    <col min="40" max="40" width="0.85546875" style="2" customWidth="1"/>
    <col min="41" max="41" width="11.7109375" style="2" customWidth="1"/>
    <col min="42" max="42" width="8.7109375" style="2" hidden="1" customWidth="1"/>
    <col min="43" max="43" width="10" style="2" hidden="1" customWidth="1"/>
    <col min="44" max="44" width="10.28515625" style="2" hidden="1" customWidth="1"/>
    <col min="45" max="45" width="11.7109375" style="2" customWidth="1"/>
    <col min="46" max="46" width="8.7109375" style="2" hidden="1" customWidth="1"/>
    <col min="47" max="47" width="11.7109375" style="2" customWidth="1"/>
    <col min="48" max="48" width="0.85546875" style="2" customWidth="1"/>
    <col min="49" max="49" width="11.7109375" style="2" customWidth="1"/>
    <col min="50" max="50" width="7.42578125" style="2" hidden="1" customWidth="1"/>
    <col min="51" max="52" width="10.28515625" style="2" hidden="1" customWidth="1"/>
    <col min="53" max="53" width="11.7109375" style="2" customWidth="1"/>
    <col min="54" max="54" width="7.42578125" style="2" hidden="1" customWidth="1"/>
    <col min="55" max="55" width="11.7109375" style="2" customWidth="1"/>
    <col min="56" max="56" width="0.85546875" style="2" customWidth="1"/>
    <col min="57" max="64" width="5.85546875" style="2" hidden="1" customWidth="1"/>
    <col min="65" max="65" width="11.7109375" style="2" customWidth="1"/>
    <col min="66" max="66" width="11.42578125" style="2" hidden="1" customWidth="1"/>
    <col min="67" max="67" width="9.28515625" style="2" hidden="1" customWidth="1"/>
    <col min="68" max="68" width="10.5703125" style="2" hidden="1" customWidth="1"/>
    <col min="69" max="69" width="11.7109375" style="2" customWidth="1"/>
    <col min="70" max="70" width="8.85546875" style="2" hidden="1" customWidth="1"/>
    <col min="71" max="71" width="11.7109375" style="10" customWidth="1"/>
    <col min="72" max="72" width="0.85546875" style="2" customWidth="1"/>
    <col min="73" max="88" width="5.85546875" style="2" hidden="1" customWidth="1"/>
    <col min="89" max="89" width="11.7109375" style="2" customWidth="1"/>
    <col min="90" max="90" width="11.42578125" style="2" hidden="1" customWidth="1"/>
    <col min="91" max="93" width="11.7109375" style="2" customWidth="1"/>
    <col min="94" max="94" width="8.7109375" style="2" hidden="1" customWidth="1"/>
    <col min="95" max="95" width="11.7109375" style="10" customWidth="1"/>
    <col min="96" max="96" width="1.28515625" style="10" customWidth="1"/>
    <col min="97" max="104" width="9.42578125" style="10" hidden="1" customWidth="1"/>
    <col min="105" max="105" width="12.28515625" style="629" customWidth="1"/>
    <col min="106" max="106" width="11.42578125" style="629" hidden="1" customWidth="1"/>
    <col min="107" max="109" width="12.28515625" style="629" customWidth="1"/>
    <col min="110" max="110" width="8.7109375" style="629" hidden="1" customWidth="1"/>
    <col min="111" max="111" width="12.28515625" style="630" customWidth="1"/>
    <col min="112" max="112" width="12.42578125" style="585" customWidth="1"/>
    <col min="113" max="113" width="7.140625" style="2" customWidth="1"/>
    <col min="114" max="116" width="11.42578125" style="2" customWidth="1"/>
    <col min="117" max="117" width="8.7109375" style="2" customWidth="1"/>
    <col min="118" max="118" width="11.42578125" style="2" customWidth="1"/>
    <col min="119" max="119" width="8.7109375" style="2" customWidth="1"/>
    <col min="120" max="120" width="11.42578125" style="2" customWidth="1"/>
    <col min="121" max="121" width="7.140625" style="2" customWidth="1"/>
    <col min="122" max="122" width="11.42578125" style="2" customWidth="1"/>
    <col min="123" max="123" width="7.28515625" style="2" customWidth="1"/>
    <col min="124" max="124" width="7.140625" style="2" customWidth="1"/>
    <col min="125" max="126" width="8.7109375" style="2" customWidth="1"/>
    <col min="127" max="16384" width="11.42578125" style="2"/>
  </cols>
  <sheetData>
    <row r="1" spans="1:126" ht="54.95" customHeight="1">
      <c r="A1" s="3436" t="s">
        <v>167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409"/>
      <c r="CS1" s="409"/>
      <c r="CT1" s="409"/>
      <c r="CU1" s="409"/>
      <c r="CV1" s="409"/>
      <c r="CW1" s="409"/>
      <c r="CX1" s="409"/>
      <c r="CY1" s="409"/>
      <c r="CZ1" s="409"/>
      <c r="DA1" s="657"/>
      <c r="DB1" s="657"/>
      <c r="DC1" s="657"/>
      <c r="DD1" s="657"/>
      <c r="DE1" s="657"/>
      <c r="DF1" s="657"/>
      <c r="DG1" s="657"/>
      <c r="DH1" s="584"/>
      <c r="DI1" s="156"/>
      <c r="DJ1" s="156"/>
      <c r="DK1" s="156"/>
      <c r="DL1" s="156"/>
      <c r="DM1" s="157"/>
      <c r="DN1" s="157"/>
      <c r="DO1" s="157"/>
      <c r="DP1" s="157"/>
      <c r="DQ1" s="157"/>
      <c r="DR1" s="157"/>
      <c r="DS1" s="157"/>
      <c r="DT1" s="156"/>
      <c r="DU1" s="156"/>
      <c r="DV1" s="156"/>
    </row>
    <row r="2" spans="1:126" ht="10.5" customHeight="1" thickBot="1">
      <c r="DJ2" s="3346" t="s">
        <v>109</v>
      </c>
      <c r="DK2" s="3346"/>
      <c r="DL2" s="3346"/>
      <c r="DM2" s="3346"/>
      <c r="DN2" s="3346"/>
      <c r="DO2" s="3346"/>
      <c r="DP2" s="3346"/>
      <c r="DQ2" s="3346"/>
      <c r="DR2" s="3346"/>
    </row>
    <row r="3" spans="1:126" s="14" customFormat="1" ht="26.25" customHeight="1" thickTop="1">
      <c r="A3" s="3613" t="s">
        <v>17</v>
      </c>
      <c r="B3" s="3616">
        <v>2000</v>
      </c>
      <c r="C3" s="3616"/>
      <c r="D3" s="3617"/>
      <c r="E3" s="3617"/>
      <c r="F3" s="3617"/>
      <c r="G3" s="3617"/>
      <c r="H3" s="3617"/>
      <c r="I3" s="83"/>
      <c r="J3" s="3426" t="s">
        <v>64</v>
      </c>
      <c r="K3" s="3426"/>
      <c r="L3" s="3426"/>
      <c r="M3" s="3426"/>
      <c r="N3" s="3426"/>
      <c r="O3" s="3426"/>
      <c r="P3" s="3426"/>
      <c r="Q3" s="459"/>
      <c r="R3" s="3426">
        <v>2009</v>
      </c>
      <c r="S3" s="3426"/>
      <c r="T3" s="3426"/>
      <c r="U3" s="3426"/>
      <c r="V3" s="3426"/>
      <c r="W3" s="3426"/>
      <c r="X3" s="3426"/>
      <c r="Y3" s="460"/>
      <c r="Z3" s="3426">
        <v>2010</v>
      </c>
      <c r="AA3" s="3426"/>
      <c r="AB3" s="3426"/>
      <c r="AC3" s="3426"/>
      <c r="AD3" s="3426"/>
      <c r="AE3" s="3426"/>
      <c r="AF3" s="3426"/>
      <c r="AG3" s="3421" t="s">
        <v>60</v>
      </c>
      <c r="AH3" s="3421"/>
      <c r="AI3" s="3421"/>
      <c r="AJ3" s="3421"/>
      <c r="AK3" s="3421"/>
      <c r="AL3" s="3421"/>
      <c r="AM3" s="3421"/>
      <c r="AN3" s="460"/>
      <c r="AO3" s="3426">
        <v>2011</v>
      </c>
      <c r="AP3" s="3426"/>
      <c r="AQ3" s="3426"/>
      <c r="AR3" s="3426"/>
      <c r="AS3" s="3426"/>
      <c r="AT3" s="3426"/>
      <c r="AU3" s="3426"/>
      <c r="AV3" s="460"/>
      <c r="AW3" s="3392">
        <v>2012</v>
      </c>
      <c r="AX3" s="3392"/>
      <c r="AY3" s="3392"/>
      <c r="AZ3" s="3392"/>
      <c r="BA3" s="3392"/>
      <c r="BB3" s="3392"/>
      <c r="BC3" s="3392"/>
      <c r="BD3" s="460"/>
      <c r="BE3" s="3421" t="s">
        <v>67</v>
      </c>
      <c r="BF3" s="3421"/>
      <c r="BG3" s="3421"/>
      <c r="BH3" s="3421"/>
      <c r="BI3" s="3421"/>
      <c r="BJ3" s="3421"/>
      <c r="BK3" s="3421"/>
      <c r="BL3" s="460"/>
      <c r="BM3" s="3426">
        <v>2013</v>
      </c>
      <c r="BN3" s="3426"/>
      <c r="BO3" s="3426"/>
      <c r="BP3" s="3426"/>
      <c r="BQ3" s="3426"/>
      <c r="BR3" s="3426"/>
      <c r="BS3" s="3426"/>
      <c r="BT3" s="460"/>
      <c r="BU3" s="3421" t="s">
        <v>67</v>
      </c>
      <c r="BV3" s="3421"/>
      <c r="BW3" s="3421"/>
      <c r="BX3" s="3421"/>
      <c r="BY3" s="3421"/>
      <c r="BZ3" s="3421"/>
      <c r="CA3" s="3421"/>
      <c r="CB3" s="460"/>
      <c r="CC3" s="3426" t="s">
        <v>88</v>
      </c>
      <c r="CD3" s="3426"/>
      <c r="CE3" s="3426"/>
      <c r="CF3" s="3426"/>
      <c r="CG3" s="3426"/>
      <c r="CH3" s="3426"/>
      <c r="CI3" s="3426"/>
      <c r="CJ3" s="460"/>
      <c r="CK3" s="3426" t="s">
        <v>101</v>
      </c>
      <c r="CL3" s="3426"/>
      <c r="CM3" s="3426"/>
      <c r="CN3" s="3426"/>
      <c r="CO3" s="3426"/>
      <c r="CP3" s="3426"/>
      <c r="CQ3" s="3426"/>
      <c r="CR3" s="150"/>
      <c r="CS3" s="3425" t="s">
        <v>177</v>
      </c>
      <c r="CT3" s="3425"/>
      <c r="CU3" s="3425"/>
      <c r="CV3" s="3425"/>
      <c r="CW3" s="3425"/>
      <c r="CX3" s="3425"/>
      <c r="CY3" s="3425"/>
      <c r="CZ3" s="150"/>
      <c r="DA3" s="3618"/>
      <c r="DB3" s="3618"/>
      <c r="DC3" s="3618"/>
      <c r="DD3" s="3618"/>
      <c r="DE3" s="3618"/>
      <c r="DF3" s="3618"/>
      <c r="DG3" s="3618"/>
      <c r="DH3" s="586"/>
      <c r="DI3" s="158"/>
      <c r="DJ3" s="3347"/>
      <c r="DK3" s="3349"/>
      <c r="DL3" s="3353" t="s">
        <v>110</v>
      </c>
      <c r="DM3" s="3355" t="s">
        <v>111</v>
      </c>
      <c r="DN3" s="3355" t="s">
        <v>112</v>
      </c>
      <c r="DO3" s="3355"/>
      <c r="DP3" s="3355" t="s">
        <v>113</v>
      </c>
      <c r="DQ3" s="3355" t="s">
        <v>114</v>
      </c>
      <c r="DR3" s="3357" t="s">
        <v>115</v>
      </c>
      <c r="DS3" s="159"/>
      <c r="DT3" s="158"/>
      <c r="DU3" s="156"/>
      <c r="DV3" s="156"/>
    </row>
    <row r="4" spans="1:126" s="14" customFormat="1" ht="30" customHeight="1" thickBot="1">
      <c r="A4" s="3614"/>
      <c r="B4" s="3419" t="s">
        <v>0</v>
      </c>
      <c r="C4" s="3417" t="s">
        <v>47</v>
      </c>
      <c r="D4" s="3419" t="s">
        <v>1</v>
      </c>
      <c r="E4" s="3419"/>
      <c r="F4" s="3419" t="s">
        <v>2</v>
      </c>
      <c r="G4" s="3417" t="s">
        <v>48</v>
      </c>
      <c r="H4" s="3419" t="s">
        <v>40</v>
      </c>
      <c r="I4" s="4"/>
      <c r="J4" s="3391" t="s">
        <v>0</v>
      </c>
      <c r="K4" s="3390" t="s">
        <v>47</v>
      </c>
      <c r="L4" s="3391" t="s">
        <v>1</v>
      </c>
      <c r="M4" s="3391"/>
      <c r="N4" s="3391" t="s">
        <v>2</v>
      </c>
      <c r="O4" s="3390" t="s">
        <v>48</v>
      </c>
      <c r="P4" s="3391" t="s">
        <v>40</v>
      </c>
      <c r="Q4" s="142"/>
      <c r="R4" s="3391" t="s">
        <v>0</v>
      </c>
      <c r="S4" s="3390" t="s">
        <v>47</v>
      </c>
      <c r="T4" s="3391" t="s">
        <v>1</v>
      </c>
      <c r="U4" s="3391"/>
      <c r="V4" s="3391" t="s">
        <v>2</v>
      </c>
      <c r="W4" s="3390" t="s">
        <v>48</v>
      </c>
      <c r="X4" s="3391" t="s">
        <v>40</v>
      </c>
      <c r="Y4" s="119"/>
      <c r="Z4" s="3391" t="s">
        <v>0</v>
      </c>
      <c r="AA4" s="3390" t="s">
        <v>47</v>
      </c>
      <c r="AB4" s="3391" t="s">
        <v>1</v>
      </c>
      <c r="AC4" s="3391"/>
      <c r="AD4" s="3391" t="s">
        <v>2</v>
      </c>
      <c r="AE4" s="3390" t="s">
        <v>48</v>
      </c>
      <c r="AF4" s="3391" t="s">
        <v>40</v>
      </c>
      <c r="AG4" s="3391" t="s">
        <v>0</v>
      </c>
      <c r="AH4" s="3390" t="s">
        <v>47</v>
      </c>
      <c r="AI4" s="3391" t="s">
        <v>1</v>
      </c>
      <c r="AJ4" s="3391"/>
      <c r="AK4" s="3391" t="s">
        <v>2</v>
      </c>
      <c r="AL4" s="3390" t="s">
        <v>48</v>
      </c>
      <c r="AM4" s="3391" t="s">
        <v>40</v>
      </c>
      <c r="AN4" s="119"/>
      <c r="AO4" s="3391" t="s">
        <v>0</v>
      </c>
      <c r="AP4" s="3390" t="s">
        <v>47</v>
      </c>
      <c r="AQ4" s="3391" t="s">
        <v>1</v>
      </c>
      <c r="AR4" s="3391"/>
      <c r="AS4" s="3391" t="s">
        <v>2</v>
      </c>
      <c r="AT4" s="3390" t="s">
        <v>48</v>
      </c>
      <c r="AU4" s="3391" t="s">
        <v>40</v>
      </c>
      <c r="AV4" s="119"/>
      <c r="AW4" s="3391" t="s">
        <v>0</v>
      </c>
      <c r="AX4" s="3390" t="s">
        <v>47</v>
      </c>
      <c r="AY4" s="3391" t="s">
        <v>1</v>
      </c>
      <c r="AZ4" s="3391"/>
      <c r="BA4" s="3391" t="s">
        <v>2</v>
      </c>
      <c r="BB4" s="3390" t="s">
        <v>48</v>
      </c>
      <c r="BC4" s="3391" t="s">
        <v>40</v>
      </c>
      <c r="BD4" s="119"/>
      <c r="BE4" s="3391" t="s">
        <v>0</v>
      </c>
      <c r="BF4" s="3390" t="s">
        <v>47</v>
      </c>
      <c r="BG4" s="3391" t="s">
        <v>1</v>
      </c>
      <c r="BH4" s="3391"/>
      <c r="BI4" s="3391" t="s">
        <v>2</v>
      </c>
      <c r="BJ4" s="3390" t="s">
        <v>48</v>
      </c>
      <c r="BK4" s="3391" t="s">
        <v>40</v>
      </c>
      <c r="BL4" s="119"/>
      <c r="BM4" s="3391" t="s">
        <v>0</v>
      </c>
      <c r="BN4" s="3390" t="s">
        <v>47</v>
      </c>
      <c r="BO4" s="3394" t="s">
        <v>1</v>
      </c>
      <c r="BP4" s="3394"/>
      <c r="BQ4" s="3391" t="s">
        <v>2</v>
      </c>
      <c r="BR4" s="3390" t="s">
        <v>48</v>
      </c>
      <c r="BS4" s="3395" t="s">
        <v>40</v>
      </c>
      <c r="BT4" s="119"/>
      <c r="BU4" s="3391" t="s">
        <v>0</v>
      </c>
      <c r="BV4" s="3390" t="s">
        <v>47</v>
      </c>
      <c r="BW4" s="3391" t="s">
        <v>1</v>
      </c>
      <c r="BX4" s="3391"/>
      <c r="BY4" s="3391" t="s">
        <v>2</v>
      </c>
      <c r="BZ4" s="3390" t="s">
        <v>48</v>
      </c>
      <c r="CA4" s="3391" t="s">
        <v>40</v>
      </c>
      <c r="CB4" s="119"/>
      <c r="CC4" s="3391" t="s">
        <v>0</v>
      </c>
      <c r="CD4" s="3390" t="s">
        <v>47</v>
      </c>
      <c r="CE4" s="3394" t="s">
        <v>1</v>
      </c>
      <c r="CF4" s="3394"/>
      <c r="CG4" s="3391" t="s">
        <v>2</v>
      </c>
      <c r="CH4" s="3390" t="s">
        <v>48</v>
      </c>
      <c r="CI4" s="3395" t="s">
        <v>40</v>
      </c>
      <c r="CJ4" s="119"/>
      <c r="CK4" s="3391" t="s">
        <v>0</v>
      </c>
      <c r="CL4" s="3390" t="s">
        <v>47</v>
      </c>
      <c r="CM4" s="3394" t="s">
        <v>1</v>
      </c>
      <c r="CN4" s="3394"/>
      <c r="CO4" s="3391" t="s">
        <v>2</v>
      </c>
      <c r="CP4" s="3390" t="s">
        <v>48</v>
      </c>
      <c r="CQ4" s="3395" t="s">
        <v>40</v>
      </c>
      <c r="CR4" s="153"/>
      <c r="CS4" s="3398" t="s">
        <v>0</v>
      </c>
      <c r="CT4" s="3396" t="s">
        <v>47</v>
      </c>
      <c r="CU4" s="3422" t="s">
        <v>1</v>
      </c>
      <c r="CV4" s="3422"/>
      <c r="CW4" s="3398" t="s">
        <v>2</v>
      </c>
      <c r="CX4" s="3396" t="s">
        <v>48</v>
      </c>
      <c r="CY4" s="3423" t="s">
        <v>40</v>
      </c>
      <c r="CZ4" s="153"/>
      <c r="DA4" s="3409" t="s">
        <v>0</v>
      </c>
      <c r="DB4" s="3411" t="s">
        <v>47</v>
      </c>
      <c r="DC4" s="3413" t="s">
        <v>1</v>
      </c>
      <c r="DD4" s="3413"/>
      <c r="DE4" s="3409" t="s">
        <v>2</v>
      </c>
      <c r="DF4" s="3411" t="s">
        <v>48</v>
      </c>
      <c r="DG4" s="3414" t="s">
        <v>40</v>
      </c>
      <c r="DH4" s="587"/>
      <c r="DI4" s="68"/>
      <c r="DJ4" s="3350"/>
      <c r="DK4" s="3352"/>
      <c r="DL4" s="3354"/>
      <c r="DM4" s="3356"/>
      <c r="DN4" s="628" t="s">
        <v>3</v>
      </c>
      <c r="DO4" s="628" t="s">
        <v>4</v>
      </c>
      <c r="DP4" s="3356"/>
      <c r="DQ4" s="3356"/>
      <c r="DR4" s="3358"/>
      <c r="DS4" s="68"/>
      <c r="DT4" s="68"/>
      <c r="DU4" s="160"/>
      <c r="DV4" s="160"/>
    </row>
    <row r="5" spans="1:126" s="14" customFormat="1" ht="21.95" customHeight="1" thickTop="1" thickBot="1">
      <c r="A5" s="3615"/>
      <c r="B5" s="3420"/>
      <c r="C5" s="3418"/>
      <c r="D5" s="90" t="s">
        <v>3</v>
      </c>
      <c r="E5" s="90" t="s">
        <v>4</v>
      </c>
      <c r="F5" s="3420"/>
      <c r="G5" s="3418"/>
      <c r="H5" s="3420"/>
      <c r="I5" s="91"/>
      <c r="J5" s="3375"/>
      <c r="K5" s="3377"/>
      <c r="L5" s="143" t="s">
        <v>3</v>
      </c>
      <c r="M5" s="143" t="s">
        <v>4</v>
      </c>
      <c r="N5" s="3375"/>
      <c r="O5" s="3377"/>
      <c r="P5" s="3375"/>
      <c r="Q5" s="143"/>
      <c r="R5" s="3375"/>
      <c r="S5" s="3377"/>
      <c r="T5" s="143" t="s">
        <v>3</v>
      </c>
      <c r="U5" s="143" t="s">
        <v>4</v>
      </c>
      <c r="V5" s="3375"/>
      <c r="W5" s="3377"/>
      <c r="X5" s="3375"/>
      <c r="Y5" s="144"/>
      <c r="Z5" s="3375"/>
      <c r="AA5" s="3377"/>
      <c r="AB5" s="143" t="s">
        <v>3</v>
      </c>
      <c r="AC5" s="143" t="s">
        <v>4</v>
      </c>
      <c r="AD5" s="3375"/>
      <c r="AE5" s="3377"/>
      <c r="AF5" s="3375"/>
      <c r="AG5" s="3375"/>
      <c r="AH5" s="3377"/>
      <c r="AI5" s="143" t="s">
        <v>3</v>
      </c>
      <c r="AJ5" s="143" t="s">
        <v>4</v>
      </c>
      <c r="AK5" s="3375"/>
      <c r="AL5" s="3377"/>
      <c r="AM5" s="3375"/>
      <c r="AN5" s="144"/>
      <c r="AO5" s="3375"/>
      <c r="AP5" s="3377"/>
      <c r="AQ5" s="143" t="s">
        <v>3</v>
      </c>
      <c r="AR5" s="143" t="s">
        <v>4</v>
      </c>
      <c r="AS5" s="3375"/>
      <c r="AT5" s="3377"/>
      <c r="AU5" s="3375"/>
      <c r="AV5" s="144"/>
      <c r="AW5" s="3375"/>
      <c r="AX5" s="3377"/>
      <c r="AY5" s="143" t="s">
        <v>3</v>
      </c>
      <c r="AZ5" s="143" t="s">
        <v>4</v>
      </c>
      <c r="BA5" s="3375"/>
      <c r="BB5" s="3377"/>
      <c r="BC5" s="3375"/>
      <c r="BD5" s="144"/>
      <c r="BE5" s="3375"/>
      <c r="BF5" s="3377"/>
      <c r="BG5" s="143" t="s">
        <v>3</v>
      </c>
      <c r="BH5" s="143" t="s">
        <v>4</v>
      </c>
      <c r="BI5" s="3375"/>
      <c r="BJ5" s="3377"/>
      <c r="BK5" s="3375"/>
      <c r="BL5" s="144"/>
      <c r="BM5" s="3375"/>
      <c r="BN5" s="3377"/>
      <c r="BO5" s="143" t="s">
        <v>3</v>
      </c>
      <c r="BP5" s="143" t="s">
        <v>4</v>
      </c>
      <c r="BQ5" s="3375"/>
      <c r="BR5" s="3377"/>
      <c r="BS5" s="3380"/>
      <c r="BT5" s="144"/>
      <c r="BU5" s="3375"/>
      <c r="BV5" s="3377"/>
      <c r="BW5" s="143" t="s">
        <v>3</v>
      </c>
      <c r="BX5" s="143" t="s">
        <v>4</v>
      </c>
      <c r="BY5" s="3375"/>
      <c r="BZ5" s="3377"/>
      <c r="CA5" s="3375"/>
      <c r="CB5" s="144"/>
      <c r="CC5" s="3375"/>
      <c r="CD5" s="3377"/>
      <c r="CE5" s="143" t="s">
        <v>3</v>
      </c>
      <c r="CF5" s="143" t="s">
        <v>4</v>
      </c>
      <c r="CG5" s="3375"/>
      <c r="CH5" s="3377"/>
      <c r="CI5" s="3380"/>
      <c r="CJ5" s="144"/>
      <c r="CK5" s="3375"/>
      <c r="CL5" s="3377"/>
      <c r="CM5" s="143" t="s">
        <v>3</v>
      </c>
      <c r="CN5" s="143" t="s">
        <v>4</v>
      </c>
      <c r="CO5" s="3375"/>
      <c r="CP5" s="3377"/>
      <c r="CQ5" s="3380"/>
      <c r="CR5" s="153"/>
      <c r="CS5" s="3399"/>
      <c r="CT5" s="3397"/>
      <c r="CU5" s="100" t="s">
        <v>3</v>
      </c>
      <c r="CV5" s="100" t="s">
        <v>4</v>
      </c>
      <c r="CW5" s="3399"/>
      <c r="CX5" s="3397"/>
      <c r="CY5" s="3424"/>
      <c r="CZ5" s="153"/>
      <c r="DA5" s="3410"/>
      <c r="DB5" s="3412"/>
      <c r="DC5" s="658" t="s">
        <v>3</v>
      </c>
      <c r="DD5" s="658" t="s">
        <v>4</v>
      </c>
      <c r="DE5" s="3410"/>
      <c r="DF5" s="3412"/>
      <c r="DG5" s="3415"/>
      <c r="DH5" s="587"/>
      <c r="DI5" s="68"/>
      <c r="DJ5" s="161" t="s">
        <v>116</v>
      </c>
      <c r="DK5" s="162" t="s">
        <v>196</v>
      </c>
      <c r="DL5" s="163">
        <v>0.91369494512765592</v>
      </c>
      <c r="DM5" s="164">
        <v>4.3657507736524562E-3</v>
      </c>
      <c r="DN5" s="165">
        <v>0.90513495319815251</v>
      </c>
      <c r="DO5" s="165">
        <v>0.92225493705715933</v>
      </c>
      <c r="DP5" s="166">
        <v>4.7781273136435045E-3</v>
      </c>
      <c r="DQ5" s="167">
        <v>8480.1409729999687</v>
      </c>
      <c r="DR5" s="168">
        <v>20215</v>
      </c>
      <c r="DS5" s="68"/>
      <c r="DT5" s="68"/>
      <c r="DU5" s="160"/>
      <c r="DV5" s="160"/>
    </row>
    <row r="6" spans="1:126" s="14" customFormat="1" ht="8.1" customHeight="1" thickTop="1">
      <c r="A6" s="4"/>
      <c r="B6" s="13"/>
      <c r="C6" s="13"/>
      <c r="D6" s="4"/>
      <c r="E6" s="4"/>
      <c r="F6" s="4"/>
      <c r="G6" s="4"/>
      <c r="H6" s="4"/>
      <c r="I6" s="4"/>
      <c r="J6" s="4"/>
      <c r="K6" s="4"/>
      <c r="L6" s="4"/>
      <c r="M6" s="11"/>
      <c r="N6" s="11"/>
      <c r="O6" s="11"/>
      <c r="P6" s="13"/>
      <c r="Q6" s="13"/>
      <c r="R6" s="4"/>
      <c r="S6" s="4"/>
      <c r="T6" s="4"/>
      <c r="U6" s="11"/>
      <c r="V6" s="11"/>
      <c r="W6" s="11"/>
      <c r="X6" s="13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BS6" s="77"/>
      <c r="CI6" s="77"/>
      <c r="CQ6" s="77"/>
      <c r="CR6" s="77"/>
      <c r="CY6" s="77"/>
      <c r="CZ6" s="77"/>
      <c r="DA6" s="659"/>
      <c r="DB6" s="659"/>
      <c r="DC6" s="659"/>
      <c r="DD6" s="659"/>
      <c r="DE6" s="659"/>
      <c r="DF6" s="659"/>
      <c r="DG6" s="660"/>
      <c r="DH6" s="588"/>
      <c r="DJ6" s="11"/>
      <c r="DK6" s="11"/>
      <c r="DL6" s="169"/>
      <c r="DU6" s="5"/>
      <c r="DV6" s="5"/>
    </row>
    <row r="7" spans="1:126" s="68" customFormat="1" ht="24" customHeight="1">
      <c r="A7" s="428" t="s">
        <v>5</v>
      </c>
      <c r="B7" s="360">
        <v>57.917528432675084</v>
      </c>
      <c r="C7" s="360">
        <v>0.812087547551819</v>
      </c>
      <c r="D7" s="363">
        <v>56.323144325623375</v>
      </c>
      <c r="E7" s="363">
        <v>59.511912539726787</v>
      </c>
      <c r="F7" s="363">
        <v>1.4021446866397482</v>
      </c>
      <c r="G7" s="363">
        <v>9535.4098809999887</v>
      </c>
      <c r="H7" s="388">
        <v>10499</v>
      </c>
      <c r="I7" s="462"/>
      <c r="J7" s="360">
        <v>76.557873725381313</v>
      </c>
      <c r="K7" s="360"/>
      <c r="L7" s="360">
        <v>72.797335707303787</v>
      </c>
      <c r="M7" s="360">
        <v>80.318411743458853</v>
      </c>
      <c r="N7" s="360">
        <v>2.4927579012709682</v>
      </c>
      <c r="O7" s="360"/>
      <c r="P7" s="222">
        <v>2149</v>
      </c>
      <c r="Q7" s="222"/>
      <c r="R7" s="432">
        <v>81.976984080718722</v>
      </c>
      <c r="S7" s="432">
        <v>0.72298056539890887</v>
      </c>
      <c r="T7" s="432">
        <v>80.558376923906607</v>
      </c>
      <c r="U7" s="432">
        <v>83.395591237530837</v>
      </c>
      <c r="V7" s="432">
        <v>0.88193115849080939</v>
      </c>
      <c r="W7" s="432">
        <v>7737.4048730000659</v>
      </c>
      <c r="X7" s="463">
        <v>8446</v>
      </c>
      <c r="Y7" s="434"/>
      <c r="Z7" s="432">
        <v>83.949482105914853</v>
      </c>
      <c r="AA7" s="432">
        <v>0.72843492718557967</v>
      </c>
      <c r="AB7" s="432">
        <v>82.520168116248669</v>
      </c>
      <c r="AC7" s="432">
        <v>85.378796095581038</v>
      </c>
      <c r="AD7" s="432">
        <v>0.86770627871956363</v>
      </c>
      <c r="AE7" s="435">
        <v>7050.9894849999437</v>
      </c>
      <c r="AF7" s="436">
        <v>7665</v>
      </c>
      <c r="AG7" s="432"/>
      <c r="AH7" s="432"/>
      <c r="AI7" s="432"/>
      <c r="AJ7" s="432"/>
      <c r="AK7" s="432"/>
      <c r="AL7" s="435"/>
      <c r="AM7" s="436"/>
      <c r="AN7" s="434"/>
      <c r="AO7" s="437">
        <v>84.464425458719234</v>
      </c>
      <c r="AP7" s="432">
        <v>0.73443498532998341</v>
      </c>
      <c r="AQ7" s="432">
        <v>83.023333790928589</v>
      </c>
      <c r="AR7" s="432">
        <v>85.905517126509892</v>
      </c>
      <c r="AS7" s="432">
        <v>0.86951989709434274</v>
      </c>
      <c r="AT7" s="435">
        <v>7052.9093409999978</v>
      </c>
      <c r="AU7" s="438">
        <v>7561</v>
      </c>
      <c r="AV7" s="434"/>
      <c r="AW7" s="432">
        <v>86.48</v>
      </c>
      <c r="AX7" s="432">
        <v>0.63600000000000001</v>
      </c>
      <c r="AY7" s="432">
        <v>85.22999999999999</v>
      </c>
      <c r="AZ7" s="432">
        <v>87.72999999999999</v>
      </c>
      <c r="BA7" s="432">
        <v>0.70000000000000007</v>
      </c>
      <c r="BB7" s="435">
        <v>7370.7889999999998</v>
      </c>
      <c r="BC7" s="436">
        <v>7968</v>
      </c>
      <c r="BD7" s="434"/>
      <c r="BE7" s="360">
        <v>88.278913644295841</v>
      </c>
      <c r="BF7" s="360">
        <v>0.82400021530057033</v>
      </c>
      <c r="BG7" s="360">
        <v>86.660857216135597</v>
      </c>
      <c r="BH7" s="360">
        <v>89.896970072456085</v>
      </c>
      <c r="BI7" s="360">
        <v>0.93340547734958812</v>
      </c>
      <c r="BJ7" s="223">
        <v>3274.1589760000179</v>
      </c>
      <c r="BK7" s="223">
        <v>3595</v>
      </c>
      <c r="BL7" s="434"/>
      <c r="BM7" s="361">
        <v>88.182477496090797</v>
      </c>
      <c r="BN7" s="360">
        <v>0.61204039551030509</v>
      </c>
      <c r="BO7" s="360">
        <v>86.981810992243382</v>
      </c>
      <c r="BP7" s="360">
        <v>89.383143999938213</v>
      </c>
      <c r="BQ7" s="360">
        <v>0.69406123856912205</v>
      </c>
      <c r="BR7" s="223">
        <v>6902.0512610000287</v>
      </c>
      <c r="BS7" s="231">
        <v>7505</v>
      </c>
      <c r="BT7" s="434"/>
      <c r="BU7" s="360">
        <v>88.278913644295841</v>
      </c>
      <c r="BV7" s="360">
        <v>0.82400021530057033</v>
      </c>
      <c r="BW7" s="360">
        <v>86.660857216135597</v>
      </c>
      <c r="BX7" s="360">
        <v>89.896970072456085</v>
      </c>
      <c r="BY7" s="360">
        <v>0.93340547734958812</v>
      </c>
      <c r="BZ7" s="223">
        <v>3274.1589760000179</v>
      </c>
      <c r="CA7" s="223">
        <v>3595</v>
      </c>
      <c r="CB7" s="434"/>
      <c r="CC7" s="361">
        <v>90.358569926348295</v>
      </c>
      <c r="CD7" s="360">
        <v>0.77392563769713951</v>
      </c>
      <c r="CE7" s="360">
        <v>88.839142257674297</v>
      </c>
      <c r="CF7" s="360">
        <v>91.877997595022293</v>
      </c>
      <c r="CG7" s="360">
        <v>0.85650496497229867</v>
      </c>
      <c r="CH7" s="223">
        <v>3897.6583570000139</v>
      </c>
      <c r="CI7" s="231">
        <v>4164</v>
      </c>
      <c r="CJ7" s="434"/>
      <c r="CK7" s="361">
        <v>89.501812837875974</v>
      </c>
      <c r="CL7" s="360">
        <v>0.63782862461507039</v>
      </c>
      <c r="CM7" s="363">
        <v>88.250664348065584</v>
      </c>
      <c r="CN7" s="360">
        <v>90.752961327686364</v>
      </c>
      <c r="CO7" s="360">
        <v>0.71264324642276955</v>
      </c>
      <c r="CP7" s="223">
        <v>7702.5073139999267</v>
      </c>
      <c r="CQ7" s="231">
        <v>8135</v>
      </c>
      <c r="CR7" s="103"/>
      <c r="CS7" s="589">
        <v>92.526285026726384</v>
      </c>
      <c r="CT7" s="135">
        <v>0.51316196669702885</v>
      </c>
      <c r="CU7" s="590">
        <v>91.519734014622529</v>
      </c>
      <c r="CV7" s="135">
        <v>93.532836038830254</v>
      </c>
      <c r="CW7" s="135">
        <v>0.55461209379453746</v>
      </c>
      <c r="CX7" s="102">
        <v>8989.2218850000281</v>
      </c>
      <c r="CY7" s="103">
        <v>10036</v>
      </c>
      <c r="CZ7" s="103"/>
      <c r="DA7" s="661">
        <f>IF(DP5&lt;0.15,DL5*100,CONCATENATE("(",FIXED(DL5*100,1),")"))</f>
        <v>91.369494512765598</v>
      </c>
      <c r="DB7" s="662">
        <f t="shared" ref="DB7:DD7" si="0">+DM5*100</f>
        <v>0.43657507736524559</v>
      </c>
      <c r="DC7" s="663">
        <f>IF(DN5&lt;0,0,DN5*100)</f>
        <v>90.513495319815249</v>
      </c>
      <c r="DD7" s="662">
        <f t="shared" si="0"/>
        <v>92.225493705715934</v>
      </c>
      <c r="DE7" s="662">
        <f>IF(DP5&gt;1,100,DP5*100)</f>
        <v>0.47781273136435043</v>
      </c>
      <c r="DF7" s="664">
        <f>+DQ5</f>
        <v>8480.1409729999687</v>
      </c>
      <c r="DG7" s="665">
        <f>+DR5</f>
        <v>20215</v>
      </c>
      <c r="DH7" s="591">
        <f>+CQ7-DG7</f>
        <v>-12080</v>
      </c>
      <c r="DI7" s="119"/>
      <c r="DJ7" s="64"/>
      <c r="DK7" s="64"/>
      <c r="DL7" s="170"/>
      <c r="DM7" s="171"/>
      <c r="DN7" s="171"/>
      <c r="DO7" s="171"/>
      <c r="DP7" s="171"/>
      <c r="DQ7" s="171"/>
      <c r="DR7" s="171"/>
      <c r="DS7" s="171"/>
      <c r="DT7" s="119"/>
      <c r="DU7" s="172"/>
      <c r="DV7" s="172"/>
    </row>
    <row r="8" spans="1:126" s="14" customFormat="1" ht="5.0999999999999996" customHeight="1">
      <c r="A8" s="441"/>
      <c r="B8" s="445"/>
      <c r="C8" s="445"/>
      <c r="D8" s="464"/>
      <c r="E8" s="464"/>
      <c r="F8" s="464"/>
      <c r="G8" s="464"/>
      <c r="H8" s="347"/>
      <c r="I8" s="464"/>
      <c r="J8" s="444"/>
      <c r="K8" s="444"/>
      <c r="L8" s="444"/>
      <c r="M8" s="368"/>
      <c r="N8" s="368"/>
      <c r="O8" s="368"/>
      <c r="P8" s="368"/>
      <c r="Q8" s="368"/>
      <c r="R8" s="445"/>
      <c r="S8" s="445"/>
      <c r="T8" s="444"/>
      <c r="U8" s="444"/>
      <c r="V8" s="444"/>
      <c r="W8" s="444"/>
      <c r="X8" s="369"/>
      <c r="Y8" s="368"/>
      <c r="Z8" s="445"/>
      <c r="AA8" s="445"/>
      <c r="AB8" s="444"/>
      <c r="AC8" s="444"/>
      <c r="AD8" s="444"/>
      <c r="AE8" s="446"/>
      <c r="AF8" s="250"/>
      <c r="AG8" s="445"/>
      <c r="AH8" s="445"/>
      <c r="AI8" s="444"/>
      <c r="AJ8" s="444"/>
      <c r="AK8" s="444"/>
      <c r="AL8" s="446"/>
      <c r="AM8" s="250"/>
      <c r="AN8" s="368"/>
      <c r="AO8" s="447"/>
      <c r="AP8" s="445"/>
      <c r="AQ8" s="444"/>
      <c r="AR8" s="444"/>
      <c r="AS8" s="444"/>
      <c r="AT8" s="446"/>
      <c r="AU8" s="448"/>
      <c r="AV8" s="368"/>
      <c r="AW8" s="445"/>
      <c r="AX8" s="445"/>
      <c r="AY8" s="444"/>
      <c r="AZ8" s="444"/>
      <c r="BA8" s="444"/>
      <c r="BB8" s="446"/>
      <c r="BC8" s="250"/>
      <c r="BD8" s="368"/>
      <c r="BE8" s="305"/>
      <c r="BF8" s="305"/>
      <c r="BG8" s="305"/>
      <c r="BH8" s="305"/>
      <c r="BI8" s="305"/>
      <c r="BJ8" s="308"/>
      <c r="BK8" s="308"/>
      <c r="BL8" s="368"/>
      <c r="BM8" s="370"/>
      <c r="BN8" s="305"/>
      <c r="BO8" s="305"/>
      <c r="BP8" s="305"/>
      <c r="BQ8" s="305"/>
      <c r="BR8" s="308"/>
      <c r="BS8" s="308"/>
      <c r="BT8" s="368"/>
      <c r="BU8" s="305"/>
      <c r="BV8" s="305"/>
      <c r="BW8" s="305"/>
      <c r="BX8" s="305"/>
      <c r="BY8" s="305"/>
      <c r="BZ8" s="308"/>
      <c r="CA8" s="308"/>
      <c r="CB8" s="368"/>
      <c r="CC8" s="370"/>
      <c r="CD8" s="305"/>
      <c r="CE8" s="305"/>
      <c r="CF8" s="305"/>
      <c r="CG8" s="305"/>
      <c r="CH8" s="308"/>
      <c r="CI8" s="308"/>
      <c r="CJ8" s="368"/>
      <c r="CK8" s="370"/>
      <c r="CL8" s="305"/>
      <c r="CM8" s="371"/>
      <c r="CN8" s="305"/>
      <c r="CO8" s="305"/>
      <c r="CP8" s="308"/>
      <c r="CQ8" s="308"/>
      <c r="CR8" s="36"/>
      <c r="CS8" s="592"/>
      <c r="CT8" s="22"/>
      <c r="CU8" s="593"/>
      <c r="CV8" s="22"/>
      <c r="CW8" s="22"/>
      <c r="CX8" s="36"/>
      <c r="CY8" s="36"/>
      <c r="CZ8" s="36"/>
      <c r="DA8" s="666"/>
      <c r="DB8" s="667"/>
      <c r="DC8" s="668"/>
      <c r="DD8" s="667"/>
      <c r="DE8" s="667"/>
      <c r="DF8" s="669"/>
      <c r="DG8" s="669"/>
      <c r="DH8" s="591">
        <f t="shared" ref="DH8:DH37" si="1">+CQ8-DG8</f>
        <v>0</v>
      </c>
      <c r="DI8" s="119"/>
      <c r="DJ8" s="64"/>
      <c r="DK8" s="64"/>
      <c r="DL8" s="170"/>
      <c r="DM8" s="119"/>
      <c r="DN8" s="119"/>
      <c r="DO8" s="119"/>
      <c r="DP8" s="119"/>
      <c r="DQ8" s="119"/>
      <c r="DR8" s="119"/>
      <c r="DS8" s="119"/>
      <c r="DT8" s="119"/>
      <c r="DU8" s="172"/>
      <c r="DV8" s="172"/>
    </row>
    <row r="9" spans="1:126" s="14" customFormat="1" ht="20.25" customHeight="1" thickBot="1">
      <c r="A9" s="372" t="s">
        <v>18</v>
      </c>
      <c r="B9" s="273">
        <v>27.309236947791376</v>
      </c>
      <c r="C9" s="273">
        <v>3.0149587100626833</v>
      </c>
      <c r="D9" s="376">
        <v>21.389921640922527</v>
      </c>
      <c r="E9" s="376">
        <v>33.228552254660229</v>
      </c>
      <c r="F9" s="376">
        <v>11.040069394200035</v>
      </c>
      <c r="G9" s="376">
        <v>165.46448399999903</v>
      </c>
      <c r="H9" s="350">
        <v>498</v>
      </c>
      <c r="I9" s="465"/>
      <c r="J9" s="273">
        <v>49.822762562486865</v>
      </c>
      <c r="K9" s="273">
        <v>4.4995491449133471</v>
      </c>
      <c r="L9" s="273">
        <v>40.995677528645352</v>
      </c>
      <c r="M9" s="273">
        <v>58.649847596328385</v>
      </c>
      <c r="N9" s="273">
        <v>9.0311113103575682</v>
      </c>
      <c r="O9" s="273">
        <v>177.37053999999844</v>
      </c>
      <c r="P9" s="244">
        <v>435</v>
      </c>
      <c r="Q9" s="244"/>
      <c r="R9" s="273">
        <v>64.366142607889302</v>
      </c>
      <c r="S9" s="273">
        <v>4.2914211970506688</v>
      </c>
      <c r="T9" s="273">
        <v>55.945666160265453</v>
      </c>
      <c r="U9" s="273">
        <v>72.786619055513142</v>
      </c>
      <c r="V9" s="273">
        <v>6.667202698775168</v>
      </c>
      <c r="W9" s="273">
        <v>128.13174700000002</v>
      </c>
      <c r="X9" s="247">
        <v>389</v>
      </c>
      <c r="Y9" s="273"/>
      <c r="Z9" s="273">
        <v>67.422504002531667</v>
      </c>
      <c r="AA9" s="273">
        <v>4.1918302123842421</v>
      </c>
      <c r="AB9" s="273">
        <v>59.197415746515446</v>
      </c>
      <c r="AC9" s="273">
        <v>75.647592258547888</v>
      </c>
      <c r="AD9" s="273">
        <v>6.2172567963759429</v>
      </c>
      <c r="AE9" s="245">
        <v>119.77731500000009</v>
      </c>
      <c r="AF9" s="250">
        <v>363</v>
      </c>
      <c r="AG9" s="273">
        <v>63.84571485870422</v>
      </c>
      <c r="AH9" s="273">
        <v>3.334621526337457</v>
      </c>
      <c r="AI9" s="273">
        <v>57.3051585310577</v>
      </c>
      <c r="AJ9" s="273">
        <v>70.38627118635074</v>
      </c>
      <c r="AK9" s="273">
        <v>5.2229370972151337</v>
      </c>
      <c r="AL9" s="245">
        <v>295.68218699999858</v>
      </c>
      <c r="AM9" s="250">
        <v>902</v>
      </c>
      <c r="AN9" s="273"/>
      <c r="AO9" s="375">
        <v>56.548878546048151</v>
      </c>
      <c r="AP9" s="273">
        <v>4.8118590314342429</v>
      </c>
      <c r="AQ9" s="273">
        <v>47.107157910058213</v>
      </c>
      <c r="AR9" s="273">
        <v>65.990599182038096</v>
      </c>
      <c r="AS9" s="273">
        <v>8.5092032859960458</v>
      </c>
      <c r="AT9" s="245">
        <v>115.94751600000032</v>
      </c>
      <c r="AU9" s="448">
        <v>366</v>
      </c>
      <c r="AV9" s="368"/>
      <c r="AW9" s="273">
        <v>62.73</v>
      </c>
      <c r="AX9" s="273">
        <v>5.3100000000000005</v>
      </c>
      <c r="AY9" s="273">
        <v>52.32</v>
      </c>
      <c r="AZ9" s="273">
        <v>73.150000000000006</v>
      </c>
      <c r="BA9" s="273">
        <v>8.5</v>
      </c>
      <c r="BB9" s="245">
        <v>130.41499999999999</v>
      </c>
      <c r="BC9" s="250">
        <v>346</v>
      </c>
      <c r="BD9" s="368"/>
      <c r="BE9" s="273" t="s">
        <v>80</v>
      </c>
      <c r="BF9" s="273">
        <v>8.8370904504507113</v>
      </c>
      <c r="BG9" s="273">
        <v>41.491987366878881</v>
      </c>
      <c r="BH9" s="273">
        <v>76.198072982085705</v>
      </c>
      <c r="BI9" s="273">
        <v>15.017564651165477</v>
      </c>
      <c r="BJ9" s="250">
        <v>58.575486999999995</v>
      </c>
      <c r="BK9" s="250">
        <v>163</v>
      </c>
      <c r="BL9" s="368"/>
      <c r="BM9" s="375">
        <v>64.245567014834322</v>
      </c>
      <c r="BN9" s="273">
        <v>6.0350336362942816</v>
      </c>
      <c r="BO9" s="273">
        <v>52.406376677324964</v>
      </c>
      <c r="BP9" s="273">
        <v>76.084757352343672</v>
      </c>
      <c r="BQ9" s="273">
        <v>9.3936965875027472</v>
      </c>
      <c r="BR9" s="250">
        <v>110.45333599999991</v>
      </c>
      <c r="BS9" s="250">
        <v>302</v>
      </c>
      <c r="BT9" s="368"/>
      <c r="BU9" s="273" t="s">
        <v>80</v>
      </c>
      <c r="BV9" s="273">
        <v>8.8370904504507113</v>
      </c>
      <c r="BW9" s="273">
        <v>41.491987366878881</v>
      </c>
      <c r="BX9" s="273">
        <v>76.198072982085705</v>
      </c>
      <c r="BY9" s="273">
        <v>15.017564651165477</v>
      </c>
      <c r="BZ9" s="250">
        <v>58.575486999999995</v>
      </c>
      <c r="CA9" s="250">
        <v>163</v>
      </c>
      <c r="CB9" s="368"/>
      <c r="CC9" s="375">
        <v>66.060860658640706</v>
      </c>
      <c r="CD9" s="273">
        <v>7.4333763679210767</v>
      </c>
      <c r="CE9" s="273">
        <v>51.467110077261744</v>
      </c>
      <c r="CF9" s="273">
        <v>80.654611240019676</v>
      </c>
      <c r="CG9" s="273">
        <v>11.252315355580819</v>
      </c>
      <c r="CH9" s="250">
        <v>68.257329000000183</v>
      </c>
      <c r="CI9" s="250">
        <v>184</v>
      </c>
      <c r="CJ9" s="368"/>
      <c r="CK9" s="375">
        <v>69.579823705629693</v>
      </c>
      <c r="CL9" s="273">
        <v>4.8450225951842452</v>
      </c>
      <c r="CM9" s="376">
        <v>60.075949986070121</v>
      </c>
      <c r="CN9" s="273">
        <v>79.083697425189271</v>
      </c>
      <c r="CO9" s="273">
        <v>6.9632579347743233</v>
      </c>
      <c r="CP9" s="250">
        <v>120.65002399999993</v>
      </c>
      <c r="CQ9" s="250">
        <v>314</v>
      </c>
      <c r="CR9" s="27"/>
      <c r="CS9" s="594">
        <v>75.373267320359403</v>
      </c>
      <c r="CT9" s="595">
        <v>4.4931685420994922</v>
      </c>
      <c r="CU9" s="596">
        <v>66.560058943454038</v>
      </c>
      <c r="CV9" s="595">
        <v>84.186475697264768</v>
      </c>
      <c r="CW9" s="595">
        <v>5.9612229930303444</v>
      </c>
      <c r="CX9" s="597">
        <v>128.32103800000007</v>
      </c>
      <c r="CY9" s="597">
        <v>401</v>
      </c>
      <c r="CZ9" s="27"/>
      <c r="DA9" s="670">
        <f>IF(DQ12&lt;0.15,DM12*100,CONCATENATE("(",FIXED(DM12*100,1),")"))</f>
        <v>74.108634430109007</v>
      </c>
      <c r="DB9" s="671">
        <f t="shared" ref="DB9:DB33" si="2">+DN12*100</f>
        <v>3.2489490512304515</v>
      </c>
      <c r="DC9" s="672">
        <f>IF(DO12&lt;0,0,DO12*100)</f>
        <v>67.738372108736627</v>
      </c>
      <c r="DD9" s="671">
        <f>IF(DP12&gt;1,100,DP12*100)</f>
        <v>80.478896751481386</v>
      </c>
      <c r="DE9" s="671">
        <f>IF(DQ12&gt;1,100,DQ12*100)</f>
        <v>4.3840357823547507</v>
      </c>
      <c r="DF9" s="673">
        <f>+DR12</f>
        <v>122.2917999999998</v>
      </c>
      <c r="DG9" s="673">
        <f>+DS12</f>
        <v>815</v>
      </c>
      <c r="DH9" s="591">
        <f t="shared" si="1"/>
        <v>-501</v>
      </c>
      <c r="DI9" s="64"/>
      <c r="DJ9" s="3346" t="s">
        <v>109</v>
      </c>
      <c r="DK9" s="3346"/>
      <c r="DL9" s="3346"/>
      <c r="DM9" s="3346"/>
      <c r="DN9" s="3346"/>
      <c r="DO9" s="3346"/>
      <c r="DP9" s="3346"/>
      <c r="DQ9" s="3346"/>
      <c r="DR9" s="3346"/>
      <c r="DS9" s="3346"/>
      <c r="DT9"/>
      <c r="DU9" s="172"/>
      <c r="DV9" s="172"/>
    </row>
    <row r="10" spans="1:126" s="14" customFormat="1" ht="20.25" customHeight="1" thickTop="1">
      <c r="A10" s="377" t="s">
        <v>19</v>
      </c>
      <c r="B10" s="323">
        <v>38.441558441558669</v>
      </c>
      <c r="C10" s="323">
        <v>3.5496753234707459</v>
      </c>
      <c r="D10" s="384">
        <v>31.472425694729715</v>
      </c>
      <c r="E10" s="384">
        <v>45.410691188387624</v>
      </c>
      <c r="F10" s="384">
        <v>9.2339526995691159</v>
      </c>
      <c r="G10" s="384">
        <v>418.05301999999716</v>
      </c>
      <c r="H10" s="380">
        <v>385</v>
      </c>
      <c r="I10" s="466"/>
      <c r="J10" s="323">
        <v>71.916225110453908</v>
      </c>
      <c r="K10" s="323">
        <v>3.4893653915117597</v>
      </c>
      <c r="L10" s="323">
        <v>65.070889270564749</v>
      </c>
      <c r="M10" s="323">
        <v>78.761560950343082</v>
      </c>
      <c r="N10" s="323">
        <v>4.8519863023296219</v>
      </c>
      <c r="O10" s="323">
        <v>400.01060199999688</v>
      </c>
      <c r="P10" s="319">
        <v>394</v>
      </c>
      <c r="Q10" s="319"/>
      <c r="R10" s="323">
        <v>81.628871012482165</v>
      </c>
      <c r="S10" s="323">
        <v>3.87190457538729</v>
      </c>
      <c r="T10" s="323">
        <v>74.031555394312903</v>
      </c>
      <c r="U10" s="323">
        <v>89.226186630651426</v>
      </c>
      <c r="V10" s="323">
        <v>4.7433028625315954</v>
      </c>
      <c r="W10" s="323">
        <v>319.07120700000002</v>
      </c>
      <c r="X10" s="322">
        <v>347</v>
      </c>
      <c r="Y10" s="323"/>
      <c r="Z10" s="323">
        <v>76.957491719625963</v>
      </c>
      <c r="AA10" s="323">
        <v>3.732209185340281</v>
      </c>
      <c r="AB10" s="323">
        <v>69.634258577060805</v>
      </c>
      <c r="AC10" s="323">
        <v>84.280724862191107</v>
      </c>
      <c r="AD10" s="323">
        <v>4.8497022212438869</v>
      </c>
      <c r="AE10" s="320">
        <v>284.35219900000061</v>
      </c>
      <c r="AF10" s="326">
        <v>322</v>
      </c>
      <c r="AG10" s="323">
        <v>81.471626358820913</v>
      </c>
      <c r="AH10" s="323">
        <v>3.1178290465552054</v>
      </c>
      <c r="AI10" s="323">
        <v>75.356288729676407</v>
      </c>
      <c r="AJ10" s="323">
        <v>87.586963987965433</v>
      </c>
      <c r="AK10" s="323">
        <v>3.8268894164743021</v>
      </c>
      <c r="AL10" s="320">
        <v>697.31586000000186</v>
      </c>
      <c r="AM10" s="326">
        <v>778</v>
      </c>
      <c r="AN10" s="323"/>
      <c r="AO10" s="383">
        <v>75.161410879587649</v>
      </c>
      <c r="AP10" s="323">
        <v>3.9021464410948759</v>
      </c>
      <c r="AQ10" s="323">
        <v>67.504707651821107</v>
      </c>
      <c r="AR10" s="323">
        <v>82.818114107354205</v>
      </c>
      <c r="AS10" s="323">
        <v>5.1916886543632215</v>
      </c>
      <c r="AT10" s="320">
        <v>291.03351099999963</v>
      </c>
      <c r="AU10" s="455">
        <v>319</v>
      </c>
      <c r="AV10" s="503"/>
      <c r="AW10" s="323">
        <v>85.429999999999993</v>
      </c>
      <c r="AX10" s="323">
        <v>2.8449999999999998</v>
      </c>
      <c r="AY10" s="323">
        <v>79.849999999999994</v>
      </c>
      <c r="AZ10" s="323">
        <v>91.01</v>
      </c>
      <c r="BA10" s="323">
        <v>3.3000000000000003</v>
      </c>
      <c r="BB10" s="320">
        <v>329.16</v>
      </c>
      <c r="BC10" s="326">
        <v>323</v>
      </c>
      <c r="BD10" s="503"/>
      <c r="BE10" s="323">
        <v>86.213917367357695</v>
      </c>
      <c r="BF10" s="323">
        <v>3.6649129123856019</v>
      </c>
      <c r="BG10" s="323">
        <v>79.017273742246644</v>
      </c>
      <c r="BH10" s="323">
        <v>93.410560992468746</v>
      </c>
      <c r="BI10" s="323">
        <v>4.2509527745612115</v>
      </c>
      <c r="BJ10" s="326">
        <v>131.31002100000012</v>
      </c>
      <c r="BK10" s="326">
        <v>156</v>
      </c>
      <c r="BL10" s="503"/>
      <c r="BM10" s="383">
        <v>88.550086624414874</v>
      </c>
      <c r="BN10" s="323">
        <v>2.2601651677004755</v>
      </c>
      <c r="BO10" s="323">
        <v>84.11622142543888</v>
      </c>
      <c r="BP10" s="323">
        <v>92.983951823390854</v>
      </c>
      <c r="BQ10" s="323">
        <v>2.5524144061958567</v>
      </c>
      <c r="BR10" s="326">
        <v>296.76044600000017</v>
      </c>
      <c r="BS10" s="326">
        <v>354</v>
      </c>
      <c r="BT10" s="503"/>
      <c r="BU10" s="323">
        <v>86.213917367357695</v>
      </c>
      <c r="BV10" s="323">
        <v>3.6649129123856019</v>
      </c>
      <c r="BW10" s="323">
        <v>79.017273742246644</v>
      </c>
      <c r="BX10" s="323">
        <v>93.410560992468746</v>
      </c>
      <c r="BY10" s="323">
        <v>4.2509527745612115</v>
      </c>
      <c r="BZ10" s="326">
        <v>131.31002100000012</v>
      </c>
      <c r="CA10" s="326">
        <v>156</v>
      </c>
      <c r="CB10" s="503"/>
      <c r="CC10" s="383">
        <v>87.497390111142153</v>
      </c>
      <c r="CD10" s="323">
        <v>4.3773577040604064</v>
      </c>
      <c r="CE10" s="323">
        <v>78.903439882250225</v>
      </c>
      <c r="CF10" s="323">
        <v>96.091340340034094</v>
      </c>
      <c r="CG10" s="323">
        <v>5.0028437402534385</v>
      </c>
      <c r="CH10" s="326">
        <v>157.43486500000006</v>
      </c>
      <c r="CI10" s="326">
        <v>181</v>
      </c>
      <c r="CJ10" s="503"/>
      <c r="CK10" s="383">
        <v>90.578685225156278</v>
      </c>
      <c r="CL10" s="323">
        <v>2.5811276891964705</v>
      </c>
      <c r="CM10" s="384">
        <v>85.515610465388519</v>
      </c>
      <c r="CN10" s="323">
        <v>95.641759984924036</v>
      </c>
      <c r="CO10" s="323">
        <v>2.8495972123909983</v>
      </c>
      <c r="CP10" s="326">
        <v>316.85265500000031</v>
      </c>
      <c r="CQ10" s="326">
        <v>363</v>
      </c>
      <c r="CR10" s="27"/>
      <c r="CS10" s="594">
        <v>91.593686290181225</v>
      </c>
      <c r="CT10" s="595">
        <v>2.1097862918815014</v>
      </c>
      <c r="CU10" s="596">
        <v>87.455407023140452</v>
      </c>
      <c r="CV10" s="595">
        <v>95.731965557222011</v>
      </c>
      <c r="CW10" s="595">
        <v>2.3034189116457355</v>
      </c>
      <c r="CX10" s="597">
        <v>323.75209800000073</v>
      </c>
      <c r="CY10" s="597">
        <v>330</v>
      </c>
      <c r="CZ10" s="27"/>
      <c r="DA10" s="670">
        <f t="shared" ref="DA10:DA33" si="3">IF(DQ13&lt;0.15,DM13*100,CONCATENATE("(",FIXED(DM13*100,1),")"))</f>
        <v>93.070353090076651</v>
      </c>
      <c r="DB10" s="671">
        <f t="shared" si="2"/>
        <v>1.3639966357270745</v>
      </c>
      <c r="DC10" s="672">
        <f t="shared" ref="DC10:DC33" si="4">IF(DO13&lt;0,0,DO13*100)</f>
        <v>90.395944769712216</v>
      </c>
      <c r="DD10" s="671">
        <f t="shared" ref="DD10:DE25" si="5">IF(DP13&gt;1,100,DP13*100)</f>
        <v>95.744761410441086</v>
      </c>
      <c r="DE10" s="671">
        <f t="shared" si="5"/>
        <v>1.4655543794992936</v>
      </c>
      <c r="DF10" s="673">
        <f t="shared" ref="DF10:DG25" si="6">+DR13</f>
        <v>290.90469199999978</v>
      </c>
      <c r="DG10" s="673">
        <f t="shared" si="6"/>
        <v>693</v>
      </c>
      <c r="DH10" s="591">
        <f t="shared" si="1"/>
        <v>-330</v>
      </c>
      <c r="DI10" s="64"/>
      <c r="DJ10" s="3347" t="s">
        <v>187</v>
      </c>
      <c r="DK10" s="3348"/>
      <c r="DL10" s="3349"/>
      <c r="DM10" s="3353" t="s">
        <v>110</v>
      </c>
      <c r="DN10" s="3355" t="s">
        <v>111</v>
      </c>
      <c r="DO10" s="3355" t="s">
        <v>112</v>
      </c>
      <c r="DP10" s="3355"/>
      <c r="DQ10" s="3355" t="s">
        <v>113</v>
      </c>
      <c r="DR10" s="3355" t="s">
        <v>114</v>
      </c>
      <c r="DS10" s="3357" t="s">
        <v>115</v>
      </c>
      <c r="DT10"/>
      <c r="DU10" s="172"/>
      <c r="DV10" s="172"/>
    </row>
    <row r="11" spans="1:126" s="14" customFormat="1" ht="20.25" customHeight="1" thickBot="1">
      <c r="A11" s="377" t="s">
        <v>41</v>
      </c>
      <c r="B11" s="323">
        <v>49.315068493150974</v>
      </c>
      <c r="C11" s="323">
        <v>2.5913212727140156</v>
      </c>
      <c r="D11" s="384">
        <v>44.227487153016455</v>
      </c>
      <c r="E11" s="384">
        <v>54.402649833285487</v>
      </c>
      <c r="F11" s="384">
        <v>5.2546236918922791</v>
      </c>
      <c r="G11" s="384">
        <v>176.33587999999889</v>
      </c>
      <c r="H11" s="380">
        <v>511</v>
      </c>
      <c r="I11" s="466"/>
      <c r="J11" s="323">
        <v>91.20255251112161</v>
      </c>
      <c r="K11" s="323">
        <v>1.5411009454316869</v>
      </c>
      <c r="L11" s="323">
        <v>88.179265365466705</v>
      </c>
      <c r="M11" s="323">
        <v>94.225839656776529</v>
      </c>
      <c r="N11" s="323">
        <v>1.6897563752327642</v>
      </c>
      <c r="O11" s="323">
        <v>194.06646099999867</v>
      </c>
      <c r="P11" s="319">
        <v>405</v>
      </c>
      <c r="Q11" s="319"/>
      <c r="R11" s="323">
        <v>95.446054650970709</v>
      </c>
      <c r="S11" s="323">
        <v>1.3523788211688421</v>
      </c>
      <c r="T11" s="323">
        <v>92.792464269363819</v>
      </c>
      <c r="U11" s="323">
        <v>98.099645032577584</v>
      </c>
      <c r="V11" s="323">
        <v>1.4169038480576821</v>
      </c>
      <c r="W11" s="323">
        <v>138.75921899999963</v>
      </c>
      <c r="X11" s="322">
        <v>315</v>
      </c>
      <c r="Y11" s="323"/>
      <c r="Z11" s="323">
        <v>96.889817724945914</v>
      </c>
      <c r="AA11" s="323">
        <v>1.0286309368060058</v>
      </c>
      <c r="AB11" s="323">
        <v>94.871467789611629</v>
      </c>
      <c r="AC11" s="323">
        <v>98.908167660280199</v>
      </c>
      <c r="AD11" s="323">
        <v>1.0616501929295792</v>
      </c>
      <c r="AE11" s="320">
        <v>131.89841100000018</v>
      </c>
      <c r="AF11" s="326">
        <v>276</v>
      </c>
      <c r="AG11" s="323">
        <v>95.644803284648617</v>
      </c>
      <c r="AH11" s="323">
        <v>0.81066479845307049</v>
      </c>
      <c r="AI11" s="323">
        <v>94.054758137022489</v>
      </c>
      <c r="AJ11" s="323">
        <v>97.234848432274745</v>
      </c>
      <c r="AK11" s="323">
        <v>0.84757850987517847</v>
      </c>
      <c r="AL11" s="320">
        <v>334.23555700000168</v>
      </c>
      <c r="AM11" s="326">
        <v>732</v>
      </c>
      <c r="AN11" s="323"/>
      <c r="AO11" s="383">
        <v>96.259841279146116</v>
      </c>
      <c r="AP11" s="323">
        <v>1.2043341799742022</v>
      </c>
      <c r="AQ11" s="323">
        <v>93.896724071138223</v>
      </c>
      <c r="AR11" s="323">
        <v>98.622958487154008</v>
      </c>
      <c r="AS11" s="323">
        <v>1.2511283666900364</v>
      </c>
      <c r="AT11" s="320">
        <v>128.21453200000002</v>
      </c>
      <c r="AU11" s="455">
        <v>263</v>
      </c>
      <c r="AV11" s="503"/>
      <c r="AW11" s="323">
        <v>97.789999999999992</v>
      </c>
      <c r="AX11" s="323">
        <v>0.98</v>
      </c>
      <c r="AY11" s="323">
        <v>95.86</v>
      </c>
      <c r="AZ11" s="323">
        <v>99.71</v>
      </c>
      <c r="BA11" s="323">
        <v>1</v>
      </c>
      <c r="BB11" s="320">
        <v>129.37700000000001</v>
      </c>
      <c r="BC11" s="326">
        <v>274</v>
      </c>
      <c r="BD11" s="503"/>
      <c r="BE11" s="323">
        <v>97.425656882456593</v>
      </c>
      <c r="BF11" s="323">
        <v>1.9127713532540103</v>
      </c>
      <c r="BG11" s="323">
        <v>93.669623903018035</v>
      </c>
      <c r="BH11" s="323">
        <v>101.18168986189515</v>
      </c>
      <c r="BI11" s="323">
        <v>1.9633137865949997</v>
      </c>
      <c r="BJ11" s="326">
        <v>45.297030999999997</v>
      </c>
      <c r="BK11" s="326">
        <v>120</v>
      </c>
      <c r="BL11" s="503"/>
      <c r="BM11" s="383">
        <v>97.9300194887348</v>
      </c>
      <c r="BN11" s="323">
        <v>1.0846145251628816</v>
      </c>
      <c r="BO11" s="323">
        <v>95.802283575382802</v>
      </c>
      <c r="BP11" s="323">
        <v>100</v>
      </c>
      <c r="BQ11" s="323">
        <v>1.1075403955042082</v>
      </c>
      <c r="BR11" s="326">
        <v>92.626330999999951</v>
      </c>
      <c r="BS11" s="326">
        <v>240</v>
      </c>
      <c r="BT11" s="503"/>
      <c r="BU11" s="323">
        <v>97.425656882456593</v>
      </c>
      <c r="BV11" s="323">
        <v>1.9127713532540103</v>
      </c>
      <c r="BW11" s="323">
        <v>93.669623903018035</v>
      </c>
      <c r="BX11" s="323">
        <v>101.18168986189515</v>
      </c>
      <c r="BY11" s="323">
        <v>1.9633137865949997</v>
      </c>
      <c r="BZ11" s="326">
        <v>45.297030999999997</v>
      </c>
      <c r="CA11" s="326">
        <v>120</v>
      </c>
      <c r="CB11" s="503"/>
      <c r="CC11" s="383">
        <v>99.124458932804814</v>
      </c>
      <c r="CD11" s="323">
        <v>0.65311035186998101</v>
      </c>
      <c r="CE11" s="323">
        <v>97.842224709008491</v>
      </c>
      <c r="CF11" s="323">
        <v>100</v>
      </c>
      <c r="CG11" s="323">
        <v>0.65887910905290892</v>
      </c>
      <c r="CH11" s="326">
        <v>56.388559999999984</v>
      </c>
      <c r="CI11" s="326">
        <v>127</v>
      </c>
      <c r="CJ11" s="503"/>
      <c r="CK11" s="383">
        <v>96.885156081282915</v>
      </c>
      <c r="CL11" s="323">
        <v>1.0546237251479926</v>
      </c>
      <c r="CM11" s="384">
        <v>94.816432869254868</v>
      </c>
      <c r="CN11" s="323">
        <v>98.953879293310962</v>
      </c>
      <c r="CO11" s="323">
        <v>1.0885297271577947</v>
      </c>
      <c r="CP11" s="326">
        <v>105.87252799999976</v>
      </c>
      <c r="CQ11" s="326">
        <v>248</v>
      </c>
      <c r="CR11" s="27"/>
      <c r="CS11" s="594">
        <v>97.927570267166118</v>
      </c>
      <c r="CT11" s="595">
        <v>0.75744581922101395</v>
      </c>
      <c r="CU11" s="596">
        <v>96.441864183260492</v>
      </c>
      <c r="CV11" s="595">
        <v>99.413276351071744</v>
      </c>
      <c r="CW11" s="595">
        <v>0.77347555663287604</v>
      </c>
      <c r="CX11" s="597">
        <v>135.36507199999974</v>
      </c>
      <c r="CY11" s="597">
        <v>322</v>
      </c>
      <c r="CZ11" s="27"/>
      <c r="DA11" s="670">
        <f t="shared" si="3"/>
        <v>98.194958767846501</v>
      </c>
      <c r="DB11" s="671">
        <f t="shared" si="2"/>
        <v>0.51079272951572641</v>
      </c>
      <c r="DC11" s="672">
        <f t="shared" si="4"/>
        <v>97.193439929737096</v>
      </c>
      <c r="DD11" s="671">
        <f t="shared" si="5"/>
        <v>99.196477605955906</v>
      </c>
      <c r="DE11" s="671">
        <f t="shared" si="5"/>
        <v>0.52018223330929614</v>
      </c>
      <c r="DF11" s="673">
        <f t="shared" si="6"/>
        <v>119.00991300000059</v>
      </c>
      <c r="DG11" s="673">
        <f t="shared" si="6"/>
        <v>665</v>
      </c>
      <c r="DH11" s="591">
        <f t="shared" si="1"/>
        <v>-417</v>
      </c>
      <c r="DI11" s="64"/>
      <c r="DJ11" s="3350"/>
      <c r="DK11" s="3351"/>
      <c r="DL11" s="3352"/>
      <c r="DM11" s="3354"/>
      <c r="DN11" s="3356"/>
      <c r="DO11" s="628" t="s">
        <v>3</v>
      </c>
      <c r="DP11" s="628" t="s">
        <v>4</v>
      </c>
      <c r="DQ11" s="3356"/>
      <c r="DR11" s="3356"/>
      <c r="DS11" s="3358"/>
      <c r="DT11"/>
      <c r="DU11" s="172"/>
      <c r="DV11" s="172"/>
    </row>
    <row r="12" spans="1:126" s="14" customFormat="1" ht="20.25" customHeight="1" thickTop="1">
      <c r="A12" s="377" t="s">
        <v>20</v>
      </c>
      <c r="B12" s="323">
        <v>79.43037974683584</v>
      </c>
      <c r="C12" s="323">
        <v>4.8916400555243955</v>
      </c>
      <c r="D12" s="384">
        <v>69.826546779001802</v>
      </c>
      <c r="E12" s="384">
        <v>89.034212714669863</v>
      </c>
      <c r="F12" s="384">
        <v>6.1583994324529936</v>
      </c>
      <c r="G12" s="384">
        <v>338.41387999999881</v>
      </c>
      <c r="H12" s="380">
        <v>316</v>
      </c>
      <c r="I12" s="466"/>
      <c r="J12" s="323">
        <v>89.132311105033551</v>
      </c>
      <c r="K12" s="323">
        <v>3.0255781240771116</v>
      </c>
      <c r="L12" s="323">
        <v>83.196819677419924</v>
      </c>
      <c r="M12" s="323">
        <v>95.067802532647164</v>
      </c>
      <c r="N12" s="323">
        <v>3.394479607413937</v>
      </c>
      <c r="O12" s="323">
        <v>344.44112599999767</v>
      </c>
      <c r="P12" s="319">
        <v>395</v>
      </c>
      <c r="Q12" s="319"/>
      <c r="R12" s="323">
        <v>92.436179653873168</v>
      </c>
      <c r="S12" s="323">
        <v>1.8585364983080994</v>
      </c>
      <c r="T12" s="323">
        <v>88.789424396708441</v>
      </c>
      <c r="U12" s="323">
        <v>96.082934911037881</v>
      </c>
      <c r="V12" s="323">
        <v>2.0106158706118973</v>
      </c>
      <c r="W12" s="323">
        <v>262.52893500000005</v>
      </c>
      <c r="X12" s="322">
        <v>226</v>
      </c>
      <c r="Y12" s="323"/>
      <c r="Z12" s="323">
        <v>95.261016754322554</v>
      </c>
      <c r="AA12" s="323">
        <v>1.7339724559983001</v>
      </c>
      <c r="AB12" s="323">
        <v>91.858666047952894</v>
      </c>
      <c r="AC12" s="323">
        <v>98.663367460692214</v>
      </c>
      <c r="AD12" s="323">
        <v>1.8202329925474152</v>
      </c>
      <c r="AE12" s="320">
        <v>291.53622800000016</v>
      </c>
      <c r="AF12" s="326">
        <v>247</v>
      </c>
      <c r="AG12" s="323">
        <v>93.609166774170703</v>
      </c>
      <c r="AH12" s="323">
        <v>1.5027151457507411</v>
      </c>
      <c r="AI12" s="323">
        <v>90.661727918647756</v>
      </c>
      <c r="AJ12" s="323">
        <v>96.556605629693664</v>
      </c>
      <c r="AK12" s="323">
        <v>1.6053076825007919</v>
      </c>
      <c r="AL12" s="320">
        <v>640.31711599999937</v>
      </c>
      <c r="AM12" s="326">
        <v>545</v>
      </c>
      <c r="AN12" s="323"/>
      <c r="AO12" s="383">
        <v>95.792564012609603</v>
      </c>
      <c r="AP12" s="323">
        <v>1.3088634553392606</v>
      </c>
      <c r="AQ12" s="323">
        <v>93.224341831693721</v>
      </c>
      <c r="AR12" s="323">
        <v>98.360786193525485</v>
      </c>
      <c r="AS12" s="323">
        <v>1.3663518341224994</v>
      </c>
      <c r="AT12" s="320">
        <v>270.38141599999983</v>
      </c>
      <c r="AU12" s="455">
        <v>232</v>
      </c>
      <c r="AV12" s="503"/>
      <c r="AW12" s="323">
        <v>93.26</v>
      </c>
      <c r="AX12" s="323">
        <v>2.2679999999999998</v>
      </c>
      <c r="AY12" s="323">
        <v>88.82</v>
      </c>
      <c r="AZ12" s="323">
        <v>97.71</v>
      </c>
      <c r="BA12" s="323">
        <v>2.4</v>
      </c>
      <c r="BB12" s="320">
        <v>265.72000000000003</v>
      </c>
      <c r="BC12" s="326">
        <v>264</v>
      </c>
      <c r="BD12" s="503"/>
      <c r="BE12" s="323">
        <v>89.642249733003936</v>
      </c>
      <c r="BF12" s="323">
        <v>2.3746626058278455</v>
      </c>
      <c r="BG12" s="323">
        <v>84.979219283831171</v>
      </c>
      <c r="BH12" s="323">
        <v>94.305280182176716</v>
      </c>
      <c r="BI12" s="323">
        <v>2.6490439640913617</v>
      </c>
      <c r="BJ12" s="326">
        <v>108.38175000000001</v>
      </c>
      <c r="BK12" s="326">
        <v>99</v>
      </c>
      <c r="BL12" s="503"/>
      <c r="BM12" s="383">
        <v>93.505393908303105</v>
      </c>
      <c r="BN12" s="323">
        <v>1.3751475520967853</v>
      </c>
      <c r="BO12" s="323">
        <v>90.807706605696666</v>
      </c>
      <c r="BP12" s="323">
        <v>96.203081210909545</v>
      </c>
      <c r="BQ12" s="323">
        <v>1.4706612042566614</v>
      </c>
      <c r="BR12" s="326">
        <v>245.47219299999986</v>
      </c>
      <c r="BS12" s="326">
        <v>226</v>
      </c>
      <c r="BT12" s="503"/>
      <c r="BU12" s="323">
        <v>89.642249733003936</v>
      </c>
      <c r="BV12" s="323">
        <v>2.3746626058278455</v>
      </c>
      <c r="BW12" s="323">
        <v>84.979219283831171</v>
      </c>
      <c r="BX12" s="323">
        <v>94.305280182176716</v>
      </c>
      <c r="BY12" s="323">
        <v>2.6490439640913617</v>
      </c>
      <c r="BZ12" s="326">
        <v>108.38175000000001</v>
      </c>
      <c r="CA12" s="326">
        <v>99</v>
      </c>
      <c r="CB12" s="503"/>
      <c r="CC12" s="383">
        <v>92.843096193680992</v>
      </c>
      <c r="CD12" s="323">
        <v>2.1232906647065781</v>
      </c>
      <c r="CE12" s="323">
        <v>88.674495972357292</v>
      </c>
      <c r="CF12" s="323">
        <v>97.011696415004678</v>
      </c>
      <c r="CG12" s="323">
        <v>2.286966669311802</v>
      </c>
      <c r="CH12" s="326">
        <v>139.69814700000015</v>
      </c>
      <c r="CI12" s="326">
        <v>121</v>
      </c>
      <c r="CJ12" s="503"/>
      <c r="CK12" s="383">
        <v>95.128189635544203</v>
      </c>
      <c r="CL12" s="323">
        <v>1.3761946483515017</v>
      </c>
      <c r="CM12" s="384">
        <v>92.428681037902876</v>
      </c>
      <c r="CN12" s="323">
        <v>97.827698233185529</v>
      </c>
      <c r="CO12" s="323">
        <v>1.4466738551674203</v>
      </c>
      <c r="CP12" s="326">
        <v>300.10901300000006</v>
      </c>
      <c r="CQ12" s="326">
        <v>256</v>
      </c>
      <c r="CR12" s="27"/>
      <c r="CS12" s="594">
        <v>96.859594111315445</v>
      </c>
      <c r="CT12" s="595">
        <v>1.2488112106871074</v>
      </c>
      <c r="CU12" s="596">
        <v>94.4100903101386</v>
      </c>
      <c r="CV12" s="595">
        <v>99.309097912492305</v>
      </c>
      <c r="CW12" s="595">
        <v>1.2893004788476781</v>
      </c>
      <c r="CX12" s="597">
        <v>384.32990599999908</v>
      </c>
      <c r="CY12" s="597">
        <v>351</v>
      </c>
      <c r="CZ12" s="27"/>
      <c r="DA12" s="670">
        <f t="shared" si="3"/>
        <v>97.011919324611497</v>
      </c>
      <c r="DB12" s="671">
        <f t="shared" si="2"/>
        <v>1.2277673276986774</v>
      </c>
      <c r="DC12" s="672">
        <f t="shared" si="4"/>
        <v>94.60461781765531</v>
      </c>
      <c r="DD12" s="671">
        <f t="shared" si="5"/>
        <v>99.419220831567685</v>
      </c>
      <c r="DE12" s="671">
        <f t="shared" si="5"/>
        <v>1.2655839985913959</v>
      </c>
      <c r="DF12" s="673">
        <f t="shared" si="6"/>
        <v>329.84939400000002</v>
      </c>
      <c r="DG12" s="673">
        <f t="shared" si="6"/>
        <v>691</v>
      </c>
      <c r="DH12" s="591">
        <f t="shared" si="1"/>
        <v>-435</v>
      </c>
      <c r="DI12" s="64"/>
      <c r="DJ12" s="746" t="s">
        <v>117</v>
      </c>
      <c r="DK12" s="173" t="s">
        <v>116</v>
      </c>
      <c r="DL12" s="174" t="s">
        <v>196</v>
      </c>
      <c r="DM12" s="175">
        <v>0.74108634430109011</v>
      </c>
      <c r="DN12" s="176">
        <v>3.2489490512304514E-2</v>
      </c>
      <c r="DO12" s="177">
        <v>0.67738372108736633</v>
      </c>
      <c r="DP12" s="177">
        <v>0.80478896751481388</v>
      </c>
      <c r="DQ12" s="178">
        <v>4.3840357823547504E-2</v>
      </c>
      <c r="DR12" s="179">
        <v>122.2917999999998</v>
      </c>
      <c r="DS12" s="180">
        <v>815</v>
      </c>
      <c r="DT12"/>
      <c r="DU12" s="172"/>
      <c r="DV12" s="172"/>
    </row>
    <row r="13" spans="1:126" s="14" customFormat="1" ht="20.25" customHeight="1">
      <c r="A13" s="377" t="s">
        <v>21</v>
      </c>
      <c r="B13" s="323">
        <v>47.237076648841374</v>
      </c>
      <c r="C13" s="323">
        <v>3.8117511079167374</v>
      </c>
      <c r="D13" s="384">
        <v>39.753406440105174</v>
      </c>
      <c r="E13" s="384">
        <v>54.720746857577588</v>
      </c>
      <c r="F13" s="384">
        <v>8.0694051756275051</v>
      </c>
      <c r="G13" s="384">
        <v>200.85819599999923</v>
      </c>
      <c r="H13" s="380">
        <v>561</v>
      </c>
      <c r="I13" s="466"/>
      <c r="J13" s="323">
        <v>73.741309805422674</v>
      </c>
      <c r="K13" s="323">
        <v>4.1602719883432053</v>
      </c>
      <c r="L13" s="323">
        <v>65.579808858926924</v>
      </c>
      <c r="M13" s="323">
        <v>81.902810751918423</v>
      </c>
      <c r="N13" s="323">
        <v>5.6417115444798807</v>
      </c>
      <c r="O13" s="323">
        <v>320.41615699999926</v>
      </c>
      <c r="P13" s="319">
        <v>473</v>
      </c>
      <c r="Q13" s="319"/>
      <c r="R13" s="323">
        <v>92.709324747571259</v>
      </c>
      <c r="S13" s="323">
        <v>1.6412965036994922</v>
      </c>
      <c r="T13" s="323">
        <v>89.488830203137539</v>
      </c>
      <c r="U13" s="323">
        <v>95.929819292004993</v>
      </c>
      <c r="V13" s="323">
        <v>1.7703683077925665</v>
      </c>
      <c r="W13" s="323">
        <v>198.09664399999949</v>
      </c>
      <c r="X13" s="322">
        <v>339</v>
      </c>
      <c r="Y13" s="323"/>
      <c r="Z13" s="323">
        <v>89.842495421378473</v>
      </c>
      <c r="AA13" s="323">
        <v>3.3351552322312852</v>
      </c>
      <c r="AB13" s="323">
        <v>83.298350085631739</v>
      </c>
      <c r="AC13" s="323">
        <v>96.386640757125207</v>
      </c>
      <c r="AD13" s="323">
        <v>3.7122246177477254</v>
      </c>
      <c r="AE13" s="320">
        <v>224.45347500000031</v>
      </c>
      <c r="AF13" s="326">
        <v>368</v>
      </c>
      <c r="AG13" s="323">
        <v>90.638259616503206</v>
      </c>
      <c r="AH13" s="323">
        <v>2.1750341808894516</v>
      </c>
      <c r="AI13" s="323">
        <v>86.372128224288247</v>
      </c>
      <c r="AJ13" s="323">
        <v>94.904391008718164</v>
      </c>
      <c r="AK13" s="323">
        <v>2.3996866114730944</v>
      </c>
      <c r="AL13" s="320">
        <v>533.4632979999999</v>
      </c>
      <c r="AM13" s="326">
        <v>892</v>
      </c>
      <c r="AN13" s="323"/>
      <c r="AO13" s="383">
        <v>90.15649914967328</v>
      </c>
      <c r="AP13" s="323">
        <v>2.9890461199472749</v>
      </c>
      <c r="AQ13" s="323">
        <v>84.291460658672435</v>
      </c>
      <c r="AR13" s="323">
        <v>96.021537640674111</v>
      </c>
      <c r="AS13" s="323">
        <v>3.3153972793298139</v>
      </c>
      <c r="AT13" s="320">
        <v>226.58819600000015</v>
      </c>
      <c r="AU13" s="455">
        <v>346</v>
      </c>
      <c r="AV13" s="503"/>
      <c r="AW13" s="323">
        <v>92.97</v>
      </c>
      <c r="AX13" s="323">
        <v>2.2519999999999998</v>
      </c>
      <c r="AY13" s="323">
        <v>88.55</v>
      </c>
      <c r="AZ13" s="323">
        <v>97.39</v>
      </c>
      <c r="BA13" s="323">
        <v>2.4</v>
      </c>
      <c r="BB13" s="320">
        <v>262.41800000000001</v>
      </c>
      <c r="BC13" s="326">
        <v>357</v>
      </c>
      <c r="BD13" s="503"/>
      <c r="BE13" s="323">
        <v>96.050706008646898</v>
      </c>
      <c r="BF13" s="323">
        <v>2.0239138949707436</v>
      </c>
      <c r="BG13" s="323">
        <v>92.076426843433708</v>
      </c>
      <c r="BH13" s="323">
        <v>100.02498517386009</v>
      </c>
      <c r="BI13" s="323">
        <v>2.1071306803185208</v>
      </c>
      <c r="BJ13" s="326">
        <v>105.29963099999989</v>
      </c>
      <c r="BK13" s="326">
        <v>172</v>
      </c>
      <c r="BL13" s="503"/>
      <c r="BM13" s="383">
        <v>95.359816897114015</v>
      </c>
      <c r="BN13" s="323">
        <v>1.5592472958030457</v>
      </c>
      <c r="BO13" s="323">
        <v>92.300973047886643</v>
      </c>
      <c r="BP13" s="323">
        <v>98.418660746341374</v>
      </c>
      <c r="BQ13" s="323">
        <v>1.6351198508333493</v>
      </c>
      <c r="BR13" s="326">
        <v>188.13641200000004</v>
      </c>
      <c r="BS13" s="326">
        <v>330</v>
      </c>
      <c r="BT13" s="503"/>
      <c r="BU13" s="323">
        <v>96.050706008646898</v>
      </c>
      <c r="BV13" s="323">
        <v>2.0239138949707436</v>
      </c>
      <c r="BW13" s="323">
        <v>92.076426843433708</v>
      </c>
      <c r="BX13" s="323">
        <v>100.02498517386009</v>
      </c>
      <c r="BY13" s="323">
        <v>2.1071306803185208</v>
      </c>
      <c r="BZ13" s="326">
        <v>105.29963099999989</v>
      </c>
      <c r="CA13" s="326">
        <v>172</v>
      </c>
      <c r="CB13" s="503"/>
      <c r="CC13" s="383">
        <v>96.064838576445396</v>
      </c>
      <c r="CD13" s="323">
        <v>2.016356637705242</v>
      </c>
      <c r="CE13" s="323">
        <v>92.106179092880467</v>
      </c>
      <c r="CF13" s="323">
        <v>100</v>
      </c>
      <c r="CG13" s="323">
        <v>2.0989538603145506</v>
      </c>
      <c r="CH13" s="326">
        <v>77.739708000000007</v>
      </c>
      <c r="CI13" s="326">
        <v>139</v>
      </c>
      <c r="CJ13" s="503"/>
      <c r="CK13" s="383">
        <v>94.946697657085849</v>
      </c>
      <c r="CL13" s="323">
        <v>1.5181316614010949</v>
      </c>
      <c r="CM13" s="384">
        <v>91.968769006358372</v>
      </c>
      <c r="CN13" s="323">
        <v>97.924626307813327</v>
      </c>
      <c r="CO13" s="323">
        <v>1.5989304513613034</v>
      </c>
      <c r="CP13" s="326">
        <v>161.60865600000025</v>
      </c>
      <c r="CQ13" s="326">
        <v>292</v>
      </c>
      <c r="CR13" s="27"/>
      <c r="CS13" s="594">
        <v>96.6908562282064</v>
      </c>
      <c r="CT13" s="595">
        <v>0.99709477018096115</v>
      </c>
      <c r="CU13" s="596">
        <v>94.735086285728059</v>
      </c>
      <c r="CV13" s="595">
        <v>98.64662617068474</v>
      </c>
      <c r="CW13" s="595">
        <v>1.03121929940061</v>
      </c>
      <c r="CX13" s="597">
        <v>149.40659399999967</v>
      </c>
      <c r="CY13" s="597">
        <v>400</v>
      </c>
      <c r="CZ13" s="27"/>
      <c r="DA13" s="670">
        <f t="shared" si="3"/>
        <v>96.350115796725404</v>
      </c>
      <c r="DB13" s="671">
        <f t="shared" si="2"/>
        <v>0.99283648733736052</v>
      </c>
      <c r="DC13" s="672">
        <f t="shared" si="4"/>
        <v>94.403446653306986</v>
      </c>
      <c r="DD13" s="671">
        <f t="shared" si="5"/>
        <v>98.296784940143837</v>
      </c>
      <c r="DE13" s="671">
        <f t="shared" si="5"/>
        <v>1.0304465948250612</v>
      </c>
      <c r="DF13" s="673">
        <f t="shared" si="6"/>
        <v>147.49596700000018</v>
      </c>
      <c r="DG13" s="673">
        <f t="shared" si="6"/>
        <v>840</v>
      </c>
      <c r="DH13" s="591">
        <f t="shared" si="1"/>
        <v>-548</v>
      </c>
      <c r="DI13" s="64"/>
      <c r="DJ13" s="747" t="s">
        <v>118</v>
      </c>
      <c r="DK13" s="181" t="s">
        <v>116</v>
      </c>
      <c r="DL13" s="182" t="s">
        <v>196</v>
      </c>
      <c r="DM13" s="183">
        <v>0.93070353090076652</v>
      </c>
      <c r="DN13" s="184">
        <v>1.3639966357270746E-2</v>
      </c>
      <c r="DO13" s="185">
        <v>0.90395944769712211</v>
      </c>
      <c r="DP13" s="185">
        <v>0.95744761410441093</v>
      </c>
      <c r="DQ13" s="186">
        <v>1.4655543794992936E-2</v>
      </c>
      <c r="DR13" s="187">
        <v>290.90469199999978</v>
      </c>
      <c r="DS13" s="188">
        <v>693</v>
      </c>
      <c r="DT13"/>
      <c r="DU13" s="172"/>
      <c r="DV13" s="172"/>
    </row>
    <row r="14" spans="1:126" s="14" customFormat="1" ht="20.25" customHeight="1">
      <c r="A14" s="377" t="s">
        <v>22</v>
      </c>
      <c r="B14" s="323">
        <v>22.163588390501289</v>
      </c>
      <c r="C14" s="323">
        <v>3.1368757989346041</v>
      </c>
      <c r="D14" s="384">
        <v>16.004911367692571</v>
      </c>
      <c r="E14" s="384">
        <v>28.322265413310006</v>
      </c>
      <c r="F14" s="384">
        <v>14.153284854716864</v>
      </c>
      <c r="G14" s="384">
        <v>598.56948100000147</v>
      </c>
      <c r="H14" s="380">
        <v>379</v>
      </c>
      <c r="I14" s="466"/>
      <c r="J14" s="323">
        <v>46.559746220423776</v>
      </c>
      <c r="K14" s="323">
        <v>4.5741139334131287</v>
      </c>
      <c r="L14" s="323">
        <v>37.586382146745109</v>
      </c>
      <c r="M14" s="323">
        <v>55.533110294102443</v>
      </c>
      <c r="N14" s="323">
        <v>9.8241814114670998</v>
      </c>
      <c r="O14" s="323">
        <v>637.11163199999817</v>
      </c>
      <c r="P14" s="319">
        <v>394</v>
      </c>
      <c r="Q14" s="319"/>
      <c r="R14" s="323">
        <v>60.784086660264499</v>
      </c>
      <c r="S14" s="323">
        <v>4.2910145443992338</v>
      </c>
      <c r="T14" s="323">
        <v>52.36440813223804</v>
      </c>
      <c r="U14" s="323">
        <v>69.203765188290973</v>
      </c>
      <c r="V14" s="323">
        <v>7.0594373958148759</v>
      </c>
      <c r="W14" s="323">
        <v>454.26180300000078</v>
      </c>
      <c r="X14" s="322">
        <v>353</v>
      </c>
      <c r="Y14" s="323"/>
      <c r="Z14" s="323">
        <v>61.347541104894411</v>
      </c>
      <c r="AA14" s="323">
        <v>4.5544766332067423</v>
      </c>
      <c r="AB14" s="323">
        <v>52.41087850882473</v>
      </c>
      <c r="AC14" s="323">
        <v>70.284203700964085</v>
      </c>
      <c r="AD14" s="323">
        <v>7.4240573479861585</v>
      </c>
      <c r="AE14" s="320">
        <v>414.75638700000025</v>
      </c>
      <c r="AF14" s="326">
        <v>332</v>
      </c>
      <c r="AG14" s="323">
        <v>58.594209088526824</v>
      </c>
      <c r="AH14" s="323">
        <v>3.2853030643470928</v>
      </c>
      <c r="AI14" s="323">
        <v>52.150386430981442</v>
      </c>
      <c r="AJ14" s="323">
        <v>65.038031746072207</v>
      </c>
      <c r="AK14" s="323">
        <v>5.606873299345172</v>
      </c>
      <c r="AL14" s="320">
        <v>1079.0096219999948</v>
      </c>
      <c r="AM14" s="326">
        <v>852</v>
      </c>
      <c r="AN14" s="323"/>
      <c r="AO14" s="383">
        <v>61.201752910985299</v>
      </c>
      <c r="AP14" s="323">
        <v>4.9348723484939141</v>
      </c>
      <c r="AQ14" s="323">
        <v>51.518658334778799</v>
      </c>
      <c r="AR14" s="323">
        <v>70.884847487191792</v>
      </c>
      <c r="AS14" s="323">
        <v>8.0632859579551983</v>
      </c>
      <c r="AT14" s="320">
        <v>364.51890900000035</v>
      </c>
      <c r="AU14" s="455">
        <v>300</v>
      </c>
      <c r="AV14" s="503"/>
      <c r="AW14" s="323">
        <v>66.28</v>
      </c>
      <c r="AX14" s="323">
        <v>4.5280000000000005</v>
      </c>
      <c r="AY14" s="323">
        <v>57.4</v>
      </c>
      <c r="AZ14" s="323">
        <v>75.17</v>
      </c>
      <c r="BA14" s="323">
        <v>6.8000000000000007</v>
      </c>
      <c r="BB14" s="320">
        <v>414.37</v>
      </c>
      <c r="BC14" s="326">
        <v>329</v>
      </c>
      <c r="BD14" s="503"/>
      <c r="BE14" s="323">
        <v>69.073535806592929</v>
      </c>
      <c r="BF14" s="323">
        <v>5.8503633265050627</v>
      </c>
      <c r="BG14" s="323">
        <v>57.585410182655508</v>
      </c>
      <c r="BH14" s="323">
        <v>80.561661430530336</v>
      </c>
      <c r="BI14" s="323">
        <v>8.4697608978439725</v>
      </c>
      <c r="BJ14" s="326">
        <v>173.37999799999986</v>
      </c>
      <c r="BK14" s="326">
        <v>152</v>
      </c>
      <c r="BL14" s="503"/>
      <c r="BM14" s="383">
        <v>68.580122153318584</v>
      </c>
      <c r="BN14" s="323">
        <v>3.7786493414003925</v>
      </c>
      <c r="BO14" s="323">
        <v>61.167379910673326</v>
      </c>
      <c r="BP14" s="323">
        <v>75.992864395963835</v>
      </c>
      <c r="BQ14" s="323">
        <v>5.5098317453456804</v>
      </c>
      <c r="BR14" s="326">
        <v>353.67733300000077</v>
      </c>
      <c r="BS14" s="326">
        <v>297</v>
      </c>
      <c r="BT14" s="503"/>
      <c r="BU14" s="323">
        <v>69.073535806592929</v>
      </c>
      <c r="BV14" s="323">
        <v>5.8503633265050627</v>
      </c>
      <c r="BW14" s="323">
        <v>57.585410182655508</v>
      </c>
      <c r="BX14" s="323">
        <v>80.561661430530336</v>
      </c>
      <c r="BY14" s="323">
        <v>8.4697608978439725</v>
      </c>
      <c r="BZ14" s="326">
        <v>173.37999799999986</v>
      </c>
      <c r="CA14" s="326">
        <v>152</v>
      </c>
      <c r="CB14" s="503"/>
      <c r="CC14" s="383">
        <v>72.136498807144008</v>
      </c>
      <c r="CD14" s="323">
        <v>5.8014865519582255</v>
      </c>
      <c r="CE14" s="323">
        <v>60.74659419988123</v>
      </c>
      <c r="CF14" s="323">
        <v>83.526403414406786</v>
      </c>
      <c r="CG14" s="323">
        <v>8.0423733448284267</v>
      </c>
      <c r="CH14" s="326">
        <v>198.14798800000031</v>
      </c>
      <c r="CI14" s="326">
        <v>169</v>
      </c>
      <c r="CJ14" s="503"/>
      <c r="CK14" s="383">
        <v>70.977923362122539</v>
      </c>
      <c r="CL14" s="323">
        <v>4.5082391545407416</v>
      </c>
      <c r="CM14" s="384">
        <v>62.134675517434232</v>
      </c>
      <c r="CN14" s="323">
        <v>79.821171206810845</v>
      </c>
      <c r="CO14" s="323">
        <v>6.3516075717517673</v>
      </c>
      <c r="CP14" s="326">
        <v>386.27199700000034</v>
      </c>
      <c r="CQ14" s="326">
        <v>303</v>
      </c>
      <c r="CR14" s="27"/>
      <c r="CS14" s="594">
        <v>80.961476746679381</v>
      </c>
      <c r="CT14" s="595">
        <v>3.6916376431773639</v>
      </c>
      <c r="CU14" s="596">
        <v>73.72044594703182</v>
      </c>
      <c r="CV14" s="595">
        <v>88.202507546326942</v>
      </c>
      <c r="CW14" s="595">
        <v>4.5597459329060168</v>
      </c>
      <c r="CX14" s="597">
        <v>458.83476799999897</v>
      </c>
      <c r="CY14" s="597">
        <v>321</v>
      </c>
      <c r="CZ14" s="27"/>
      <c r="DA14" s="670">
        <f t="shared" si="3"/>
        <v>77.405089711648031</v>
      </c>
      <c r="DB14" s="671">
        <f t="shared" si="2"/>
        <v>2.8705011401954583</v>
      </c>
      <c r="DC14" s="672">
        <f t="shared" si="4"/>
        <v>71.77685579092271</v>
      </c>
      <c r="DD14" s="671">
        <f t="shared" si="5"/>
        <v>83.033323632373353</v>
      </c>
      <c r="DE14" s="671">
        <f t="shared" si="5"/>
        <v>3.7084139439521908</v>
      </c>
      <c r="DF14" s="673">
        <f t="shared" si="6"/>
        <v>418.85135100000008</v>
      </c>
      <c r="DG14" s="673">
        <f t="shared" si="6"/>
        <v>651</v>
      </c>
      <c r="DH14" s="591">
        <f t="shared" si="1"/>
        <v>-348</v>
      </c>
      <c r="DI14" s="64"/>
      <c r="DJ14" s="747" t="s">
        <v>119</v>
      </c>
      <c r="DK14" s="181" t="s">
        <v>116</v>
      </c>
      <c r="DL14" s="182" t="s">
        <v>196</v>
      </c>
      <c r="DM14" s="183">
        <v>0.98194958767846496</v>
      </c>
      <c r="DN14" s="184">
        <v>5.107927295157264E-3</v>
      </c>
      <c r="DO14" s="185">
        <v>0.97193439929737091</v>
      </c>
      <c r="DP14" s="185">
        <v>0.99196477605955902</v>
      </c>
      <c r="DQ14" s="186">
        <v>5.2018223330929612E-3</v>
      </c>
      <c r="DR14" s="187">
        <v>119.00991300000059</v>
      </c>
      <c r="DS14" s="188">
        <v>665</v>
      </c>
      <c r="DT14"/>
      <c r="DU14" s="172"/>
      <c r="DV14" s="172"/>
    </row>
    <row r="15" spans="1:126" s="14" customFormat="1" ht="20.25" customHeight="1">
      <c r="A15" s="349" t="s">
        <v>97</v>
      </c>
      <c r="B15" s="323"/>
      <c r="C15" s="323"/>
      <c r="D15" s="384"/>
      <c r="E15" s="384"/>
      <c r="F15" s="384"/>
      <c r="G15" s="384"/>
      <c r="H15" s="380"/>
      <c r="I15" s="466"/>
      <c r="J15" s="323" t="s">
        <v>66</v>
      </c>
      <c r="K15" s="323"/>
      <c r="L15" s="323" t="s">
        <v>66</v>
      </c>
      <c r="M15" s="323" t="s">
        <v>66</v>
      </c>
      <c r="N15" s="323" t="s">
        <v>66</v>
      </c>
      <c r="O15" s="323" t="s">
        <v>66</v>
      </c>
      <c r="P15" s="319" t="s">
        <v>66</v>
      </c>
      <c r="Q15" s="319" t="s">
        <v>66</v>
      </c>
      <c r="R15" s="323" t="s">
        <v>66</v>
      </c>
      <c r="S15" s="323" t="s">
        <v>66</v>
      </c>
      <c r="T15" s="323" t="s">
        <v>66</v>
      </c>
      <c r="U15" s="323" t="s">
        <v>66</v>
      </c>
      <c r="V15" s="323" t="s">
        <v>66</v>
      </c>
      <c r="W15" s="323" t="s">
        <v>66</v>
      </c>
      <c r="X15" s="322" t="s">
        <v>66</v>
      </c>
      <c r="Y15" s="323" t="s">
        <v>66</v>
      </c>
      <c r="Z15" s="323" t="s">
        <v>66</v>
      </c>
      <c r="AA15" s="323" t="s">
        <v>66</v>
      </c>
      <c r="AB15" s="323" t="s">
        <v>66</v>
      </c>
      <c r="AC15" s="323" t="s">
        <v>66</v>
      </c>
      <c r="AD15" s="323" t="s">
        <v>66</v>
      </c>
      <c r="AE15" s="320" t="s">
        <v>66</v>
      </c>
      <c r="AF15" s="326" t="s">
        <v>66</v>
      </c>
      <c r="AG15" s="323" t="s">
        <v>66</v>
      </c>
      <c r="AH15" s="323" t="s">
        <v>66</v>
      </c>
      <c r="AI15" s="323" t="s">
        <v>66</v>
      </c>
      <c r="AJ15" s="323" t="s">
        <v>66</v>
      </c>
      <c r="AK15" s="323" t="s">
        <v>66</v>
      </c>
      <c r="AL15" s="320" t="s">
        <v>66</v>
      </c>
      <c r="AM15" s="326" t="s">
        <v>66</v>
      </c>
      <c r="AN15" s="323" t="s">
        <v>66</v>
      </c>
      <c r="AO15" s="383" t="s">
        <v>66</v>
      </c>
      <c r="AP15" s="323" t="s">
        <v>66</v>
      </c>
      <c r="AQ15" s="323" t="s">
        <v>66</v>
      </c>
      <c r="AR15" s="323" t="s">
        <v>66</v>
      </c>
      <c r="AS15" s="323" t="s">
        <v>66</v>
      </c>
      <c r="AT15" s="320" t="s">
        <v>66</v>
      </c>
      <c r="AU15" s="455" t="s">
        <v>66</v>
      </c>
      <c r="AV15" s="503" t="s">
        <v>66</v>
      </c>
      <c r="AW15" s="323" t="s">
        <v>66</v>
      </c>
      <c r="AX15" s="323" t="s">
        <v>66</v>
      </c>
      <c r="AY15" s="323" t="s">
        <v>66</v>
      </c>
      <c r="AZ15" s="323" t="s">
        <v>66</v>
      </c>
      <c r="BA15" s="323" t="s">
        <v>66</v>
      </c>
      <c r="BB15" s="320" t="s">
        <v>66</v>
      </c>
      <c r="BC15" s="326" t="s">
        <v>66</v>
      </c>
      <c r="BD15" s="503" t="s">
        <v>66</v>
      </c>
      <c r="BE15" s="323" t="s">
        <v>66</v>
      </c>
      <c r="BF15" s="323" t="s">
        <v>66</v>
      </c>
      <c r="BG15" s="323" t="s">
        <v>66</v>
      </c>
      <c r="BH15" s="323" t="s">
        <v>66</v>
      </c>
      <c r="BI15" s="323" t="s">
        <v>66</v>
      </c>
      <c r="BJ15" s="326" t="s">
        <v>66</v>
      </c>
      <c r="BK15" s="326" t="s">
        <v>66</v>
      </c>
      <c r="BL15" s="503" t="s">
        <v>66</v>
      </c>
      <c r="BM15" s="383" t="s">
        <v>66</v>
      </c>
      <c r="BN15" s="323" t="s">
        <v>66</v>
      </c>
      <c r="BO15" s="323" t="s">
        <v>66</v>
      </c>
      <c r="BP15" s="323" t="s">
        <v>66</v>
      </c>
      <c r="BQ15" s="323" t="s">
        <v>66</v>
      </c>
      <c r="BR15" s="326" t="s">
        <v>66</v>
      </c>
      <c r="BS15" s="326" t="s">
        <v>66</v>
      </c>
      <c r="BT15" s="503" t="s">
        <v>66</v>
      </c>
      <c r="BU15" s="323" t="s">
        <v>66</v>
      </c>
      <c r="BV15" s="323"/>
      <c r="BW15" s="323"/>
      <c r="BX15" s="323"/>
      <c r="BY15" s="323"/>
      <c r="BZ15" s="326"/>
      <c r="CA15" s="326"/>
      <c r="CB15" s="503"/>
      <c r="CC15" s="383"/>
      <c r="CD15" s="323"/>
      <c r="CE15" s="323"/>
      <c r="CF15" s="323"/>
      <c r="CG15" s="323"/>
      <c r="CH15" s="326"/>
      <c r="CI15" s="326"/>
      <c r="CJ15" s="503"/>
      <c r="CK15" s="383">
        <v>97.244497226528992</v>
      </c>
      <c r="CL15" s="323">
        <v>1.0141556805663012</v>
      </c>
      <c r="CM15" s="384">
        <v>95.255155106709708</v>
      </c>
      <c r="CN15" s="323">
        <v>99.233839346348276</v>
      </c>
      <c r="CO15" s="323">
        <v>1.0428926155110323</v>
      </c>
      <c r="CP15" s="326">
        <v>238.02015600000013</v>
      </c>
      <c r="CQ15" s="326">
        <v>264</v>
      </c>
      <c r="CR15" s="27"/>
      <c r="CS15" s="594">
        <v>99.101935063018914</v>
      </c>
      <c r="CT15" s="595">
        <v>0.50747479999021861</v>
      </c>
      <c r="CU15" s="596">
        <v>98.106539249032309</v>
      </c>
      <c r="CV15" s="595">
        <v>100</v>
      </c>
      <c r="CW15" s="595">
        <v>0.51207355302145763</v>
      </c>
      <c r="CX15" s="597">
        <v>265.40319099999988</v>
      </c>
      <c r="CY15" s="597">
        <v>411</v>
      </c>
      <c r="CZ15" s="27"/>
      <c r="DA15" s="670">
        <f t="shared" si="3"/>
        <v>99.129173301578106</v>
      </c>
      <c r="DB15" s="671">
        <f t="shared" si="2"/>
        <v>0.34912604760400151</v>
      </c>
      <c r="DC15" s="672">
        <f t="shared" si="4"/>
        <v>98.444636711009196</v>
      </c>
      <c r="DD15" s="671">
        <f t="shared" si="5"/>
        <v>99.813709892147031</v>
      </c>
      <c r="DE15" s="671">
        <f t="shared" si="5"/>
        <v>0.35219303861423756</v>
      </c>
      <c r="DF15" s="673">
        <f t="shared" si="6"/>
        <v>304.85147100000131</v>
      </c>
      <c r="DG15" s="673">
        <f t="shared" si="6"/>
        <v>809</v>
      </c>
      <c r="DH15" s="591">
        <f t="shared" si="1"/>
        <v>-545</v>
      </c>
      <c r="DI15" s="64"/>
      <c r="DJ15" s="747" t="s">
        <v>120</v>
      </c>
      <c r="DK15" s="181" t="s">
        <v>116</v>
      </c>
      <c r="DL15" s="182" t="s">
        <v>196</v>
      </c>
      <c r="DM15" s="183">
        <v>0.97011919324611495</v>
      </c>
      <c r="DN15" s="184">
        <v>1.2277673276986773E-2</v>
      </c>
      <c r="DO15" s="185">
        <v>0.94604617817655312</v>
      </c>
      <c r="DP15" s="185">
        <v>0.99419220831567678</v>
      </c>
      <c r="DQ15" s="186">
        <v>1.265583998591396E-2</v>
      </c>
      <c r="DR15" s="187">
        <v>329.84939400000002</v>
      </c>
      <c r="DS15" s="188">
        <v>691</v>
      </c>
      <c r="DT15"/>
      <c r="DU15" s="172"/>
      <c r="DV15" s="172"/>
    </row>
    <row r="16" spans="1:126" s="14" customFormat="1" ht="20.25" customHeight="1">
      <c r="A16" s="377" t="s">
        <v>23</v>
      </c>
      <c r="B16" s="323">
        <v>39.364303178484114</v>
      </c>
      <c r="C16" s="323">
        <v>3.4297921515168914</v>
      </c>
      <c r="D16" s="384">
        <v>32.630538926889933</v>
      </c>
      <c r="E16" s="384">
        <v>46.098067430078288</v>
      </c>
      <c r="F16" s="384">
        <v>8.7129502482634074</v>
      </c>
      <c r="G16" s="384">
        <v>500.89084799999932</v>
      </c>
      <c r="H16" s="380">
        <v>409</v>
      </c>
      <c r="I16" s="466"/>
      <c r="J16" s="323">
        <v>77.925069611252709</v>
      </c>
      <c r="K16" s="323">
        <v>4.8503081546025868</v>
      </c>
      <c r="L16" s="323">
        <v>68.409875723568987</v>
      </c>
      <c r="M16" s="323">
        <v>87.440263498936417</v>
      </c>
      <c r="N16" s="323">
        <v>6.224323159157219</v>
      </c>
      <c r="O16" s="323">
        <v>444.57575299999831</v>
      </c>
      <c r="P16" s="319">
        <v>297</v>
      </c>
      <c r="Q16" s="319"/>
      <c r="R16" s="323">
        <v>81.056956818097362</v>
      </c>
      <c r="S16" s="323">
        <v>4.3080567068704321</v>
      </c>
      <c r="T16" s="323">
        <v>72.603838755446816</v>
      </c>
      <c r="U16" s="323">
        <v>89.510074880747908</v>
      </c>
      <c r="V16" s="323">
        <v>5.3148512798701368</v>
      </c>
      <c r="W16" s="323">
        <v>298.98608399999983</v>
      </c>
      <c r="X16" s="322">
        <v>276</v>
      </c>
      <c r="Y16" s="323"/>
      <c r="Z16" s="323">
        <v>85.320888697914299</v>
      </c>
      <c r="AA16" s="323">
        <v>3.3548340029783548</v>
      </c>
      <c r="AB16" s="323">
        <v>78.738130246186302</v>
      </c>
      <c r="AC16" s="323">
        <v>91.903647149642296</v>
      </c>
      <c r="AD16" s="323">
        <v>3.932019525554197</v>
      </c>
      <c r="AE16" s="320">
        <v>338.13006100000024</v>
      </c>
      <c r="AF16" s="326">
        <v>309</v>
      </c>
      <c r="AG16" s="323">
        <v>79.21416815427952</v>
      </c>
      <c r="AH16" s="323">
        <v>3.9121375222744161</v>
      </c>
      <c r="AI16" s="323">
        <v>71.540866814430288</v>
      </c>
      <c r="AJ16" s="323">
        <v>86.887469494128752</v>
      </c>
      <c r="AK16" s="323">
        <v>4.9386840932988632</v>
      </c>
      <c r="AL16" s="320">
        <v>777.34162000000174</v>
      </c>
      <c r="AM16" s="326">
        <v>712</v>
      </c>
      <c r="AN16" s="323"/>
      <c r="AO16" s="383">
        <v>87.55667901791935</v>
      </c>
      <c r="AP16" s="323">
        <v>3.1330816040943454</v>
      </c>
      <c r="AQ16" s="323">
        <v>81.409017367324239</v>
      </c>
      <c r="AR16" s="323">
        <v>93.704340668514462</v>
      </c>
      <c r="AS16" s="323">
        <v>3.5783467797506678</v>
      </c>
      <c r="AT16" s="320">
        <v>317.84954399999936</v>
      </c>
      <c r="AU16" s="455">
        <v>266</v>
      </c>
      <c r="AV16" s="503"/>
      <c r="AW16" s="323">
        <v>93.7</v>
      </c>
      <c r="AX16" s="323">
        <v>2.129</v>
      </c>
      <c r="AY16" s="323">
        <v>89.53</v>
      </c>
      <c r="AZ16" s="323">
        <v>97.88</v>
      </c>
      <c r="BA16" s="323">
        <v>2.2999999999999998</v>
      </c>
      <c r="BB16" s="320">
        <v>275.834</v>
      </c>
      <c r="BC16" s="326">
        <v>232</v>
      </c>
      <c r="BD16" s="503"/>
      <c r="BE16" s="323">
        <v>93.294476693070806</v>
      </c>
      <c r="BF16" s="323">
        <v>2.0011231814110522</v>
      </c>
      <c r="BG16" s="323">
        <v>89.364950745020508</v>
      </c>
      <c r="BH16" s="323">
        <v>97.224002641121103</v>
      </c>
      <c r="BI16" s="323">
        <v>2.1449535410274509</v>
      </c>
      <c r="BJ16" s="326">
        <v>139.61835000000008</v>
      </c>
      <c r="BK16" s="326">
        <v>113</v>
      </c>
      <c r="BL16" s="503"/>
      <c r="BM16" s="383">
        <v>93.092935903251316</v>
      </c>
      <c r="BN16" s="323">
        <v>1.4453009442106484</v>
      </c>
      <c r="BO16" s="323">
        <v>90.257625612586764</v>
      </c>
      <c r="BP16" s="323">
        <v>95.928246193915868</v>
      </c>
      <c r="BQ16" s="323">
        <v>1.552535571241094</v>
      </c>
      <c r="BR16" s="326">
        <v>278.64013900000003</v>
      </c>
      <c r="BS16" s="326">
        <v>244</v>
      </c>
      <c r="BT16" s="503"/>
      <c r="BU16" s="323">
        <v>93.294476693070806</v>
      </c>
      <c r="BV16" s="323">
        <v>2.0011231814110522</v>
      </c>
      <c r="BW16" s="323">
        <v>89.364950745020508</v>
      </c>
      <c r="BX16" s="323">
        <v>97.224002641121103</v>
      </c>
      <c r="BY16" s="323">
        <v>2.1449535410274509</v>
      </c>
      <c r="BZ16" s="326">
        <v>139.61835000000008</v>
      </c>
      <c r="CA16" s="326">
        <v>113</v>
      </c>
      <c r="CB16" s="503"/>
      <c r="CC16" s="383">
        <v>95.5338879245773</v>
      </c>
      <c r="CD16" s="323">
        <v>1.6871569928413659</v>
      </c>
      <c r="CE16" s="323">
        <v>92.221537368588642</v>
      </c>
      <c r="CF16" s="323">
        <v>98.846238480565944</v>
      </c>
      <c r="CG16" s="323">
        <v>1.7660298659396687</v>
      </c>
      <c r="CH16" s="326">
        <v>166.30746999999982</v>
      </c>
      <c r="CI16" s="326">
        <v>138</v>
      </c>
      <c r="CJ16" s="503"/>
      <c r="CK16" s="383">
        <v>96.768438293781855</v>
      </c>
      <c r="CL16" s="323">
        <v>1.0345726605101027</v>
      </c>
      <c r="CM16" s="384">
        <v>94.739046742755889</v>
      </c>
      <c r="CN16" s="323">
        <v>98.797829844807822</v>
      </c>
      <c r="CO16" s="323">
        <v>1.0691219975765407</v>
      </c>
      <c r="CP16" s="326">
        <v>313.09060200000016</v>
      </c>
      <c r="CQ16" s="326">
        <v>258</v>
      </c>
      <c r="CR16" s="27"/>
      <c r="CS16" s="594">
        <v>96.942381675625782</v>
      </c>
      <c r="CT16" s="595">
        <v>1.0120960958021159</v>
      </c>
      <c r="CU16" s="596">
        <v>94.957187106096328</v>
      </c>
      <c r="CV16" s="595">
        <v>98.927576245155223</v>
      </c>
      <c r="CW16" s="595">
        <v>1.0440181872038607</v>
      </c>
      <c r="CX16" s="597">
        <v>368.58360999999979</v>
      </c>
      <c r="CY16" s="597">
        <v>325</v>
      </c>
      <c r="CZ16" s="27"/>
      <c r="DA16" s="670">
        <f t="shared" si="3"/>
        <v>97.60987331063437</v>
      </c>
      <c r="DB16" s="671">
        <f t="shared" si="2"/>
        <v>0.63164458075662289</v>
      </c>
      <c r="DC16" s="672">
        <f t="shared" si="4"/>
        <v>96.371398465432023</v>
      </c>
      <c r="DD16" s="671">
        <f t="shared" si="5"/>
        <v>98.848348155836732</v>
      </c>
      <c r="DE16" s="671">
        <f t="shared" si="5"/>
        <v>0.64711136213287823</v>
      </c>
      <c r="DF16" s="673">
        <f t="shared" si="6"/>
        <v>310.36827600000038</v>
      </c>
      <c r="DG16" s="673">
        <f t="shared" si="6"/>
        <v>663</v>
      </c>
      <c r="DH16" s="591">
        <f t="shared" si="1"/>
        <v>-405</v>
      </c>
      <c r="DI16" s="64"/>
      <c r="DJ16" s="747" t="s">
        <v>121</v>
      </c>
      <c r="DK16" s="181" t="s">
        <v>116</v>
      </c>
      <c r="DL16" s="182" t="s">
        <v>196</v>
      </c>
      <c r="DM16" s="183">
        <v>0.96350115796725411</v>
      </c>
      <c r="DN16" s="184">
        <v>9.9283648733736046E-3</v>
      </c>
      <c r="DO16" s="185">
        <v>0.94403446653306988</v>
      </c>
      <c r="DP16" s="185">
        <v>0.98296784940143833</v>
      </c>
      <c r="DQ16" s="186">
        <v>1.0304465948250612E-2</v>
      </c>
      <c r="DR16" s="187">
        <v>147.49596700000018</v>
      </c>
      <c r="DS16" s="188">
        <v>840</v>
      </c>
      <c r="DT16"/>
      <c r="DU16" s="172"/>
      <c r="DV16" s="172"/>
    </row>
    <row r="17" spans="1:126" s="14" customFormat="1" ht="20.25" customHeight="1">
      <c r="A17" s="377" t="s">
        <v>24</v>
      </c>
      <c r="B17" s="323">
        <v>19.61904761904783</v>
      </c>
      <c r="C17" s="323">
        <v>2.3397676167624013</v>
      </c>
      <c r="D17" s="384">
        <v>15.025345482367561</v>
      </c>
      <c r="E17" s="384">
        <v>24.212749755728101</v>
      </c>
      <c r="F17" s="384">
        <v>11.925999988351919</v>
      </c>
      <c r="G17" s="384">
        <v>220.49264999999809</v>
      </c>
      <c r="H17" s="380">
        <v>525</v>
      </c>
      <c r="I17" s="466"/>
      <c r="J17" s="323">
        <v>58.938828570960354</v>
      </c>
      <c r="K17" s="323">
        <v>3.9615949770027541</v>
      </c>
      <c r="L17" s="323">
        <v>51.167086424044392</v>
      </c>
      <c r="M17" s="323">
        <v>66.710570717876323</v>
      </c>
      <c r="N17" s="323">
        <v>6.721536672947491</v>
      </c>
      <c r="O17" s="323">
        <v>258.35150900000104</v>
      </c>
      <c r="P17" s="319">
        <v>489</v>
      </c>
      <c r="Q17" s="319"/>
      <c r="R17" s="323">
        <v>67.440635109405534</v>
      </c>
      <c r="S17" s="323">
        <v>4.9449753901883424</v>
      </c>
      <c r="T17" s="323">
        <v>57.737777502285205</v>
      </c>
      <c r="U17" s="323">
        <v>77.14349271652587</v>
      </c>
      <c r="V17" s="323">
        <v>7.3323381106455461</v>
      </c>
      <c r="W17" s="323">
        <v>167.02885999999998</v>
      </c>
      <c r="X17" s="322">
        <v>295</v>
      </c>
      <c r="Y17" s="323"/>
      <c r="Z17" s="323">
        <v>72.324704012129274</v>
      </c>
      <c r="AA17" s="323">
        <v>4.5415521207145364</v>
      </c>
      <c r="AB17" s="323">
        <v>63.413401521437983</v>
      </c>
      <c r="AC17" s="323">
        <v>81.236006502820558</v>
      </c>
      <c r="AD17" s="323">
        <v>6.2793926124507777</v>
      </c>
      <c r="AE17" s="320">
        <v>152.18562799999992</v>
      </c>
      <c r="AF17" s="326">
        <v>264</v>
      </c>
      <c r="AG17" s="323">
        <v>67.496155589053103</v>
      </c>
      <c r="AH17" s="323">
        <v>3.6914200081248976</v>
      </c>
      <c r="AI17" s="323">
        <v>60.255771545032232</v>
      </c>
      <c r="AJ17" s="323">
        <v>74.736539633073988</v>
      </c>
      <c r="AK17" s="323">
        <v>5.4690818697881394</v>
      </c>
      <c r="AL17" s="320">
        <v>416.69517699999926</v>
      </c>
      <c r="AM17" s="326">
        <v>736</v>
      </c>
      <c r="AN17" s="323"/>
      <c r="AO17" s="383">
        <v>73.334440199724256</v>
      </c>
      <c r="AP17" s="323">
        <v>3.5693418069424871</v>
      </c>
      <c r="AQ17" s="323">
        <v>66.330758675524322</v>
      </c>
      <c r="AR17" s="323">
        <v>80.338121723924175</v>
      </c>
      <c r="AS17" s="323">
        <v>4.8672108183024063</v>
      </c>
      <c r="AT17" s="320">
        <v>157.77875399999976</v>
      </c>
      <c r="AU17" s="455">
        <v>292</v>
      </c>
      <c r="AV17" s="503"/>
      <c r="AW17" s="323">
        <v>80.42</v>
      </c>
      <c r="AX17" s="323">
        <v>3.9430000000000001</v>
      </c>
      <c r="AY17" s="323">
        <v>72.69</v>
      </c>
      <c r="AZ17" s="323">
        <v>88.160000000000011</v>
      </c>
      <c r="BA17" s="323">
        <v>4.9000000000000004</v>
      </c>
      <c r="BB17" s="320">
        <v>135.81200000000001</v>
      </c>
      <c r="BC17" s="326">
        <v>292</v>
      </c>
      <c r="BD17" s="503"/>
      <c r="BE17" s="323">
        <v>86.91182610503445</v>
      </c>
      <c r="BF17" s="323">
        <v>2.7761821094828916</v>
      </c>
      <c r="BG17" s="323">
        <v>81.460347786726388</v>
      </c>
      <c r="BH17" s="323">
        <v>92.363304423342512</v>
      </c>
      <c r="BI17" s="323">
        <v>3.194251270394235</v>
      </c>
      <c r="BJ17" s="326">
        <v>41.790192000000012</v>
      </c>
      <c r="BK17" s="326">
        <v>96</v>
      </c>
      <c r="BL17" s="503"/>
      <c r="BM17" s="383">
        <v>88.681890600677335</v>
      </c>
      <c r="BN17" s="323">
        <v>2.3593439518511889</v>
      </c>
      <c r="BO17" s="323">
        <v>84.053462028277636</v>
      </c>
      <c r="BP17" s="323">
        <v>93.310319173077033</v>
      </c>
      <c r="BQ17" s="323">
        <v>2.6604574348499157</v>
      </c>
      <c r="BR17" s="326">
        <v>93.003774999999891</v>
      </c>
      <c r="BS17" s="326">
        <v>221</v>
      </c>
      <c r="BT17" s="503"/>
      <c r="BU17" s="323">
        <v>86.91182610503445</v>
      </c>
      <c r="BV17" s="323">
        <v>2.7761821094828916</v>
      </c>
      <c r="BW17" s="323">
        <v>81.460347786726388</v>
      </c>
      <c r="BX17" s="323">
        <v>92.363304423342512</v>
      </c>
      <c r="BY17" s="323">
        <v>3.194251270394235</v>
      </c>
      <c r="BZ17" s="326">
        <v>41.790192000000012</v>
      </c>
      <c r="CA17" s="326">
        <v>96</v>
      </c>
      <c r="CB17" s="503"/>
      <c r="CC17" s="383">
        <v>83.867558134120955</v>
      </c>
      <c r="CD17" s="323">
        <v>4.0046592788686866</v>
      </c>
      <c r="CE17" s="323">
        <v>76.005316833999686</v>
      </c>
      <c r="CF17" s="323">
        <v>91.729799434242224</v>
      </c>
      <c r="CG17" s="323">
        <v>4.7749801806133876</v>
      </c>
      <c r="CH17" s="326">
        <v>48.754069999999892</v>
      </c>
      <c r="CI17" s="326">
        <v>117</v>
      </c>
      <c r="CJ17" s="503"/>
      <c r="CK17" s="383">
        <v>89.298394474483118</v>
      </c>
      <c r="CL17" s="323">
        <v>2.3315600839273474</v>
      </c>
      <c r="CM17" s="384">
        <v>84.724865213910377</v>
      </c>
      <c r="CN17" s="323">
        <v>93.871923735055859</v>
      </c>
      <c r="CO17" s="323">
        <v>2.6109764880415485</v>
      </c>
      <c r="CP17" s="326">
        <v>104.32471999999991</v>
      </c>
      <c r="CQ17" s="326">
        <v>241</v>
      </c>
      <c r="CR17" s="27"/>
      <c r="CS17" s="594">
        <v>90.422131788185993</v>
      </c>
      <c r="CT17" s="595">
        <v>2.1349798657216477</v>
      </c>
      <c r="CU17" s="596">
        <v>86.23443612068489</v>
      </c>
      <c r="CV17" s="595">
        <v>94.60982745568711</v>
      </c>
      <c r="CW17" s="595">
        <v>2.3611253390075362</v>
      </c>
      <c r="CX17" s="597">
        <v>130.49732700000018</v>
      </c>
      <c r="CY17" s="597">
        <v>307</v>
      </c>
      <c r="CZ17" s="27"/>
      <c r="DA17" s="670">
        <f t="shared" si="3"/>
        <v>91.088657123418258</v>
      </c>
      <c r="DB17" s="671">
        <f t="shared" si="2"/>
        <v>1.3746115791769355</v>
      </c>
      <c r="DC17" s="672">
        <f t="shared" si="4"/>
        <v>88.393435926878823</v>
      </c>
      <c r="DD17" s="671">
        <f t="shared" si="5"/>
        <v>93.783878319957708</v>
      </c>
      <c r="DE17" s="671">
        <f t="shared" si="5"/>
        <v>1.5090919359085957</v>
      </c>
      <c r="DF17" s="673">
        <f t="shared" si="6"/>
        <v>104.67113799999979</v>
      </c>
      <c r="DG17" s="673">
        <f t="shared" si="6"/>
        <v>622</v>
      </c>
      <c r="DH17" s="591">
        <f t="shared" si="1"/>
        <v>-381</v>
      </c>
      <c r="DI17" s="64"/>
      <c r="DJ17" s="747" t="s">
        <v>122</v>
      </c>
      <c r="DK17" s="181" t="s">
        <v>116</v>
      </c>
      <c r="DL17" s="182" t="s">
        <v>196</v>
      </c>
      <c r="DM17" s="183">
        <v>0.77405089711648034</v>
      </c>
      <c r="DN17" s="184">
        <v>2.8705011401954583E-2</v>
      </c>
      <c r="DO17" s="185">
        <v>0.71776855790922711</v>
      </c>
      <c r="DP17" s="185">
        <v>0.83033323632373357</v>
      </c>
      <c r="DQ17" s="186">
        <v>3.7084139439521907E-2</v>
      </c>
      <c r="DR17" s="187">
        <v>418.85135100000008</v>
      </c>
      <c r="DS17" s="188">
        <v>651</v>
      </c>
      <c r="DT17"/>
      <c r="DU17" s="172"/>
      <c r="DV17" s="172"/>
    </row>
    <row r="18" spans="1:126" s="14" customFormat="1" ht="20.25" customHeight="1">
      <c r="A18" s="377" t="s">
        <v>25</v>
      </c>
      <c r="B18" s="323">
        <v>28.278688524590113</v>
      </c>
      <c r="C18" s="323">
        <v>3.5642324203173397</v>
      </c>
      <c r="D18" s="384">
        <v>21.280975603213488</v>
      </c>
      <c r="E18" s="384">
        <v>35.276401445966741</v>
      </c>
      <c r="F18" s="384">
        <v>12.603952326919313</v>
      </c>
      <c r="G18" s="384">
        <v>347.54481600000008</v>
      </c>
      <c r="H18" s="380">
        <v>488</v>
      </c>
      <c r="I18" s="466"/>
      <c r="J18" s="323">
        <v>65.547773995373248</v>
      </c>
      <c r="K18" s="323">
        <v>4.6474777547328099</v>
      </c>
      <c r="L18" s="323">
        <v>56.430486904445523</v>
      </c>
      <c r="M18" s="323">
        <v>74.66506108630098</v>
      </c>
      <c r="N18" s="323">
        <v>7.0902144671775673</v>
      </c>
      <c r="O18" s="323">
        <v>341.40539999999936</v>
      </c>
      <c r="P18" s="319">
        <v>369</v>
      </c>
      <c r="Q18" s="319"/>
      <c r="R18" s="323">
        <v>73.030794044884829</v>
      </c>
      <c r="S18" s="323">
        <v>4.0506356390182718</v>
      </c>
      <c r="T18" s="323">
        <v>65.082778590307583</v>
      </c>
      <c r="U18" s="323">
        <v>80.978809499462074</v>
      </c>
      <c r="V18" s="323">
        <v>5.5464762392269016</v>
      </c>
      <c r="W18" s="323">
        <v>247.35548800000021</v>
      </c>
      <c r="X18" s="322">
        <v>339</v>
      </c>
      <c r="Y18" s="323"/>
      <c r="Z18" s="323">
        <v>82.104000339207957</v>
      </c>
      <c r="AA18" s="323">
        <v>2.8229237593923382</v>
      </c>
      <c r="AB18" s="323">
        <v>76.564940815181913</v>
      </c>
      <c r="AC18" s="323">
        <v>87.643059863234001</v>
      </c>
      <c r="AD18" s="323">
        <v>3.4382292552489417</v>
      </c>
      <c r="AE18" s="320">
        <v>247.39977000000019</v>
      </c>
      <c r="AF18" s="326">
        <v>323</v>
      </c>
      <c r="AG18" s="323">
        <v>75.836604441659162</v>
      </c>
      <c r="AH18" s="323">
        <v>2.9210035477387399</v>
      </c>
      <c r="AI18" s="323">
        <v>70.107322096917542</v>
      </c>
      <c r="AJ18" s="323">
        <v>81.565886786400782</v>
      </c>
      <c r="AK18" s="323">
        <v>3.8517066649336309</v>
      </c>
      <c r="AL18" s="320">
        <v>597.47002300000031</v>
      </c>
      <c r="AM18" s="326">
        <v>807</v>
      </c>
      <c r="AN18" s="323"/>
      <c r="AO18" s="383">
        <v>82.678167769933992</v>
      </c>
      <c r="AP18" s="323">
        <v>3.6747338829914704</v>
      </c>
      <c r="AQ18" s="323">
        <v>75.46768830489647</v>
      </c>
      <c r="AR18" s="323">
        <v>89.888647234971529</v>
      </c>
      <c r="AS18" s="323">
        <v>4.444624236493774</v>
      </c>
      <c r="AT18" s="320">
        <v>207.5356840000004</v>
      </c>
      <c r="AU18" s="455">
        <v>276</v>
      </c>
      <c r="AV18" s="503"/>
      <c r="AW18" s="323">
        <v>89.96</v>
      </c>
      <c r="AX18" s="323">
        <v>2.3660000000000001</v>
      </c>
      <c r="AY18" s="323">
        <v>85.31</v>
      </c>
      <c r="AZ18" s="323">
        <v>94.6</v>
      </c>
      <c r="BA18" s="323">
        <v>2.6</v>
      </c>
      <c r="BB18" s="320">
        <v>241.084</v>
      </c>
      <c r="BC18" s="326">
        <v>320</v>
      </c>
      <c r="BD18" s="503"/>
      <c r="BE18" s="323">
        <v>89.470834313691483</v>
      </c>
      <c r="BF18" s="323">
        <v>2.7426379448717935</v>
      </c>
      <c r="BG18" s="323">
        <v>84.085225336396206</v>
      </c>
      <c r="BH18" s="323">
        <v>94.856443290986761</v>
      </c>
      <c r="BI18" s="323">
        <v>3.0653988709392137</v>
      </c>
      <c r="BJ18" s="326">
        <v>74.998097999999985</v>
      </c>
      <c r="BK18" s="326">
        <v>121</v>
      </c>
      <c r="BL18" s="503"/>
      <c r="BM18" s="383">
        <v>86.772217021183167</v>
      </c>
      <c r="BN18" s="323">
        <v>3.1764997511618711</v>
      </c>
      <c r="BO18" s="323">
        <v>80.540738055616274</v>
      </c>
      <c r="BP18" s="323">
        <v>93.003695986750074</v>
      </c>
      <c r="BQ18" s="323">
        <v>3.6607336543981712</v>
      </c>
      <c r="BR18" s="326">
        <v>166.58102899999975</v>
      </c>
      <c r="BS18" s="326">
        <v>281</v>
      </c>
      <c r="BT18" s="503"/>
      <c r="BU18" s="323">
        <v>89.470834313691483</v>
      </c>
      <c r="BV18" s="323">
        <v>2.7426379448717935</v>
      </c>
      <c r="BW18" s="323">
        <v>84.085225336396206</v>
      </c>
      <c r="BX18" s="323">
        <v>94.856443290986761</v>
      </c>
      <c r="BY18" s="323">
        <v>3.0653988709392137</v>
      </c>
      <c r="BZ18" s="326">
        <v>74.998097999999985</v>
      </c>
      <c r="CA18" s="326">
        <v>121</v>
      </c>
      <c r="CB18" s="503"/>
      <c r="CC18" s="383">
        <v>88.37084507929147</v>
      </c>
      <c r="CD18" s="323">
        <v>6.4542654106923756</v>
      </c>
      <c r="CE18" s="323">
        <v>75.699357059909914</v>
      </c>
      <c r="CF18" s="323">
        <v>100</v>
      </c>
      <c r="CG18" s="323">
        <v>7.3036139972422269</v>
      </c>
      <c r="CH18" s="326">
        <v>112.16588900000001</v>
      </c>
      <c r="CI18" s="326">
        <v>148</v>
      </c>
      <c r="CJ18" s="503"/>
      <c r="CK18" s="383">
        <v>87.315044389386131</v>
      </c>
      <c r="CL18" s="323">
        <v>4.0084206554567823</v>
      </c>
      <c r="CM18" s="384">
        <v>79.452227864608545</v>
      </c>
      <c r="CN18" s="323">
        <v>95.177860914163716</v>
      </c>
      <c r="CO18" s="323">
        <v>4.5907560186089071</v>
      </c>
      <c r="CP18" s="326">
        <v>202.56711799999985</v>
      </c>
      <c r="CQ18" s="326">
        <v>296</v>
      </c>
      <c r="CR18" s="27"/>
      <c r="CS18" s="594">
        <v>93.31568730747307</v>
      </c>
      <c r="CT18" s="595">
        <v>1.4997572809348279</v>
      </c>
      <c r="CU18" s="596">
        <v>90.373960704561469</v>
      </c>
      <c r="CV18" s="595">
        <v>96.257413910384685</v>
      </c>
      <c r="CW18" s="595">
        <v>1.6071866630453693</v>
      </c>
      <c r="CX18" s="597">
        <v>224.86989600000044</v>
      </c>
      <c r="CY18" s="597">
        <v>415</v>
      </c>
      <c r="CZ18" s="27"/>
      <c r="DA18" s="670">
        <f t="shared" si="3"/>
        <v>94.559027124238199</v>
      </c>
      <c r="DB18" s="671">
        <f t="shared" si="2"/>
        <v>0.95613736509463487</v>
      </c>
      <c r="DC18" s="672">
        <f t="shared" si="4"/>
        <v>92.684314491052447</v>
      </c>
      <c r="DD18" s="671">
        <f t="shared" si="5"/>
        <v>96.433739757423965</v>
      </c>
      <c r="DE18" s="671">
        <f t="shared" si="5"/>
        <v>1.011153978814096</v>
      </c>
      <c r="DF18" s="673">
        <f t="shared" si="6"/>
        <v>194.68237099999979</v>
      </c>
      <c r="DG18" s="673">
        <f t="shared" si="6"/>
        <v>792</v>
      </c>
      <c r="DH18" s="591">
        <f t="shared" si="1"/>
        <v>-496</v>
      </c>
      <c r="DI18" s="64"/>
      <c r="DJ18" s="747" t="s">
        <v>123</v>
      </c>
      <c r="DK18" s="181" t="s">
        <v>116</v>
      </c>
      <c r="DL18" s="182" t="s">
        <v>196</v>
      </c>
      <c r="DM18" s="183">
        <v>0.99129173301578111</v>
      </c>
      <c r="DN18" s="184">
        <v>3.4912604760400151E-3</v>
      </c>
      <c r="DO18" s="185">
        <v>0.98444636711009192</v>
      </c>
      <c r="DP18" s="185">
        <v>0.99813709892147029</v>
      </c>
      <c r="DQ18" s="186">
        <v>3.5219303861423758E-3</v>
      </c>
      <c r="DR18" s="187">
        <v>304.85147100000131</v>
      </c>
      <c r="DS18" s="188">
        <v>809</v>
      </c>
      <c r="DT18"/>
      <c r="DU18" s="172"/>
      <c r="DV18" s="172"/>
    </row>
    <row r="19" spans="1:126" s="14" customFormat="1" ht="20.25" customHeight="1">
      <c r="A19" s="377" t="s">
        <v>26</v>
      </c>
      <c r="B19" s="323">
        <v>92.500000000000043</v>
      </c>
      <c r="C19" s="323">
        <v>1.4051645116097666</v>
      </c>
      <c r="D19" s="384">
        <v>89.741218669270765</v>
      </c>
      <c r="E19" s="384">
        <v>95.258781330729335</v>
      </c>
      <c r="F19" s="384">
        <v>1.519096769307855</v>
      </c>
      <c r="G19" s="384">
        <v>249.35263999999913</v>
      </c>
      <c r="H19" s="380">
        <v>320</v>
      </c>
      <c r="I19" s="466"/>
      <c r="J19" s="323">
        <v>96.300714559565876</v>
      </c>
      <c r="K19" s="323">
        <v>1.1455933786405721</v>
      </c>
      <c r="L19" s="323">
        <v>94.053322689449786</v>
      </c>
      <c r="M19" s="323">
        <v>98.54810642968198</v>
      </c>
      <c r="N19" s="323">
        <v>1.1896000812454783</v>
      </c>
      <c r="O19" s="323">
        <v>263.78472699999833</v>
      </c>
      <c r="P19" s="319">
        <v>416</v>
      </c>
      <c r="Q19" s="319"/>
      <c r="R19" s="323">
        <v>95.860626550924593</v>
      </c>
      <c r="S19" s="323">
        <v>1.0989978761813519</v>
      </c>
      <c r="T19" s="323">
        <v>93.70421138973424</v>
      </c>
      <c r="U19" s="323">
        <v>98.017041712114946</v>
      </c>
      <c r="V19" s="323">
        <v>1.1464538838555629</v>
      </c>
      <c r="W19" s="323">
        <v>201.59587200000018</v>
      </c>
      <c r="X19" s="322">
        <v>311</v>
      </c>
      <c r="Y19" s="323"/>
      <c r="Z19" s="323">
        <v>97.988290483862698</v>
      </c>
      <c r="AA19" s="323">
        <v>0.78231071993693935</v>
      </c>
      <c r="AB19" s="323">
        <v>96.453262968650193</v>
      </c>
      <c r="AC19" s="323">
        <v>99.523317999075203</v>
      </c>
      <c r="AD19" s="323">
        <v>0.79837163815586221</v>
      </c>
      <c r="AE19" s="320">
        <v>191.86343600000006</v>
      </c>
      <c r="AF19" s="326">
        <v>296</v>
      </c>
      <c r="AG19" s="323">
        <v>96.87714389638505</v>
      </c>
      <c r="AH19" s="323">
        <v>0.79632401982309697</v>
      </c>
      <c r="AI19" s="323">
        <v>95.315226879544028</v>
      </c>
      <c r="AJ19" s="323">
        <v>98.439060913226086</v>
      </c>
      <c r="AK19" s="323">
        <v>0.82199370026309337</v>
      </c>
      <c r="AL19" s="320">
        <v>456.48923699999847</v>
      </c>
      <c r="AM19" s="326">
        <v>703</v>
      </c>
      <c r="AN19" s="323"/>
      <c r="AO19" s="383">
        <v>99.691273705056034</v>
      </c>
      <c r="AP19" s="323">
        <v>0.31242571889741705</v>
      </c>
      <c r="AQ19" s="323">
        <v>99.078239046713506</v>
      </c>
      <c r="AR19" s="323">
        <v>100</v>
      </c>
      <c r="AS19" s="323">
        <v>0.31339324625518528</v>
      </c>
      <c r="AT19" s="320">
        <v>192.83618200000001</v>
      </c>
      <c r="AU19" s="455">
        <v>282</v>
      </c>
      <c r="AV19" s="503"/>
      <c r="AW19" s="323">
        <v>98.69</v>
      </c>
      <c r="AX19" s="323">
        <v>0.71000000000000008</v>
      </c>
      <c r="AY19" s="323">
        <v>97.3</v>
      </c>
      <c r="AZ19" s="323">
        <v>100</v>
      </c>
      <c r="BA19" s="323">
        <v>0.70000000000000007</v>
      </c>
      <c r="BB19" s="320">
        <v>196.29599999999999</v>
      </c>
      <c r="BC19" s="326">
        <v>315</v>
      </c>
      <c r="BD19" s="503"/>
      <c r="BE19" s="323">
        <v>99.107288272100163</v>
      </c>
      <c r="BF19" s="323">
        <v>0.8840843867758108</v>
      </c>
      <c r="BG19" s="323">
        <v>97.371246947721517</v>
      </c>
      <c r="BH19" s="323">
        <v>100.84332959647884</v>
      </c>
      <c r="BI19" s="323">
        <v>0.89204780212384305</v>
      </c>
      <c r="BJ19" s="326">
        <v>85.303909000000061</v>
      </c>
      <c r="BK19" s="326">
        <v>142</v>
      </c>
      <c r="BL19" s="503"/>
      <c r="BM19" s="383">
        <v>99.637962916104712</v>
      </c>
      <c r="BN19" s="323">
        <v>0.36200778882512036</v>
      </c>
      <c r="BO19" s="323">
        <v>98.927796349710377</v>
      </c>
      <c r="BP19" s="323">
        <v>100</v>
      </c>
      <c r="BQ19" s="323">
        <v>0.36332315337471455</v>
      </c>
      <c r="BR19" s="326">
        <v>210.62345099999996</v>
      </c>
      <c r="BS19" s="326">
        <v>316</v>
      </c>
      <c r="BT19" s="503"/>
      <c r="BU19" s="323">
        <v>99.107288272100163</v>
      </c>
      <c r="BV19" s="323">
        <v>0.8840843867758108</v>
      </c>
      <c r="BW19" s="323">
        <v>97.371246947721517</v>
      </c>
      <c r="BX19" s="323">
        <v>100.84332959647884</v>
      </c>
      <c r="BY19" s="323">
        <v>0.89204780212384305</v>
      </c>
      <c r="BZ19" s="326">
        <v>85.303909000000061</v>
      </c>
      <c r="CA19" s="326">
        <v>142</v>
      </c>
      <c r="CB19" s="503"/>
      <c r="CC19" s="383">
        <v>99.466362844555462</v>
      </c>
      <c r="CD19" s="323">
        <v>0.53980635133044252</v>
      </c>
      <c r="CE19" s="323">
        <v>98.406575358540692</v>
      </c>
      <c r="CF19" s="323">
        <v>100</v>
      </c>
      <c r="CG19" s="323">
        <v>0.54270241304997113</v>
      </c>
      <c r="CH19" s="326">
        <v>107.41812000000004</v>
      </c>
      <c r="CI19" s="326">
        <v>163</v>
      </c>
      <c r="CJ19" s="503"/>
      <c r="CK19" s="383">
        <v>99.741916647731017</v>
      </c>
      <c r="CL19" s="323">
        <v>0.26002562748888586</v>
      </c>
      <c r="CM19" s="384">
        <v>99.231856956789656</v>
      </c>
      <c r="CN19" s="323">
        <v>100</v>
      </c>
      <c r="CO19" s="323">
        <v>0.26069844677964793</v>
      </c>
      <c r="CP19" s="326">
        <v>222.09878900000012</v>
      </c>
      <c r="CQ19" s="326">
        <v>314</v>
      </c>
      <c r="CR19" s="27"/>
      <c r="CS19" s="594">
        <v>98.820486363522903</v>
      </c>
      <c r="CT19" s="595">
        <v>0.58797095361197527</v>
      </c>
      <c r="CU19" s="596">
        <v>97.667199883125548</v>
      </c>
      <c r="CV19" s="595">
        <v>99.973772843920273</v>
      </c>
      <c r="CW19" s="595">
        <v>0.59498892916702939</v>
      </c>
      <c r="CX19" s="597">
        <v>311.18139599999989</v>
      </c>
      <c r="CY19" s="597">
        <v>404</v>
      </c>
      <c r="CZ19" s="27"/>
      <c r="DA19" s="670">
        <f t="shared" si="3"/>
        <v>99.027128020645989</v>
      </c>
      <c r="DB19" s="671">
        <f t="shared" si="2"/>
        <v>0.36312422153102919</v>
      </c>
      <c r="DC19" s="672">
        <f t="shared" si="4"/>
        <v>98.315145004008428</v>
      </c>
      <c r="DD19" s="671">
        <f t="shared" si="5"/>
        <v>99.73911103728355</v>
      </c>
      <c r="DE19" s="671">
        <f t="shared" si="5"/>
        <v>0.36669166196087405</v>
      </c>
      <c r="DF19" s="673">
        <f t="shared" si="6"/>
        <v>268.34877099999989</v>
      </c>
      <c r="DG19" s="673">
        <f t="shared" si="6"/>
        <v>810</v>
      </c>
      <c r="DH19" s="591">
        <f t="shared" si="1"/>
        <v>-496</v>
      </c>
      <c r="DI19" s="64"/>
      <c r="DJ19" s="747" t="s">
        <v>124</v>
      </c>
      <c r="DK19" s="181" t="s">
        <v>116</v>
      </c>
      <c r="DL19" s="182" t="s">
        <v>196</v>
      </c>
      <c r="DM19" s="183">
        <v>0.97609873310634376</v>
      </c>
      <c r="DN19" s="184">
        <v>6.3164458075662287E-3</v>
      </c>
      <c r="DO19" s="185">
        <v>0.96371398465432023</v>
      </c>
      <c r="DP19" s="185">
        <v>0.98848348155836729</v>
      </c>
      <c r="DQ19" s="186">
        <v>6.4711136213287824E-3</v>
      </c>
      <c r="DR19" s="187">
        <v>310.36827600000038</v>
      </c>
      <c r="DS19" s="188">
        <v>663</v>
      </c>
      <c r="DT19"/>
      <c r="DU19" s="172"/>
      <c r="DV19" s="172"/>
    </row>
    <row r="20" spans="1:126" s="14" customFormat="1" ht="20.25" customHeight="1">
      <c r="A20" s="377" t="s">
        <v>27</v>
      </c>
      <c r="B20" s="323">
        <v>45.994832041343706</v>
      </c>
      <c r="C20" s="323">
        <v>3.9970200902897481</v>
      </c>
      <c r="D20" s="384">
        <v>38.147420359270448</v>
      </c>
      <c r="E20" s="384">
        <v>53.842243723416964</v>
      </c>
      <c r="F20" s="384">
        <v>8.6901504210232101</v>
      </c>
      <c r="G20" s="384">
        <v>470.01885299999861</v>
      </c>
      <c r="H20" s="380">
        <v>387</v>
      </c>
      <c r="I20" s="466"/>
      <c r="J20" s="323">
        <v>72.569954715873408</v>
      </c>
      <c r="K20" s="323">
        <v>4.5683866502198258</v>
      </c>
      <c r="L20" s="323">
        <v>63.607826260282685</v>
      </c>
      <c r="M20" s="323">
        <v>81.532083171464137</v>
      </c>
      <c r="N20" s="323">
        <v>6.2951488230990602</v>
      </c>
      <c r="O20" s="323">
        <v>512.21922000000154</v>
      </c>
      <c r="P20" s="319">
        <v>327</v>
      </c>
      <c r="Q20" s="319"/>
      <c r="R20" s="323">
        <v>71.054917338082774</v>
      </c>
      <c r="S20" s="323">
        <v>3.9096692156832527</v>
      </c>
      <c r="T20" s="323">
        <v>63.38350126471147</v>
      </c>
      <c r="U20" s="323">
        <v>78.726333411454092</v>
      </c>
      <c r="V20" s="323">
        <v>5.5023204053293808</v>
      </c>
      <c r="W20" s="323">
        <v>375.58522900000105</v>
      </c>
      <c r="X20" s="322">
        <v>334</v>
      </c>
      <c r="Y20" s="323"/>
      <c r="Z20" s="323">
        <v>72.68344725498244</v>
      </c>
      <c r="AA20" s="323">
        <v>4.6722790150761337</v>
      </c>
      <c r="AB20" s="323">
        <v>63.515636225280581</v>
      </c>
      <c r="AC20" s="323">
        <v>81.851258284684292</v>
      </c>
      <c r="AD20" s="323">
        <v>6.4282573151562366</v>
      </c>
      <c r="AE20" s="320">
        <v>325.94141300000052</v>
      </c>
      <c r="AF20" s="326">
        <v>299</v>
      </c>
      <c r="AG20" s="323">
        <v>68.440535014641213</v>
      </c>
      <c r="AH20" s="323">
        <v>4.4439325369510643</v>
      </c>
      <c r="AI20" s="323">
        <v>59.724166201982101</v>
      </c>
      <c r="AJ20" s="323">
        <v>77.156903827300326</v>
      </c>
      <c r="AK20" s="323">
        <v>6.4931294531820827</v>
      </c>
      <c r="AL20" s="320">
        <v>842.28969700000175</v>
      </c>
      <c r="AM20" s="326">
        <v>761</v>
      </c>
      <c r="AN20" s="323"/>
      <c r="AO20" s="383">
        <v>80.038683167061322</v>
      </c>
      <c r="AP20" s="323">
        <v>4.8304052710077183</v>
      </c>
      <c r="AQ20" s="323">
        <v>70.560571520495841</v>
      </c>
      <c r="AR20" s="323">
        <v>89.516794813626802</v>
      </c>
      <c r="AS20" s="323">
        <v>6.0350883846070031</v>
      </c>
      <c r="AT20" s="320">
        <v>321.99173300000024</v>
      </c>
      <c r="AU20" s="455">
        <v>286</v>
      </c>
      <c r="AV20" s="503"/>
      <c r="AW20" s="323">
        <v>83.15</v>
      </c>
      <c r="AX20" s="323">
        <v>2.9350000000000001</v>
      </c>
      <c r="AY20" s="323">
        <v>77.39</v>
      </c>
      <c r="AZ20" s="323">
        <v>88.9</v>
      </c>
      <c r="BA20" s="323">
        <v>3.5000000000000004</v>
      </c>
      <c r="BB20" s="320">
        <v>296.07499999999999</v>
      </c>
      <c r="BC20" s="326">
        <v>269</v>
      </c>
      <c r="BD20" s="503"/>
      <c r="BE20" s="323">
        <v>85.027328999376834</v>
      </c>
      <c r="BF20" s="323">
        <v>4.3913948889237435</v>
      </c>
      <c r="BG20" s="323">
        <v>76.404121630406422</v>
      </c>
      <c r="BH20" s="323">
        <v>93.650536368347232</v>
      </c>
      <c r="BI20" s="323">
        <v>5.1646863903674181</v>
      </c>
      <c r="BJ20" s="326">
        <v>124.00508899999994</v>
      </c>
      <c r="BK20" s="326">
        <v>113</v>
      </c>
      <c r="BL20" s="503"/>
      <c r="BM20" s="383">
        <v>79.551413571545808</v>
      </c>
      <c r="BN20" s="323">
        <v>3.9536232127620399</v>
      </c>
      <c r="BO20" s="323">
        <v>71.795417406555657</v>
      </c>
      <c r="BP20" s="323">
        <v>87.307409736535973</v>
      </c>
      <c r="BQ20" s="323">
        <v>4.9698968695336712</v>
      </c>
      <c r="BR20" s="326">
        <v>291.3887529999995</v>
      </c>
      <c r="BS20" s="326">
        <v>261</v>
      </c>
      <c r="BT20" s="503"/>
      <c r="BU20" s="323">
        <v>85.027328999376834</v>
      </c>
      <c r="BV20" s="323">
        <v>4.3913948889237435</v>
      </c>
      <c r="BW20" s="323">
        <v>76.404121630406422</v>
      </c>
      <c r="BX20" s="323">
        <v>93.650536368347232</v>
      </c>
      <c r="BY20" s="323">
        <v>5.1646863903674181</v>
      </c>
      <c r="BZ20" s="326">
        <v>124.00508899999994</v>
      </c>
      <c r="CA20" s="326">
        <v>113</v>
      </c>
      <c r="CB20" s="503"/>
      <c r="CC20" s="383">
        <v>97.788637119542898</v>
      </c>
      <c r="CD20" s="323">
        <v>1.3027885709573563</v>
      </c>
      <c r="CE20" s="323">
        <v>95.23090688717204</v>
      </c>
      <c r="CF20" s="323">
        <v>100</v>
      </c>
      <c r="CG20" s="323">
        <v>1.3322494405610201</v>
      </c>
      <c r="CH20" s="326">
        <v>143.8218950000001</v>
      </c>
      <c r="CI20" s="326">
        <v>130</v>
      </c>
      <c r="CJ20" s="503"/>
      <c r="CK20" s="383">
        <v>85.765292314804213</v>
      </c>
      <c r="CL20" s="323">
        <v>4.5467867527042047</v>
      </c>
      <c r="CM20" s="384">
        <v>76.846430477004304</v>
      </c>
      <c r="CN20" s="323">
        <v>94.684154152604137</v>
      </c>
      <c r="CO20" s="323">
        <v>5.3014297858568238</v>
      </c>
      <c r="CP20" s="326">
        <v>307.26471500000002</v>
      </c>
      <c r="CQ20" s="326">
        <v>269</v>
      </c>
      <c r="CR20" s="27"/>
      <c r="CS20" s="594">
        <v>82.126627685594599</v>
      </c>
      <c r="CT20" s="595">
        <v>4.9543014738404878</v>
      </c>
      <c r="CU20" s="596">
        <v>72.40892160761085</v>
      </c>
      <c r="CV20" s="595">
        <v>91.844333763578348</v>
      </c>
      <c r="CW20" s="595">
        <v>6.032515413645184</v>
      </c>
      <c r="CX20" s="597">
        <v>364.90239700000029</v>
      </c>
      <c r="CY20" s="597">
        <v>368</v>
      </c>
      <c r="CZ20" s="27"/>
      <c r="DA20" s="670">
        <f t="shared" si="3"/>
        <v>86.459776501939487</v>
      </c>
      <c r="DB20" s="671">
        <f t="shared" si="2"/>
        <v>2.6894439810148043</v>
      </c>
      <c r="DC20" s="672">
        <f t="shared" si="4"/>
        <v>81.186544023513306</v>
      </c>
      <c r="DD20" s="671">
        <f t="shared" si="5"/>
        <v>91.733008980365668</v>
      </c>
      <c r="DE20" s="671">
        <f t="shared" si="5"/>
        <v>3.1106302720484988</v>
      </c>
      <c r="DF20" s="673">
        <f t="shared" si="6"/>
        <v>297.58736999999951</v>
      </c>
      <c r="DG20" s="673">
        <f t="shared" si="6"/>
        <v>757</v>
      </c>
      <c r="DH20" s="591">
        <f t="shared" si="1"/>
        <v>-488</v>
      </c>
      <c r="DI20" s="64"/>
      <c r="DJ20" s="747" t="s">
        <v>125</v>
      </c>
      <c r="DK20" s="181" t="s">
        <v>116</v>
      </c>
      <c r="DL20" s="182" t="s">
        <v>196</v>
      </c>
      <c r="DM20" s="183">
        <v>0.9108865712341826</v>
      </c>
      <c r="DN20" s="184">
        <v>1.3746115791769355E-2</v>
      </c>
      <c r="DO20" s="185">
        <v>0.88393435926878816</v>
      </c>
      <c r="DP20" s="185">
        <v>0.93783878319957703</v>
      </c>
      <c r="DQ20" s="186">
        <v>1.5090919359085957E-2</v>
      </c>
      <c r="DR20" s="187">
        <v>104.67113799999979</v>
      </c>
      <c r="DS20" s="188">
        <v>622</v>
      </c>
      <c r="DT20"/>
      <c r="DU20" s="172"/>
      <c r="DV20" s="172"/>
    </row>
    <row r="21" spans="1:126" s="14" customFormat="1" ht="20.25" customHeight="1">
      <c r="A21" s="377" t="s">
        <v>28</v>
      </c>
      <c r="B21" s="323">
        <v>51.587301587301063</v>
      </c>
      <c r="C21" s="323">
        <v>2.9239511930551796</v>
      </c>
      <c r="D21" s="384">
        <v>45.846662753401702</v>
      </c>
      <c r="E21" s="384">
        <v>57.327940421200417</v>
      </c>
      <c r="F21" s="384">
        <v>5.6679669280762521</v>
      </c>
      <c r="G21" s="384">
        <v>500.88666600000511</v>
      </c>
      <c r="H21" s="380">
        <v>378</v>
      </c>
      <c r="I21" s="466"/>
      <c r="J21" s="323">
        <v>70.090894568717005</v>
      </c>
      <c r="K21" s="323">
        <v>4.437224186844329</v>
      </c>
      <c r="L21" s="323">
        <v>61.386076830306123</v>
      </c>
      <c r="M21" s="323">
        <v>78.795712307127872</v>
      </c>
      <c r="N21" s="323">
        <v>6.3306713577383169</v>
      </c>
      <c r="O21" s="323">
        <v>648.23048100000051</v>
      </c>
      <c r="P21" s="319">
        <v>406</v>
      </c>
      <c r="Q21" s="319"/>
      <c r="R21" s="323">
        <v>73.102903282881812</v>
      </c>
      <c r="S21" s="323">
        <v>3.7985878493107057</v>
      </c>
      <c r="T21" s="323">
        <v>65.64944717809918</v>
      </c>
      <c r="U21" s="323">
        <v>80.556359387664457</v>
      </c>
      <c r="V21" s="323">
        <v>5.1962202302848954</v>
      </c>
      <c r="W21" s="323">
        <v>449.10670199999981</v>
      </c>
      <c r="X21" s="322">
        <v>339</v>
      </c>
      <c r="Y21" s="323"/>
      <c r="Z21" s="323">
        <v>81.593128213046612</v>
      </c>
      <c r="AA21" s="323">
        <v>3.1409465937958321</v>
      </c>
      <c r="AB21" s="323">
        <v>75.430053462289962</v>
      </c>
      <c r="AC21" s="323">
        <v>87.756202963803275</v>
      </c>
      <c r="AD21" s="323">
        <v>3.8495234373102503</v>
      </c>
      <c r="AE21" s="320">
        <v>421.05112100000019</v>
      </c>
      <c r="AF21" s="326">
        <v>337</v>
      </c>
      <c r="AG21" s="323">
        <v>73.579932364584806</v>
      </c>
      <c r="AH21" s="323">
        <v>3.6195112812688239</v>
      </c>
      <c r="AI21" s="323">
        <v>66.480590737143089</v>
      </c>
      <c r="AJ21" s="323">
        <v>80.679273992026538</v>
      </c>
      <c r="AK21" s="323">
        <v>4.9191554883936703</v>
      </c>
      <c r="AL21" s="320">
        <v>1043.9897459999984</v>
      </c>
      <c r="AM21" s="326">
        <v>817</v>
      </c>
      <c r="AN21" s="323"/>
      <c r="AO21" s="383">
        <v>75.642365783659017</v>
      </c>
      <c r="AP21" s="323">
        <v>4.6888349508716693</v>
      </c>
      <c r="AQ21" s="323">
        <v>66.442040207786846</v>
      </c>
      <c r="AR21" s="323">
        <v>84.842691359531187</v>
      </c>
      <c r="AS21" s="323">
        <v>6.1986889255711199</v>
      </c>
      <c r="AT21" s="320">
        <v>377.2589250000002</v>
      </c>
      <c r="AU21" s="455">
        <v>291</v>
      </c>
      <c r="AV21" s="503"/>
      <c r="AW21" s="323">
        <v>80.849999999999994</v>
      </c>
      <c r="AX21" s="323">
        <v>3.827</v>
      </c>
      <c r="AY21" s="323">
        <v>73.350000000000009</v>
      </c>
      <c r="AZ21" s="323">
        <v>88.36</v>
      </c>
      <c r="BA21" s="323">
        <v>4.7</v>
      </c>
      <c r="BB21" s="320">
        <v>476.24099999999999</v>
      </c>
      <c r="BC21" s="326">
        <v>341</v>
      </c>
      <c r="BD21" s="503"/>
      <c r="BE21" s="323">
        <v>81.409207597605402</v>
      </c>
      <c r="BF21" s="323">
        <v>4.1367600843609242</v>
      </c>
      <c r="BG21" s="323">
        <v>73.286016460069973</v>
      </c>
      <c r="BH21" s="323">
        <v>89.532398735140845</v>
      </c>
      <c r="BI21" s="323">
        <v>5.0814400562751629</v>
      </c>
      <c r="BJ21" s="326">
        <v>192.72403900000003</v>
      </c>
      <c r="BK21" s="326">
        <v>156</v>
      </c>
      <c r="BL21" s="503"/>
      <c r="BM21" s="383">
        <v>81.088716791418548</v>
      </c>
      <c r="BN21" s="323">
        <v>3.9969895621290426</v>
      </c>
      <c r="BO21" s="323">
        <v>73.247646955701669</v>
      </c>
      <c r="BP21" s="323">
        <v>88.929786627135428</v>
      </c>
      <c r="BQ21" s="323">
        <v>4.929156262776174</v>
      </c>
      <c r="BR21" s="326">
        <v>443.24236000000036</v>
      </c>
      <c r="BS21" s="326">
        <v>324</v>
      </c>
      <c r="BT21" s="503"/>
      <c r="BU21" s="323">
        <v>81.409207597605402</v>
      </c>
      <c r="BV21" s="323">
        <v>4.1367600843609242</v>
      </c>
      <c r="BW21" s="323">
        <v>73.286016460069973</v>
      </c>
      <c r="BX21" s="323">
        <v>89.532398735140845</v>
      </c>
      <c r="BY21" s="323">
        <v>5.0814400562751629</v>
      </c>
      <c r="BZ21" s="326">
        <v>192.72403900000003</v>
      </c>
      <c r="CA21" s="326">
        <v>156</v>
      </c>
      <c r="CB21" s="503"/>
      <c r="CC21" s="383">
        <v>95.14396252543122</v>
      </c>
      <c r="CD21" s="323">
        <v>1.7525729859590136</v>
      </c>
      <c r="CE21" s="323">
        <v>91.703182485942705</v>
      </c>
      <c r="CF21" s="323">
        <v>98.584742564919722</v>
      </c>
      <c r="CG21" s="323">
        <v>1.8420222780721005</v>
      </c>
      <c r="CH21" s="326">
        <v>222.29795500000031</v>
      </c>
      <c r="CI21" s="326">
        <v>151</v>
      </c>
      <c r="CJ21" s="503"/>
      <c r="CK21" s="383">
        <v>87.607803019279359</v>
      </c>
      <c r="CL21" s="323">
        <v>3.6669473571320332</v>
      </c>
      <c r="CM21" s="384">
        <v>80.414811875523867</v>
      </c>
      <c r="CN21" s="323">
        <v>94.800794163034865</v>
      </c>
      <c r="CO21" s="323">
        <v>4.1856401265136949</v>
      </c>
      <c r="CP21" s="326">
        <v>486.86600199999975</v>
      </c>
      <c r="CQ21" s="326">
        <v>327</v>
      </c>
      <c r="CR21" s="27"/>
      <c r="CS21" s="594">
        <v>90.204345236233209</v>
      </c>
      <c r="CT21" s="595">
        <v>2.6366773779804027</v>
      </c>
      <c r="CU21" s="596">
        <v>85.03258572241009</v>
      </c>
      <c r="CV21" s="595">
        <v>95.376104750056328</v>
      </c>
      <c r="CW21" s="595">
        <v>2.9230048409256724</v>
      </c>
      <c r="CX21" s="597">
        <v>580.91249000000289</v>
      </c>
      <c r="CY21" s="597">
        <v>386</v>
      </c>
      <c r="CZ21" s="27"/>
      <c r="DA21" s="670">
        <f t="shared" si="3"/>
        <v>87.010431754777812</v>
      </c>
      <c r="DB21" s="671">
        <f t="shared" si="2"/>
        <v>2.3233832213219388</v>
      </c>
      <c r="DC21" s="672">
        <f t="shared" si="4"/>
        <v>82.454940006672189</v>
      </c>
      <c r="DD21" s="671">
        <f t="shared" si="5"/>
        <v>91.565923502883422</v>
      </c>
      <c r="DE21" s="671">
        <f t="shared" si="5"/>
        <v>2.6702352516419503</v>
      </c>
      <c r="DF21" s="673">
        <f t="shared" si="6"/>
        <v>537.9566640000013</v>
      </c>
      <c r="DG21" s="673">
        <f t="shared" si="6"/>
        <v>769</v>
      </c>
      <c r="DH21" s="591">
        <f t="shared" si="1"/>
        <v>-442</v>
      </c>
      <c r="DI21" s="64"/>
      <c r="DJ21" s="747" t="s">
        <v>126</v>
      </c>
      <c r="DK21" s="181" t="s">
        <v>116</v>
      </c>
      <c r="DL21" s="182" t="s">
        <v>196</v>
      </c>
      <c r="DM21" s="183">
        <v>0.94559027124238204</v>
      </c>
      <c r="DN21" s="184">
        <v>9.5613736509463487E-3</v>
      </c>
      <c r="DO21" s="185">
        <v>0.92684314491052444</v>
      </c>
      <c r="DP21" s="185">
        <v>0.96433739757423964</v>
      </c>
      <c r="DQ21" s="186">
        <v>1.011153978814096E-2</v>
      </c>
      <c r="DR21" s="187">
        <v>194.68237099999979</v>
      </c>
      <c r="DS21" s="188">
        <v>792</v>
      </c>
      <c r="DT21"/>
      <c r="DU21" s="172"/>
      <c r="DV21" s="172"/>
    </row>
    <row r="22" spans="1:126" s="14" customFormat="1" ht="20.25" customHeight="1">
      <c r="A22" s="377" t="s">
        <v>29</v>
      </c>
      <c r="B22" s="323">
        <v>57.361963190184071</v>
      </c>
      <c r="C22" s="323">
        <v>3.7663292615358896</v>
      </c>
      <c r="D22" s="384">
        <v>49.96747039858829</v>
      </c>
      <c r="E22" s="384">
        <v>64.756455981779865</v>
      </c>
      <c r="F22" s="384">
        <v>6.5659002099502652</v>
      </c>
      <c r="G22" s="384">
        <v>414.12105999999864</v>
      </c>
      <c r="H22" s="380">
        <v>326</v>
      </c>
      <c r="I22" s="466"/>
      <c r="J22" s="323">
        <v>83.334477105166457</v>
      </c>
      <c r="K22" s="323">
        <v>2.0533768095387832</v>
      </c>
      <c r="L22" s="323">
        <v>79.306222024364118</v>
      </c>
      <c r="M22" s="323">
        <v>87.36273218596881</v>
      </c>
      <c r="N22" s="323">
        <v>2.4640183521490902</v>
      </c>
      <c r="O22" s="323">
        <v>400.54608800000051</v>
      </c>
      <c r="P22" s="319">
        <v>414</v>
      </c>
      <c r="Q22" s="319"/>
      <c r="R22" s="323">
        <v>90.476614330129863</v>
      </c>
      <c r="S22" s="323">
        <v>3.8105041459405089</v>
      </c>
      <c r="T22" s="323">
        <v>82.999776485241384</v>
      </c>
      <c r="U22" s="323">
        <v>97.953452175018356</v>
      </c>
      <c r="V22" s="323">
        <v>4.2115901154709343</v>
      </c>
      <c r="W22" s="323">
        <v>232.87447099999989</v>
      </c>
      <c r="X22" s="322">
        <v>237</v>
      </c>
      <c r="Y22" s="323"/>
      <c r="Z22" s="323">
        <v>85.887468771953024</v>
      </c>
      <c r="AA22" s="323">
        <v>5.5436736692598148</v>
      </c>
      <c r="AB22" s="323">
        <v>75.009832302445275</v>
      </c>
      <c r="AC22" s="323">
        <v>96.765105241460773</v>
      </c>
      <c r="AD22" s="323">
        <v>6.4545780059944313</v>
      </c>
      <c r="AE22" s="320">
        <v>252.17915500000035</v>
      </c>
      <c r="AF22" s="326">
        <v>236</v>
      </c>
      <c r="AG22" s="323">
        <v>85.58310071680441</v>
      </c>
      <c r="AH22" s="323">
        <v>6.0764227507020649</v>
      </c>
      <c r="AI22" s="323">
        <v>73.664751075725007</v>
      </c>
      <c r="AJ22" s="323">
        <v>97.501450357883797</v>
      </c>
      <c r="AK22" s="323">
        <v>7.1000264068592553</v>
      </c>
      <c r="AL22" s="320">
        <v>572.45287200000018</v>
      </c>
      <c r="AM22" s="326">
        <v>560</v>
      </c>
      <c r="AN22" s="323"/>
      <c r="AO22" s="383">
        <v>88.25678516782591</v>
      </c>
      <c r="AP22" s="323">
        <v>2.5066024485721234</v>
      </c>
      <c r="AQ22" s="323">
        <v>83.338386704716299</v>
      </c>
      <c r="AR22" s="323">
        <v>93.175183630935535</v>
      </c>
      <c r="AS22" s="323">
        <v>2.8401243528252915</v>
      </c>
      <c r="AT22" s="320">
        <v>288.81872199999992</v>
      </c>
      <c r="AU22" s="455">
        <v>256</v>
      </c>
      <c r="AV22" s="503"/>
      <c r="AW22" s="323">
        <v>86.850000000000009</v>
      </c>
      <c r="AX22" s="323">
        <v>3.1890000000000001</v>
      </c>
      <c r="AY22" s="323">
        <v>80.589999999999989</v>
      </c>
      <c r="AZ22" s="323">
        <v>93.11</v>
      </c>
      <c r="BA22" s="323">
        <v>3.6999999999999997</v>
      </c>
      <c r="BB22" s="320">
        <v>284.03100000000001</v>
      </c>
      <c r="BC22" s="326">
        <v>280</v>
      </c>
      <c r="BD22" s="503"/>
      <c r="BE22" s="323">
        <v>96.921177945577298</v>
      </c>
      <c r="BF22" s="323">
        <v>2.7413498756641386</v>
      </c>
      <c r="BG22" s="323">
        <v>91.53809829852085</v>
      </c>
      <c r="BH22" s="323">
        <v>102.30425759263375</v>
      </c>
      <c r="BI22" s="323">
        <v>2.8284322722567898</v>
      </c>
      <c r="BJ22" s="326">
        <v>140.52825799999999</v>
      </c>
      <c r="BK22" s="326">
        <v>139</v>
      </c>
      <c r="BL22" s="503"/>
      <c r="BM22" s="383">
        <v>94.443463405764334</v>
      </c>
      <c r="BN22" s="323">
        <v>2.5887477605407825</v>
      </c>
      <c r="BO22" s="323">
        <v>89.365003314253926</v>
      </c>
      <c r="BP22" s="323">
        <v>99.521923497274742</v>
      </c>
      <c r="BQ22" s="323">
        <v>2.7410555132000578</v>
      </c>
      <c r="BR22" s="326">
        <v>267.70945800000015</v>
      </c>
      <c r="BS22" s="326">
        <v>267</v>
      </c>
      <c r="BT22" s="503"/>
      <c r="BU22" s="323">
        <v>96.921177945577298</v>
      </c>
      <c r="BV22" s="323">
        <v>2.7413498756641386</v>
      </c>
      <c r="BW22" s="323">
        <v>91.53809829852085</v>
      </c>
      <c r="BX22" s="323">
        <v>102.30425759263375</v>
      </c>
      <c r="BY22" s="323">
        <v>2.8284322722567898</v>
      </c>
      <c r="BZ22" s="326">
        <v>140.52825799999999</v>
      </c>
      <c r="CA22" s="326">
        <v>139</v>
      </c>
      <c r="CB22" s="503"/>
      <c r="CC22" s="383">
        <v>93.868381365340554</v>
      </c>
      <c r="CD22" s="323">
        <v>2.6268200422200167</v>
      </c>
      <c r="CE22" s="323">
        <v>88.711215278101577</v>
      </c>
      <c r="CF22" s="323">
        <v>99.025547452579545</v>
      </c>
      <c r="CG22" s="323">
        <v>2.7984077322014302</v>
      </c>
      <c r="CH22" s="326">
        <v>164.540941</v>
      </c>
      <c r="CI22" s="326">
        <v>158</v>
      </c>
      <c r="CJ22" s="503"/>
      <c r="CK22" s="383">
        <v>91.278822743747412</v>
      </c>
      <c r="CL22" s="323">
        <v>3.6602729355525865</v>
      </c>
      <c r="CM22" s="384">
        <v>84.098923976466111</v>
      </c>
      <c r="CN22" s="323">
        <v>98.458721511028713</v>
      </c>
      <c r="CO22" s="323">
        <v>4.0099913928867092</v>
      </c>
      <c r="CP22" s="326">
        <v>288.02905000000072</v>
      </c>
      <c r="CQ22" s="326">
        <v>284</v>
      </c>
      <c r="CR22" s="27"/>
      <c r="CS22" s="594">
        <v>93.089116098480844</v>
      </c>
      <c r="CT22" s="595">
        <v>2.6995348865396598</v>
      </c>
      <c r="CU22" s="596">
        <v>87.79406356419895</v>
      </c>
      <c r="CV22" s="595">
        <v>98.384168632762737</v>
      </c>
      <c r="CW22" s="595">
        <v>2.8999468462927154</v>
      </c>
      <c r="CX22" s="597">
        <v>338.60894400000035</v>
      </c>
      <c r="CY22" s="597">
        <v>397</v>
      </c>
      <c r="CZ22" s="27"/>
      <c r="DA22" s="670">
        <f t="shared" si="3"/>
        <v>91.059651551659968</v>
      </c>
      <c r="DB22" s="671">
        <f t="shared" si="2"/>
        <v>2.4226389314389607</v>
      </c>
      <c r="DC22" s="672">
        <f t="shared" si="4"/>
        <v>86.309547668870351</v>
      </c>
      <c r="DD22" s="671">
        <f t="shared" si="5"/>
        <v>95.809755434449599</v>
      </c>
      <c r="DE22" s="671">
        <f t="shared" si="5"/>
        <v>2.6604965977324748</v>
      </c>
      <c r="DF22" s="673">
        <f t="shared" si="6"/>
        <v>327.63427699999909</v>
      </c>
      <c r="DG22" s="673">
        <f t="shared" si="6"/>
        <v>823</v>
      </c>
      <c r="DH22" s="591">
        <f t="shared" si="1"/>
        <v>-539</v>
      </c>
      <c r="DI22" s="64"/>
      <c r="DJ22" s="747" t="s">
        <v>127</v>
      </c>
      <c r="DK22" s="181" t="s">
        <v>116</v>
      </c>
      <c r="DL22" s="182" t="s">
        <v>196</v>
      </c>
      <c r="DM22" s="183">
        <v>0.99027128020645994</v>
      </c>
      <c r="DN22" s="184">
        <v>3.631242215310292E-3</v>
      </c>
      <c r="DO22" s="185">
        <v>0.98315145004008431</v>
      </c>
      <c r="DP22" s="185">
        <v>0.99739111037283557</v>
      </c>
      <c r="DQ22" s="186">
        <v>3.6669166196087407E-3</v>
      </c>
      <c r="DR22" s="187">
        <v>268.34877099999989</v>
      </c>
      <c r="DS22" s="188">
        <v>810</v>
      </c>
      <c r="DT22"/>
      <c r="DU22" s="172"/>
      <c r="DV22" s="172"/>
    </row>
    <row r="23" spans="1:126" s="14" customFormat="1" ht="20.25" customHeight="1">
      <c r="A23" s="377" t="s">
        <v>85</v>
      </c>
      <c r="B23" s="323">
        <v>89.475940644735061</v>
      </c>
      <c r="C23" s="323">
        <v>1.3037774763646099</v>
      </c>
      <c r="D23" s="384">
        <v>86.916214056494184</v>
      </c>
      <c r="E23" s="384">
        <v>92.035667232975953</v>
      </c>
      <c r="F23" s="384">
        <v>1.4571263145936277</v>
      </c>
      <c r="G23" s="384">
        <v>2569.7275060000588</v>
      </c>
      <c r="H23" s="380">
        <v>979</v>
      </c>
      <c r="I23" s="466"/>
      <c r="J23" s="323" t="s">
        <v>66</v>
      </c>
      <c r="K23" s="323"/>
      <c r="L23" s="323" t="s">
        <v>66</v>
      </c>
      <c r="M23" s="323" t="s">
        <v>66</v>
      </c>
      <c r="N23" s="323" t="s">
        <v>66</v>
      </c>
      <c r="O23" s="323" t="s">
        <v>66</v>
      </c>
      <c r="P23" s="319" t="s">
        <v>66</v>
      </c>
      <c r="Q23" s="319" t="s">
        <v>66</v>
      </c>
      <c r="R23" s="323" t="s">
        <v>66</v>
      </c>
      <c r="S23" s="323" t="s">
        <v>66</v>
      </c>
      <c r="T23" s="323" t="s">
        <v>66</v>
      </c>
      <c r="U23" s="323" t="s">
        <v>66</v>
      </c>
      <c r="V23" s="323" t="s">
        <v>66</v>
      </c>
      <c r="W23" s="323" t="s">
        <v>66</v>
      </c>
      <c r="X23" s="322" t="s">
        <v>66</v>
      </c>
      <c r="Y23" s="323" t="s">
        <v>66</v>
      </c>
      <c r="Z23" s="323" t="s">
        <v>66</v>
      </c>
      <c r="AA23" s="323" t="s">
        <v>66</v>
      </c>
      <c r="AB23" s="323" t="s">
        <v>66</v>
      </c>
      <c r="AC23" s="323" t="s">
        <v>66</v>
      </c>
      <c r="AD23" s="323" t="s">
        <v>66</v>
      </c>
      <c r="AE23" s="320" t="s">
        <v>66</v>
      </c>
      <c r="AF23" s="326" t="s">
        <v>66</v>
      </c>
      <c r="AG23" s="323" t="s">
        <v>66</v>
      </c>
      <c r="AH23" s="323" t="s">
        <v>66</v>
      </c>
      <c r="AI23" s="323" t="s">
        <v>66</v>
      </c>
      <c r="AJ23" s="323" t="s">
        <v>66</v>
      </c>
      <c r="AK23" s="323" t="s">
        <v>66</v>
      </c>
      <c r="AL23" s="320" t="s">
        <v>66</v>
      </c>
      <c r="AM23" s="326" t="s">
        <v>66</v>
      </c>
      <c r="AN23" s="323" t="s">
        <v>66</v>
      </c>
      <c r="AO23" s="383" t="s">
        <v>66</v>
      </c>
      <c r="AP23" s="323" t="s">
        <v>66</v>
      </c>
      <c r="AQ23" s="323" t="s">
        <v>66</v>
      </c>
      <c r="AR23" s="323" t="s">
        <v>66</v>
      </c>
      <c r="AS23" s="323" t="s">
        <v>66</v>
      </c>
      <c r="AT23" s="320" t="s">
        <v>66</v>
      </c>
      <c r="AU23" s="455" t="s">
        <v>66</v>
      </c>
      <c r="AV23" s="503" t="s">
        <v>66</v>
      </c>
      <c r="AW23" s="323" t="s">
        <v>66</v>
      </c>
      <c r="AX23" s="323" t="s">
        <v>66</v>
      </c>
      <c r="AY23" s="323" t="s">
        <v>66</v>
      </c>
      <c r="AZ23" s="323" t="s">
        <v>66</v>
      </c>
      <c r="BA23" s="323" t="s">
        <v>66</v>
      </c>
      <c r="BB23" s="320" t="s">
        <v>66</v>
      </c>
      <c r="BC23" s="326" t="s">
        <v>66</v>
      </c>
      <c r="BD23" s="503" t="s">
        <v>66</v>
      </c>
      <c r="BE23" s="323" t="s">
        <v>66</v>
      </c>
      <c r="BF23" s="323" t="s">
        <v>66</v>
      </c>
      <c r="BG23" s="323" t="s">
        <v>66</v>
      </c>
      <c r="BH23" s="323" t="s">
        <v>66</v>
      </c>
      <c r="BI23" s="323" t="s">
        <v>66</v>
      </c>
      <c r="BJ23" s="326" t="s">
        <v>66</v>
      </c>
      <c r="BK23" s="326" t="s">
        <v>66</v>
      </c>
      <c r="BL23" s="503" t="s">
        <v>66</v>
      </c>
      <c r="BM23" s="383" t="s">
        <v>66</v>
      </c>
      <c r="BN23" s="323" t="s">
        <v>66</v>
      </c>
      <c r="BO23" s="323" t="s">
        <v>66</v>
      </c>
      <c r="BP23" s="323" t="s">
        <v>66</v>
      </c>
      <c r="BQ23" s="323" t="s">
        <v>66</v>
      </c>
      <c r="BR23" s="326" t="s">
        <v>66</v>
      </c>
      <c r="BS23" s="326" t="s">
        <v>66</v>
      </c>
      <c r="BT23" s="503"/>
      <c r="BU23" s="323">
        <v>99.01565181270783</v>
      </c>
      <c r="BV23" s="323">
        <v>0.50395678491144036</v>
      </c>
      <c r="BW23" s="323">
        <v>98.026051931300657</v>
      </c>
      <c r="BX23" s="323">
        <v>100.00525169411499</v>
      </c>
      <c r="BY23" s="323">
        <v>0.50896679028553526</v>
      </c>
      <c r="BZ23" s="326">
        <v>980.97666300000071</v>
      </c>
      <c r="CA23" s="326">
        <v>315</v>
      </c>
      <c r="CB23" s="503"/>
      <c r="CC23" s="383">
        <v>97.997302712194738</v>
      </c>
      <c r="CD23" s="323">
        <v>0.61619823174577582</v>
      </c>
      <c r="CE23" s="323">
        <v>96.78753707438949</v>
      </c>
      <c r="CF23" s="323">
        <v>99.20706835</v>
      </c>
      <c r="CG23" s="323">
        <v>0.62879101229497036</v>
      </c>
      <c r="CH23" s="326">
        <v>1262.0922370000035</v>
      </c>
      <c r="CI23" s="326">
        <v>619</v>
      </c>
      <c r="CJ23" s="503"/>
      <c r="CK23" s="383">
        <v>97.738278860666597</v>
      </c>
      <c r="CL23" s="323">
        <v>0.51014554232576836</v>
      </c>
      <c r="CM23" s="384">
        <v>96.737590274058263</v>
      </c>
      <c r="CN23" s="323">
        <v>98.738967447274931</v>
      </c>
      <c r="CO23" s="323">
        <v>0.52195060959997042</v>
      </c>
      <c r="CP23" s="326">
        <v>2225.8772810000019</v>
      </c>
      <c r="CQ23" s="326">
        <v>927</v>
      </c>
      <c r="CR23" s="27"/>
      <c r="CS23" s="594">
        <v>98.883046144067592</v>
      </c>
      <c r="CT23" s="595">
        <v>0.30741461756781624</v>
      </c>
      <c r="CU23" s="596">
        <v>98.280062067831295</v>
      </c>
      <c r="CV23" s="595">
        <v>99.486030220303874</v>
      </c>
      <c r="CW23" s="595">
        <v>0.31088708282704874</v>
      </c>
      <c r="CX23" s="597">
        <v>2753.5011260000101</v>
      </c>
      <c r="CY23" s="597">
        <v>1155</v>
      </c>
      <c r="CZ23" s="27"/>
      <c r="DA23" s="670">
        <f t="shared" si="3"/>
        <v>97.924095265219194</v>
      </c>
      <c r="DB23" s="671">
        <f t="shared" si="2"/>
        <v>0.36634542354539479</v>
      </c>
      <c r="DC23" s="672">
        <f t="shared" si="4"/>
        <v>97.205796390284661</v>
      </c>
      <c r="DD23" s="671">
        <f t="shared" si="5"/>
        <v>98.642394140153726</v>
      </c>
      <c r="DE23" s="671">
        <f t="shared" si="5"/>
        <v>0.37411162447115698</v>
      </c>
      <c r="DF23" s="673">
        <f t="shared" si="6"/>
        <v>2658.7063979999893</v>
      </c>
      <c r="DG23" s="673">
        <f t="shared" si="6"/>
        <v>2311</v>
      </c>
      <c r="DH23" s="591">
        <f t="shared" si="1"/>
        <v>-1384</v>
      </c>
      <c r="DI23" s="64"/>
      <c r="DJ23" s="747" t="s">
        <v>128</v>
      </c>
      <c r="DK23" s="181" t="s">
        <v>116</v>
      </c>
      <c r="DL23" s="182" t="s">
        <v>196</v>
      </c>
      <c r="DM23" s="183">
        <v>0.86459776501939489</v>
      </c>
      <c r="DN23" s="184">
        <v>2.6894439810148042E-2</v>
      </c>
      <c r="DO23" s="185">
        <v>0.81186544023513307</v>
      </c>
      <c r="DP23" s="185">
        <v>0.91733008980365671</v>
      </c>
      <c r="DQ23" s="186">
        <v>3.1106302720484987E-2</v>
      </c>
      <c r="DR23" s="187">
        <v>297.58736999999951</v>
      </c>
      <c r="DS23" s="188">
        <v>757</v>
      </c>
      <c r="DT23"/>
      <c r="DU23" s="172"/>
      <c r="DV23" s="172"/>
    </row>
    <row r="24" spans="1:126" s="14" customFormat="1" ht="20.25" customHeight="1">
      <c r="A24" s="377" t="s">
        <v>30</v>
      </c>
      <c r="B24" s="323">
        <v>39.603960396039518</v>
      </c>
      <c r="C24" s="323">
        <v>4.1265294099179988</v>
      </c>
      <c r="D24" s="384">
        <v>31.502281053351521</v>
      </c>
      <c r="E24" s="384">
        <v>47.705639738727513</v>
      </c>
      <c r="F24" s="384">
        <v>10.419486760042968</v>
      </c>
      <c r="G24" s="384">
        <v>387.54912000000218</v>
      </c>
      <c r="H24" s="380">
        <v>505</v>
      </c>
      <c r="I24" s="466"/>
      <c r="J24" s="323">
        <v>48.36815130319345</v>
      </c>
      <c r="K24" s="323">
        <v>4.1682105738438233</v>
      </c>
      <c r="L24" s="323">
        <v>40.191076669866973</v>
      </c>
      <c r="M24" s="323">
        <v>56.545225936519927</v>
      </c>
      <c r="N24" s="323">
        <v>8.6176760151852694</v>
      </c>
      <c r="O24" s="323">
        <v>447.43198400000125</v>
      </c>
      <c r="P24" s="319">
        <v>532</v>
      </c>
      <c r="Q24" s="319"/>
      <c r="R24" s="323">
        <v>58.205475148190132</v>
      </c>
      <c r="S24" s="323">
        <v>2.9813712528887581</v>
      </c>
      <c r="T24" s="323">
        <v>52.355532841472254</v>
      </c>
      <c r="U24" s="323">
        <v>64.05541745490801</v>
      </c>
      <c r="V24" s="323">
        <v>5.1221491540069701</v>
      </c>
      <c r="W24" s="323">
        <v>359.59717100000012</v>
      </c>
      <c r="X24" s="322">
        <v>472</v>
      </c>
      <c r="Y24" s="323"/>
      <c r="Z24" s="323">
        <v>53.111860833267052</v>
      </c>
      <c r="AA24" s="323">
        <v>3.8406695553880286</v>
      </c>
      <c r="AB24" s="323">
        <v>45.575809883032278</v>
      </c>
      <c r="AC24" s="323">
        <v>60.647911783501826</v>
      </c>
      <c r="AD24" s="323">
        <v>7.2312841145689877</v>
      </c>
      <c r="AE24" s="320">
        <v>309.70999400000056</v>
      </c>
      <c r="AF24" s="326">
        <v>388</v>
      </c>
      <c r="AG24" s="323">
        <v>50.383407535864897</v>
      </c>
      <c r="AH24" s="323">
        <v>3.7228652707114853</v>
      </c>
      <c r="AI24" s="323">
        <v>43.081346474059309</v>
      </c>
      <c r="AJ24" s="323">
        <v>57.685468597670486</v>
      </c>
      <c r="AK24" s="323">
        <v>7.3890700387055057</v>
      </c>
      <c r="AL24" s="320">
        <v>912.66203000000769</v>
      </c>
      <c r="AM24" s="326">
        <v>1170</v>
      </c>
      <c r="AN24" s="323"/>
      <c r="AO24" s="383">
        <v>56.011391621933825</v>
      </c>
      <c r="AP24" s="323">
        <v>3.4829565807841538</v>
      </c>
      <c r="AQ24" s="323">
        <v>49.177213228880433</v>
      </c>
      <c r="AR24" s="323">
        <v>62.845570014987217</v>
      </c>
      <c r="AS24" s="323">
        <v>6.218300384845719</v>
      </c>
      <c r="AT24" s="320">
        <v>307.30163100000073</v>
      </c>
      <c r="AU24" s="455">
        <v>411</v>
      </c>
      <c r="AV24" s="503"/>
      <c r="AW24" s="323">
        <v>62.029999999999994</v>
      </c>
      <c r="AX24" s="323">
        <v>3.2199999999999998</v>
      </c>
      <c r="AY24" s="323">
        <v>55.720000000000006</v>
      </c>
      <c r="AZ24" s="323">
        <v>68.349999999999994</v>
      </c>
      <c r="BA24" s="323">
        <v>5.2</v>
      </c>
      <c r="BB24" s="320">
        <v>348.51</v>
      </c>
      <c r="BC24" s="326">
        <v>461</v>
      </c>
      <c r="BD24" s="503"/>
      <c r="BE24" s="323">
        <v>72.951175444068383</v>
      </c>
      <c r="BF24" s="323">
        <v>4.0508306856755034</v>
      </c>
      <c r="BG24" s="323">
        <v>64.996720446802243</v>
      </c>
      <c r="BH24" s="323">
        <v>80.905630441334523</v>
      </c>
      <c r="BI24" s="323">
        <v>5.5527970056922147</v>
      </c>
      <c r="BJ24" s="326">
        <v>166.6521659999998</v>
      </c>
      <c r="BK24" s="326">
        <v>191</v>
      </c>
      <c r="BL24" s="503"/>
      <c r="BM24" s="383">
        <v>67.196386181595386</v>
      </c>
      <c r="BN24" s="323">
        <v>2.9654944826306395</v>
      </c>
      <c r="BO24" s="323">
        <v>61.378845511473088</v>
      </c>
      <c r="BP24" s="323">
        <v>73.01392685171767</v>
      </c>
      <c r="BQ24" s="323">
        <v>4.413175545804676</v>
      </c>
      <c r="BR24" s="326">
        <v>342.99919400000016</v>
      </c>
      <c r="BS24" s="326">
        <v>419</v>
      </c>
      <c r="BT24" s="503"/>
      <c r="BU24" s="323">
        <v>72.951175444068383</v>
      </c>
      <c r="BV24" s="323">
        <v>4.0508306856755034</v>
      </c>
      <c r="BW24" s="323">
        <v>64.996720446802243</v>
      </c>
      <c r="BX24" s="323">
        <v>80.905630441334523</v>
      </c>
      <c r="BY24" s="323">
        <v>5.5527970056922147</v>
      </c>
      <c r="BZ24" s="326">
        <v>166.6521659999998</v>
      </c>
      <c r="CA24" s="326">
        <v>191</v>
      </c>
      <c r="CB24" s="503"/>
      <c r="CC24" s="383">
        <v>73.439345398800143</v>
      </c>
      <c r="CD24" s="323">
        <v>6.7252640252745381</v>
      </c>
      <c r="CE24" s="323">
        <v>60.235812990252612</v>
      </c>
      <c r="CF24" s="323">
        <v>86.642877807347688</v>
      </c>
      <c r="CG24" s="323">
        <v>9.1575762130695892</v>
      </c>
      <c r="CH24" s="326">
        <v>177.96288800000031</v>
      </c>
      <c r="CI24" s="326">
        <v>200</v>
      </c>
      <c r="CJ24" s="503"/>
      <c r="CK24" s="383">
        <v>66.550740269377755</v>
      </c>
      <c r="CL24" s="323">
        <v>4.2949880188738607</v>
      </c>
      <c r="CM24" s="384">
        <v>58.12580045609991</v>
      </c>
      <c r="CN24" s="323">
        <v>74.975680082655614</v>
      </c>
      <c r="CO24" s="323">
        <v>6.4537043487255223</v>
      </c>
      <c r="CP24" s="326">
        <v>354.9384289999997</v>
      </c>
      <c r="CQ24" s="326">
        <v>406</v>
      </c>
      <c r="CR24" s="27"/>
      <c r="CS24" s="594">
        <v>69.14021765172177</v>
      </c>
      <c r="CT24" s="595">
        <v>5.1893077553397875</v>
      </c>
      <c r="CU24" s="596">
        <v>58.961554164878564</v>
      </c>
      <c r="CV24" s="595">
        <v>79.318881138564976</v>
      </c>
      <c r="CW24" s="595">
        <v>7.5054836845897031</v>
      </c>
      <c r="CX24" s="597">
        <v>355.37867299999925</v>
      </c>
      <c r="CY24" s="597">
        <v>441</v>
      </c>
      <c r="CZ24" s="27"/>
      <c r="DA24" s="670">
        <f t="shared" si="3"/>
        <v>67.301049403516473</v>
      </c>
      <c r="DB24" s="671">
        <f t="shared" si="2"/>
        <v>3.7046443453865416</v>
      </c>
      <c r="DC24" s="672">
        <f t="shared" si="4"/>
        <v>60.037298598140374</v>
      </c>
      <c r="DD24" s="671">
        <f t="shared" si="5"/>
        <v>74.564800208892578</v>
      </c>
      <c r="DE24" s="671">
        <f t="shared" si="5"/>
        <v>5.5045863002441893</v>
      </c>
      <c r="DF24" s="673">
        <f t="shared" si="6"/>
        <v>420.27494000000155</v>
      </c>
      <c r="DG24" s="673">
        <f t="shared" si="6"/>
        <v>836</v>
      </c>
      <c r="DH24" s="591">
        <f t="shared" si="1"/>
        <v>-430</v>
      </c>
      <c r="DI24" s="64"/>
      <c r="DJ24" s="747" t="s">
        <v>129</v>
      </c>
      <c r="DK24" s="181" t="s">
        <v>116</v>
      </c>
      <c r="DL24" s="182" t="s">
        <v>196</v>
      </c>
      <c r="DM24" s="183">
        <v>0.87010431754777806</v>
      </c>
      <c r="DN24" s="184">
        <v>2.3233832213219386E-2</v>
      </c>
      <c r="DO24" s="185">
        <v>0.82454940006672184</v>
      </c>
      <c r="DP24" s="185">
        <v>0.91565923502883428</v>
      </c>
      <c r="DQ24" s="186">
        <v>2.6702352516419503E-2</v>
      </c>
      <c r="DR24" s="187">
        <v>537.9566640000013</v>
      </c>
      <c r="DS24" s="188">
        <v>769</v>
      </c>
      <c r="DT24"/>
      <c r="DU24" s="172"/>
      <c r="DV24" s="172"/>
    </row>
    <row r="25" spans="1:126" s="14" customFormat="1" ht="20.25" customHeight="1">
      <c r="A25" s="377" t="s">
        <v>31</v>
      </c>
      <c r="B25" s="323">
        <v>74.890829694323244</v>
      </c>
      <c r="C25" s="323">
        <v>2.347758904640231</v>
      </c>
      <c r="D25" s="384">
        <v>70.281438137917604</v>
      </c>
      <c r="E25" s="384">
        <v>79.500221250728885</v>
      </c>
      <c r="F25" s="384">
        <v>3.1349083916187301</v>
      </c>
      <c r="G25" s="384">
        <v>28.721179999999727</v>
      </c>
      <c r="H25" s="380">
        <v>458</v>
      </c>
      <c r="I25" s="466"/>
      <c r="J25" s="323">
        <v>90.825368771564996</v>
      </c>
      <c r="K25" s="323">
        <v>1.4326719210867418</v>
      </c>
      <c r="L25" s="323">
        <v>88.014794541627722</v>
      </c>
      <c r="M25" s="323">
        <v>93.63594300150227</v>
      </c>
      <c r="N25" s="323">
        <v>1.5773918019425355</v>
      </c>
      <c r="O25" s="323">
        <v>50.411017999999771</v>
      </c>
      <c r="P25" s="319">
        <v>637</v>
      </c>
      <c r="Q25" s="319"/>
      <c r="R25" s="323">
        <v>89.043424386091729</v>
      </c>
      <c r="S25" s="323">
        <v>1.6409433747426834</v>
      </c>
      <c r="T25" s="323">
        <v>85.823622738935441</v>
      </c>
      <c r="U25" s="323">
        <v>92.263226033248031</v>
      </c>
      <c r="V25" s="323">
        <v>1.842857444057366</v>
      </c>
      <c r="W25" s="323">
        <v>40.496485000000114</v>
      </c>
      <c r="X25" s="322">
        <v>443</v>
      </c>
      <c r="Y25" s="323"/>
      <c r="Z25" s="323">
        <v>86.391656573521701</v>
      </c>
      <c r="AA25" s="323">
        <v>2.9508450359149032</v>
      </c>
      <c r="AB25" s="323">
        <v>80.601593612831664</v>
      </c>
      <c r="AC25" s="323">
        <v>92.181719534211737</v>
      </c>
      <c r="AD25" s="323">
        <v>3.4156597441833427</v>
      </c>
      <c r="AE25" s="320">
        <v>33.714302000000025</v>
      </c>
      <c r="AF25" s="326">
        <v>331</v>
      </c>
      <c r="AG25" s="323">
        <v>87.290190873970516</v>
      </c>
      <c r="AH25" s="323">
        <v>1.9041173096342652</v>
      </c>
      <c r="AI25" s="323">
        <v>83.555438243200953</v>
      </c>
      <c r="AJ25" s="323">
        <v>91.024943504740079</v>
      </c>
      <c r="AK25" s="323">
        <v>2.1813645846913401</v>
      </c>
      <c r="AL25" s="320">
        <v>88.467851000000195</v>
      </c>
      <c r="AM25" s="326">
        <v>920</v>
      </c>
      <c r="AN25" s="323"/>
      <c r="AO25" s="383">
        <v>90.479694116854915</v>
      </c>
      <c r="AP25" s="323">
        <v>1.5899975529970114</v>
      </c>
      <c r="AQ25" s="323">
        <v>87.359836986952516</v>
      </c>
      <c r="AR25" s="323">
        <v>93.599551246757315</v>
      </c>
      <c r="AS25" s="323">
        <v>1.7572976660857436</v>
      </c>
      <c r="AT25" s="320">
        <v>46.546140999999963</v>
      </c>
      <c r="AU25" s="455">
        <v>403</v>
      </c>
      <c r="AV25" s="503"/>
      <c r="AW25" s="323">
        <v>90.98</v>
      </c>
      <c r="AX25" s="323">
        <v>2.2909999999999999</v>
      </c>
      <c r="AY25" s="323">
        <v>86.48</v>
      </c>
      <c r="AZ25" s="323">
        <v>95.47</v>
      </c>
      <c r="BA25" s="323">
        <v>2.5</v>
      </c>
      <c r="BB25" s="320">
        <v>46.476999999999997</v>
      </c>
      <c r="BC25" s="326">
        <v>369</v>
      </c>
      <c r="BD25" s="503"/>
      <c r="BE25" s="323">
        <v>91.740426347742513</v>
      </c>
      <c r="BF25" s="323">
        <v>2.2598064019482624</v>
      </c>
      <c r="BG25" s="323">
        <v>87.302934454932426</v>
      </c>
      <c r="BH25" s="323">
        <v>96.1779182405526</v>
      </c>
      <c r="BI25" s="323">
        <v>2.4632612817630211</v>
      </c>
      <c r="BJ25" s="326">
        <v>16.372878999999998</v>
      </c>
      <c r="BK25" s="326">
        <v>156</v>
      </c>
      <c r="BL25" s="503"/>
      <c r="BM25" s="383">
        <v>92.956026765813007</v>
      </c>
      <c r="BN25" s="323">
        <v>1.8268896134148307</v>
      </c>
      <c r="BO25" s="323">
        <v>89.372137236388951</v>
      </c>
      <c r="BP25" s="323">
        <v>96.539916295237063</v>
      </c>
      <c r="BQ25" s="323">
        <v>1.9653267001367971</v>
      </c>
      <c r="BR25" s="326">
        <v>39.727394000000047</v>
      </c>
      <c r="BS25" s="326">
        <v>342</v>
      </c>
      <c r="BT25" s="503"/>
      <c r="BU25" s="323">
        <v>91.740426347742513</v>
      </c>
      <c r="BV25" s="323">
        <v>2.2598064019482624</v>
      </c>
      <c r="BW25" s="323">
        <v>87.302934454932426</v>
      </c>
      <c r="BX25" s="323">
        <v>96.1779182405526</v>
      </c>
      <c r="BY25" s="323">
        <v>2.4632612817630211</v>
      </c>
      <c r="BZ25" s="326">
        <v>16.372878999999998</v>
      </c>
      <c r="CA25" s="326">
        <v>156</v>
      </c>
      <c r="CB25" s="503"/>
      <c r="CC25" s="383">
        <v>94.946249067565134</v>
      </c>
      <c r="CD25" s="323">
        <v>2.0082203281758377</v>
      </c>
      <c r="CE25" s="323">
        <v>91.003563384605471</v>
      </c>
      <c r="CF25" s="323">
        <v>98.888934750524811</v>
      </c>
      <c r="CG25" s="323">
        <v>2.1151128642762482</v>
      </c>
      <c r="CH25" s="326">
        <v>21.155632999999984</v>
      </c>
      <c r="CI25" s="326">
        <v>158</v>
      </c>
      <c r="CJ25" s="503"/>
      <c r="CK25" s="383">
        <v>95.559130399395258</v>
      </c>
      <c r="CL25" s="323">
        <v>1.1840724891317906</v>
      </c>
      <c r="CM25" s="384">
        <v>93.236483767633743</v>
      </c>
      <c r="CN25" s="323">
        <v>97.881777031156787</v>
      </c>
      <c r="CO25" s="323">
        <v>1.2390992720244383</v>
      </c>
      <c r="CP25" s="326">
        <v>41.749143000000117</v>
      </c>
      <c r="CQ25" s="326">
        <v>313</v>
      </c>
      <c r="CR25" s="27"/>
      <c r="CS25" s="594">
        <v>94.979209321506914</v>
      </c>
      <c r="CT25" s="595">
        <v>1.5245671950169908</v>
      </c>
      <c r="CU25" s="596">
        <v>91.988818854649296</v>
      </c>
      <c r="CV25" s="595">
        <v>97.969599788364519</v>
      </c>
      <c r="CW25" s="595">
        <v>1.6051588615107273</v>
      </c>
      <c r="CX25" s="597">
        <v>43.937960000000068</v>
      </c>
      <c r="CY25" s="597">
        <v>357</v>
      </c>
      <c r="CZ25" s="27"/>
      <c r="DA25" s="670">
        <f t="shared" si="3"/>
        <v>95.179632031033321</v>
      </c>
      <c r="DB25" s="671">
        <f t="shared" si="2"/>
        <v>1.0004485841735509</v>
      </c>
      <c r="DC25" s="672">
        <f t="shared" si="4"/>
        <v>93.218037737082341</v>
      </c>
      <c r="DD25" s="671">
        <f t="shared" si="5"/>
        <v>97.141226324984302</v>
      </c>
      <c r="DE25" s="671">
        <f t="shared" si="5"/>
        <v>1.0511162554687692</v>
      </c>
      <c r="DF25" s="673">
        <f t="shared" si="6"/>
        <v>47.617982999999946</v>
      </c>
      <c r="DG25" s="673">
        <f t="shared" si="6"/>
        <v>743</v>
      </c>
      <c r="DH25" s="591">
        <f t="shared" si="1"/>
        <v>-430</v>
      </c>
      <c r="DI25" s="64"/>
      <c r="DJ25" s="747" t="s">
        <v>130</v>
      </c>
      <c r="DK25" s="181" t="s">
        <v>116</v>
      </c>
      <c r="DL25" s="182" t="s">
        <v>196</v>
      </c>
      <c r="DM25" s="183">
        <v>0.9105965155165997</v>
      </c>
      <c r="DN25" s="184">
        <v>2.4226389314389606E-2</v>
      </c>
      <c r="DO25" s="185">
        <v>0.86309547668870346</v>
      </c>
      <c r="DP25" s="185">
        <v>0.95809755434449595</v>
      </c>
      <c r="DQ25" s="186">
        <v>2.660496597732475E-2</v>
      </c>
      <c r="DR25" s="187">
        <v>327.63427699999909</v>
      </c>
      <c r="DS25" s="188">
        <v>823</v>
      </c>
      <c r="DT25"/>
      <c r="DU25" s="172"/>
      <c r="DV25" s="172"/>
    </row>
    <row r="26" spans="1:126" s="14" customFormat="1" ht="20.25" customHeight="1">
      <c r="A26" s="377" t="s">
        <v>32</v>
      </c>
      <c r="B26" s="323">
        <v>83.552631578947384</v>
      </c>
      <c r="C26" s="323">
        <v>3.0322305940029071</v>
      </c>
      <c r="D26" s="384">
        <v>77.599406113825083</v>
      </c>
      <c r="E26" s="384">
        <v>89.505857044069671</v>
      </c>
      <c r="F26" s="384">
        <v>3.6291263802239513</v>
      </c>
      <c r="G26" s="384">
        <v>50.757967999999906</v>
      </c>
      <c r="H26" s="380">
        <v>304</v>
      </c>
      <c r="I26" s="466"/>
      <c r="J26" s="323">
        <v>90.638774557182927</v>
      </c>
      <c r="K26" s="323">
        <v>2.5910954581921821</v>
      </c>
      <c r="L26" s="323">
        <v>85.55563862430418</v>
      </c>
      <c r="M26" s="323">
        <v>95.721910490061688</v>
      </c>
      <c r="N26" s="323">
        <v>2.8587053066979524</v>
      </c>
      <c r="O26" s="323">
        <v>50.781578000000081</v>
      </c>
      <c r="P26" s="319">
        <v>313</v>
      </c>
      <c r="Q26" s="319"/>
      <c r="R26" s="323">
        <v>95.797993159415384</v>
      </c>
      <c r="S26" s="323">
        <v>1.6585855821109257</v>
      </c>
      <c r="T26" s="323">
        <v>92.543574590543159</v>
      </c>
      <c r="U26" s="323">
        <v>99.052411728287609</v>
      </c>
      <c r="V26" s="323">
        <v>1.7313364585319748</v>
      </c>
      <c r="W26" s="323">
        <v>53.460050999999922</v>
      </c>
      <c r="X26" s="322">
        <v>268</v>
      </c>
      <c r="Y26" s="323"/>
      <c r="Z26" s="323">
        <v>93.098103358206927</v>
      </c>
      <c r="AA26" s="323">
        <v>2.356322668434883</v>
      </c>
      <c r="AB26" s="323">
        <v>88.474595027580875</v>
      </c>
      <c r="AC26" s="323">
        <v>97.721611688832994</v>
      </c>
      <c r="AD26" s="323">
        <v>2.531010389512049</v>
      </c>
      <c r="AE26" s="320">
        <v>45.708261999999955</v>
      </c>
      <c r="AF26" s="326">
        <v>248</v>
      </c>
      <c r="AG26" s="323">
        <v>93.94273060191928</v>
      </c>
      <c r="AH26" s="323">
        <v>1.5762478374985622</v>
      </c>
      <c r="AI26" s="323">
        <v>90.851064070631168</v>
      </c>
      <c r="AJ26" s="323">
        <v>97.034397133207378</v>
      </c>
      <c r="AK26" s="323">
        <v>1.6778816491697328</v>
      </c>
      <c r="AL26" s="320">
        <v>113.61834100000013</v>
      </c>
      <c r="AM26" s="326">
        <v>591</v>
      </c>
      <c r="AN26" s="323"/>
      <c r="AO26" s="383">
        <v>92.972327361387968</v>
      </c>
      <c r="AP26" s="323">
        <v>2.4916129022061693</v>
      </c>
      <c r="AQ26" s="323">
        <v>88.083341046124545</v>
      </c>
      <c r="AR26" s="323">
        <v>97.861313676651406</v>
      </c>
      <c r="AS26" s="323">
        <v>2.6799510918137486</v>
      </c>
      <c r="AT26" s="320">
        <v>34.795416999999972</v>
      </c>
      <c r="AU26" s="455">
        <v>195</v>
      </c>
      <c r="AV26" s="503"/>
      <c r="AW26" s="323">
        <v>95.99</v>
      </c>
      <c r="AX26" s="323">
        <v>2.1760000000000002</v>
      </c>
      <c r="AY26" s="323">
        <v>91.72</v>
      </c>
      <c r="AZ26" s="323">
        <v>100</v>
      </c>
      <c r="BA26" s="323">
        <v>2.2999999999999998</v>
      </c>
      <c r="BB26" s="320">
        <v>36.548999999999999</v>
      </c>
      <c r="BC26" s="326">
        <v>197</v>
      </c>
      <c r="BD26" s="503"/>
      <c r="BE26" s="323">
        <v>98.480532256153182</v>
      </c>
      <c r="BF26" s="323">
        <v>1.1345874592202134</v>
      </c>
      <c r="BG26" s="323">
        <v>96.252588018260482</v>
      </c>
      <c r="BH26" s="323">
        <v>100.70847649404591</v>
      </c>
      <c r="BI26" s="323">
        <v>1.1520931429057368</v>
      </c>
      <c r="BJ26" s="326">
        <v>15.459624000000009</v>
      </c>
      <c r="BK26" s="326">
        <v>90</v>
      </c>
      <c r="BL26" s="503"/>
      <c r="BM26" s="383">
        <v>98.848641341408822</v>
      </c>
      <c r="BN26" s="323">
        <v>0.69465083420085527</v>
      </c>
      <c r="BO26" s="323">
        <v>97.485914314544473</v>
      </c>
      <c r="BP26" s="323">
        <v>100</v>
      </c>
      <c r="BQ26" s="323">
        <v>0.70274191407612008</v>
      </c>
      <c r="BR26" s="326">
        <v>33.156306000000036</v>
      </c>
      <c r="BS26" s="326">
        <v>191</v>
      </c>
      <c r="BT26" s="503"/>
      <c r="BU26" s="323">
        <v>98.480532256153182</v>
      </c>
      <c r="BV26" s="323">
        <v>1.1345874592202134</v>
      </c>
      <c r="BW26" s="323">
        <v>96.252588018260482</v>
      </c>
      <c r="BX26" s="323">
        <v>100.70847649404591</v>
      </c>
      <c r="BY26" s="323">
        <v>1.1520931429057368</v>
      </c>
      <c r="BZ26" s="326">
        <v>15.459624000000009</v>
      </c>
      <c r="CA26" s="326">
        <v>90</v>
      </c>
      <c r="CB26" s="503"/>
      <c r="CC26" s="383">
        <v>95.454933121368114</v>
      </c>
      <c r="CD26" s="323">
        <v>2.4725469489231826</v>
      </c>
      <c r="CE26" s="323">
        <v>90.600647304622072</v>
      </c>
      <c r="CF26" s="323">
        <v>100</v>
      </c>
      <c r="CG26" s="323">
        <v>2.5902767600071672</v>
      </c>
      <c r="CH26" s="326">
        <v>16.380044999999999</v>
      </c>
      <c r="CI26" s="326">
        <v>100</v>
      </c>
      <c r="CJ26" s="503"/>
      <c r="CK26" s="383">
        <v>95.823510366167298</v>
      </c>
      <c r="CL26" s="323">
        <v>1.4339792449046167</v>
      </c>
      <c r="CM26" s="384">
        <v>93.010652966164884</v>
      </c>
      <c r="CN26" s="323">
        <v>98.636367766169712</v>
      </c>
      <c r="CO26" s="323">
        <v>1.4964795585394419</v>
      </c>
      <c r="CP26" s="326">
        <v>34.780308999999924</v>
      </c>
      <c r="CQ26" s="326">
        <v>196</v>
      </c>
      <c r="CR26" s="27"/>
      <c r="CS26" s="594">
        <v>98.258513143642162</v>
      </c>
      <c r="CT26" s="595">
        <v>0.78716976492589374</v>
      </c>
      <c r="CU26" s="596">
        <v>96.714504477755369</v>
      </c>
      <c r="CV26" s="595">
        <v>99.80252180952894</v>
      </c>
      <c r="CW26" s="595">
        <v>0.80112118506733954</v>
      </c>
      <c r="CX26" s="597">
        <v>60.92805099999994</v>
      </c>
      <c r="CY26" s="597">
        <v>358</v>
      </c>
      <c r="CZ26" s="27"/>
      <c r="DA26" s="670">
        <f t="shared" si="3"/>
        <v>98.477768684972645</v>
      </c>
      <c r="DB26" s="671">
        <f t="shared" si="2"/>
        <v>0.5277906081412167</v>
      </c>
      <c r="DC26" s="672">
        <f t="shared" si="4"/>
        <v>97.442921855551646</v>
      </c>
      <c r="DD26" s="671">
        <f t="shared" ref="DD26:DE33" si="7">IF(DP29&gt;1,100,DP29*100)</f>
        <v>99.512615514393644</v>
      </c>
      <c r="DE26" s="671">
        <f t="shared" si="7"/>
        <v>0.53594899152274944</v>
      </c>
      <c r="DF26" s="673">
        <f t="shared" ref="DF26:DG33" si="8">+DR29</f>
        <v>44.91951999999992</v>
      </c>
      <c r="DG26" s="673">
        <f t="shared" si="8"/>
        <v>676</v>
      </c>
      <c r="DH26" s="591">
        <f t="shared" si="1"/>
        <v>-480</v>
      </c>
      <c r="DI26" s="64"/>
      <c r="DJ26" s="747" t="s">
        <v>131</v>
      </c>
      <c r="DK26" s="181" t="s">
        <v>116</v>
      </c>
      <c r="DL26" s="182" t="s">
        <v>196</v>
      </c>
      <c r="DM26" s="183">
        <v>0.97924095265219191</v>
      </c>
      <c r="DN26" s="184">
        <v>3.663454235453948E-3</v>
      </c>
      <c r="DO26" s="185">
        <v>0.9720579639028466</v>
      </c>
      <c r="DP26" s="185">
        <v>0.98642394140153722</v>
      </c>
      <c r="DQ26" s="186">
        <v>3.7411162447115696E-3</v>
      </c>
      <c r="DR26" s="187">
        <v>2658.7063979999893</v>
      </c>
      <c r="DS26" s="188">
        <v>2311</v>
      </c>
      <c r="DT26"/>
      <c r="DU26" s="172"/>
      <c r="DV26" s="172"/>
    </row>
    <row r="27" spans="1:126" s="14" customFormat="1" ht="20.25" customHeight="1">
      <c r="A27" s="377" t="s">
        <v>33</v>
      </c>
      <c r="B27" s="323">
        <v>50.735294117647392</v>
      </c>
      <c r="C27" s="323">
        <v>4.7086938345329283</v>
      </c>
      <c r="D27" s="384">
        <v>41.490642309619723</v>
      </c>
      <c r="E27" s="384">
        <v>59.979945925675061</v>
      </c>
      <c r="F27" s="384">
        <v>9.2809037898039719</v>
      </c>
      <c r="G27" s="384">
        <v>97.591559999999546</v>
      </c>
      <c r="H27" s="380">
        <v>408</v>
      </c>
      <c r="I27" s="466"/>
      <c r="J27" s="323">
        <v>76.313194656175426</v>
      </c>
      <c r="K27" s="323">
        <v>3.3738713828568412</v>
      </c>
      <c r="L27" s="323">
        <v>69.694431613351654</v>
      </c>
      <c r="M27" s="323">
        <v>82.931957698999213</v>
      </c>
      <c r="N27" s="323">
        <v>4.421085237038783</v>
      </c>
      <c r="O27" s="323">
        <v>112.82002200000025</v>
      </c>
      <c r="P27" s="319">
        <v>474</v>
      </c>
      <c r="Q27" s="319"/>
      <c r="R27" s="323">
        <v>77.868613953873407</v>
      </c>
      <c r="S27" s="323">
        <v>3.633259661272894</v>
      </c>
      <c r="T27" s="323">
        <v>70.739559032190087</v>
      </c>
      <c r="U27" s="323">
        <v>84.997668875556727</v>
      </c>
      <c r="V27" s="323">
        <v>4.665884593021147</v>
      </c>
      <c r="W27" s="323">
        <v>89.684288000000123</v>
      </c>
      <c r="X27" s="322">
        <v>418</v>
      </c>
      <c r="Y27" s="323"/>
      <c r="Z27" s="323">
        <v>82.360194987600067</v>
      </c>
      <c r="AA27" s="323">
        <v>4.1549678521751368</v>
      </c>
      <c r="AB27" s="323">
        <v>74.207436990846062</v>
      </c>
      <c r="AC27" s="323">
        <v>90.512952984354072</v>
      </c>
      <c r="AD27" s="323">
        <v>5.044873743682488</v>
      </c>
      <c r="AE27" s="320">
        <v>74.643926000000235</v>
      </c>
      <c r="AF27" s="326">
        <v>327</v>
      </c>
      <c r="AG27" s="323">
        <v>77.917021091988147</v>
      </c>
      <c r="AH27" s="323">
        <v>3.5376214835975834</v>
      </c>
      <c r="AI27" s="323">
        <v>70.978298842217342</v>
      </c>
      <c r="AJ27" s="323">
        <v>84.855743341758966</v>
      </c>
      <c r="AK27" s="323">
        <v>4.5402422141127534</v>
      </c>
      <c r="AL27" s="320">
        <v>196.29899199999946</v>
      </c>
      <c r="AM27" s="326">
        <v>888</v>
      </c>
      <c r="AN27" s="323"/>
      <c r="AO27" s="383">
        <v>86.498025149073726</v>
      </c>
      <c r="AP27" s="323">
        <v>3.8406170162754152</v>
      </c>
      <c r="AQ27" s="323">
        <v>78.962053562912502</v>
      </c>
      <c r="AR27" s="323">
        <v>94.033996735234965</v>
      </c>
      <c r="AS27" s="323">
        <v>4.440121042828852</v>
      </c>
      <c r="AT27" s="320">
        <v>72.067464999999984</v>
      </c>
      <c r="AU27" s="455">
        <v>325</v>
      </c>
      <c r="AV27" s="503"/>
      <c r="AW27" s="323">
        <v>87.76</v>
      </c>
      <c r="AX27" s="323">
        <v>3.157</v>
      </c>
      <c r="AY27" s="323">
        <v>81.569999999999993</v>
      </c>
      <c r="AZ27" s="323">
        <v>93.95</v>
      </c>
      <c r="BA27" s="323">
        <v>3.5999999999999996</v>
      </c>
      <c r="BB27" s="320">
        <v>83.492000000000004</v>
      </c>
      <c r="BC27" s="326">
        <v>361</v>
      </c>
      <c r="BD27" s="503"/>
      <c r="BE27" s="323">
        <v>81.10249774253576</v>
      </c>
      <c r="BF27" s="323">
        <v>4.5693793189935201</v>
      </c>
      <c r="BG27" s="323">
        <v>72.129789431891709</v>
      </c>
      <c r="BH27" s="323">
        <v>90.075206053179812</v>
      </c>
      <c r="BI27" s="323">
        <v>5.6340796475828157</v>
      </c>
      <c r="BJ27" s="326">
        <v>31.922985999999998</v>
      </c>
      <c r="BK27" s="326">
        <v>160</v>
      </c>
      <c r="BL27" s="503"/>
      <c r="BM27" s="383">
        <v>79.669333093941248</v>
      </c>
      <c r="BN27" s="323">
        <v>5.4291761704026484</v>
      </c>
      <c r="BO27" s="323">
        <v>69.018679935902611</v>
      </c>
      <c r="BP27" s="323">
        <v>90.319986251979884</v>
      </c>
      <c r="BQ27" s="323">
        <v>6.8146374013208986</v>
      </c>
      <c r="BR27" s="326">
        <v>60.776206000000116</v>
      </c>
      <c r="BS27" s="326">
        <v>319</v>
      </c>
      <c r="BT27" s="503"/>
      <c r="BU27" s="323">
        <v>81.10249774253576</v>
      </c>
      <c r="BV27" s="323">
        <v>4.5693793189935201</v>
      </c>
      <c r="BW27" s="323">
        <v>72.129789431891709</v>
      </c>
      <c r="BX27" s="323">
        <v>90.075206053179812</v>
      </c>
      <c r="BY27" s="323">
        <v>5.6340796475828157</v>
      </c>
      <c r="BZ27" s="326">
        <v>31.922985999999998</v>
      </c>
      <c r="CA27" s="326">
        <v>160</v>
      </c>
      <c r="CB27" s="503"/>
      <c r="CC27" s="383">
        <v>90.801773842827203</v>
      </c>
      <c r="CD27" s="323">
        <v>3.3118834001436106</v>
      </c>
      <c r="CE27" s="323">
        <v>84.299641042867478</v>
      </c>
      <c r="CF27" s="323">
        <v>97.303906642786927</v>
      </c>
      <c r="CG27" s="323">
        <v>3.6473774244502053</v>
      </c>
      <c r="CH27" s="326">
        <v>38.907393000000006</v>
      </c>
      <c r="CI27" s="326">
        <v>184</v>
      </c>
      <c r="CJ27" s="503"/>
      <c r="CK27" s="383">
        <v>86.810993264238107</v>
      </c>
      <c r="CL27" s="323">
        <v>3.4998632920074222</v>
      </c>
      <c r="CM27" s="384">
        <v>79.945749994573703</v>
      </c>
      <c r="CN27" s="323">
        <v>93.676236533902497</v>
      </c>
      <c r="CO27" s="323">
        <v>4.0315899639051764</v>
      </c>
      <c r="CP27" s="326">
        <v>69.998462999999788</v>
      </c>
      <c r="CQ27" s="326">
        <v>331</v>
      </c>
      <c r="CR27" s="27"/>
      <c r="CS27" s="594">
        <v>90.184571132549536</v>
      </c>
      <c r="CT27" s="595">
        <v>3.4805850547306747</v>
      </c>
      <c r="CU27" s="596">
        <v>83.357513328358934</v>
      </c>
      <c r="CV27" s="595">
        <v>97.011628936740124</v>
      </c>
      <c r="CW27" s="595">
        <v>3.8594019032535574</v>
      </c>
      <c r="CX27" s="597">
        <v>97.098987000000164</v>
      </c>
      <c r="CY27" s="597">
        <v>364</v>
      </c>
      <c r="CZ27" s="27"/>
      <c r="DA27" s="670">
        <f t="shared" si="3"/>
        <v>89.498923806371138</v>
      </c>
      <c r="DB27" s="671">
        <f t="shared" si="2"/>
        <v>2.4145054898454092</v>
      </c>
      <c r="DC27" s="672">
        <f t="shared" si="4"/>
        <v>84.764767282468796</v>
      </c>
      <c r="DD27" s="671">
        <f t="shared" si="7"/>
        <v>94.233080330273481</v>
      </c>
      <c r="DE27" s="671">
        <f t="shared" si="7"/>
        <v>2.6978039368039068</v>
      </c>
      <c r="DF27" s="673">
        <f t="shared" si="8"/>
        <v>79.079170999999789</v>
      </c>
      <c r="DG27" s="673">
        <f t="shared" si="8"/>
        <v>743</v>
      </c>
      <c r="DH27" s="591">
        <f t="shared" si="1"/>
        <v>-412</v>
      </c>
      <c r="DI27" s="64"/>
      <c r="DJ27" s="747" t="s">
        <v>132</v>
      </c>
      <c r="DK27" s="181" t="s">
        <v>116</v>
      </c>
      <c r="DL27" s="182" t="s">
        <v>196</v>
      </c>
      <c r="DM27" s="183">
        <v>0.67301049403516477</v>
      </c>
      <c r="DN27" s="184">
        <v>3.7046443453865416E-2</v>
      </c>
      <c r="DO27" s="185">
        <v>0.60037298598140376</v>
      </c>
      <c r="DP27" s="185">
        <v>0.74564800208892579</v>
      </c>
      <c r="DQ27" s="186">
        <v>5.5045863002441894E-2</v>
      </c>
      <c r="DR27" s="187">
        <v>420.27494000000155</v>
      </c>
      <c r="DS27" s="188">
        <v>836</v>
      </c>
      <c r="DT27"/>
      <c r="DU27" s="172"/>
      <c r="DV27" s="172"/>
    </row>
    <row r="28" spans="1:126" s="14" customFormat="1" ht="20.25" customHeight="1">
      <c r="A28" s="377" t="s">
        <v>34</v>
      </c>
      <c r="B28" s="323">
        <v>63.386727688787182</v>
      </c>
      <c r="C28" s="323">
        <v>3.0769542496381934</v>
      </c>
      <c r="D28" s="384">
        <v>57.345695575269495</v>
      </c>
      <c r="E28" s="384">
        <v>69.427759802304863</v>
      </c>
      <c r="F28" s="384">
        <v>4.8542563432920236</v>
      </c>
      <c r="G28" s="384">
        <v>710.38108199999942</v>
      </c>
      <c r="H28" s="380">
        <v>437</v>
      </c>
      <c r="I28" s="466"/>
      <c r="J28" s="323">
        <v>75.374583990154832</v>
      </c>
      <c r="K28" s="323">
        <v>3.6545012495622364</v>
      </c>
      <c r="L28" s="323">
        <v>68.205289412578395</v>
      </c>
      <c r="M28" s="323">
        <v>82.543878567731269</v>
      </c>
      <c r="N28" s="323">
        <v>4.8484529613318657</v>
      </c>
      <c r="O28" s="323">
        <v>634.10158000000536</v>
      </c>
      <c r="P28" s="319">
        <v>427</v>
      </c>
      <c r="Q28" s="319"/>
      <c r="R28" s="323">
        <v>82.447943964376464</v>
      </c>
      <c r="S28" s="323">
        <v>2.6611983661411829</v>
      </c>
      <c r="T28" s="323">
        <v>77.226233688082104</v>
      </c>
      <c r="U28" s="323">
        <v>87.669654240670809</v>
      </c>
      <c r="V28" s="323">
        <v>3.2277316306286727</v>
      </c>
      <c r="W28" s="323">
        <v>489.5137459999998</v>
      </c>
      <c r="X28" s="322">
        <v>384</v>
      </c>
      <c r="Y28" s="323"/>
      <c r="Z28" s="323">
        <v>85.285988720182942</v>
      </c>
      <c r="AA28" s="323">
        <v>3.1972629844354299</v>
      </c>
      <c r="AB28" s="323">
        <v>79.012411573145414</v>
      </c>
      <c r="AC28" s="323">
        <v>91.559565867220456</v>
      </c>
      <c r="AD28" s="323">
        <v>3.7488725081506815</v>
      </c>
      <c r="AE28" s="320">
        <v>453.40150099999937</v>
      </c>
      <c r="AF28" s="326">
        <v>374</v>
      </c>
      <c r="AG28" s="323">
        <v>81.33488972587007</v>
      </c>
      <c r="AH28" s="323">
        <v>2.4894330030247449</v>
      </c>
      <c r="AI28" s="323">
        <v>76.452093686923789</v>
      </c>
      <c r="AJ28" s="323">
        <v>86.217685764816366</v>
      </c>
      <c r="AK28" s="323">
        <v>3.0607197125552066</v>
      </c>
      <c r="AL28" s="320">
        <v>1121.9406149999984</v>
      </c>
      <c r="AM28" s="326">
        <v>904</v>
      </c>
      <c r="AN28" s="323"/>
      <c r="AO28" s="383">
        <v>78.003238580869805</v>
      </c>
      <c r="AP28" s="323">
        <v>4.1487863256380511</v>
      </c>
      <c r="AQ28" s="323">
        <v>69.862584166599902</v>
      </c>
      <c r="AR28" s="323">
        <v>86.143892995139709</v>
      </c>
      <c r="AS28" s="323">
        <v>5.3187359923995974</v>
      </c>
      <c r="AT28" s="320">
        <v>427.10991500000034</v>
      </c>
      <c r="AU28" s="455">
        <v>364</v>
      </c>
      <c r="AV28" s="503"/>
      <c r="AW28" s="323">
        <v>79.400000000000006</v>
      </c>
      <c r="AX28" s="323">
        <v>2.8889999999999998</v>
      </c>
      <c r="AY28" s="323">
        <v>73.740000000000009</v>
      </c>
      <c r="AZ28" s="323">
        <v>85.070000000000007</v>
      </c>
      <c r="BA28" s="323">
        <v>3.5999999999999996</v>
      </c>
      <c r="BB28" s="320">
        <v>485.37700000000001</v>
      </c>
      <c r="BC28" s="326">
        <v>398</v>
      </c>
      <c r="BD28" s="503"/>
      <c r="BE28" s="323">
        <v>77.381735514950364</v>
      </c>
      <c r="BF28" s="323">
        <v>4.7627208560555356</v>
      </c>
      <c r="BG28" s="323">
        <v>68.029370122833996</v>
      </c>
      <c r="BH28" s="323">
        <v>86.734100907066733</v>
      </c>
      <c r="BI28" s="323">
        <v>6.1548385085461987</v>
      </c>
      <c r="BJ28" s="326">
        <v>293.49869899999999</v>
      </c>
      <c r="BK28" s="326">
        <v>217</v>
      </c>
      <c r="BL28" s="503"/>
      <c r="BM28" s="383">
        <v>78.605153019906666</v>
      </c>
      <c r="BN28" s="323">
        <v>3.5373836917493926</v>
      </c>
      <c r="BO28" s="323">
        <v>71.66571219035427</v>
      </c>
      <c r="BP28" s="323">
        <v>85.544593849459048</v>
      </c>
      <c r="BQ28" s="323">
        <v>4.5001931245570557</v>
      </c>
      <c r="BR28" s="326">
        <v>582.57756700000198</v>
      </c>
      <c r="BS28" s="326">
        <v>421</v>
      </c>
      <c r="BT28" s="503"/>
      <c r="BU28" s="323">
        <v>77.381735514950364</v>
      </c>
      <c r="BV28" s="323">
        <v>4.7627208560555356</v>
      </c>
      <c r="BW28" s="323">
        <v>68.029370122833996</v>
      </c>
      <c r="BX28" s="323">
        <v>86.734100907066733</v>
      </c>
      <c r="BY28" s="323">
        <v>6.1548385085461987</v>
      </c>
      <c r="BZ28" s="326">
        <v>293.49869899999999</v>
      </c>
      <c r="CA28" s="326">
        <v>217</v>
      </c>
      <c r="CB28" s="503"/>
      <c r="CC28" s="383">
        <v>82.431888399842634</v>
      </c>
      <c r="CD28" s="323">
        <v>4.4254271004804577</v>
      </c>
      <c r="CE28" s="323">
        <v>73.743564800462011</v>
      </c>
      <c r="CF28" s="323">
        <v>91.120211999223258</v>
      </c>
      <c r="CG28" s="323">
        <v>5.368586340051511</v>
      </c>
      <c r="CH28" s="326">
        <v>276.95330099999978</v>
      </c>
      <c r="CI28" s="326">
        <v>197</v>
      </c>
      <c r="CJ28" s="503"/>
      <c r="CK28" s="383">
        <v>82.57314415051394</v>
      </c>
      <c r="CL28" s="323">
        <v>3.7375433704262524</v>
      </c>
      <c r="CM28" s="384">
        <v>75.241673653510531</v>
      </c>
      <c r="CN28" s="323">
        <v>89.904614647517349</v>
      </c>
      <c r="CO28" s="323">
        <v>4.5263425643735635</v>
      </c>
      <c r="CP28" s="326">
        <v>567.62990899999943</v>
      </c>
      <c r="CQ28" s="326">
        <v>392</v>
      </c>
      <c r="CR28" s="27"/>
      <c r="CS28" s="594">
        <v>91.152471633589471</v>
      </c>
      <c r="CT28" s="595">
        <v>2.4247886398167595</v>
      </c>
      <c r="CU28" s="596">
        <v>86.396325196520237</v>
      </c>
      <c r="CV28" s="595">
        <v>95.908618070658704</v>
      </c>
      <c r="CW28" s="595">
        <v>2.660145793483049</v>
      </c>
      <c r="CX28" s="597">
        <v>552.8172160000006</v>
      </c>
      <c r="CY28" s="597">
        <v>412</v>
      </c>
      <c r="CZ28" s="27"/>
      <c r="DA28" s="670">
        <f t="shared" si="3"/>
        <v>87.249206774474587</v>
      </c>
      <c r="DB28" s="671">
        <f t="shared" si="2"/>
        <v>2.5439293314241724</v>
      </c>
      <c r="DC28" s="672">
        <f t="shared" si="4"/>
        <v>82.261287015601155</v>
      </c>
      <c r="DD28" s="671">
        <f t="shared" si="7"/>
        <v>92.237126533348018</v>
      </c>
      <c r="DE28" s="671">
        <f t="shared" si="7"/>
        <v>2.9157048246866335</v>
      </c>
      <c r="DF28" s="673">
        <f t="shared" si="8"/>
        <v>583.14279500000066</v>
      </c>
      <c r="DG28" s="673">
        <f t="shared" si="8"/>
        <v>820</v>
      </c>
      <c r="DH28" s="591">
        <f t="shared" si="1"/>
        <v>-428</v>
      </c>
      <c r="DI28" s="64"/>
      <c r="DJ28" s="747" t="s">
        <v>133</v>
      </c>
      <c r="DK28" s="181" t="s">
        <v>116</v>
      </c>
      <c r="DL28" s="182" t="s">
        <v>196</v>
      </c>
      <c r="DM28" s="183">
        <v>0.95179632031033323</v>
      </c>
      <c r="DN28" s="184">
        <v>1.0004485841735508E-2</v>
      </c>
      <c r="DO28" s="185">
        <v>0.93218037737082338</v>
      </c>
      <c r="DP28" s="185">
        <v>0.97141226324984309</v>
      </c>
      <c r="DQ28" s="186">
        <v>1.0511162554687693E-2</v>
      </c>
      <c r="DR28" s="187">
        <v>47.617982999999946</v>
      </c>
      <c r="DS28" s="188">
        <v>743</v>
      </c>
      <c r="DT28"/>
      <c r="DU28" s="172"/>
      <c r="DV28" s="172"/>
    </row>
    <row r="29" spans="1:126" s="14" customFormat="1" ht="20.25" customHeight="1">
      <c r="A29" s="377" t="s">
        <v>35</v>
      </c>
      <c r="B29" s="323">
        <v>20.527306967984689</v>
      </c>
      <c r="C29" s="323">
        <v>2.0633134857578548</v>
      </c>
      <c r="D29" s="384">
        <v>16.476371524539939</v>
      </c>
      <c r="E29" s="384">
        <v>24.578242411429443</v>
      </c>
      <c r="F29" s="384">
        <v>10.051554687499394</v>
      </c>
      <c r="G29" s="384">
        <v>498.05835300000575</v>
      </c>
      <c r="H29" s="380">
        <v>531</v>
      </c>
      <c r="I29" s="466"/>
      <c r="J29" s="323">
        <v>43.907663951155882</v>
      </c>
      <c r="K29" s="323">
        <v>3.4257740469004183</v>
      </c>
      <c r="L29" s="323">
        <v>37.187079767093209</v>
      </c>
      <c r="M29" s="323">
        <v>50.628248135218556</v>
      </c>
      <c r="N29" s="323">
        <v>7.8022234357795606</v>
      </c>
      <c r="O29" s="323">
        <v>553.08045599999741</v>
      </c>
      <c r="P29" s="319">
        <v>377</v>
      </c>
      <c r="Q29" s="319"/>
      <c r="R29" s="323">
        <v>60.333788450314017</v>
      </c>
      <c r="S29" s="323">
        <v>4.1320486715876559</v>
      </c>
      <c r="T29" s="323">
        <v>52.226027193168775</v>
      </c>
      <c r="U29" s="323">
        <v>68.441549707459259</v>
      </c>
      <c r="V29" s="323">
        <v>6.84864779374906</v>
      </c>
      <c r="W29" s="323">
        <v>399.90011599999974</v>
      </c>
      <c r="X29" s="322">
        <v>334</v>
      </c>
      <c r="Y29" s="323"/>
      <c r="Z29" s="323">
        <v>68.999503917742103</v>
      </c>
      <c r="AA29" s="323">
        <v>3.7638439425850851</v>
      </c>
      <c r="AB29" s="323">
        <v>61.614197967569559</v>
      </c>
      <c r="AC29" s="323">
        <v>76.38480986791464</v>
      </c>
      <c r="AD29" s="323">
        <v>5.454885512035216</v>
      </c>
      <c r="AE29" s="320">
        <v>324.47441399999883</v>
      </c>
      <c r="AF29" s="326">
        <v>278</v>
      </c>
      <c r="AG29" s="323">
        <v>61.135027034300485</v>
      </c>
      <c r="AH29" s="323">
        <v>3.3736259850431582</v>
      </c>
      <c r="AI29" s="323">
        <v>54.517967014352131</v>
      </c>
      <c r="AJ29" s="323">
        <v>67.752087054248832</v>
      </c>
      <c r="AK29" s="323">
        <v>5.5183192822509897</v>
      </c>
      <c r="AL29" s="320">
        <v>909.52769299999898</v>
      </c>
      <c r="AM29" s="326">
        <v>766</v>
      </c>
      <c r="AN29" s="323"/>
      <c r="AO29" s="383">
        <v>70.980542808812203</v>
      </c>
      <c r="AP29" s="323">
        <v>3.8231881858021817</v>
      </c>
      <c r="AQ29" s="323">
        <v>63.478769678438084</v>
      </c>
      <c r="AR29" s="323">
        <v>78.482315939186307</v>
      </c>
      <c r="AS29" s="323">
        <v>5.3862481667687874</v>
      </c>
      <c r="AT29" s="320">
        <v>312.70623500000022</v>
      </c>
      <c r="AU29" s="455">
        <v>290</v>
      </c>
      <c r="AV29" s="503"/>
      <c r="AW29" s="323">
        <v>68.14</v>
      </c>
      <c r="AX29" s="323">
        <v>4.0649999999999995</v>
      </c>
      <c r="AY29" s="323">
        <v>60.17</v>
      </c>
      <c r="AZ29" s="323">
        <v>76.11</v>
      </c>
      <c r="BA29" s="323">
        <v>6</v>
      </c>
      <c r="BB29" s="320">
        <v>292.08800000000002</v>
      </c>
      <c r="BC29" s="326">
        <v>286</v>
      </c>
      <c r="BD29" s="503"/>
      <c r="BE29" s="323">
        <v>76.894243699778386</v>
      </c>
      <c r="BF29" s="323">
        <v>5.0841447799869268</v>
      </c>
      <c r="BG29" s="323">
        <v>66.910710940682677</v>
      </c>
      <c r="BH29" s="323">
        <v>86.877776458874095</v>
      </c>
      <c r="BI29" s="323">
        <v>6.6118665525044751</v>
      </c>
      <c r="BJ29" s="326">
        <v>122.55787099999996</v>
      </c>
      <c r="BK29" s="326">
        <v>136</v>
      </c>
      <c r="BL29" s="503"/>
      <c r="BM29" s="383">
        <v>76.636112899168012</v>
      </c>
      <c r="BN29" s="323">
        <v>3.6728983756767919</v>
      </c>
      <c r="BO29" s="323">
        <v>69.43082696696446</v>
      </c>
      <c r="BP29" s="323">
        <v>83.841398831371578</v>
      </c>
      <c r="BQ29" s="323">
        <v>4.7926470129158467</v>
      </c>
      <c r="BR29" s="326">
        <v>215.29423500000019</v>
      </c>
      <c r="BS29" s="326">
        <v>250</v>
      </c>
      <c r="BT29" s="503"/>
      <c r="BU29" s="323">
        <v>76.894243699778386</v>
      </c>
      <c r="BV29" s="323">
        <v>5.0841447799869268</v>
      </c>
      <c r="BW29" s="323">
        <v>66.910710940682677</v>
      </c>
      <c r="BX29" s="323">
        <v>86.877776458874095</v>
      </c>
      <c r="BY29" s="323">
        <v>6.6118665525044751</v>
      </c>
      <c r="BZ29" s="326">
        <v>122.55787099999996</v>
      </c>
      <c r="CA29" s="326">
        <v>136</v>
      </c>
      <c r="CB29" s="503"/>
      <c r="CC29" s="383">
        <v>71.723829653932555</v>
      </c>
      <c r="CD29" s="323">
        <v>5.4196740875694678</v>
      </c>
      <c r="CE29" s="323">
        <v>61.083527326758478</v>
      </c>
      <c r="CF29" s="323">
        <v>82.364131981106638</v>
      </c>
      <c r="CG29" s="323">
        <v>7.5563088498193585</v>
      </c>
      <c r="CH29" s="326">
        <v>160.35953400000011</v>
      </c>
      <c r="CI29" s="326">
        <v>180</v>
      </c>
      <c r="CJ29" s="503"/>
      <c r="CK29" s="383">
        <v>76.785104927217574</v>
      </c>
      <c r="CL29" s="323">
        <v>3.6097575319852875</v>
      </c>
      <c r="CM29" s="384">
        <v>69.704295897283089</v>
      </c>
      <c r="CN29" s="323">
        <v>83.86591395715206</v>
      </c>
      <c r="CO29" s="323">
        <v>4.7011168838108306</v>
      </c>
      <c r="CP29" s="326">
        <v>289.63714799999951</v>
      </c>
      <c r="CQ29" s="326">
        <v>321</v>
      </c>
      <c r="CR29" s="27"/>
      <c r="CS29" s="594">
        <v>85.885796649352514</v>
      </c>
      <c r="CT29" s="595">
        <v>2.3165574004951059</v>
      </c>
      <c r="CU29" s="596">
        <v>81.341942374505791</v>
      </c>
      <c r="CV29" s="595">
        <v>90.429650924199251</v>
      </c>
      <c r="CW29" s="595">
        <v>2.6972532023577269</v>
      </c>
      <c r="CX29" s="597">
        <v>340.5094840000009</v>
      </c>
      <c r="CY29" s="597">
        <v>273</v>
      </c>
      <c r="CZ29" s="27"/>
      <c r="DA29" s="670">
        <f t="shared" si="3"/>
        <v>80.800871051294905</v>
      </c>
      <c r="DB29" s="671">
        <f t="shared" si="2"/>
        <v>2.2819077382170998</v>
      </c>
      <c r="DC29" s="672">
        <f t="shared" si="4"/>
        <v>76.326700894607711</v>
      </c>
      <c r="DD29" s="671">
        <f t="shared" si="7"/>
        <v>85.275041207982099</v>
      </c>
      <c r="DE29" s="671">
        <f t="shared" si="7"/>
        <v>2.8241127954777538</v>
      </c>
      <c r="DF29" s="673">
        <f t="shared" si="8"/>
        <v>256.35505200000017</v>
      </c>
      <c r="DG29" s="673">
        <f t="shared" si="8"/>
        <v>536</v>
      </c>
      <c r="DH29" s="591">
        <f t="shared" si="1"/>
        <v>-215</v>
      </c>
      <c r="DI29" s="64"/>
      <c r="DJ29" s="747" t="s">
        <v>134</v>
      </c>
      <c r="DK29" s="181" t="s">
        <v>116</v>
      </c>
      <c r="DL29" s="182" t="s">
        <v>196</v>
      </c>
      <c r="DM29" s="183">
        <v>0.98477768684972644</v>
      </c>
      <c r="DN29" s="184">
        <v>5.2779060814121675E-3</v>
      </c>
      <c r="DO29" s="185">
        <v>0.97442921855551645</v>
      </c>
      <c r="DP29" s="185">
        <v>0.99512615514393643</v>
      </c>
      <c r="DQ29" s="186">
        <v>5.3594899152274939E-3</v>
      </c>
      <c r="DR29" s="187">
        <v>44.91951999999992</v>
      </c>
      <c r="DS29" s="188">
        <v>676</v>
      </c>
      <c r="DT29"/>
      <c r="DU29" s="172"/>
      <c r="DV29" s="172"/>
    </row>
    <row r="30" spans="1:126" s="14" customFormat="1" ht="20.25" customHeight="1">
      <c r="A30" s="377" t="s">
        <v>36</v>
      </c>
      <c r="B30" s="323">
        <v>45.758354755784296</v>
      </c>
      <c r="C30" s="323">
        <v>3.6910879014007789</v>
      </c>
      <c r="D30" s="384">
        <v>38.511584496265286</v>
      </c>
      <c r="E30" s="384">
        <v>53.005125015303314</v>
      </c>
      <c r="F30" s="384">
        <v>8.0664786159825592</v>
      </c>
      <c r="G30" s="384">
        <v>274.62466399999983</v>
      </c>
      <c r="H30" s="380">
        <v>389</v>
      </c>
      <c r="I30" s="466"/>
      <c r="J30" s="323">
        <v>76.313566599383932</v>
      </c>
      <c r="K30" s="323">
        <v>3.1866029254933572</v>
      </c>
      <c r="L30" s="323">
        <v>70.062181385775006</v>
      </c>
      <c r="M30" s="323">
        <v>82.564951812992859</v>
      </c>
      <c r="N30" s="323">
        <v>4.1756702870693534</v>
      </c>
      <c r="O30" s="323">
        <v>287.85040299999991</v>
      </c>
      <c r="P30" s="319">
        <v>508</v>
      </c>
      <c r="Q30" s="319"/>
      <c r="R30" s="323">
        <v>69.587643266665722</v>
      </c>
      <c r="S30" s="323">
        <v>4.5675626107792366</v>
      </c>
      <c r="T30" s="323">
        <v>60.625331803613179</v>
      </c>
      <c r="U30" s="323">
        <v>78.549954729718266</v>
      </c>
      <c r="V30" s="323">
        <v>6.5637552823508489</v>
      </c>
      <c r="W30" s="323">
        <v>238.35490500000034</v>
      </c>
      <c r="X30" s="322">
        <v>336</v>
      </c>
      <c r="Y30" s="323"/>
      <c r="Z30" s="323">
        <v>79.430099228679012</v>
      </c>
      <c r="AA30" s="323">
        <v>3.7430733426789411</v>
      </c>
      <c r="AB30" s="323">
        <v>72.08554875015075</v>
      </c>
      <c r="AC30" s="323">
        <v>86.774649707207288</v>
      </c>
      <c r="AD30" s="323">
        <v>4.7124117671093977</v>
      </c>
      <c r="AE30" s="320">
        <v>238.24694899999972</v>
      </c>
      <c r="AF30" s="326">
        <v>331</v>
      </c>
      <c r="AG30" s="323">
        <v>71.310956032530569</v>
      </c>
      <c r="AH30" s="323">
        <v>3.795704285899971</v>
      </c>
      <c r="AI30" s="323">
        <v>63.866027878334485</v>
      </c>
      <c r="AJ30" s="323">
        <v>78.755884186726661</v>
      </c>
      <c r="AK30" s="323">
        <v>5.3227505240126778</v>
      </c>
      <c r="AL30" s="320">
        <v>592.03935200000046</v>
      </c>
      <c r="AM30" s="326">
        <v>834</v>
      </c>
      <c r="AN30" s="323"/>
      <c r="AO30" s="383">
        <v>78.543515935509816</v>
      </c>
      <c r="AP30" s="323">
        <v>3.9218872071047621</v>
      </c>
      <c r="AQ30" s="323">
        <v>70.848077824491654</v>
      </c>
      <c r="AR30" s="323">
        <v>86.238954046527965</v>
      </c>
      <c r="AS30" s="323">
        <v>4.9932666756666828</v>
      </c>
      <c r="AT30" s="320">
        <v>198.78554600000024</v>
      </c>
      <c r="AU30" s="455">
        <v>295</v>
      </c>
      <c r="AV30" s="503"/>
      <c r="AW30" s="323">
        <v>85.6</v>
      </c>
      <c r="AX30" s="323">
        <v>2.37</v>
      </c>
      <c r="AY30" s="323">
        <v>80.95</v>
      </c>
      <c r="AZ30" s="323">
        <v>90.25</v>
      </c>
      <c r="BA30" s="323">
        <v>2.8000000000000003</v>
      </c>
      <c r="BB30" s="320">
        <v>252.697</v>
      </c>
      <c r="BC30" s="326">
        <v>355</v>
      </c>
      <c r="BD30" s="503"/>
      <c r="BE30" s="323">
        <v>85.843343774174443</v>
      </c>
      <c r="BF30" s="323">
        <v>3.9264709004629155</v>
      </c>
      <c r="BG30" s="323">
        <v>78.133089137698803</v>
      </c>
      <c r="BH30" s="323">
        <v>93.553598410650068</v>
      </c>
      <c r="BI30" s="323">
        <v>4.573995755328645</v>
      </c>
      <c r="BJ30" s="326">
        <v>88.882366000000118</v>
      </c>
      <c r="BK30" s="326">
        <v>139</v>
      </c>
      <c r="BL30" s="503"/>
      <c r="BM30" s="383">
        <v>85.721637413517584</v>
      </c>
      <c r="BN30" s="323">
        <v>2.4554219149344982</v>
      </c>
      <c r="BO30" s="323">
        <v>80.904728484464556</v>
      </c>
      <c r="BP30" s="323">
        <v>90.538546342570598</v>
      </c>
      <c r="BQ30" s="323">
        <v>2.8644132205380606</v>
      </c>
      <c r="BR30" s="326">
        <v>210.79286100000013</v>
      </c>
      <c r="BS30" s="326">
        <v>321</v>
      </c>
      <c r="BT30" s="503"/>
      <c r="BU30" s="323">
        <v>85.843343774174443</v>
      </c>
      <c r="BV30" s="323">
        <v>3.9264709004629155</v>
      </c>
      <c r="BW30" s="323">
        <v>78.133089137698803</v>
      </c>
      <c r="BX30" s="323">
        <v>93.553598410650068</v>
      </c>
      <c r="BY30" s="323">
        <v>4.573995755328645</v>
      </c>
      <c r="BZ30" s="326">
        <v>88.882366000000118</v>
      </c>
      <c r="CA30" s="326">
        <v>139</v>
      </c>
      <c r="CB30" s="503"/>
      <c r="CC30" s="383">
        <v>86.293431023105356</v>
      </c>
      <c r="CD30" s="323">
        <v>3.7798782204477908</v>
      </c>
      <c r="CE30" s="323">
        <v>78.872496410503572</v>
      </c>
      <c r="CF30" s="323">
        <v>93.714365635707139</v>
      </c>
      <c r="CG30" s="323">
        <v>4.3802618294731097</v>
      </c>
      <c r="CH30" s="326">
        <v>123.33191500000021</v>
      </c>
      <c r="CI30" s="326">
        <v>165</v>
      </c>
      <c r="CJ30" s="503"/>
      <c r="CK30" s="383">
        <v>87.525642397988051</v>
      </c>
      <c r="CL30" s="323">
        <v>2.6523357610915181</v>
      </c>
      <c r="CM30" s="384">
        <v>82.322887686309116</v>
      </c>
      <c r="CN30" s="323">
        <v>92.728397109667</v>
      </c>
      <c r="CO30" s="323">
        <v>3.0303528068164023</v>
      </c>
      <c r="CP30" s="326">
        <v>247.19022000000024</v>
      </c>
      <c r="CQ30" s="326">
        <v>332</v>
      </c>
      <c r="CR30" s="27"/>
      <c r="CS30" s="594">
        <v>87.847417196060618</v>
      </c>
      <c r="CT30" s="595">
        <v>2.2907029307086537</v>
      </c>
      <c r="CU30" s="596">
        <v>83.35427564822767</v>
      </c>
      <c r="CV30" s="595">
        <v>92.340558743893567</v>
      </c>
      <c r="CW30" s="595">
        <v>2.6075928055985882</v>
      </c>
      <c r="CX30" s="597">
        <v>251.10918800000007</v>
      </c>
      <c r="CY30" s="597">
        <v>394</v>
      </c>
      <c r="CZ30" s="27"/>
      <c r="DA30" s="670">
        <f t="shared" si="3"/>
        <v>88.171952938578087</v>
      </c>
      <c r="DB30" s="671">
        <f t="shared" si="2"/>
        <v>1.7831404758184528</v>
      </c>
      <c r="DC30" s="672">
        <f t="shared" si="4"/>
        <v>84.675723109268091</v>
      </c>
      <c r="DD30" s="671">
        <f t="shared" si="7"/>
        <v>91.668182767888084</v>
      </c>
      <c r="DE30" s="671">
        <f t="shared" si="7"/>
        <v>2.0223443128912151</v>
      </c>
      <c r="DF30" s="673">
        <f t="shared" si="8"/>
        <v>267.50351800000033</v>
      </c>
      <c r="DG30" s="673">
        <f t="shared" si="8"/>
        <v>796</v>
      </c>
      <c r="DH30" s="591">
        <f t="shared" si="1"/>
        <v>-464</v>
      </c>
      <c r="DI30" s="64"/>
      <c r="DJ30" s="747" t="s">
        <v>135</v>
      </c>
      <c r="DK30" s="181" t="s">
        <v>116</v>
      </c>
      <c r="DL30" s="182" t="s">
        <v>196</v>
      </c>
      <c r="DM30" s="183">
        <v>0.89498923806371133</v>
      </c>
      <c r="DN30" s="184">
        <v>2.4145054898454092E-2</v>
      </c>
      <c r="DO30" s="185">
        <v>0.84764767282468789</v>
      </c>
      <c r="DP30" s="185">
        <v>0.94233080330273478</v>
      </c>
      <c r="DQ30" s="186">
        <v>2.6978039368039067E-2</v>
      </c>
      <c r="DR30" s="187">
        <v>79.079170999999789</v>
      </c>
      <c r="DS30" s="188">
        <v>743</v>
      </c>
      <c r="DT30"/>
      <c r="DU30" s="172"/>
      <c r="DV30" s="172"/>
    </row>
    <row r="31" spans="1:126" s="14" customFormat="1" ht="20.25" customHeight="1">
      <c r="A31" s="377" t="s">
        <v>37</v>
      </c>
      <c r="B31" s="323">
        <v>82.239382239382223</v>
      </c>
      <c r="C31" s="323">
        <v>2.5398801161443547</v>
      </c>
      <c r="D31" s="384">
        <v>77.252796121659728</v>
      </c>
      <c r="E31" s="384">
        <v>87.225968357104733</v>
      </c>
      <c r="F31" s="384">
        <v>3.088398826673183</v>
      </c>
      <c r="G31" s="384">
        <v>89.532674000000128</v>
      </c>
      <c r="H31" s="380">
        <v>259</v>
      </c>
      <c r="I31" s="466"/>
      <c r="J31" s="323">
        <v>87.995413510993131</v>
      </c>
      <c r="K31" s="323">
        <v>3.3017456799763321</v>
      </c>
      <c r="L31" s="323">
        <v>81.518144580567593</v>
      </c>
      <c r="M31" s="323">
        <v>94.472682441418655</v>
      </c>
      <c r="N31" s="323">
        <v>3.7521792878032785</v>
      </c>
      <c r="O31" s="323">
        <v>115.40854</v>
      </c>
      <c r="P31" s="319">
        <v>330</v>
      </c>
      <c r="Q31" s="319"/>
      <c r="R31" s="323">
        <v>92.202749341452858</v>
      </c>
      <c r="S31" s="323">
        <v>1.920199120171542</v>
      </c>
      <c r="T31" s="323">
        <v>88.435001846225674</v>
      </c>
      <c r="U31" s="323">
        <v>95.970496836680041</v>
      </c>
      <c r="V31" s="323">
        <v>2.0825833653403345</v>
      </c>
      <c r="W31" s="323">
        <v>95.129108000000159</v>
      </c>
      <c r="X31" s="322">
        <v>234</v>
      </c>
      <c r="Y31" s="323"/>
      <c r="Z31" s="323">
        <v>92.22231242473093</v>
      </c>
      <c r="AA31" s="323">
        <v>2.3867634421072021</v>
      </c>
      <c r="AB31" s="323">
        <v>87.539074086602056</v>
      </c>
      <c r="AC31" s="323">
        <v>96.905550762859818</v>
      </c>
      <c r="AD31" s="323">
        <v>2.5880542130790816</v>
      </c>
      <c r="AE31" s="320">
        <v>62.254981999999984</v>
      </c>
      <c r="AF31" s="326">
        <v>170</v>
      </c>
      <c r="AG31" s="323">
        <v>91.986348226607248</v>
      </c>
      <c r="AH31" s="323">
        <v>1.9294050439390291</v>
      </c>
      <c r="AI31" s="323">
        <v>88.201996008804329</v>
      </c>
      <c r="AJ31" s="323">
        <v>95.770700444410167</v>
      </c>
      <c r="AK31" s="323">
        <v>2.0974906397914213</v>
      </c>
      <c r="AL31" s="320">
        <v>174.36562500000036</v>
      </c>
      <c r="AM31" s="326">
        <v>449</v>
      </c>
      <c r="AN31" s="323"/>
      <c r="AO31" s="383">
        <v>91.433051612453013</v>
      </c>
      <c r="AP31" s="323">
        <v>2.3130167025510922</v>
      </c>
      <c r="AQ31" s="323">
        <v>86.894502708754843</v>
      </c>
      <c r="AR31" s="323">
        <v>95.971600516151199</v>
      </c>
      <c r="AS31" s="323">
        <v>2.5297380561626834</v>
      </c>
      <c r="AT31" s="320">
        <v>74.391716999999986</v>
      </c>
      <c r="AU31" s="455">
        <v>197</v>
      </c>
      <c r="AV31" s="503"/>
      <c r="AW31" s="323">
        <v>94.12</v>
      </c>
      <c r="AX31" s="323">
        <v>1.5720000000000001</v>
      </c>
      <c r="AY31" s="323">
        <v>91.039999999999992</v>
      </c>
      <c r="AZ31" s="323">
        <v>97.21</v>
      </c>
      <c r="BA31" s="323">
        <v>1.7000000000000002</v>
      </c>
      <c r="BB31" s="320">
        <v>82.46</v>
      </c>
      <c r="BC31" s="326">
        <v>220</v>
      </c>
      <c r="BD31" s="503"/>
      <c r="BE31" s="323">
        <v>96.169545441884679</v>
      </c>
      <c r="BF31" s="323">
        <v>2.5288894388006642</v>
      </c>
      <c r="BG31" s="323">
        <v>91.203665898921983</v>
      </c>
      <c r="BH31" s="323">
        <v>101.13542498484736</v>
      </c>
      <c r="BI31" s="323">
        <v>2.6296156721764623</v>
      </c>
      <c r="BJ31" s="326">
        <v>34.178423999999978</v>
      </c>
      <c r="BK31" s="326">
        <v>104</v>
      </c>
      <c r="BL31" s="503"/>
      <c r="BM31" s="383">
        <v>94.985492581253922</v>
      </c>
      <c r="BN31" s="323">
        <v>2.0050334272295025</v>
      </c>
      <c r="BO31" s="323">
        <v>91.052130514258934</v>
      </c>
      <c r="BP31" s="323">
        <v>98.918854648248924</v>
      </c>
      <c r="BQ31" s="323">
        <v>2.1108838547258433</v>
      </c>
      <c r="BR31" s="326">
        <v>64.688627000000011</v>
      </c>
      <c r="BS31" s="326">
        <v>215</v>
      </c>
      <c r="BT31" s="503"/>
      <c r="BU31" s="323">
        <v>96.169545441884679</v>
      </c>
      <c r="BV31" s="323">
        <v>2.5288894388006642</v>
      </c>
      <c r="BW31" s="323">
        <v>91.203665898921983</v>
      </c>
      <c r="BX31" s="323">
        <v>101.13542498484736</v>
      </c>
      <c r="BY31" s="323">
        <v>2.6296156721764623</v>
      </c>
      <c r="BZ31" s="326">
        <v>34.178423999999978</v>
      </c>
      <c r="CA31" s="326">
        <v>104</v>
      </c>
      <c r="CB31" s="503"/>
      <c r="CC31" s="383">
        <v>94.046737579132696</v>
      </c>
      <c r="CD31" s="323">
        <v>2.4241509897165168</v>
      </c>
      <c r="CE31" s="323">
        <v>89.28746626492908</v>
      </c>
      <c r="CF31" s="323">
        <v>98.806008893336298</v>
      </c>
      <c r="CG31" s="323">
        <v>2.5776024263221156</v>
      </c>
      <c r="CH31" s="326">
        <v>35.849268000000031</v>
      </c>
      <c r="CI31" s="326">
        <v>104</v>
      </c>
      <c r="CJ31" s="503"/>
      <c r="CK31" s="383">
        <v>94.279656061569668</v>
      </c>
      <c r="CL31" s="323">
        <v>1.9422331910726442</v>
      </c>
      <c r="CM31" s="384">
        <v>90.469820582115162</v>
      </c>
      <c r="CN31" s="323">
        <v>98.089491541024159</v>
      </c>
      <c r="CO31" s="323">
        <v>2.0600766615061281</v>
      </c>
      <c r="CP31" s="326">
        <v>68.022290999999953</v>
      </c>
      <c r="CQ31" s="326">
        <v>219</v>
      </c>
      <c r="CR31" s="27"/>
      <c r="CS31" s="594">
        <v>92.9617667363176</v>
      </c>
      <c r="CT31" s="595">
        <v>1.6477014885281343</v>
      </c>
      <c r="CU31" s="596">
        <v>89.729852236500008</v>
      </c>
      <c r="CV31" s="595">
        <v>96.193681236135191</v>
      </c>
      <c r="CW31" s="595">
        <v>1.7724507035260795</v>
      </c>
      <c r="CX31" s="597">
        <v>111.66687300000002</v>
      </c>
      <c r="CY31" s="597">
        <v>316</v>
      </c>
      <c r="CZ31" s="27"/>
      <c r="DA31" s="670">
        <f t="shared" si="3"/>
        <v>94.26616356855277</v>
      </c>
      <c r="DB31" s="671">
        <f t="shared" si="2"/>
        <v>1.1500944820463168</v>
      </c>
      <c r="DC31" s="672">
        <f t="shared" si="4"/>
        <v>92.011156355613167</v>
      </c>
      <c r="DD31" s="671">
        <f t="shared" si="7"/>
        <v>96.521170781492359</v>
      </c>
      <c r="DE31" s="671">
        <f t="shared" si="7"/>
        <v>1.2200501627606164</v>
      </c>
      <c r="DF31" s="673">
        <f t="shared" si="8"/>
        <v>86.16344500000001</v>
      </c>
      <c r="DG31" s="673">
        <f t="shared" si="8"/>
        <v>680</v>
      </c>
      <c r="DH31" s="591">
        <f t="shared" si="1"/>
        <v>-461</v>
      </c>
      <c r="DI31" s="64"/>
      <c r="DJ31" s="747" t="s">
        <v>136</v>
      </c>
      <c r="DK31" s="181" t="s">
        <v>116</v>
      </c>
      <c r="DL31" s="182" t="s">
        <v>196</v>
      </c>
      <c r="DM31" s="183">
        <v>0.87249206774474586</v>
      </c>
      <c r="DN31" s="184">
        <v>2.5439293314241725E-2</v>
      </c>
      <c r="DO31" s="185">
        <v>0.82261287015601159</v>
      </c>
      <c r="DP31" s="185">
        <v>0.92237126533348013</v>
      </c>
      <c r="DQ31" s="186">
        <v>2.9157048246866334E-2</v>
      </c>
      <c r="DR31" s="187">
        <v>583.14279500000066</v>
      </c>
      <c r="DS31" s="188">
        <v>820</v>
      </c>
      <c r="DT31"/>
      <c r="DU31" s="172"/>
      <c r="DV31" s="172"/>
    </row>
    <row r="32" spans="1:126" s="14" customFormat="1" ht="20.25" customHeight="1">
      <c r="A32" s="377" t="s">
        <v>38</v>
      </c>
      <c r="B32" s="323">
        <v>85.714285714286021</v>
      </c>
      <c r="C32" s="323">
        <v>2.4723648884909615</v>
      </c>
      <c r="D32" s="384">
        <v>80.860253292626297</v>
      </c>
      <c r="E32" s="384">
        <v>90.568318135945745</v>
      </c>
      <c r="F32" s="384">
        <v>2.8844257032394447</v>
      </c>
      <c r="G32" s="384">
        <v>72.737952000000163</v>
      </c>
      <c r="H32" s="380">
        <v>329</v>
      </c>
      <c r="I32" s="466"/>
      <c r="J32" s="323">
        <v>94.040676735758439</v>
      </c>
      <c r="K32" s="323">
        <v>1.4267210050429171</v>
      </c>
      <c r="L32" s="323">
        <v>91.241776840350312</v>
      </c>
      <c r="M32" s="323">
        <v>96.839576631166551</v>
      </c>
      <c r="N32" s="323">
        <v>1.5171317929280856</v>
      </c>
      <c r="O32" s="323">
        <v>78.572528999999747</v>
      </c>
      <c r="P32" s="319">
        <v>458</v>
      </c>
      <c r="Q32" s="319"/>
      <c r="R32" s="323">
        <v>94.354330842656026</v>
      </c>
      <c r="S32" s="323">
        <v>1.5063738228214032</v>
      </c>
      <c r="T32" s="323">
        <v>91.398576859546139</v>
      </c>
      <c r="U32" s="323">
        <v>97.310084825765912</v>
      </c>
      <c r="V32" s="323">
        <v>1.5965073456282692</v>
      </c>
      <c r="W32" s="323">
        <v>69.576251999999869</v>
      </c>
      <c r="X32" s="322">
        <v>337</v>
      </c>
      <c r="Y32" s="323"/>
      <c r="Z32" s="323">
        <v>95.84809923181777</v>
      </c>
      <c r="AA32" s="323">
        <v>2.4682903553323468</v>
      </c>
      <c r="AB32" s="323">
        <v>91.004891137629514</v>
      </c>
      <c r="AC32" s="323">
        <v>100.691307326006</v>
      </c>
      <c r="AD32" s="323">
        <v>2.5752105415909723</v>
      </c>
      <c r="AE32" s="320">
        <v>60.241565000000172</v>
      </c>
      <c r="AF32" s="326">
        <v>293</v>
      </c>
      <c r="AG32" s="323">
        <v>94.409724512044164</v>
      </c>
      <c r="AH32" s="323">
        <v>1.4134866851102874</v>
      </c>
      <c r="AI32" s="323">
        <v>91.637299153027087</v>
      </c>
      <c r="AJ32" s="323">
        <v>97.182149871061227</v>
      </c>
      <c r="AK32" s="323">
        <v>1.4971833594641664</v>
      </c>
      <c r="AL32" s="320">
        <v>147.74014299999968</v>
      </c>
      <c r="AM32" s="326">
        <v>716</v>
      </c>
      <c r="AN32" s="323"/>
      <c r="AO32" s="383">
        <v>94.865194424957352</v>
      </c>
      <c r="AP32" s="323">
        <v>1.7637409277832652</v>
      </c>
      <c r="AQ32" s="323">
        <v>91.404421986362522</v>
      </c>
      <c r="AR32" s="323">
        <v>98.325966863552196</v>
      </c>
      <c r="AS32" s="323">
        <v>1.8592076245397504</v>
      </c>
      <c r="AT32" s="320">
        <v>63.228430999999929</v>
      </c>
      <c r="AU32" s="455">
        <v>303</v>
      </c>
      <c r="AV32" s="503"/>
      <c r="AW32" s="323">
        <v>97.38</v>
      </c>
      <c r="AX32" s="323">
        <v>0.97599999999999998</v>
      </c>
      <c r="AY32" s="323">
        <v>95.46</v>
      </c>
      <c r="AZ32" s="323">
        <v>99.29</v>
      </c>
      <c r="BA32" s="323">
        <v>1</v>
      </c>
      <c r="BB32" s="320">
        <v>68.606999999999999</v>
      </c>
      <c r="BC32" s="326">
        <v>315</v>
      </c>
      <c r="BD32" s="503"/>
      <c r="BE32" s="323">
        <v>96.67249081796497</v>
      </c>
      <c r="BF32" s="323">
        <v>1.6530674212857941</v>
      </c>
      <c r="BG32" s="323">
        <v>93.426428113699686</v>
      </c>
      <c r="BH32" s="323">
        <v>99.918553522230255</v>
      </c>
      <c r="BI32" s="323">
        <v>1.7099667209346376</v>
      </c>
      <c r="BJ32" s="326">
        <v>32.261639000000038</v>
      </c>
      <c r="BK32" s="326">
        <v>150</v>
      </c>
      <c r="BL32" s="503"/>
      <c r="BM32" s="383">
        <v>98.471844429892442</v>
      </c>
      <c r="BN32" s="323">
        <v>0.77087165044331674</v>
      </c>
      <c r="BO32" s="323">
        <v>96.959591682782246</v>
      </c>
      <c r="BP32" s="323">
        <v>99.984097177002624</v>
      </c>
      <c r="BQ32" s="323">
        <v>0.78283458069290346</v>
      </c>
      <c r="BR32" s="326">
        <v>70.342511000000002</v>
      </c>
      <c r="BS32" s="326">
        <v>304</v>
      </c>
      <c r="BT32" s="503"/>
      <c r="BU32" s="323">
        <v>96.67249081796497</v>
      </c>
      <c r="BV32" s="323">
        <v>1.6530674212857941</v>
      </c>
      <c r="BW32" s="323">
        <v>93.426428113699686</v>
      </c>
      <c r="BX32" s="323">
        <v>99.918553522230255</v>
      </c>
      <c r="BY32" s="323">
        <v>1.7099667209346376</v>
      </c>
      <c r="BZ32" s="326">
        <v>32.261639000000038</v>
      </c>
      <c r="CA32" s="326">
        <v>150</v>
      </c>
      <c r="CB32" s="503"/>
      <c r="CC32" s="383">
        <v>100</v>
      </c>
      <c r="CD32" s="323">
        <v>0</v>
      </c>
      <c r="CE32" s="323">
        <v>100</v>
      </c>
      <c r="CF32" s="323">
        <v>100</v>
      </c>
      <c r="CG32" s="323">
        <v>0</v>
      </c>
      <c r="CH32" s="326">
        <v>36.873480000000022</v>
      </c>
      <c r="CI32" s="326">
        <v>142</v>
      </c>
      <c r="CJ32" s="503"/>
      <c r="CK32" s="383">
        <v>99.435878936617456</v>
      </c>
      <c r="CL32" s="323">
        <v>0.41335725274716645</v>
      </c>
      <c r="CM32" s="384">
        <v>98.625047809621691</v>
      </c>
      <c r="CN32" s="323">
        <v>100</v>
      </c>
      <c r="CO32" s="323">
        <v>0.41570231707877719</v>
      </c>
      <c r="CP32" s="326">
        <v>69.965301000000068</v>
      </c>
      <c r="CQ32" s="326">
        <v>276</v>
      </c>
      <c r="CR32" s="27"/>
      <c r="CS32" s="594">
        <v>98.777885672604029</v>
      </c>
      <c r="CT32" s="595">
        <v>0.54250148924486585</v>
      </c>
      <c r="CU32" s="596">
        <v>97.7137861124165</v>
      </c>
      <c r="CV32" s="595">
        <v>99.841985232791558</v>
      </c>
      <c r="CW32" s="595">
        <v>0.54921350619203246</v>
      </c>
      <c r="CX32" s="597">
        <v>83.609198999999975</v>
      </c>
      <c r="CY32" s="597">
        <v>401</v>
      </c>
      <c r="CZ32" s="27"/>
      <c r="DA32" s="670">
        <f t="shared" si="3"/>
        <v>96.701679392941472</v>
      </c>
      <c r="DB32" s="671">
        <f t="shared" si="2"/>
        <v>0.82863120827920556</v>
      </c>
      <c r="DC32" s="672">
        <f t="shared" si="4"/>
        <v>95.076969961928654</v>
      </c>
      <c r="DD32" s="671">
        <f t="shared" si="7"/>
        <v>98.326388823954304</v>
      </c>
      <c r="DE32" s="671">
        <f t="shared" si="7"/>
        <v>0.85689433056494524</v>
      </c>
      <c r="DF32" s="673">
        <f t="shared" si="8"/>
        <v>77.082258000000124</v>
      </c>
      <c r="DG32" s="673">
        <f t="shared" si="8"/>
        <v>815</v>
      </c>
      <c r="DH32" s="591">
        <f t="shared" si="1"/>
        <v>-539</v>
      </c>
      <c r="DI32" s="64"/>
      <c r="DJ32" s="747" t="s">
        <v>137</v>
      </c>
      <c r="DK32" s="181" t="s">
        <v>116</v>
      </c>
      <c r="DL32" s="182" t="s">
        <v>196</v>
      </c>
      <c r="DM32" s="183">
        <v>0.80800871051294909</v>
      </c>
      <c r="DN32" s="184">
        <v>2.2819077382171E-2</v>
      </c>
      <c r="DO32" s="185">
        <v>0.76326700894607713</v>
      </c>
      <c r="DP32" s="185">
        <v>0.85275041207982105</v>
      </c>
      <c r="DQ32" s="186">
        <v>2.824112795477754E-2</v>
      </c>
      <c r="DR32" s="187">
        <v>256.35505200000017</v>
      </c>
      <c r="DS32" s="188">
        <v>536</v>
      </c>
      <c r="DT32"/>
      <c r="DU32" s="172"/>
      <c r="DV32" s="172"/>
    </row>
    <row r="33" spans="1:126" s="18" customFormat="1" ht="20.25" customHeight="1">
      <c r="A33" s="372" t="s">
        <v>39</v>
      </c>
      <c r="B33" s="273">
        <v>46.282973621102897</v>
      </c>
      <c r="C33" s="273">
        <v>4.0943904768984485</v>
      </c>
      <c r="D33" s="376">
        <v>38.244393145253149</v>
      </c>
      <c r="E33" s="376">
        <v>54.321554096952653</v>
      </c>
      <c r="F33" s="376">
        <v>8.8464291651122338</v>
      </c>
      <c r="G33" s="376">
        <v>154.72534800000031</v>
      </c>
      <c r="H33" s="350">
        <v>417</v>
      </c>
      <c r="I33" s="465"/>
      <c r="J33" s="273">
        <v>72.996073475558504</v>
      </c>
      <c r="K33" s="273">
        <v>3.5912820288629015</v>
      </c>
      <c r="L33" s="273">
        <v>65.950800531908897</v>
      </c>
      <c r="M33" s="273">
        <v>80.041346419208111</v>
      </c>
      <c r="N33" s="273">
        <v>4.9198290508946094</v>
      </c>
      <c r="O33" s="273">
        <v>186.92561599999863</v>
      </c>
      <c r="P33" s="244">
        <v>518</v>
      </c>
      <c r="Q33" s="244"/>
      <c r="R33" s="273">
        <v>65.38717150578772</v>
      </c>
      <c r="S33" s="273">
        <v>4.3539066350078359</v>
      </c>
      <c r="T33" s="273">
        <v>56.844088319165756</v>
      </c>
      <c r="U33" s="273">
        <v>73.93025469240969</v>
      </c>
      <c r="V33" s="273">
        <v>6.658655719069376</v>
      </c>
      <c r="W33" s="273">
        <v>145.72711100000038</v>
      </c>
      <c r="X33" s="247">
        <v>406</v>
      </c>
      <c r="Y33" s="273"/>
      <c r="Z33" s="273">
        <v>71.33135765032246</v>
      </c>
      <c r="AA33" s="273">
        <v>3.9369806892351167</v>
      </c>
      <c r="AB33" s="273">
        <v>63.606327773033591</v>
      </c>
      <c r="AC33" s="273">
        <v>79.056387527611321</v>
      </c>
      <c r="AD33" s="273">
        <v>5.5192846721561297</v>
      </c>
      <c r="AE33" s="245">
        <v>130.60597199999981</v>
      </c>
      <c r="AF33" s="250">
        <v>349</v>
      </c>
      <c r="AG33" s="273">
        <v>63.35337818512555</v>
      </c>
      <c r="AH33" s="273">
        <v>4.1266708274956718</v>
      </c>
      <c r="AI33" s="273">
        <v>55.259289311856605</v>
      </c>
      <c r="AJ33" s="273">
        <v>71.447467058394494</v>
      </c>
      <c r="AK33" s="273">
        <v>6.5137344617000297</v>
      </c>
      <c r="AL33" s="245">
        <v>361.81044099999883</v>
      </c>
      <c r="AM33" s="250">
        <v>991</v>
      </c>
      <c r="AN33" s="273"/>
      <c r="AO33" s="375">
        <v>74.597890968833298</v>
      </c>
      <c r="AP33" s="273">
        <v>3.6660454997473937</v>
      </c>
      <c r="AQ33" s="273">
        <v>67.40445965230407</v>
      </c>
      <c r="AR33" s="273">
        <v>81.791322285362511</v>
      </c>
      <c r="AS33" s="273">
        <v>4.9144090431176579</v>
      </c>
      <c r="AT33" s="245">
        <v>127.82627600000005</v>
      </c>
      <c r="AU33" s="448">
        <v>341</v>
      </c>
      <c r="AV33" s="368"/>
      <c r="AW33" s="273">
        <v>80.25</v>
      </c>
      <c r="AX33" s="273">
        <v>3.8620000000000001</v>
      </c>
      <c r="AY33" s="273">
        <v>72.67</v>
      </c>
      <c r="AZ33" s="273">
        <v>87.82</v>
      </c>
      <c r="BA33" s="273">
        <v>4.8</v>
      </c>
      <c r="BB33" s="245">
        <v>131.154</v>
      </c>
      <c r="BC33" s="250">
        <v>378</v>
      </c>
      <c r="BD33" s="368"/>
      <c r="BE33" s="273">
        <v>75.559493026069234</v>
      </c>
      <c r="BF33" s="273">
        <v>5.3228461157236335</v>
      </c>
      <c r="BG33" s="273">
        <v>65.107231954131592</v>
      </c>
      <c r="BH33" s="273">
        <v>86.011754098006875</v>
      </c>
      <c r="BI33" s="273">
        <v>7.0445762703664077</v>
      </c>
      <c r="BJ33" s="250">
        <v>70.183805999999976</v>
      </c>
      <c r="BK33" s="250">
        <v>195</v>
      </c>
      <c r="BL33" s="368"/>
      <c r="BM33" s="375">
        <v>78.196269214827268</v>
      </c>
      <c r="BN33" s="273">
        <v>4.2088820698188503</v>
      </c>
      <c r="BO33" s="273">
        <v>69.939520547671066</v>
      </c>
      <c r="BP33" s="273">
        <v>86.453017881983484</v>
      </c>
      <c r="BQ33" s="273">
        <v>5.3824589230157018</v>
      </c>
      <c r="BR33" s="250">
        <v>159.05600900000002</v>
      </c>
      <c r="BS33" s="250">
        <v>399</v>
      </c>
      <c r="BT33" s="368"/>
      <c r="BU33" s="273">
        <v>75.559493026069234</v>
      </c>
      <c r="BV33" s="273">
        <v>5.3228461157236335</v>
      </c>
      <c r="BW33" s="273">
        <v>65.107231954131592</v>
      </c>
      <c r="BX33" s="273">
        <v>86.011754098006875</v>
      </c>
      <c r="BY33" s="273">
        <v>7.0445762703664077</v>
      </c>
      <c r="BZ33" s="250">
        <v>70.183805999999976</v>
      </c>
      <c r="CA33" s="250">
        <v>195</v>
      </c>
      <c r="CB33" s="368"/>
      <c r="CC33" s="375">
        <v>76.149077633191169</v>
      </c>
      <c r="CD33" s="273">
        <v>5.6485195655248228</v>
      </c>
      <c r="CE33" s="273">
        <v>65.059489051473392</v>
      </c>
      <c r="CF33" s="273">
        <v>87.238666214908932</v>
      </c>
      <c r="CG33" s="273">
        <v>7.4177123887614851</v>
      </c>
      <c r="CH33" s="250">
        <v>84.819725999999903</v>
      </c>
      <c r="CI33" s="250">
        <v>189</v>
      </c>
      <c r="CJ33" s="368"/>
      <c r="CK33" s="385">
        <v>78.952955086775006</v>
      </c>
      <c r="CL33" s="285">
        <v>3.7486661838630226</v>
      </c>
      <c r="CM33" s="386">
        <v>71.599666360396498</v>
      </c>
      <c r="CN33" s="285">
        <v>86.306243813153529</v>
      </c>
      <c r="CO33" s="285">
        <v>4.7479745118380521</v>
      </c>
      <c r="CP33" s="288">
        <v>179.09279500000005</v>
      </c>
      <c r="CQ33" s="288">
        <v>393</v>
      </c>
      <c r="CR33" s="27"/>
      <c r="CS33" s="594">
        <v>85.107317796412005</v>
      </c>
      <c r="CT33" s="595">
        <v>3.9720103551596067</v>
      </c>
      <c r="CU33" s="596">
        <v>77.316344765409156</v>
      </c>
      <c r="CV33" s="595">
        <v>92.898290827414854</v>
      </c>
      <c r="CW33" s="595">
        <v>4.6670609038122697</v>
      </c>
      <c r="CX33" s="597">
        <v>173.69640099999944</v>
      </c>
      <c r="CY33" s="597">
        <v>427</v>
      </c>
      <c r="CZ33" s="27"/>
      <c r="DA33" s="670">
        <f t="shared" si="3"/>
        <v>84.109117603611125</v>
      </c>
      <c r="DB33" s="671">
        <f t="shared" si="2"/>
        <v>2.8564442247710828</v>
      </c>
      <c r="DC33" s="672">
        <f t="shared" si="4"/>
        <v>78.508445284274629</v>
      </c>
      <c r="DD33" s="671">
        <f t="shared" si="7"/>
        <v>89.709789922947621</v>
      </c>
      <c r="DE33" s="671">
        <f t="shared" si="7"/>
        <v>3.3961172179131798</v>
      </c>
      <c r="DF33" s="673">
        <f t="shared" si="8"/>
        <v>184.79243799999972</v>
      </c>
      <c r="DG33" s="673">
        <f t="shared" si="8"/>
        <v>859</v>
      </c>
      <c r="DH33" s="591">
        <f t="shared" si="1"/>
        <v>-466</v>
      </c>
      <c r="DI33" s="159"/>
      <c r="DJ33" s="747" t="s">
        <v>138</v>
      </c>
      <c r="DK33" s="181" t="s">
        <v>116</v>
      </c>
      <c r="DL33" s="182" t="s">
        <v>196</v>
      </c>
      <c r="DM33" s="183">
        <v>0.88171952938578091</v>
      </c>
      <c r="DN33" s="184">
        <v>1.7831404758184528E-2</v>
      </c>
      <c r="DO33" s="185">
        <v>0.84675723109268097</v>
      </c>
      <c r="DP33" s="185">
        <v>0.91668182767888085</v>
      </c>
      <c r="DQ33" s="186">
        <v>2.0223443128912152E-2</v>
      </c>
      <c r="DR33" s="187">
        <v>267.50351800000033</v>
      </c>
      <c r="DS33" s="188">
        <v>796</v>
      </c>
      <c r="DT33"/>
      <c r="DU33" s="189"/>
      <c r="DV33" s="189"/>
    </row>
    <row r="34" spans="1:126" s="16" customFormat="1" ht="20.25" customHeight="1">
      <c r="A34" s="377"/>
      <c r="B34" s="323"/>
      <c r="C34" s="323"/>
      <c r="D34" s="384"/>
      <c r="E34" s="384"/>
      <c r="F34" s="384"/>
      <c r="G34" s="384"/>
      <c r="H34" s="380"/>
      <c r="I34" s="466"/>
      <c r="J34" s="323"/>
      <c r="K34" s="323"/>
      <c r="L34" s="323"/>
      <c r="M34" s="323"/>
      <c r="N34" s="323"/>
      <c r="O34" s="323"/>
      <c r="P34" s="319"/>
      <c r="Q34" s="319"/>
      <c r="R34" s="323"/>
      <c r="S34" s="323"/>
      <c r="T34" s="323"/>
      <c r="U34" s="323"/>
      <c r="V34" s="323"/>
      <c r="W34" s="323"/>
      <c r="X34" s="319"/>
      <c r="Y34" s="323"/>
      <c r="Z34" s="323"/>
      <c r="AA34" s="323"/>
      <c r="AB34" s="323"/>
      <c r="AC34" s="323"/>
      <c r="AD34" s="323"/>
      <c r="AE34" s="320"/>
      <c r="AF34" s="326"/>
      <c r="AG34" s="323"/>
      <c r="AH34" s="323"/>
      <c r="AI34" s="323"/>
      <c r="AJ34" s="323"/>
      <c r="AK34" s="323"/>
      <c r="AL34" s="320"/>
      <c r="AM34" s="326"/>
      <c r="AN34" s="323"/>
      <c r="AO34" s="323"/>
      <c r="AP34" s="323"/>
      <c r="AQ34" s="323"/>
      <c r="AR34" s="323"/>
      <c r="AS34" s="323"/>
      <c r="AT34" s="320"/>
      <c r="AU34" s="326"/>
      <c r="AV34" s="503"/>
      <c r="AW34" s="323"/>
      <c r="AX34" s="323"/>
      <c r="AY34" s="323"/>
      <c r="AZ34" s="323"/>
      <c r="BA34" s="323"/>
      <c r="BB34" s="320"/>
      <c r="BC34" s="326"/>
      <c r="BD34" s="503"/>
      <c r="BE34" s="323"/>
      <c r="BF34" s="323"/>
      <c r="BG34" s="323"/>
      <c r="BH34" s="323"/>
      <c r="BI34" s="323"/>
      <c r="BJ34" s="326"/>
      <c r="BK34" s="326"/>
      <c r="BL34" s="503"/>
      <c r="BM34" s="323"/>
      <c r="BN34" s="323"/>
      <c r="BO34" s="323"/>
      <c r="BP34" s="323"/>
      <c r="BQ34" s="323"/>
      <c r="BR34" s="326"/>
      <c r="BS34" s="326"/>
      <c r="BT34" s="503"/>
      <c r="BU34" s="323"/>
      <c r="BV34" s="323"/>
      <c r="BW34" s="323"/>
      <c r="BX34" s="323"/>
      <c r="BY34" s="323"/>
      <c r="BZ34" s="326"/>
      <c r="CA34" s="326"/>
      <c r="CB34" s="503"/>
      <c r="CC34" s="323"/>
      <c r="CD34" s="323"/>
      <c r="CE34" s="323"/>
      <c r="CF34" s="323"/>
      <c r="CG34" s="323"/>
      <c r="CH34" s="326"/>
      <c r="CI34" s="326"/>
      <c r="CJ34" s="503"/>
      <c r="CK34" s="323"/>
      <c r="CL34" s="323"/>
      <c r="CM34" s="384"/>
      <c r="CN34" s="323"/>
      <c r="CO34" s="323"/>
      <c r="CP34" s="326"/>
      <c r="CQ34" s="326"/>
      <c r="CR34" s="27"/>
      <c r="CS34" s="599"/>
      <c r="CT34" s="599"/>
      <c r="CU34" s="600"/>
      <c r="CV34" s="599"/>
      <c r="CW34" s="595"/>
      <c r="CX34" s="601"/>
      <c r="CY34" s="601"/>
      <c r="CZ34" s="27"/>
      <c r="DA34" s="674"/>
      <c r="DB34" s="674"/>
      <c r="DC34" s="675"/>
      <c r="DD34" s="674"/>
      <c r="DE34" s="671"/>
      <c r="DF34" s="676"/>
      <c r="DG34" s="676"/>
      <c r="DH34" s="591">
        <f t="shared" si="1"/>
        <v>0</v>
      </c>
      <c r="DJ34" s="747" t="s">
        <v>139</v>
      </c>
      <c r="DK34" s="181" t="s">
        <v>116</v>
      </c>
      <c r="DL34" s="182" t="s">
        <v>196</v>
      </c>
      <c r="DM34" s="183">
        <v>0.94266163568552763</v>
      </c>
      <c r="DN34" s="184">
        <v>1.1500944820463169E-2</v>
      </c>
      <c r="DO34" s="185">
        <v>0.92011156355613166</v>
      </c>
      <c r="DP34" s="185">
        <v>0.9652117078149236</v>
      </c>
      <c r="DQ34" s="186">
        <v>1.2200501627606164E-2</v>
      </c>
      <c r="DR34" s="187">
        <v>86.16344500000001</v>
      </c>
      <c r="DS34" s="188">
        <v>680</v>
      </c>
      <c r="DT34"/>
      <c r="DU34" s="28"/>
      <c r="DV34" s="28"/>
    </row>
    <row r="35" spans="1:126" s="16" customFormat="1" ht="20.25" customHeight="1">
      <c r="A35" s="377" t="s">
        <v>164</v>
      </c>
      <c r="B35" s="323"/>
      <c r="C35" s="323"/>
      <c r="D35" s="384"/>
      <c r="E35" s="384"/>
      <c r="F35" s="384"/>
      <c r="G35" s="384"/>
      <c r="H35" s="380"/>
      <c r="I35" s="466"/>
      <c r="J35" s="323">
        <v>97.168081372614395</v>
      </c>
      <c r="K35" s="323">
        <v>0.67145436028309524</v>
      </c>
      <c r="L35" s="323">
        <v>95.850841679552502</v>
      </c>
      <c r="M35" s="323">
        <v>98.485321065676274</v>
      </c>
      <c r="N35" s="323">
        <v>0.69102358593275293</v>
      </c>
      <c r="O35" s="323">
        <v>2593.2569279999871</v>
      </c>
      <c r="P35" s="319">
        <v>636</v>
      </c>
      <c r="Q35" s="319"/>
      <c r="R35" s="323">
        <v>96.579750701847203</v>
      </c>
      <c r="S35" s="323">
        <v>0.65576181791054455</v>
      </c>
      <c r="T35" s="323">
        <v>95.293037818301372</v>
      </c>
      <c r="U35" s="323">
        <v>97.866463585393021</v>
      </c>
      <c r="V35" s="323">
        <v>0.67898479044013771</v>
      </c>
      <c r="W35" s="323">
        <v>2282.5833789999951</v>
      </c>
      <c r="X35" s="322">
        <v>714</v>
      </c>
      <c r="Y35" s="323"/>
      <c r="Z35" s="323">
        <v>97.039678868329887</v>
      </c>
      <c r="AA35" s="323">
        <v>0.67311899447856116</v>
      </c>
      <c r="AB35" s="323">
        <v>95.718904205265005</v>
      </c>
      <c r="AC35" s="323">
        <v>98.360453531394782</v>
      </c>
      <c r="AD35" s="323">
        <v>0.69365336152018309</v>
      </c>
      <c r="AE35" s="320">
        <v>1922.4630189999987</v>
      </c>
      <c r="AF35" s="326">
        <v>604</v>
      </c>
      <c r="AG35" s="323">
        <v>97.000145221182038</v>
      </c>
      <c r="AH35" s="323">
        <v>0.44092261128897814</v>
      </c>
      <c r="AI35" s="323">
        <v>96.135315688807481</v>
      </c>
      <c r="AJ35" s="323">
        <v>97.864974753556595</v>
      </c>
      <c r="AK35" s="323">
        <v>0.45455871254994096</v>
      </c>
      <c r="AL35" s="320">
        <v>4844.2175609999995</v>
      </c>
      <c r="AM35" s="326">
        <v>1515</v>
      </c>
      <c r="AN35" s="323"/>
      <c r="AO35" s="383">
        <v>97.007381522781486</v>
      </c>
      <c r="AP35" s="323">
        <v>0.77715731346778727</v>
      </c>
      <c r="AQ35" s="323">
        <v>95.482461071861252</v>
      </c>
      <c r="AR35" s="323">
        <v>98.53230197370172</v>
      </c>
      <c r="AS35" s="323">
        <v>0.80113214197548199</v>
      </c>
      <c r="AT35" s="320">
        <v>2127.396942999997</v>
      </c>
      <c r="AU35" s="455">
        <v>662</v>
      </c>
      <c r="AV35" s="503"/>
      <c r="AW35" s="323">
        <v>97.070000000000007</v>
      </c>
      <c r="AX35" s="323">
        <v>0.82699999999999996</v>
      </c>
      <c r="AY35" s="323">
        <v>95.44</v>
      </c>
      <c r="AZ35" s="323">
        <v>98.69</v>
      </c>
      <c r="BA35" s="323">
        <v>0.89999999999999991</v>
      </c>
      <c r="BB35" s="320">
        <v>2106.5459999999998</v>
      </c>
      <c r="BC35" s="326">
        <v>686</v>
      </c>
      <c r="BD35" s="503"/>
      <c r="BE35" s="323">
        <v>99.01565181270783</v>
      </c>
      <c r="BF35" s="323">
        <v>0.50395678491144036</v>
      </c>
      <c r="BG35" s="323">
        <v>98.026051931300657</v>
      </c>
      <c r="BH35" s="323">
        <v>100.00525169411499</v>
      </c>
      <c r="BI35" s="323">
        <v>0.50896679028553526</v>
      </c>
      <c r="BJ35" s="326">
        <v>980.97666300000071</v>
      </c>
      <c r="BK35" s="326">
        <v>315</v>
      </c>
      <c r="BL35" s="503"/>
      <c r="BM35" s="383">
        <v>98.967460135008054</v>
      </c>
      <c r="BN35" s="323">
        <v>0.3566032248271187</v>
      </c>
      <c r="BO35" s="323">
        <v>98.267895938993021</v>
      </c>
      <c r="BP35" s="323">
        <v>99.667024331023086</v>
      </c>
      <c r="BQ35" s="323">
        <v>0.36032371078398157</v>
      </c>
      <c r="BR35" s="326">
        <v>2084.3253350000032</v>
      </c>
      <c r="BS35" s="326">
        <v>661</v>
      </c>
      <c r="BT35" s="503"/>
      <c r="BU35" s="323"/>
      <c r="BV35" s="323"/>
      <c r="BW35" s="323"/>
      <c r="BX35" s="323"/>
      <c r="BY35" s="323"/>
      <c r="BZ35" s="326"/>
      <c r="CA35" s="326"/>
      <c r="CB35" s="503"/>
      <c r="CC35" s="323"/>
      <c r="CD35" s="323"/>
      <c r="CE35" s="323"/>
      <c r="CF35" s="323"/>
      <c r="CG35" s="323"/>
      <c r="CH35" s="326"/>
      <c r="CI35" s="326"/>
      <c r="CJ35" s="503"/>
      <c r="CK35" s="534">
        <v>97.690578018974577</v>
      </c>
      <c r="CL35" s="323">
        <v>0.47144803919283179</v>
      </c>
      <c r="CM35" s="384">
        <v>96.762935204026732</v>
      </c>
      <c r="CN35" s="323">
        <v>98.618220833922408</v>
      </c>
      <c r="CO35" s="323">
        <v>0.48259315151279153</v>
      </c>
      <c r="CP35" s="326">
        <v>2463.8974369999974</v>
      </c>
      <c r="CQ35" s="326">
        <v>1191</v>
      </c>
      <c r="CR35" s="27"/>
      <c r="CS35" s="602">
        <v>98.902289489157127</v>
      </c>
      <c r="CT35" s="105">
        <v>0.2831388389910024</v>
      </c>
      <c r="CU35" s="603">
        <v>98.344752306183508</v>
      </c>
      <c r="CV35" s="105">
        <v>99.459826672130745</v>
      </c>
      <c r="CW35" s="595">
        <v>0.28628137978751594</v>
      </c>
      <c r="CX35" s="106">
        <v>3018.9043170000064</v>
      </c>
      <c r="CY35" s="106">
        <v>1566</v>
      </c>
      <c r="CZ35" s="27"/>
      <c r="DA35" s="677">
        <f>IF(DQ45&lt;0.15,DM45*100,CONCATENATE("(",FIXED(DM45*100,1),")"))</f>
        <v>98.048057687514628</v>
      </c>
      <c r="DB35" s="678">
        <f>+DN45*100</f>
        <v>0.3309667702323173</v>
      </c>
      <c r="DC35" s="679">
        <f>IF(DO45&lt;0,0,DO45*100)</f>
        <v>97.397867198276188</v>
      </c>
      <c r="DD35" s="678">
        <f>IF(DP45&gt;1,100,DP45*100)</f>
        <v>98.698248176753054</v>
      </c>
      <c r="DE35" s="671">
        <f>IF(DQ45&gt;1,100,DQ45*100)</f>
        <v>0.33755566202762466</v>
      </c>
      <c r="DF35" s="680">
        <f>+DR45</f>
        <v>2963.5578689999984</v>
      </c>
      <c r="DG35" s="680">
        <f>+DS45</f>
        <v>3120</v>
      </c>
      <c r="DH35" s="591">
        <f t="shared" si="1"/>
        <v>-1929</v>
      </c>
      <c r="DJ35" s="747" t="s">
        <v>140</v>
      </c>
      <c r="DK35" s="181" t="s">
        <v>116</v>
      </c>
      <c r="DL35" s="182" t="s">
        <v>196</v>
      </c>
      <c r="DM35" s="183">
        <v>0.96701679392941475</v>
      </c>
      <c r="DN35" s="184">
        <v>8.286312082792055E-3</v>
      </c>
      <c r="DO35" s="185">
        <v>0.95076969961928648</v>
      </c>
      <c r="DP35" s="185">
        <v>0.98326388823954303</v>
      </c>
      <c r="DQ35" s="186">
        <v>8.5689433056494527E-3</v>
      </c>
      <c r="DR35" s="187">
        <v>77.082258000000124</v>
      </c>
      <c r="DS35" s="188">
        <v>815</v>
      </c>
      <c r="DT35"/>
    </row>
    <row r="36" spans="1:126" ht="20.25" customHeight="1" thickBot="1">
      <c r="A36" s="377" t="s">
        <v>99</v>
      </c>
      <c r="B36" s="323"/>
      <c r="C36" s="323"/>
      <c r="D36" s="384"/>
      <c r="E36" s="384"/>
      <c r="F36" s="384"/>
      <c r="G36" s="384"/>
      <c r="H36" s="380"/>
      <c r="I36" s="466"/>
      <c r="J36" s="323" t="s">
        <v>66</v>
      </c>
      <c r="K36" s="323"/>
      <c r="L36" s="323" t="s">
        <v>66</v>
      </c>
      <c r="M36" s="323" t="s">
        <v>66</v>
      </c>
      <c r="N36" s="323" t="s">
        <v>66</v>
      </c>
      <c r="O36" s="323" t="s">
        <v>66</v>
      </c>
      <c r="P36" s="319" t="s">
        <v>66</v>
      </c>
      <c r="Q36" s="319" t="s">
        <v>66</v>
      </c>
      <c r="R36" s="323" t="s">
        <v>66</v>
      </c>
      <c r="S36" s="323" t="s">
        <v>66</v>
      </c>
      <c r="T36" s="323" t="s">
        <v>66</v>
      </c>
      <c r="U36" s="323" t="s">
        <v>66</v>
      </c>
      <c r="V36" s="323" t="s">
        <v>66</v>
      </c>
      <c r="W36" s="323" t="s">
        <v>66</v>
      </c>
      <c r="X36" s="322" t="s">
        <v>66</v>
      </c>
      <c r="Y36" s="323" t="s">
        <v>66</v>
      </c>
      <c r="Z36" s="323" t="s">
        <v>66</v>
      </c>
      <c r="AA36" s="323" t="s">
        <v>66</v>
      </c>
      <c r="AB36" s="323" t="s">
        <v>66</v>
      </c>
      <c r="AC36" s="323" t="s">
        <v>66</v>
      </c>
      <c r="AD36" s="323" t="s">
        <v>66</v>
      </c>
      <c r="AE36" s="320" t="s">
        <v>66</v>
      </c>
      <c r="AF36" s="326" t="s">
        <v>66</v>
      </c>
      <c r="AG36" s="323" t="s">
        <v>66</v>
      </c>
      <c r="AH36" s="323" t="s">
        <v>66</v>
      </c>
      <c r="AI36" s="323" t="s">
        <v>66</v>
      </c>
      <c r="AJ36" s="323" t="s">
        <v>66</v>
      </c>
      <c r="AK36" s="323" t="s">
        <v>66</v>
      </c>
      <c r="AL36" s="320" t="s">
        <v>66</v>
      </c>
      <c r="AM36" s="326" t="s">
        <v>66</v>
      </c>
      <c r="AN36" s="323" t="s">
        <v>66</v>
      </c>
      <c r="AO36" s="383" t="s">
        <v>66</v>
      </c>
      <c r="AP36" s="323" t="s">
        <v>66</v>
      </c>
      <c r="AQ36" s="323" t="s">
        <v>66</v>
      </c>
      <c r="AR36" s="323" t="s">
        <v>66</v>
      </c>
      <c r="AS36" s="323" t="s">
        <v>66</v>
      </c>
      <c r="AT36" s="320" t="s">
        <v>66</v>
      </c>
      <c r="AU36" s="455" t="s">
        <v>66</v>
      </c>
      <c r="AV36" s="503" t="s">
        <v>66</v>
      </c>
      <c r="AW36" s="323" t="s">
        <v>66</v>
      </c>
      <c r="AX36" s="323" t="s">
        <v>66</v>
      </c>
      <c r="AY36" s="323" t="s">
        <v>66</v>
      </c>
      <c r="AZ36" s="323" t="s">
        <v>66</v>
      </c>
      <c r="BA36" s="323" t="s">
        <v>66</v>
      </c>
      <c r="BB36" s="320" t="s">
        <v>66</v>
      </c>
      <c r="BC36" s="326" t="s">
        <v>66</v>
      </c>
      <c r="BD36" s="503" t="s">
        <v>66</v>
      </c>
      <c r="BE36" s="323" t="s">
        <v>66</v>
      </c>
      <c r="BF36" s="323" t="s">
        <v>66</v>
      </c>
      <c r="BG36" s="323" t="s">
        <v>66</v>
      </c>
      <c r="BH36" s="323" t="s">
        <v>66</v>
      </c>
      <c r="BI36" s="323" t="s">
        <v>66</v>
      </c>
      <c r="BJ36" s="326" t="s">
        <v>66</v>
      </c>
      <c r="BK36" s="326" t="s">
        <v>66</v>
      </c>
      <c r="BL36" s="503" t="s">
        <v>66</v>
      </c>
      <c r="BM36" s="383" t="s">
        <v>66</v>
      </c>
      <c r="BN36" s="323" t="s">
        <v>66</v>
      </c>
      <c r="BO36" s="323" t="s">
        <v>66</v>
      </c>
      <c r="BP36" s="323" t="s">
        <v>66</v>
      </c>
      <c r="BQ36" s="323" t="s">
        <v>66</v>
      </c>
      <c r="BR36" s="326" t="s">
        <v>66</v>
      </c>
      <c r="BS36" s="326" t="s">
        <v>66</v>
      </c>
      <c r="BT36" s="503" t="s">
        <v>66</v>
      </c>
      <c r="BU36" s="323" t="s">
        <v>66</v>
      </c>
      <c r="BV36" s="323"/>
      <c r="BW36" s="323"/>
      <c r="BX36" s="323"/>
      <c r="BY36" s="323"/>
      <c r="BZ36" s="326"/>
      <c r="CA36" s="326"/>
      <c r="CB36" s="503"/>
      <c r="CC36" s="383"/>
      <c r="CD36" s="323"/>
      <c r="CE36" s="323"/>
      <c r="CF36" s="323"/>
      <c r="CG36" s="323"/>
      <c r="CH36" s="326"/>
      <c r="CI36" s="326"/>
      <c r="CJ36" s="503"/>
      <c r="CK36" s="383">
        <v>97.813554428134026</v>
      </c>
      <c r="CL36" s="323">
        <v>0.56758903735519872</v>
      </c>
      <c r="CM36" s="384">
        <v>96.695577751888592</v>
      </c>
      <c r="CN36" s="323">
        <v>98.931531104379445</v>
      </c>
      <c r="CO36" s="323">
        <v>0.58027646646070929</v>
      </c>
      <c r="CP36" s="326">
        <v>1919.2242670000039</v>
      </c>
      <c r="CQ36" s="326">
        <v>650</v>
      </c>
      <c r="CR36" s="151"/>
      <c r="CS36" s="604">
        <v>99.1349698504755</v>
      </c>
      <c r="CT36" s="108">
        <v>0.3188927329493092</v>
      </c>
      <c r="CU36" s="605">
        <v>98.50602806690334</v>
      </c>
      <c r="CV36" s="108">
        <v>99.763911634047659</v>
      </c>
      <c r="CW36" s="606">
        <v>0.32167532146354877</v>
      </c>
      <c r="CX36" s="109">
        <v>2470.5145840000037</v>
      </c>
      <c r="CY36" s="109">
        <v>773</v>
      </c>
      <c r="CZ36" s="151"/>
      <c r="DA36" s="681">
        <f>IF(DQ51&lt;0.15,DM51*100,CONCATENATE("(",FIXED(DM51*100,1),")"))</f>
        <v>98.039237534308114</v>
      </c>
      <c r="DB36" s="682">
        <f>+DN51*100</f>
        <v>0.39661730685593355</v>
      </c>
      <c r="DC36" s="683">
        <f>IF(DO51&lt;0,0,DO51*100)</f>
        <v>97.259474381464756</v>
      </c>
      <c r="DD36" s="682">
        <f>IF(DP51&gt;1,100,DP51*100)</f>
        <v>98.819000687151487</v>
      </c>
      <c r="DE36" s="684">
        <f>IF(DQ51&gt;1,100,DQ51*100)</f>
        <v>0.40454956283920523</v>
      </c>
      <c r="DF36" s="685">
        <f>+DR51</f>
        <v>2379.5384099999978</v>
      </c>
      <c r="DG36" s="685">
        <f>+DS51</f>
        <v>1540</v>
      </c>
      <c r="DH36" s="591">
        <f t="shared" si="1"/>
        <v>-890</v>
      </c>
      <c r="DI36" s="16"/>
      <c r="DJ36" s="748" t="s">
        <v>141</v>
      </c>
      <c r="DK36" s="190" t="s">
        <v>116</v>
      </c>
      <c r="DL36" s="191" t="s">
        <v>196</v>
      </c>
      <c r="DM36" s="192">
        <v>0.84109117603611128</v>
      </c>
      <c r="DN36" s="193">
        <v>2.856444224771083E-2</v>
      </c>
      <c r="DO36" s="194">
        <v>0.78508445284274631</v>
      </c>
      <c r="DP36" s="194">
        <v>0.89709789922947625</v>
      </c>
      <c r="DQ36" s="195">
        <v>3.3961172179131797E-2</v>
      </c>
      <c r="DR36" s="196">
        <v>184.79243799999972</v>
      </c>
      <c r="DS36" s="197">
        <v>859</v>
      </c>
      <c r="DT36"/>
    </row>
    <row r="37" spans="1:126" ht="20.25" customHeight="1" thickTop="1">
      <c r="A37" s="538" t="s">
        <v>100</v>
      </c>
      <c r="B37" s="285"/>
      <c r="C37" s="285"/>
      <c r="D37" s="386"/>
      <c r="E37" s="386"/>
      <c r="F37" s="386"/>
      <c r="G37" s="386"/>
      <c r="H37" s="399"/>
      <c r="I37" s="539"/>
      <c r="J37" s="285" t="s">
        <v>66</v>
      </c>
      <c r="K37" s="285"/>
      <c r="L37" s="285" t="s">
        <v>66</v>
      </c>
      <c r="M37" s="285" t="s">
        <v>66</v>
      </c>
      <c r="N37" s="285" t="s">
        <v>66</v>
      </c>
      <c r="O37" s="285" t="s">
        <v>66</v>
      </c>
      <c r="P37" s="282" t="s">
        <v>66</v>
      </c>
      <c r="Q37" s="282" t="s">
        <v>66</v>
      </c>
      <c r="R37" s="285" t="s">
        <v>66</v>
      </c>
      <c r="S37" s="285" t="s">
        <v>66</v>
      </c>
      <c r="T37" s="285" t="s">
        <v>66</v>
      </c>
      <c r="U37" s="285" t="s">
        <v>66</v>
      </c>
      <c r="V37" s="285" t="s">
        <v>66</v>
      </c>
      <c r="W37" s="285" t="s">
        <v>66</v>
      </c>
      <c r="X37" s="284" t="s">
        <v>66</v>
      </c>
      <c r="Y37" s="285" t="s">
        <v>66</v>
      </c>
      <c r="Z37" s="285" t="s">
        <v>66</v>
      </c>
      <c r="AA37" s="285" t="s">
        <v>66</v>
      </c>
      <c r="AB37" s="285" t="s">
        <v>66</v>
      </c>
      <c r="AC37" s="285" t="s">
        <v>66</v>
      </c>
      <c r="AD37" s="285" t="s">
        <v>66</v>
      </c>
      <c r="AE37" s="283" t="s">
        <v>66</v>
      </c>
      <c r="AF37" s="288" t="s">
        <v>66</v>
      </c>
      <c r="AG37" s="285" t="s">
        <v>66</v>
      </c>
      <c r="AH37" s="285" t="s">
        <v>66</v>
      </c>
      <c r="AI37" s="285" t="s">
        <v>66</v>
      </c>
      <c r="AJ37" s="285" t="s">
        <v>66</v>
      </c>
      <c r="AK37" s="285" t="s">
        <v>66</v>
      </c>
      <c r="AL37" s="283" t="s">
        <v>66</v>
      </c>
      <c r="AM37" s="288" t="s">
        <v>66</v>
      </c>
      <c r="AN37" s="285" t="s">
        <v>66</v>
      </c>
      <c r="AO37" s="385" t="s">
        <v>66</v>
      </c>
      <c r="AP37" s="285" t="s">
        <v>66</v>
      </c>
      <c r="AQ37" s="285" t="s">
        <v>66</v>
      </c>
      <c r="AR37" s="285" t="s">
        <v>66</v>
      </c>
      <c r="AS37" s="285" t="s">
        <v>66</v>
      </c>
      <c r="AT37" s="283" t="s">
        <v>66</v>
      </c>
      <c r="AU37" s="540" t="s">
        <v>66</v>
      </c>
      <c r="AV37" s="541" t="s">
        <v>66</v>
      </c>
      <c r="AW37" s="285" t="s">
        <v>66</v>
      </c>
      <c r="AX37" s="285" t="s">
        <v>66</v>
      </c>
      <c r="AY37" s="285" t="s">
        <v>66</v>
      </c>
      <c r="AZ37" s="285" t="s">
        <v>66</v>
      </c>
      <c r="BA37" s="285" t="s">
        <v>66</v>
      </c>
      <c r="BB37" s="283" t="s">
        <v>66</v>
      </c>
      <c r="BC37" s="288" t="s">
        <v>66</v>
      </c>
      <c r="BD37" s="541" t="s">
        <v>66</v>
      </c>
      <c r="BE37" s="285" t="s">
        <v>66</v>
      </c>
      <c r="BF37" s="285" t="s">
        <v>66</v>
      </c>
      <c r="BG37" s="285" t="s">
        <v>66</v>
      </c>
      <c r="BH37" s="285" t="s">
        <v>66</v>
      </c>
      <c r="BI37" s="285" t="s">
        <v>66</v>
      </c>
      <c r="BJ37" s="288" t="s">
        <v>66</v>
      </c>
      <c r="BK37" s="288" t="s">
        <v>66</v>
      </c>
      <c r="BL37" s="541" t="s">
        <v>66</v>
      </c>
      <c r="BM37" s="385" t="s">
        <v>66</v>
      </c>
      <c r="BN37" s="285" t="s">
        <v>66</v>
      </c>
      <c r="BO37" s="285" t="s">
        <v>66</v>
      </c>
      <c r="BP37" s="285" t="s">
        <v>66</v>
      </c>
      <c r="BQ37" s="285" t="s">
        <v>66</v>
      </c>
      <c r="BR37" s="288" t="s">
        <v>66</v>
      </c>
      <c r="BS37" s="288" t="s">
        <v>66</v>
      </c>
      <c r="BT37" s="541" t="s">
        <v>66</v>
      </c>
      <c r="BU37" s="285" t="s">
        <v>66</v>
      </c>
      <c r="BV37" s="285"/>
      <c r="BW37" s="285"/>
      <c r="BX37" s="285"/>
      <c r="BY37" s="285"/>
      <c r="BZ37" s="288"/>
      <c r="CA37" s="288"/>
      <c r="CB37" s="541"/>
      <c r="CC37" s="385"/>
      <c r="CD37" s="285"/>
      <c r="CE37" s="285"/>
      <c r="CF37" s="285"/>
      <c r="CG37" s="285"/>
      <c r="CH37" s="288"/>
      <c r="CI37" s="288"/>
      <c r="CJ37" s="541"/>
      <c r="CK37" s="385">
        <v>97.267157791574803</v>
      </c>
      <c r="CL37" s="285">
        <v>1.0509389586429461</v>
      </c>
      <c r="CM37" s="386">
        <v>95.19712971387392</v>
      </c>
      <c r="CN37" s="285">
        <v>99.337185869275686</v>
      </c>
      <c r="CO37" s="285">
        <v>1.0804664004832034</v>
      </c>
      <c r="CP37" s="288">
        <v>306.65301400000021</v>
      </c>
      <c r="CQ37" s="288">
        <v>277</v>
      </c>
      <c r="CR37" s="152"/>
      <c r="CS37" s="604">
        <v>96.68371473297826</v>
      </c>
      <c r="CT37" s="108">
        <v>1.0730782079009353</v>
      </c>
      <c r="CU37" s="605">
        <v>94.567317423614313</v>
      </c>
      <c r="CV37" s="108">
        <v>98.800112042342221</v>
      </c>
      <c r="CW37" s="606">
        <v>1.1098851661467186</v>
      </c>
      <c r="CX37" s="109">
        <v>282.98654199999976</v>
      </c>
      <c r="CY37" s="109">
        <v>382</v>
      </c>
      <c r="CZ37" s="152"/>
      <c r="DA37" s="681">
        <f>IF(DQ52&lt;0.15,DM52*100,CONCATENATE("(",FIXED(DM52*100,1),")"))</f>
        <v>96.942659485728839</v>
      </c>
      <c r="DB37" s="682">
        <f>+DN52*100</f>
        <v>0.87954570494271256</v>
      </c>
      <c r="DC37" s="683">
        <f>IF(DO52&lt;0,0,DO52*100)</f>
        <v>95.213442630839808</v>
      </c>
      <c r="DD37" s="682">
        <f>IF(DP52&gt;1,100,DP52*100)</f>
        <v>98.671876340617857</v>
      </c>
      <c r="DE37" s="684">
        <f>IF(DQ52&gt;1,100,DQ52*100)</f>
        <v>0.90728448095875946</v>
      </c>
      <c r="DF37" s="685">
        <f>+DR52</f>
        <v>279.16798799999975</v>
      </c>
      <c r="DG37" s="685">
        <f>+DS52</f>
        <v>771</v>
      </c>
      <c r="DH37" s="591">
        <f t="shared" si="1"/>
        <v>-494</v>
      </c>
      <c r="DI37" s="16"/>
      <c r="DJ37" s="607"/>
      <c r="DK37" s="607"/>
      <c r="DL37" s="607"/>
      <c r="DM37" s="608"/>
      <c r="DN37" s="609"/>
      <c r="DO37" s="608"/>
      <c r="DP37" s="608"/>
      <c r="DQ37" s="610"/>
      <c r="DR37" s="611"/>
      <c r="DS37" s="612"/>
      <c r="DT37" s="16"/>
    </row>
    <row r="38" spans="1:126" ht="5.25" customHeight="1" thickBot="1">
      <c r="A38" s="112"/>
      <c r="B38" s="113"/>
      <c r="C38" s="113"/>
      <c r="D38" s="113"/>
      <c r="E38" s="113"/>
      <c r="F38" s="113"/>
      <c r="G38" s="113"/>
      <c r="H38" s="89"/>
      <c r="I38" s="114"/>
      <c r="J38" s="113"/>
      <c r="K38" s="113"/>
      <c r="L38" s="113"/>
      <c r="M38" s="113"/>
      <c r="N38" s="113"/>
      <c r="O38" s="113"/>
      <c r="P38" s="89"/>
      <c r="Q38" s="89"/>
      <c r="R38" s="113"/>
      <c r="S38" s="113"/>
      <c r="T38" s="113"/>
      <c r="U38" s="113"/>
      <c r="V38" s="113"/>
      <c r="W38" s="113"/>
      <c r="X38" s="89"/>
      <c r="Y38" s="89"/>
      <c r="Z38" s="89"/>
      <c r="AA38" s="89"/>
      <c r="AB38" s="89"/>
      <c r="AC38" s="89"/>
      <c r="AD38" s="89"/>
      <c r="AE38" s="89"/>
      <c r="AF38" s="89"/>
      <c r="AG38" s="112"/>
      <c r="AH38" s="112"/>
      <c r="AI38" s="112"/>
      <c r="AJ38" s="112"/>
      <c r="AK38" s="112"/>
      <c r="AL38" s="112"/>
      <c r="AM38" s="112"/>
      <c r="AN38" s="89"/>
      <c r="AO38" s="89"/>
      <c r="AP38" s="89"/>
      <c r="AQ38" s="89"/>
      <c r="AR38" s="89"/>
      <c r="AS38" s="89"/>
      <c r="AT38" s="89"/>
      <c r="AU38" s="89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117"/>
      <c r="BN38" s="117"/>
      <c r="BO38" s="117"/>
      <c r="BP38" s="117"/>
      <c r="BQ38" s="117"/>
      <c r="BR38" s="117"/>
      <c r="BS38" s="11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117"/>
      <c r="CL38" s="117"/>
      <c r="CM38" s="117"/>
      <c r="CN38" s="117"/>
      <c r="CO38" s="117"/>
      <c r="CP38" s="117"/>
      <c r="CQ38" s="118"/>
      <c r="CS38" s="117"/>
      <c r="CT38" s="117"/>
      <c r="CU38" s="117"/>
      <c r="CV38" s="117"/>
      <c r="CW38" s="117"/>
      <c r="CX38" s="117"/>
      <c r="CY38" s="118"/>
      <c r="DA38" s="686"/>
      <c r="DB38" s="686"/>
      <c r="DC38" s="686"/>
      <c r="DD38" s="686"/>
      <c r="DE38" s="686"/>
      <c r="DF38" s="686"/>
      <c r="DG38" s="687"/>
      <c r="DH38" s="598"/>
      <c r="DI38" s="16"/>
      <c r="DJ38" s="607"/>
      <c r="DK38" s="607"/>
      <c r="DL38" s="607"/>
      <c r="DM38" s="608"/>
      <c r="DN38" s="609"/>
      <c r="DO38" s="608"/>
      <c r="DP38" s="608"/>
      <c r="DQ38" s="610"/>
      <c r="DR38" s="611"/>
      <c r="DS38" s="612"/>
      <c r="DT38" s="16"/>
    </row>
    <row r="39" spans="1:126" ht="66" customHeight="1" thickTop="1">
      <c r="A39" s="3608" t="s">
        <v>171</v>
      </c>
      <c r="B39" s="3608"/>
      <c r="C39" s="3608"/>
      <c r="D39" s="3608"/>
      <c r="E39" s="3608"/>
      <c r="F39" s="3608"/>
      <c r="G39" s="3608"/>
      <c r="H39" s="3608"/>
      <c r="I39" s="3608"/>
      <c r="J39" s="3608"/>
      <c r="K39" s="3608"/>
      <c r="L39" s="3608"/>
      <c r="M39" s="3608"/>
      <c r="N39" s="3608"/>
      <c r="O39" s="3608"/>
      <c r="P39" s="3608"/>
      <c r="Q39" s="3608"/>
      <c r="R39" s="3608"/>
      <c r="S39" s="3608"/>
      <c r="T39" s="3608"/>
      <c r="U39" s="3608"/>
      <c r="V39" s="3608"/>
      <c r="W39" s="3608"/>
      <c r="X39" s="3608"/>
      <c r="Y39" s="3608"/>
      <c r="Z39" s="3608"/>
      <c r="AA39" s="3608"/>
      <c r="AB39" s="3608"/>
      <c r="AC39" s="3608"/>
      <c r="AD39" s="3608"/>
      <c r="AE39" s="3608"/>
      <c r="AF39" s="3608"/>
      <c r="AG39" s="3608"/>
      <c r="AH39" s="3608"/>
      <c r="AI39" s="3608"/>
      <c r="AJ39" s="3608"/>
      <c r="AK39" s="3608"/>
      <c r="AL39" s="3608"/>
      <c r="AM39" s="3608"/>
      <c r="AN39" s="3608"/>
      <c r="AO39" s="3608"/>
      <c r="AP39" s="3608"/>
      <c r="AQ39" s="3608"/>
      <c r="AR39" s="3608"/>
      <c r="AS39" s="3608"/>
      <c r="AT39" s="3608"/>
      <c r="AU39" s="3608"/>
      <c r="AV39" s="3608"/>
      <c r="AW39" s="3608"/>
      <c r="AX39" s="3608"/>
      <c r="AY39" s="3608"/>
      <c r="AZ39" s="3608"/>
      <c r="BA39" s="3608"/>
      <c r="BB39" s="3608"/>
      <c r="BC39" s="3608"/>
      <c r="BD39" s="3608"/>
      <c r="BE39" s="3608"/>
      <c r="BF39" s="3608"/>
      <c r="BG39" s="3608"/>
      <c r="BH39" s="3608"/>
      <c r="BI39" s="3608"/>
      <c r="BJ39" s="3608"/>
      <c r="BK39" s="3608"/>
      <c r="BL39" s="3608"/>
      <c r="BM39" s="3608"/>
      <c r="BN39" s="3608"/>
      <c r="BO39" s="3608"/>
      <c r="BP39" s="3608"/>
      <c r="BQ39" s="3608"/>
      <c r="BR39" s="3608"/>
      <c r="BS39" s="3608"/>
      <c r="BT39" s="3608"/>
      <c r="BU39" s="3608"/>
      <c r="BV39" s="3608"/>
      <c r="BW39" s="3608"/>
      <c r="BX39" s="3608"/>
      <c r="BY39" s="3608"/>
      <c r="BZ39" s="3608"/>
      <c r="CA39" s="3608"/>
      <c r="CB39" s="3608"/>
      <c r="CC39" s="3608"/>
      <c r="CD39" s="3608"/>
      <c r="CE39" s="3608"/>
      <c r="CF39" s="3608"/>
      <c r="CG39" s="3608"/>
      <c r="CH39" s="3608"/>
      <c r="CI39" s="3608"/>
      <c r="CJ39" s="3608"/>
      <c r="CK39" s="3608"/>
      <c r="CL39" s="3609"/>
      <c r="CM39" s="3609"/>
      <c r="CN39" s="3609"/>
      <c r="CO39" s="3609"/>
      <c r="CP39" s="3609"/>
      <c r="CQ39" s="3609"/>
      <c r="DA39" s="653"/>
      <c r="DB39" s="653"/>
      <c r="DC39" s="653"/>
      <c r="DD39" s="653"/>
      <c r="DE39" s="653"/>
      <c r="DF39" s="653"/>
      <c r="DG39" s="653"/>
      <c r="DH39" s="598"/>
      <c r="DI39" s="16"/>
      <c r="DJ39" s="607"/>
      <c r="DK39" s="607"/>
      <c r="DL39" s="607"/>
      <c r="DM39" s="608"/>
      <c r="DN39" s="609"/>
      <c r="DO39" s="608"/>
      <c r="DP39" s="608"/>
      <c r="DQ39" s="610"/>
      <c r="DR39" s="611"/>
      <c r="DS39" s="612"/>
      <c r="DT39" s="16"/>
    </row>
    <row r="40" spans="1:126" ht="20.25" customHeight="1">
      <c r="A40" s="3579"/>
      <c r="B40" s="3579"/>
      <c r="C40" s="3579"/>
      <c r="D40" s="3579"/>
      <c r="E40" s="3579"/>
      <c r="F40" s="3579"/>
      <c r="G40" s="3579"/>
      <c r="H40" s="3579"/>
      <c r="I40" s="3579"/>
      <c r="J40" s="3579"/>
      <c r="K40" s="3579"/>
      <c r="L40" s="3579"/>
      <c r="M40" s="3579"/>
      <c r="N40" s="3579"/>
      <c r="O40" s="3579"/>
      <c r="P40" s="3579"/>
      <c r="Q40" s="3579"/>
      <c r="R40" s="3579"/>
      <c r="S40" s="3579"/>
      <c r="T40" s="3579"/>
      <c r="U40" s="3579"/>
      <c r="V40" s="3579"/>
      <c r="W40" s="3579"/>
      <c r="X40" s="3579"/>
      <c r="Y40" s="3448"/>
      <c r="Z40" s="3448"/>
      <c r="AA40" s="3448"/>
      <c r="AB40" s="3448"/>
      <c r="AC40" s="3448"/>
      <c r="AD40" s="3448"/>
      <c r="AE40" s="3448"/>
      <c r="AF40" s="3448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7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7"/>
      <c r="DA40" s="688"/>
      <c r="DB40" s="688"/>
      <c r="DC40" s="688"/>
      <c r="DD40" s="688"/>
      <c r="DE40" s="688"/>
      <c r="DF40" s="688"/>
      <c r="DG40" s="689"/>
      <c r="DH40" s="598"/>
      <c r="DI40" s="16"/>
      <c r="DJ40" s="607"/>
      <c r="DK40" s="607"/>
      <c r="DL40" s="607"/>
      <c r="DM40" s="608"/>
      <c r="DN40" s="609"/>
      <c r="DO40" s="608"/>
      <c r="DP40" s="608"/>
      <c r="DQ40" s="610"/>
      <c r="DR40" s="611"/>
      <c r="DS40" s="612"/>
      <c r="DT40" s="16"/>
    </row>
    <row r="41" spans="1:126" ht="20.25" customHeight="1">
      <c r="A41" s="16"/>
      <c r="BM41" s="16"/>
      <c r="BN41" s="16"/>
      <c r="BO41" s="16"/>
      <c r="BP41" s="16"/>
      <c r="BQ41" s="16"/>
      <c r="BR41" s="16"/>
      <c r="BS41" s="17"/>
      <c r="CK41" s="16"/>
      <c r="CL41" s="16"/>
      <c r="CM41" s="16"/>
      <c r="CN41" s="16"/>
      <c r="CO41" s="16"/>
      <c r="CP41" s="16"/>
      <c r="CQ41" s="17"/>
      <c r="DA41" s="688"/>
      <c r="DB41" s="688"/>
      <c r="DC41" s="688"/>
      <c r="DD41" s="688"/>
      <c r="DE41" s="688"/>
      <c r="DF41" s="688"/>
      <c r="DG41" s="689"/>
      <c r="DH41" s="598"/>
      <c r="DI41" s="16"/>
      <c r="DJ41" s="607"/>
      <c r="DK41" s="607"/>
      <c r="DL41" s="607"/>
      <c r="DM41" s="608"/>
      <c r="DN41" s="609"/>
      <c r="DO41" s="608"/>
      <c r="DP41" s="608"/>
      <c r="DQ41" s="610"/>
      <c r="DR41" s="611"/>
      <c r="DS41" s="612"/>
      <c r="DT41" s="16"/>
    </row>
    <row r="42" spans="1:126" ht="20.25" customHeight="1" thickBot="1">
      <c r="BM42" s="16"/>
      <c r="BN42" s="16"/>
      <c r="BO42" s="16"/>
      <c r="BP42" s="16"/>
      <c r="BQ42" s="16"/>
      <c r="BR42" s="16"/>
      <c r="BS42" s="17"/>
      <c r="CK42" s="16"/>
      <c r="CL42" s="16"/>
      <c r="CM42" s="16"/>
      <c r="CN42" s="16"/>
      <c r="CO42" s="16"/>
      <c r="CP42" s="16"/>
      <c r="CQ42" s="17"/>
      <c r="DA42" s="688"/>
      <c r="DB42" s="688"/>
      <c r="DC42" s="688"/>
      <c r="DD42" s="688"/>
      <c r="DE42" s="688"/>
      <c r="DF42" s="688"/>
      <c r="DG42" s="689"/>
      <c r="DH42" s="598"/>
      <c r="DI42" s="16"/>
      <c r="DJ42" s="3346" t="s">
        <v>109</v>
      </c>
      <c r="DK42" s="3346"/>
      <c r="DL42" s="3346"/>
      <c r="DM42" s="3346"/>
      <c r="DN42" s="3346"/>
      <c r="DO42" s="3346"/>
      <c r="DP42" s="3346"/>
      <c r="DQ42" s="3346"/>
      <c r="DR42" s="3346"/>
      <c r="DS42" s="3346"/>
      <c r="DT42"/>
    </row>
    <row r="43" spans="1:126" ht="20.25" customHeight="1" thickTop="1">
      <c r="DH43" s="613"/>
      <c r="DI43" s="16"/>
      <c r="DJ43" s="3347" t="s">
        <v>188</v>
      </c>
      <c r="DK43" s="3348"/>
      <c r="DL43" s="3349"/>
      <c r="DM43" s="3353" t="s">
        <v>110</v>
      </c>
      <c r="DN43" s="3355" t="s">
        <v>111</v>
      </c>
      <c r="DO43" s="3355" t="s">
        <v>112</v>
      </c>
      <c r="DP43" s="3355"/>
      <c r="DQ43" s="3355" t="s">
        <v>113</v>
      </c>
      <c r="DR43" s="3355" t="s">
        <v>114</v>
      </c>
      <c r="DS43" s="3357" t="s">
        <v>115</v>
      </c>
      <c r="DT43"/>
    </row>
    <row r="44" spans="1:126" ht="13.5" thickBot="1">
      <c r="DH44" s="614"/>
      <c r="DI44" s="16"/>
      <c r="DJ44" s="3350"/>
      <c r="DK44" s="3351"/>
      <c r="DL44" s="3352"/>
      <c r="DM44" s="3354"/>
      <c r="DN44" s="3356"/>
      <c r="DO44" s="628" t="s">
        <v>3</v>
      </c>
      <c r="DP44" s="628" t="s">
        <v>4</v>
      </c>
      <c r="DQ44" s="3356"/>
      <c r="DR44" s="3356"/>
      <c r="DS44" s="3358"/>
      <c r="DT44"/>
    </row>
    <row r="45" spans="1:126" ht="37.5" thickTop="1" thickBot="1">
      <c r="DH45" s="615"/>
      <c r="DJ45" s="733" t="s">
        <v>189</v>
      </c>
      <c r="DK45" s="734" t="s">
        <v>116</v>
      </c>
      <c r="DL45" s="162" t="s">
        <v>196</v>
      </c>
      <c r="DM45" s="163">
        <v>0.98048057687514623</v>
      </c>
      <c r="DN45" s="164">
        <v>3.3096677023231732E-3</v>
      </c>
      <c r="DO45" s="165">
        <v>0.97397867198276189</v>
      </c>
      <c r="DP45" s="165">
        <v>0.98698248176753056</v>
      </c>
      <c r="DQ45" s="166">
        <v>3.3755566202762466E-3</v>
      </c>
      <c r="DR45" s="167">
        <v>2963.5578689999984</v>
      </c>
      <c r="DS45" s="168">
        <v>3120</v>
      </c>
      <c r="DT45"/>
    </row>
    <row r="46" spans="1:126" ht="13.5" thickTop="1">
      <c r="DH46" s="615"/>
      <c r="DJ46" s="16"/>
      <c r="DK46" s="16"/>
    </row>
    <row r="47" spans="1:126">
      <c r="DH47" s="615"/>
      <c r="DJ47" s="16"/>
      <c r="DK47" s="16"/>
    </row>
    <row r="48" spans="1:126" ht="13.5" customHeight="1" thickBot="1">
      <c r="DJ48" s="3346" t="s">
        <v>109</v>
      </c>
      <c r="DK48" s="3346"/>
      <c r="DL48" s="3346"/>
      <c r="DM48" s="3346"/>
      <c r="DN48" s="3346"/>
      <c r="DO48" s="3346"/>
      <c r="DP48" s="3346"/>
      <c r="DQ48" s="3346"/>
      <c r="DR48" s="3346"/>
      <c r="DS48" s="3346"/>
      <c r="DT48"/>
    </row>
    <row r="49" spans="114:124" ht="13.5" customHeight="1" thickTop="1">
      <c r="DJ49" s="3347" t="s">
        <v>142</v>
      </c>
      <c r="DK49" s="3348"/>
      <c r="DL49" s="3349"/>
      <c r="DM49" s="3353" t="s">
        <v>110</v>
      </c>
      <c r="DN49" s="3355" t="s">
        <v>111</v>
      </c>
      <c r="DO49" s="3355" t="s">
        <v>112</v>
      </c>
      <c r="DP49" s="3355"/>
      <c r="DQ49" s="3355" t="s">
        <v>113</v>
      </c>
      <c r="DR49" s="3355" t="s">
        <v>114</v>
      </c>
      <c r="DS49" s="3357" t="s">
        <v>115</v>
      </c>
      <c r="DT49"/>
    </row>
    <row r="50" spans="114:124" ht="13.5" thickBot="1">
      <c r="DJ50" s="3350"/>
      <c r="DK50" s="3351"/>
      <c r="DL50" s="3352"/>
      <c r="DM50" s="3354"/>
      <c r="DN50" s="3356"/>
      <c r="DO50" s="628" t="s">
        <v>3</v>
      </c>
      <c r="DP50" s="628" t="s">
        <v>4</v>
      </c>
      <c r="DQ50" s="3356"/>
      <c r="DR50" s="3356"/>
      <c r="DS50" s="3358"/>
      <c r="DT50"/>
    </row>
    <row r="51" spans="114:124" ht="36.75" thickTop="1">
      <c r="DJ51" s="746" t="s">
        <v>143</v>
      </c>
      <c r="DK51" s="173" t="s">
        <v>116</v>
      </c>
      <c r="DL51" s="174" t="s">
        <v>196</v>
      </c>
      <c r="DM51" s="175">
        <v>0.98039237534308121</v>
      </c>
      <c r="DN51" s="176">
        <v>3.9661730685593352E-3</v>
      </c>
      <c r="DO51" s="177">
        <v>0.9725947438146475</v>
      </c>
      <c r="DP51" s="177">
        <v>0.98819000687151493</v>
      </c>
      <c r="DQ51" s="178">
        <v>4.0454956283920524E-3</v>
      </c>
      <c r="DR51" s="179">
        <v>2379.5384099999978</v>
      </c>
      <c r="DS51" s="180">
        <v>1540</v>
      </c>
      <c r="DT51"/>
    </row>
    <row r="52" spans="114:124" ht="36.75" thickBot="1">
      <c r="DJ52" s="748" t="s">
        <v>144</v>
      </c>
      <c r="DK52" s="190" t="s">
        <v>116</v>
      </c>
      <c r="DL52" s="191" t="s">
        <v>196</v>
      </c>
      <c r="DM52" s="192">
        <v>0.96942659485728833</v>
      </c>
      <c r="DN52" s="193">
        <v>8.7954570494271252E-3</v>
      </c>
      <c r="DO52" s="194">
        <v>0.95213442630839806</v>
      </c>
      <c r="DP52" s="194">
        <v>0.98671876340617859</v>
      </c>
      <c r="DQ52" s="195">
        <v>9.0728448095875949E-3</v>
      </c>
      <c r="DR52" s="196">
        <v>279.16798799999975</v>
      </c>
      <c r="DS52" s="197">
        <v>771</v>
      </c>
      <c r="DT52"/>
    </row>
    <row r="53" spans="114:124" ht="13.5" thickTop="1"/>
  </sheetData>
  <mergeCells count="134">
    <mergeCell ref="DJ42:DS42"/>
    <mergeCell ref="DJ43:DL44"/>
    <mergeCell ref="DM43:DM44"/>
    <mergeCell ref="DN43:DN44"/>
    <mergeCell ref="DO43:DP43"/>
    <mergeCell ref="DQ43:DQ44"/>
    <mergeCell ref="DR43:DR44"/>
    <mergeCell ref="DS43:DS44"/>
    <mergeCell ref="DQ3:DQ4"/>
    <mergeCell ref="DJ9:DS9"/>
    <mergeCell ref="DJ10:DL11"/>
    <mergeCell ref="DM10:DM11"/>
    <mergeCell ref="DN10:DN11"/>
    <mergeCell ref="DO10:DP10"/>
    <mergeCell ref="DQ10:DQ11"/>
    <mergeCell ref="DR10:DR11"/>
    <mergeCell ref="DS10:DS11"/>
    <mergeCell ref="DE4:DE5"/>
    <mergeCell ref="DF4:DF5"/>
    <mergeCell ref="DG4:DG5"/>
    <mergeCell ref="DJ3:DK4"/>
    <mergeCell ref="DL3:DL4"/>
    <mergeCell ref="DM3:DM4"/>
    <mergeCell ref="DN3:DO3"/>
    <mergeCell ref="DP3:DP4"/>
    <mergeCell ref="DJ2:DR2"/>
    <mergeCell ref="DR3:DR4"/>
    <mergeCell ref="DA3:DG3"/>
    <mergeCell ref="DA4:DA5"/>
    <mergeCell ref="DB4:DB5"/>
    <mergeCell ref="BM3:BS3"/>
    <mergeCell ref="BE4:BE5"/>
    <mergeCell ref="BF4:BF5"/>
    <mergeCell ref="BG4:BH4"/>
    <mergeCell ref="BI4:BI5"/>
    <mergeCell ref="BJ4:BJ5"/>
    <mergeCell ref="BK4:BK5"/>
    <mergeCell ref="BM4:BM5"/>
    <mergeCell ref="BN4:BN5"/>
    <mergeCell ref="BO4:BP4"/>
    <mergeCell ref="BQ4:BQ5"/>
    <mergeCell ref="BR4:BR5"/>
    <mergeCell ref="BU3:CA3"/>
    <mergeCell ref="AW3:BC3"/>
    <mergeCell ref="CC3:CI3"/>
    <mergeCell ref="CC4:CC5"/>
    <mergeCell ref="DC4:DD4"/>
    <mergeCell ref="Z3:AF3"/>
    <mergeCell ref="AA4:AA5"/>
    <mergeCell ref="AH4:AH5"/>
    <mergeCell ref="BC4:BC5"/>
    <mergeCell ref="CG4:CG5"/>
    <mergeCell ref="BZ4:BZ5"/>
    <mergeCell ref="CA4:CA5"/>
    <mergeCell ref="CS3:CY3"/>
    <mergeCell ref="CS4:CS5"/>
    <mergeCell ref="CT4:CT5"/>
    <mergeCell ref="CU4:CV4"/>
    <mergeCell ref="CW4:CW5"/>
    <mergeCell ref="CX4:CX5"/>
    <mergeCell ref="CY4:CY5"/>
    <mergeCell ref="BY4:BY5"/>
    <mergeCell ref="CI4:CI5"/>
    <mergeCell ref="AG3:AM3"/>
    <mergeCell ref="AG4:AG5"/>
    <mergeCell ref="BE3:BK3"/>
    <mergeCell ref="S4:S5"/>
    <mergeCell ref="AB4:AC4"/>
    <mergeCell ref="AQ4:AR4"/>
    <mergeCell ref="AO4:AO5"/>
    <mergeCell ref="BU4:BU5"/>
    <mergeCell ref="AM4:AM5"/>
    <mergeCell ref="AW4:AW5"/>
    <mergeCell ref="AX4:AX5"/>
    <mergeCell ref="AY4:AZ4"/>
    <mergeCell ref="BA4:BA5"/>
    <mergeCell ref="BB4:BB5"/>
    <mergeCell ref="BS4:BS5"/>
    <mergeCell ref="W4:W5"/>
    <mergeCell ref="AD4:AD5"/>
    <mergeCell ref="AE4:AE5"/>
    <mergeCell ref="AF4:AF5"/>
    <mergeCell ref="V4:V5"/>
    <mergeCell ref="AS4:AS5"/>
    <mergeCell ref="AT4:AT5"/>
    <mergeCell ref="AL4:AL5"/>
    <mergeCell ref="A1:CQ1"/>
    <mergeCell ref="CO4:CO5"/>
    <mergeCell ref="CK3:CQ3"/>
    <mergeCell ref="CK4:CK5"/>
    <mergeCell ref="CL4:CL5"/>
    <mergeCell ref="CM4:CN4"/>
    <mergeCell ref="CP4:CP5"/>
    <mergeCell ref="CQ4:CQ5"/>
    <mergeCell ref="O4:O5"/>
    <mergeCell ref="B3:H3"/>
    <mergeCell ref="J3:P3"/>
    <mergeCell ref="R3:X3"/>
    <mergeCell ref="AI4:AJ4"/>
    <mergeCell ref="AK4:AK5"/>
    <mergeCell ref="R4:R5"/>
    <mergeCell ref="D4:E4"/>
    <mergeCell ref="K4:K5"/>
    <mergeCell ref="F4:F5"/>
    <mergeCell ref="H4:H5"/>
    <mergeCell ref="P4:P5"/>
    <mergeCell ref="AU4:AU5"/>
    <mergeCell ref="CH4:CH5"/>
    <mergeCell ref="BV4:BV5"/>
    <mergeCell ref="BW4:BX4"/>
    <mergeCell ref="C4:C5"/>
    <mergeCell ref="G4:G5"/>
    <mergeCell ref="Z4:Z5"/>
    <mergeCell ref="T4:U4"/>
    <mergeCell ref="X4:X5"/>
    <mergeCell ref="L4:M4"/>
    <mergeCell ref="N4:N5"/>
    <mergeCell ref="DJ48:DS48"/>
    <mergeCell ref="DJ49:DL50"/>
    <mergeCell ref="DM49:DM50"/>
    <mergeCell ref="DN49:DN50"/>
    <mergeCell ref="DO49:DP49"/>
    <mergeCell ref="DQ49:DQ50"/>
    <mergeCell ref="DR49:DR50"/>
    <mergeCell ref="DS49:DS50"/>
    <mergeCell ref="A40:AF40"/>
    <mergeCell ref="A39:CQ39"/>
    <mergeCell ref="A3:A5"/>
    <mergeCell ref="B4:B5"/>
    <mergeCell ref="AO3:AU3"/>
    <mergeCell ref="J4:J5"/>
    <mergeCell ref="AP4:AP5"/>
    <mergeCell ref="CD4:CD5"/>
    <mergeCell ref="CE4:CF4"/>
  </mergeCells>
  <phoneticPr fontId="12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2">
    <tabColor theme="9" tint="-0.249977111117893"/>
  </sheetPr>
  <dimension ref="A1:ET51"/>
  <sheetViews>
    <sheetView showGridLines="0" view="pageBreakPreview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4.42578125" style="49" customWidth="1"/>
    <col min="2" max="2" width="0.5703125" style="49" customWidth="1"/>
    <col min="3" max="3" width="6.5703125" style="29" hidden="1" customWidth="1"/>
    <col min="4" max="6" width="8.7109375" style="29" hidden="1" customWidth="1"/>
    <col min="7" max="7" width="8.28515625" style="29" hidden="1" customWidth="1"/>
    <col min="8" max="8" width="8.7109375" style="29" hidden="1" customWidth="1"/>
    <col min="9" max="9" width="8.28515625" style="29" hidden="1" customWidth="1"/>
    <col min="10" max="10" width="0.85546875" style="49" hidden="1" customWidth="1"/>
    <col min="11" max="17" width="8.7109375" style="29" hidden="1" customWidth="1"/>
    <col min="18" max="18" width="0.85546875" style="29" hidden="1" customWidth="1"/>
    <col min="19" max="19" width="9.28515625" style="29" hidden="1" customWidth="1"/>
    <col min="20" max="22" width="8.7109375" style="29" hidden="1" customWidth="1"/>
    <col min="23" max="23" width="11.7109375" style="29" hidden="1" customWidth="1"/>
    <col min="24" max="24" width="12.5703125" style="29" hidden="1" customWidth="1"/>
    <col min="25" max="25" width="11.28515625" style="29" hidden="1" customWidth="1"/>
    <col min="26" max="26" width="0.5703125" style="2" hidden="1" customWidth="1"/>
    <col min="27" max="33" width="8.7109375" style="2" hidden="1" customWidth="1"/>
    <col min="34" max="34" width="0.85546875" style="29" hidden="1" customWidth="1"/>
    <col min="35" max="35" width="9.28515625" style="2" customWidth="1"/>
    <col min="36" max="38" width="8.7109375" style="2" hidden="1" customWidth="1"/>
    <col min="39" max="39" width="11.7109375" style="2" customWidth="1"/>
    <col min="40" max="40" width="8.7109375" style="2" hidden="1" customWidth="1"/>
    <col min="41" max="41" width="11.28515625" style="2" customWidth="1"/>
    <col min="42" max="42" width="0.5703125" style="29" customWidth="1"/>
    <col min="43" max="43" width="9.28515625" style="29" customWidth="1"/>
    <col min="44" max="46" width="8.7109375" style="29" hidden="1" customWidth="1"/>
    <col min="47" max="47" width="11.7109375" style="29" customWidth="1"/>
    <col min="48" max="48" width="8.7109375" style="29" hidden="1" customWidth="1"/>
    <col min="49" max="49" width="11.28515625" style="29" customWidth="1"/>
    <col min="50" max="50" width="0.85546875" style="29" hidden="1" customWidth="1"/>
    <col min="51" max="51" width="8.5703125" style="29" hidden="1" customWidth="1"/>
    <col min="52" max="57" width="8.7109375" style="29" hidden="1" customWidth="1"/>
    <col min="58" max="58" width="0.5703125" style="29" customWidth="1"/>
    <col min="59" max="59" width="9.28515625" style="29" customWidth="1"/>
    <col min="60" max="62" width="8.7109375" style="29" hidden="1" customWidth="1"/>
    <col min="63" max="63" width="11.7109375" style="29" customWidth="1"/>
    <col min="64" max="64" width="8.7109375" style="29" hidden="1" customWidth="1"/>
    <col min="65" max="65" width="11.28515625" style="29" customWidth="1"/>
    <col min="66" max="66" width="0.5703125" style="29" customWidth="1"/>
    <col min="67" max="67" width="10.85546875" style="29" hidden="1" customWidth="1"/>
    <col min="68" max="74" width="8.7109375" style="29" hidden="1" customWidth="1"/>
    <col min="75" max="75" width="9.28515625" style="29" customWidth="1"/>
    <col min="76" max="78" width="8.7109375" style="29" hidden="1" customWidth="1"/>
    <col min="79" max="79" width="11.7109375" style="29" customWidth="1"/>
    <col min="80" max="80" width="8.7109375" style="29" hidden="1" customWidth="1"/>
    <col min="81" max="81" width="11.28515625" style="29" customWidth="1"/>
    <col min="82" max="82" width="0.5703125" style="29" customWidth="1"/>
    <col min="83" max="90" width="6.5703125" style="29" hidden="1" customWidth="1"/>
    <col min="91" max="91" width="9.28515625" style="29" customWidth="1"/>
    <col min="92" max="92" width="8.7109375" style="29" hidden="1" customWidth="1"/>
    <col min="93" max="93" width="10" style="29" hidden="1" customWidth="1"/>
    <col min="94" max="94" width="11.28515625" style="29" hidden="1" customWidth="1"/>
    <col min="95" max="95" width="11.7109375" style="29" customWidth="1"/>
    <col min="96" max="96" width="8.7109375" style="29" hidden="1" customWidth="1"/>
    <col min="97" max="97" width="11.28515625" style="29" customWidth="1"/>
    <col min="98" max="98" width="0.5703125" style="29" customWidth="1"/>
    <col min="99" max="114" width="6.5703125" style="29" hidden="1" customWidth="1"/>
    <col min="115" max="115" width="9.42578125" style="29" customWidth="1"/>
    <col min="116" max="118" width="6.5703125" style="29" hidden="1" customWidth="1"/>
    <col min="119" max="119" width="11.28515625" style="29" customWidth="1"/>
    <col min="120" max="120" width="6.5703125" style="29" hidden="1" customWidth="1"/>
    <col min="121" max="121" width="11.85546875" style="29" customWidth="1"/>
    <col min="122" max="122" width="0.85546875" style="29" customWidth="1"/>
    <col min="123" max="123" width="9.7109375" style="29" customWidth="1"/>
    <col min="124" max="124" width="9.7109375" style="29" hidden="1" customWidth="1"/>
    <col min="125" max="126" width="9.7109375" style="29" customWidth="1"/>
    <col min="127" max="127" width="11.85546875" style="29" customWidth="1"/>
    <col min="128" max="128" width="9.7109375" style="29" hidden="1" customWidth="1"/>
    <col min="129" max="129" width="11.85546875" style="29" customWidth="1"/>
    <col min="130" max="130" width="9.7109375" style="29" customWidth="1"/>
    <col min="131" max="131" width="9.28515625" style="698" customWidth="1"/>
    <col min="132" max="132" width="8.7109375" style="698" hidden="1" customWidth="1"/>
    <col min="133" max="133" width="9" style="698" customWidth="1"/>
    <col min="134" max="134" width="10.140625" style="698" customWidth="1"/>
    <col min="135" max="135" width="11.7109375" style="698" customWidth="1"/>
    <col min="136" max="136" width="11.42578125" style="698" hidden="1" customWidth="1"/>
    <col min="137" max="137" width="11.28515625" style="698" customWidth="1"/>
    <col min="138" max="143" width="10.7109375" style="1" customWidth="1"/>
    <col min="144" max="150" width="11.42578125" style="1"/>
    <col min="151" max="16384" width="11.42578125" style="29"/>
  </cols>
  <sheetData>
    <row r="1" spans="1:150" ht="45" customHeight="1" thickBot="1">
      <c r="A1" s="3386" t="s">
        <v>174</v>
      </c>
      <c r="B1" s="3386"/>
      <c r="C1" s="3386"/>
      <c r="D1" s="3386"/>
      <c r="E1" s="3386"/>
      <c r="F1" s="3386"/>
      <c r="G1" s="3386"/>
      <c r="H1" s="3386"/>
      <c r="I1" s="3386"/>
      <c r="J1" s="3386"/>
      <c r="K1" s="3386"/>
      <c r="L1" s="3386"/>
      <c r="M1" s="3386"/>
      <c r="N1" s="3386"/>
      <c r="O1" s="3386"/>
      <c r="P1" s="3386"/>
      <c r="Q1" s="3386"/>
      <c r="R1" s="3386"/>
      <c r="S1" s="3386"/>
      <c r="T1" s="3386"/>
      <c r="U1" s="3386"/>
      <c r="V1" s="3386"/>
      <c r="W1" s="3386"/>
      <c r="X1" s="3386"/>
      <c r="Y1" s="3386"/>
      <c r="Z1" s="3386"/>
      <c r="AA1" s="3386"/>
      <c r="AB1" s="3386"/>
      <c r="AC1" s="3386"/>
      <c r="AD1" s="3386"/>
      <c r="AE1" s="3386"/>
      <c r="AF1" s="3386"/>
      <c r="AG1" s="3386"/>
      <c r="AH1" s="3386"/>
      <c r="AI1" s="3386"/>
      <c r="AJ1" s="3386"/>
      <c r="AK1" s="3386"/>
      <c r="AL1" s="3386"/>
      <c r="AM1" s="3386"/>
      <c r="AN1" s="3386"/>
      <c r="AO1" s="3386"/>
      <c r="AP1" s="3386"/>
      <c r="AQ1" s="3386"/>
      <c r="AR1" s="3386"/>
      <c r="AS1" s="3386"/>
      <c r="AT1" s="3386"/>
      <c r="AU1" s="3386"/>
      <c r="AV1" s="3386"/>
      <c r="AW1" s="3386"/>
      <c r="AX1" s="3386"/>
      <c r="AY1" s="3386"/>
      <c r="AZ1" s="3386"/>
      <c r="BA1" s="3386"/>
      <c r="BB1" s="3386"/>
      <c r="BC1" s="3386"/>
      <c r="BD1" s="3386"/>
      <c r="BE1" s="3386"/>
      <c r="BF1" s="3386"/>
      <c r="BG1" s="3386"/>
      <c r="BH1" s="3386"/>
      <c r="BI1" s="3386"/>
      <c r="BJ1" s="3386"/>
      <c r="BK1" s="3386"/>
      <c r="BL1" s="3386"/>
      <c r="BM1" s="3386"/>
      <c r="BN1" s="3386"/>
      <c r="BO1" s="3386"/>
      <c r="BP1" s="3386"/>
      <c r="BQ1" s="3386"/>
      <c r="BR1" s="3386"/>
      <c r="BS1" s="3386"/>
      <c r="BT1" s="3386"/>
      <c r="BU1" s="3386"/>
      <c r="BV1" s="3386"/>
      <c r="BW1" s="3386"/>
      <c r="BX1" s="3386"/>
      <c r="BY1" s="3386"/>
      <c r="BZ1" s="3386"/>
      <c r="CA1" s="3386"/>
      <c r="CB1" s="3386"/>
      <c r="CC1" s="3386"/>
      <c r="CD1" s="3386"/>
      <c r="CE1" s="3386"/>
      <c r="CF1" s="3386"/>
      <c r="CG1" s="3386"/>
      <c r="CH1" s="3386"/>
      <c r="CI1" s="3386"/>
      <c r="CJ1" s="3386"/>
      <c r="CK1" s="3386"/>
      <c r="CL1" s="3386"/>
      <c r="CM1" s="3386"/>
      <c r="CN1" s="3386"/>
      <c r="CO1" s="3386"/>
      <c r="CP1" s="3386"/>
      <c r="CQ1" s="3386"/>
      <c r="CR1" s="3386"/>
      <c r="CS1" s="3386"/>
      <c r="CT1" s="3386"/>
      <c r="CU1" s="3386"/>
      <c r="CV1" s="3386"/>
      <c r="CW1" s="3386"/>
      <c r="CX1" s="3386"/>
      <c r="CY1" s="3386"/>
      <c r="CZ1" s="3386"/>
      <c r="DA1" s="3386"/>
      <c r="DB1" s="3386"/>
      <c r="DC1" s="3386"/>
      <c r="DD1" s="3386"/>
      <c r="DE1" s="3386"/>
      <c r="DF1" s="3386"/>
      <c r="DG1" s="3386"/>
      <c r="DH1" s="3386"/>
      <c r="DI1" s="3386"/>
      <c r="DJ1" s="3386"/>
      <c r="DK1" s="3386"/>
      <c r="DL1" s="3386"/>
      <c r="DM1" s="3386"/>
      <c r="DN1" s="3386"/>
      <c r="DO1" s="3386"/>
      <c r="DP1" s="3386"/>
      <c r="DQ1" s="3386"/>
      <c r="DR1" s="3386"/>
      <c r="DS1" s="3386"/>
      <c r="DT1" s="3386"/>
      <c r="DU1" s="3386"/>
      <c r="DV1" s="3386"/>
      <c r="DW1" s="3386"/>
      <c r="DX1" s="3386"/>
      <c r="DY1" s="3386"/>
      <c r="DZ1" s="735"/>
      <c r="EA1" s="735"/>
      <c r="EB1" s="735"/>
      <c r="EC1" s="735"/>
      <c r="ED1" s="735"/>
      <c r="EE1" s="735"/>
      <c r="EF1" s="735"/>
      <c r="EG1" s="735"/>
      <c r="EH1" s="155"/>
      <c r="EJ1" s="3346" t="s">
        <v>109</v>
      </c>
      <c r="EK1" s="3346"/>
      <c r="EL1" s="3346"/>
      <c r="EM1" s="3346"/>
      <c r="EN1" s="3346"/>
      <c r="EO1" s="3346"/>
      <c r="EP1" s="3346"/>
      <c r="EQ1" s="3346"/>
      <c r="ER1" s="3346"/>
    </row>
    <row r="2" spans="1:150" ht="13.5" customHeight="1" thickTop="1" thickBot="1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5"/>
      <c r="AA2" s="5"/>
      <c r="AB2" s="5"/>
      <c r="AC2" s="5"/>
      <c r="AD2" s="5"/>
      <c r="AE2" s="5"/>
      <c r="AF2" s="5"/>
      <c r="AG2" s="5"/>
      <c r="AH2" s="31"/>
      <c r="AI2" s="5"/>
      <c r="AJ2" s="5"/>
      <c r="AK2" s="5"/>
      <c r="AL2" s="5"/>
      <c r="AM2" s="5"/>
      <c r="AN2" s="5"/>
      <c r="AO2" s="5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J2" s="3347"/>
      <c r="EK2" s="3349"/>
      <c r="EL2" s="3353" t="s">
        <v>110</v>
      </c>
      <c r="EM2" s="3355" t="s">
        <v>111</v>
      </c>
      <c r="EN2" s="3355" t="s">
        <v>112</v>
      </c>
      <c r="EO2" s="3355"/>
      <c r="EP2" s="3355" t="s">
        <v>113</v>
      </c>
      <c r="EQ2" s="3355" t="s">
        <v>114</v>
      </c>
      <c r="ER2" s="3357" t="s">
        <v>115</v>
      </c>
    </row>
    <row r="3" spans="1:150" s="31" customFormat="1" ht="22.5" customHeight="1" thickTop="1" thickBot="1">
      <c r="A3" s="3400" t="s">
        <v>57</v>
      </c>
      <c r="B3" s="92"/>
      <c r="C3" s="3403">
        <v>2000</v>
      </c>
      <c r="D3" s="3403"/>
      <c r="E3" s="3403"/>
      <c r="F3" s="3403"/>
      <c r="G3" s="3403"/>
      <c r="H3" s="3403"/>
      <c r="I3" s="3403"/>
      <c r="J3" s="93"/>
      <c r="K3" s="3403">
        <v>2005</v>
      </c>
      <c r="L3" s="3403"/>
      <c r="M3" s="3403"/>
      <c r="N3" s="3403"/>
      <c r="O3" s="3403"/>
      <c r="P3" s="3403"/>
      <c r="Q3" s="3403"/>
      <c r="R3" s="93"/>
      <c r="S3" s="3404" t="s">
        <v>65</v>
      </c>
      <c r="T3" s="3404"/>
      <c r="U3" s="3404"/>
      <c r="V3" s="3404"/>
      <c r="W3" s="3404"/>
      <c r="X3" s="3404"/>
      <c r="Y3" s="3404"/>
      <c r="Z3" s="211"/>
      <c r="AA3" s="3393">
        <v>2008</v>
      </c>
      <c r="AB3" s="3393"/>
      <c r="AC3" s="3393"/>
      <c r="AD3" s="3393"/>
      <c r="AE3" s="3393"/>
      <c r="AF3" s="3393"/>
      <c r="AG3" s="3393"/>
      <c r="AH3" s="212"/>
      <c r="AI3" s="3392">
        <v>2009</v>
      </c>
      <c r="AJ3" s="3392"/>
      <c r="AK3" s="3392"/>
      <c r="AL3" s="3392"/>
      <c r="AM3" s="3392"/>
      <c r="AN3" s="3392"/>
      <c r="AO3" s="3392"/>
      <c r="AP3" s="213"/>
      <c r="AQ3" s="3392">
        <v>2010</v>
      </c>
      <c r="AR3" s="3392"/>
      <c r="AS3" s="3392"/>
      <c r="AT3" s="3392"/>
      <c r="AU3" s="3392"/>
      <c r="AV3" s="3392"/>
      <c r="AW3" s="3392"/>
      <c r="AX3" s="213"/>
      <c r="AY3" s="3393" t="s">
        <v>61</v>
      </c>
      <c r="AZ3" s="3393"/>
      <c r="BA3" s="3393"/>
      <c r="BB3" s="3393"/>
      <c r="BC3" s="3393"/>
      <c r="BD3" s="3393"/>
      <c r="BE3" s="3393"/>
      <c r="BF3" s="213"/>
      <c r="BG3" s="3392">
        <v>2011</v>
      </c>
      <c r="BH3" s="3392"/>
      <c r="BI3" s="3392"/>
      <c r="BJ3" s="3392"/>
      <c r="BK3" s="3392"/>
      <c r="BL3" s="3392"/>
      <c r="BM3" s="3392"/>
      <c r="BN3" s="213"/>
      <c r="BO3" s="3393" t="s">
        <v>63</v>
      </c>
      <c r="BP3" s="3393"/>
      <c r="BQ3" s="3393"/>
      <c r="BR3" s="3393"/>
      <c r="BS3" s="3393"/>
      <c r="BT3" s="3393"/>
      <c r="BU3" s="3393"/>
      <c r="BV3" s="211"/>
      <c r="BW3" s="3392">
        <v>2012</v>
      </c>
      <c r="BX3" s="3392"/>
      <c r="BY3" s="3392"/>
      <c r="BZ3" s="3392"/>
      <c r="CA3" s="3392"/>
      <c r="CB3" s="3392"/>
      <c r="CC3" s="3392"/>
      <c r="CD3" s="211"/>
      <c r="CE3" s="3421" t="s">
        <v>67</v>
      </c>
      <c r="CF3" s="3421"/>
      <c r="CG3" s="3421"/>
      <c r="CH3" s="3421"/>
      <c r="CI3" s="3421"/>
      <c r="CJ3" s="3421"/>
      <c r="CK3" s="3421"/>
      <c r="CL3" s="211"/>
      <c r="CM3" s="3426">
        <v>2013</v>
      </c>
      <c r="CN3" s="3426"/>
      <c r="CO3" s="3426"/>
      <c r="CP3" s="3426"/>
      <c r="CQ3" s="3426"/>
      <c r="CR3" s="3426"/>
      <c r="CS3" s="3426"/>
      <c r="CT3" s="211"/>
      <c r="CU3" s="3421" t="s">
        <v>67</v>
      </c>
      <c r="CV3" s="3421"/>
      <c r="CW3" s="3421"/>
      <c r="CX3" s="3421"/>
      <c r="CY3" s="3421"/>
      <c r="CZ3" s="3421"/>
      <c r="DA3" s="3421"/>
      <c r="DB3" s="211"/>
      <c r="DC3" s="3426" t="s">
        <v>88</v>
      </c>
      <c r="DD3" s="3426"/>
      <c r="DE3" s="3426"/>
      <c r="DF3" s="3426"/>
      <c r="DG3" s="3426"/>
      <c r="DH3" s="3426"/>
      <c r="DI3" s="3426"/>
      <c r="DJ3" s="211"/>
      <c r="DK3" s="3426">
        <v>2014</v>
      </c>
      <c r="DL3" s="3426"/>
      <c r="DM3" s="3426"/>
      <c r="DN3" s="3426"/>
      <c r="DO3" s="3426"/>
      <c r="DP3" s="3426"/>
      <c r="DQ3" s="3426"/>
      <c r="DR3" s="211"/>
      <c r="DS3" s="3382" t="s">
        <v>198</v>
      </c>
      <c r="DT3" s="3382"/>
      <c r="DU3" s="3382"/>
      <c r="DV3" s="3382"/>
      <c r="DW3" s="3382"/>
      <c r="DX3" s="3382"/>
      <c r="DY3" s="3382"/>
      <c r="DZ3" s="211"/>
      <c r="EA3" s="3387"/>
      <c r="EB3" s="3387"/>
      <c r="EC3" s="3387"/>
      <c r="ED3" s="3387"/>
      <c r="EE3" s="3387"/>
      <c r="EF3" s="3387"/>
      <c r="EG3" s="3387"/>
      <c r="EH3" s="200"/>
      <c r="EI3" s="3"/>
      <c r="EJ3" s="3350"/>
      <c r="EK3" s="3352"/>
      <c r="EL3" s="3354"/>
      <c r="EM3" s="3356"/>
      <c r="EN3" s="628" t="s">
        <v>3</v>
      </c>
      <c r="EO3" s="628" t="s">
        <v>4</v>
      </c>
      <c r="EP3" s="3356"/>
      <c r="EQ3" s="3356"/>
      <c r="ER3" s="3358"/>
      <c r="ES3" s="3"/>
      <c r="ET3" s="3"/>
    </row>
    <row r="4" spans="1:150" s="31" customFormat="1" ht="32.25" customHeight="1" thickTop="1" thickBot="1">
      <c r="A4" s="3401"/>
      <c r="B4" s="30"/>
      <c r="C4" s="3398" t="s">
        <v>0</v>
      </c>
      <c r="D4" s="3396"/>
      <c r="E4" s="3398" t="s">
        <v>1</v>
      </c>
      <c r="F4" s="3398"/>
      <c r="G4" s="3398" t="s">
        <v>2</v>
      </c>
      <c r="H4" s="3396"/>
      <c r="I4" s="3398" t="s">
        <v>40</v>
      </c>
      <c r="J4" s="12"/>
      <c r="K4" s="3398" t="s">
        <v>0</v>
      </c>
      <c r="L4" s="3396"/>
      <c r="M4" s="3398" t="s">
        <v>1</v>
      </c>
      <c r="N4" s="3398"/>
      <c r="O4" s="3398" t="s">
        <v>2</v>
      </c>
      <c r="P4" s="3396"/>
      <c r="Q4" s="3398" t="s">
        <v>40</v>
      </c>
      <c r="R4" s="12"/>
      <c r="S4" s="3391" t="s">
        <v>0</v>
      </c>
      <c r="T4" s="3390"/>
      <c r="U4" s="3391" t="s">
        <v>1</v>
      </c>
      <c r="V4" s="3391"/>
      <c r="W4" s="3391" t="s">
        <v>2</v>
      </c>
      <c r="X4" s="3390"/>
      <c r="Y4" s="3391" t="s">
        <v>40</v>
      </c>
      <c r="Z4" s="142"/>
      <c r="AA4" s="3391" t="s">
        <v>0</v>
      </c>
      <c r="AB4" s="3390"/>
      <c r="AC4" s="3391" t="s">
        <v>1</v>
      </c>
      <c r="AD4" s="3391"/>
      <c r="AE4" s="3391" t="s">
        <v>2</v>
      </c>
      <c r="AF4" s="3390" t="s">
        <v>44</v>
      </c>
      <c r="AG4" s="3391" t="s">
        <v>40</v>
      </c>
      <c r="AH4" s="146"/>
      <c r="AI4" s="3391" t="s">
        <v>0</v>
      </c>
      <c r="AJ4" s="3390" t="s">
        <v>43</v>
      </c>
      <c r="AK4" s="3391" t="s">
        <v>1</v>
      </c>
      <c r="AL4" s="3391"/>
      <c r="AM4" s="3391" t="s">
        <v>2</v>
      </c>
      <c r="AN4" s="3390" t="s">
        <v>44</v>
      </c>
      <c r="AO4" s="3391" t="s">
        <v>40</v>
      </c>
      <c r="AP4" s="146"/>
      <c r="AQ4" s="3391" t="s">
        <v>0</v>
      </c>
      <c r="AR4" s="3390" t="s">
        <v>47</v>
      </c>
      <c r="AS4" s="3391" t="s">
        <v>1</v>
      </c>
      <c r="AT4" s="3391"/>
      <c r="AU4" s="3391" t="s">
        <v>2</v>
      </c>
      <c r="AV4" s="3390" t="s">
        <v>48</v>
      </c>
      <c r="AW4" s="3391" t="s">
        <v>40</v>
      </c>
      <c r="AX4" s="146"/>
      <c r="AY4" s="3391" t="s">
        <v>0</v>
      </c>
      <c r="AZ4" s="3390" t="s">
        <v>47</v>
      </c>
      <c r="BA4" s="3391" t="s">
        <v>1</v>
      </c>
      <c r="BB4" s="3391"/>
      <c r="BC4" s="3391" t="s">
        <v>2</v>
      </c>
      <c r="BD4" s="3390" t="s">
        <v>48</v>
      </c>
      <c r="BE4" s="3391" t="s">
        <v>40</v>
      </c>
      <c r="BF4" s="146"/>
      <c r="BG4" s="3391" t="s">
        <v>0</v>
      </c>
      <c r="BH4" s="3390" t="s">
        <v>47</v>
      </c>
      <c r="BI4" s="3391" t="s">
        <v>1</v>
      </c>
      <c r="BJ4" s="3391"/>
      <c r="BK4" s="3391" t="s">
        <v>2</v>
      </c>
      <c r="BL4" s="3390" t="s">
        <v>48</v>
      </c>
      <c r="BM4" s="3391" t="s">
        <v>40</v>
      </c>
      <c r="BN4" s="146"/>
      <c r="BO4" s="3391" t="s">
        <v>0</v>
      </c>
      <c r="BP4" s="3390" t="s">
        <v>47</v>
      </c>
      <c r="BQ4" s="3391" t="s">
        <v>1</v>
      </c>
      <c r="BR4" s="3391"/>
      <c r="BS4" s="3391" t="s">
        <v>2</v>
      </c>
      <c r="BT4" s="3390" t="s">
        <v>48</v>
      </c>
      <c r="BU4" s="3391" t="s">
        <v>40</v>
      </c>
      <c r="BV4" s="142"/>
      <c r="BW4" s="3391" t="s">
        <v>0</v>
      </c>
      <c r="BX4" s="3390" t="s">
        <v>47</v>
      </c>
      <c r="BY4" s="3391" t="s">
        <v>1</v>
      </c>
      <c r="BZ4" s="3391"/>
      <c r="CA4" s="3391" t="s">
        <v>2</v>
      </c>
      <c r="CB4" s="3390" t="s">
        <v>48</v>
      </c>
      <c r="CC4" s="3391" t="s">
        <v>40</v>
      </c>
      <c r="CD4" s="142"/>
      <c r="CE4" s="3391" t="s">
        <v>0</v>
      </c>
      <c r="CF4" s="3390" t="s">
        <v>47</v>
      </c>
      <c r="CG4" s="3391" t="s">
        <v>1</v>
      </c>
      <c r="CH4" s="3391"/>
      <c r="CI4" s="3391" t="s">
        <v>2</v>
      </c>
      <c r="CJ4" s="3390" t="s">
        <v>48</v>
      </c>
      <c r="CK4" s="3391" t="s">
        <v>40</v>
      </c>
      <c r="CL4" s="142"/>
      <c r="CM4" s="3391" t="s">
        <v>0</v>
      </c>
      <c r="CN4" s="3390" t="s">
        <v>47</v>
      </c>
      <c r="CO4" s="3394" t="s">
        <v>1</v>
      </c>
      <c r="CP4" s="3394"/>
      <c r="CQ4" s="3391" t="s">
        <v>2</v>
      </c>
      <c r="CR4" s="3390" t="s">
        <v>48</v>
      </c>
      <c r="CS4" s="3391" t="s">
        <v>40</v>
      </c>
      <c r="CT4" s="142"/>
      <c r="CU4" s="3391" t="s">
        <v>0</v>
      </c>
      <c r="CV4" s="3390" t="s">
        <v>47</v>
      </c>
      <c r="CW4" s="3391" t="s">
        <v>1</v>
      </c>
      <c r="CX4" s="3391"/>
      <c r="CY4" s="3391" t="s">
        <v>2</v>
      </c>
      <c r="CZ4" s="3390" t="s">
        <v>48</v>
      </c>
      <c r="DA4" s="3391" t="s">
        <v>40</v>
      </c>
      <c r="DB4" s="142"/>
      <c r="DC4" s="3391" t="s">
        <v>0</v>
      </c>
      <c r="DD4" s="3390" t="s">
        <v>47</v>
      </c>
      <c r="DE4" s="3394" t="s">
        <v>1</v>
      </c>
      <c r="DF4" s="3394"/>
      <c r="DG4" s="3391" t="s">
        <v>2</v>
      </c>
      <c r="DH4" s="3390" t="s">
        <v>48</v>
      </c>
      <c r="DI4" s="3391" t="s">
        <v>40</v>
      </c>
      <c r="DJ4" s="142"/>
      <c r="DK4" s="3391" t="s">
        <v>0</v>
      </c>
      <c r="DL4" s="3390" t="s">
        <v>47</v>
      </c>
      <c r="DM4" s="3394" t="s">
        <v>1</v>
      </c>
      <c r="DN4" s="3394"/>
      <c r="DO4" s="3391" t="s">
        <v>2</v>
      </c>
      <c r="DP4" s="3390" t="s">
        <v>48</v>
      </c>
      <c r="DQ4" s="3391" t="s">
        <v>40</v>
      </c>
      <c r="DR4" s="142"/>
      <c r="DS4" s="3391" t="s">
        <v>0</v>
      </c>
      <c r="DT4" s="3390" t="s">
        <v>47</v>
      </c>
      <c r="DU4" s="3394" t="s">
        <v>1</v>
      </c>
      <c r="DV4" s="3394"/>
      <c r="DW4" s="3391" t="s">
        <v>2</v>
      </c>
      <c r="DX4" s="3390" t="s">
        <v>48</v>
      </c>
      <c r="DY4" s="3391" t="s">
        <v>40</v>
      </c>
      <c r="DZ4" s="142"/>
      <c r="EA4" s="3603" t="s">
        <v>0</v>
      </c>
      <c r="EB4" s="3602" t="s">
        <v>47</v>
      </c>
      <c r="EC4" s="3604" t="s">
        <v>1</v>
      </c>
      <c r="ED4" s="3604"/>
      <c r="EE4" s="3603" t="s">
        <v>2</v>
      </c>
      <c r="EF4" s="3602" t="s">
        <v>48</v>
      </c>
      <c r="EG4" s="3603" t="s">
        <v>40</v>
      </c>
      <c r="EH4" s="154"/>
      <c r="EI4" s="3"/>
      <c r="EJ4" s="161" t="s">
        <v>116</v>
      </c>
      <c r="EK4" s="162" t="s">
        <v>197</v>
      </c>
      <c r="EL4" s="163">
        <v>0.78066066202461759</v>
      </c>
      <c r="EM4" s="164">
        <v>1.3457257886656682E-2</v>
      </c>
      <c r="EN4" s="165">
        <v>0.75424616928894905</v>
      </c>
      <c r="EO4" s="165">
        <v>0.80707515476028613</v>
      </c>
      <c r="EP4" s="166">
        <v>1.7238293846849832E-2</v>
      </c>
      <c r="EQ4" s="167">
        <v>2036.6460759999898</v>
      </c>
      <c r="ER4" s="168">
        <v>6129</v>
      </c>
      <c r="ES4" s="3"/>
      <c r="ET4" s="3"/>
    </row>
    <row r="5" spans="1:150" s="31" customFormat="1" ht="21.95" customHeight="1" thickTop="1" thickBot="1">
      <c r="A5" s="3402"/>
      <c r="B5" s="99"/>
      <c r="C5" s="3399"/>
      <c r="D5" s="3397"/>
      <c r="E5" s="100" t="s">
        <v>3</v>
      </c>
      <c r="F5" s="100" t="s">
        <v>4</v>
      </c>
      <c r="G5" s="3399"/>
      <c r="H5" s="3397"/>
      <c r="I5" s="3399"/>
      <c r="J5" s="100"/>
      <c r="K5" s="3399"/>
      <c r="L5" s="3397"/>
      <c r="M5" s="100" t="s">
        <v>3</v>
      </c>
      <c r="N5" s="100" t="s">
        <v>4</v>
      </c>
      <c r="O5" s="3399"/>
      <c r="P5" s="3397"/>
      <c r="Q5" s="3399"/>
      <c r="R5" s="100"/>
      <c r="S5" s="3375"/>
      <c r="T5" s="3377"/>
      <c r="U5" s="143" t="s">
        <v>3</v>
      </c>
      <c r="V5" s="143" t="s">
        <v>4</v>
      </c>
      <c r="W5" s="3375"/>
      <c r="X5" s="3377"/>
      <c r="Y5" s="3375"/>
      <c r="Z5" s="143"/>
      <c r="AA5" s="3375"/>
      <c r="AB5" s="3377"/>
      <c r="AC5" s="143" t="s">
        <v>3</v>
      </c>
      <c r="AD5" s="143" t="s">
        <v>4</v>
      </c>
      <c r="AE5" s="3375"/>
      <c r="AF5" s="3377"/>
      <c r="AG5" s="3375"/>
      <c r="AH5" s="145"/>
      <c r="AI5" s="3375"/>
      <c r="AJ5" s="3377"/>
      <c r="AK5" s="143" t="s">
        <v>3</v>
      </c>
      <c r="AL5" s="143" t="s">
        <v>4</v>
      </c>
      <c r="AM5" s="3375"/>
      <c r="AN5" s="3377"/>
      <c r="AO5" s="3375"/>
      <c r="AP5" s="145"/>
      <c r="AQ5" s="3375"/>
      <c r="AR5" s="3377"/>
      <c r="AS5" s="143" t="s">
        <v>3</v>
      </c>
      <c r="AT5" s="143" t="s">
        <v>4</v>
      </c>
      <c r="AU5" s="3375"/>
      <c r="AV5" s="3377"/>
      <c r="AW5" s="3375"/>
      <c r="AX5" s="145"/>
      <c r="AY5" s="3375"/>
      <c r="AZ5" s="3377"/>
      <c r="BA5" s="143" t="s">
        <v>3</v>
      </c>
      <c r="BB5" s="143" t="s">
        <v>4</v>
      </c>
      <c r="BC5" s="3375"/>
      <c r="BD5" s="3377"/>
      <c r="BE5" s="3375"/>
      <c r="BF5" s="145"/>
      <c r="BG5" s="3375"/>
      <c r="BH5" s="3377"/>
      <c r="BI5" s="143" t="s">
        <v>3</v>
      </c>
      <c r="BJ5" s="143" t="s">
        <v>4</v>
      </c>
      <c r="BK5" s="3375"/>
      <c r="BL5" s="3377"/>
      <c r="BM5" s="3375"/>
      <c r="BN5" s="145"/>
      <c r="BO5" s="3375"/>
      <c r="BP5" s="3377"/>
      <c r="BQ5" s="143" t="s">
        <v>3</v>
      </c>
      <c r="BR5" s="143" t="s">
        <v>4</v>
      </c>
      <c r="BS5" s="3375"/>
      <c r="BT5" s="3377"/>
      <c r="BU5" s="3375"/>
      <c r="BV5" s="143"/>
      <c r="BW5" s="3375"/>
      <c r="BX5" s="3377"/>
      <c r="BY5" s="143" t="s">
        <v>3</v>
      </c>
      <c r="BZ5" s="143" t="s">
        <v>4</v>
      </c>
      <c r="CA5" s="3375"/>
      <c r="CB5" s="3377"/>
      <c r="CC5" s="3375"/>
      <c r="CD5" s="143"/>
      <c r="CE5" s="3375"/>
      <c r="CF5" s="3377"/>
      <c r="CG5" s="143" t="s">
        <v>3</v>
      </c>
      <c r="CH5" s="143" t="s">
        <v>4</v>
      </c>
      <c r="CI5" s="3375"/>
      <c r="CJ5" s="3377"/>
      <c r="CK5" s="3375"/>
      <c r="CL5" s="143"/>
      <c r="CM5" s="3375"/>
      <c r="CN5" s="3377"/>
      <c r="CO5" s="143" t="s">
        <v>3</v>
      </c>
      <c r="CP5" s="143" t="s">
        <v>4</v>
      </c>
      <c r="CQ5" s="3375"/>
      <c r="CR5" s="3377"/>
      <c r="CS5" s="3375"/>
      <c r="CT5" s="143"/>
      <c r="CU5" s="3375"/>
      <c r="CV5" s="3377"/>
      <c r="CW5" s="143" t="s">
        <v>3</v>
      </c>
      <c r="CX5" s="143" t="s">
        <v>4</v>
      </c>
      <c r="CY5" s="3375"/>
      <c r="CZ5" s="3377"/>
      <c r="DA5" s="3375"/>
      <c r="DB5" s="143"/>
      <c r="DC5" s="3375"/>
      <c r="DD5" s="3377"/>
      <c r="DE5" s="143" t="s">
        <v>3</v>
      </c>
      <c r="DF5" s="143" t="s">
        <v>4</v>
      </c>
      <c r="DG5" s="3375"/>
      <c r="DH5" s="3377"/>
      <c r="DI5" s="3375"/>
      <c r="DJ5" s="143"/>
      <c r="DK5" s="3375"/>
      <c r="DL5" s="3377"/>
      <c r="DM5" s="143" t="s">
        <v>3</v>
      </c>
      <c r="DN5" s="143" t="s">
        <v>4</v>
      </c>
      <c r="DO5" s="3375"/>
      <c r="DP5" s="3377"/>
      <c r="DQ5" s="3375"/>
      <c r="DR5" s="143"/>
      <c r="DS5" s="3375"/>
      <c r="DT5" s="3377"/>
      <c r="DU5" s="143" t="s">
        <v>3</v>
      </c>
      <c r="DV5" s="143" t="s">
        <v>4</v>
      </c>
      <c r="DW5" s="3375"/>
      <c r="DX5" s="3377"/>
      <c r="DY5" s="3375"/>
      <c r="DZ5" s="143"/>
      <c r="EA5" s="3364"/>
      <c r="EB5" s="3366"/>
      <c r="EC5" s="631" t="s">
        <v>3</v>
      </c>
      <c r="ED5" s="631" t="s">
        <v>4</v>
      </c>
      <c r="EE5" s="3364"/>
      <c r="EF5" s="3366"/>
      <c r="EG5" s="3364"/>
      <c r="EH5" s="154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</row>
    <row r="6" spans="1:150" s="31" customFormat="1" ht="8.1" customHeight="1" thickTop="1">
      <c r="A6" s="30"/>
      <c r="B6" s="30"/>
      <c r="C6" s="30"/>
      <c r="D6" s="30"/>
      <c r="E6" s="30"/>
      <c r="F6" s="30"/>
      <c r="J6" s="30"/>
      <c r="K6" s="30"/>
      <c r="L6" s="30"/>
      <c r="M6" s="30"/>
      <c r="N6" s="30"/>
      <c r="S6" s="30"/>
      <c r="T6" s="30"/>
      <c r="U6" s="30"/>
      <c r="V6" s="30"/>
      <c r="Z6" s="5"/>
      <c r="AA6" s="4"/>
      <c r="AB6" s="4"/>
      <c r="AC6" s="4"/>
      <c r="AD6" s="5"/>
      <c r="AE6" s="5"/>
      <c r="AF6" s="5"/>
      <c r="AG6" s="5"/>
      <c r="AI6" s="4"/>
      <c r="AJ6" s="4"/>
      <c r="AK6" s="4"/>
      <c r="AL6" s="5"/>
      <c r="AM6" s="5"/>
      <c r="AN6" s="5"/>
      <c r="AO6" s="5"/>
      <c r="DK6" s="3"/>
      <c r="DL6" s="3"/>
      <c r="DM6" s="3"/>
      <c r="DN6" s="3"/>
      <c r="DO6" s="3"/>
      <c r="DP6" s="3"/>
      <c r="DQ6" s="3"/>
      <c r="DS6" s="3"/>
      <c r="DT6" s="3"/>
      <c r="DU6" s="3"/>
      <c r="DV6" s="3"/>
      <c r="DW6" s="3"/>
      <c r="DX6" s="3"/>
      <c r="DY6" s="3"/>
      <c r="EA6" s="699"/>
      <c r="EB6" s="699"/>
      <c r="EC6" s="699"/>
      <c r="ED6" s="699"/>
      <c r="EE6" s="699"/>
      <c r="EF6" s="699"/>
      <c r="EG6" s="699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</row>
    <row r="7" spans="1:150" s="31" customFormat="1" ht="24.95" customHeight="1">
      <c r="A7" s="214" t="s">
        <v>5</v>
      </c>
      <c r="B7" s="215"/>
      <c r="C7" s="219">
        <v>29.005112997057815</v>
      </c>
      <c r="D7" s="219">
        <v>1.1409268180482646</v>
      </c>
      <c r="E7" s="219">
        <v>26.759566052363258</v>
      </c>
      <c r="F7" s="219">
        <v>31.250659941752367</v>
      </c>
      <c r="G7" s="219">
        <v>3.9335368842176086</v>
      </c>
      <c r="H7" s="387">
        <v>3984.2559590001329</v>
      </c>
      <c r="I7" s="388">
        <v>5344</v>
      </c>
      <c r="J7" s="387"/>
      <c r="K7" s="219">
        <v>42.360975025212241</v>
      </c>
      <c r="L7" s="219">
        <v>3.5188342824939713</v>
      </c>
      <c r="M7" s="219">
        <v>35.371242996282632</v>
      </c>
      <c r="N7" s="219">
        <v>49.350707054141843</v>
      </c>
      <c r="O7" s="219">
        <v>8.3067830247052754</v>
      </c>
      <c r="P7" s="387">
        <v>1007.6152160000034</v>
      </c>
      <c r="Q7" s="388">
        <v>1409</v>
      </c>
      <c r="R7" s="387"/>
      <c r="S7" s="220">
        <v>57.177434187073054</v>
      </c>
      <c r="T7" s="220">
        <v>3.5262997681780086</v>
      </c>
      <c r="U7" s="220">
        <v>50.171824214745662</v>
      </c>
      <c r="V7" s="220">
        <v>64.183044159400438</v>
      </c>
      <c r="W7" s="220">
        <v>6.1672927760988125</v>
      </c>
      <c r="X7" s="221">
        <v>807.15112100000329</v>
      </c>
      <c r="Y7" s="222">
        <v>1122</v>
      </c>
      <c r="Z7" s="223"/>
      <c r="AA7" s="220">
        <v>58.369590173036343</v>
      </c>
      <c r="AB7" s="220">
        <v>2.1961480889170719</v>
      </c>
      <c r="AC7" s="220">
        <v>54.04244981462675</v>
      </c>
      <c r="AD7" s="220">
        <v>62.696730531445944</v>
      </c>
      <c r="AE7" s="220">
        <v>3.7624867373688975</v>
      </c>
      <c r="AF7" s="222">
        <v>2317.5335289999894</v>
      </c>
      <c r="AG7" s="222">
        <v>2812</v>
      </c>
      <c r="AH7" s="220"/>
      <c r="AI7" s="548">
        <v>63.678406908896491</v>
      </c>
      <c r="AJ7" s="220">
        <v>1.6644618288315636</v>
      </c>
      <c r="AK7" s="220">
        <v>60.406602746088332</v>
      </c>
      <c r="AL7" s="220">
        <v>66.950211071704643</v>
      </c>
      <c r="AM7" s="220">
        <v>2.6138559515360962</v>
      </c>
      <c r="AN7" s="221">
        <v>2571.4102039999748</v>
      </c>
      <c r="AO7" s="225">
        <v>3597</v>
      </c>
      <c r="AP7" s="220"/>
      <c r="AQ7" s="548">
        <v>67.296474315629084</v>
      </c>
      <c r="AR7" s="220">
        <v>1.6317905620701405</v>
      </c>
      <c r="AS7" s="220">
        <v>64.088777645268692</v>
      </c>
      <c r="AT7" s="220">
        <v>70.504170985989475</v>
      </c>
      <c r="AU7" s="220">
        <v>2.4247786807029943</v>
      </c>
      <c r="AV7" s="221">
        <v>2384.9232420000076</v>
      </c>
      <c r="AW7" s="222">
        <v>3347</v>
      </c>
      <c r="AX7" s="220"/>
      <c r="AY7" s="220">
        <v>66.075914072530608</v>
      </c>
      <c r="AZ7" s="220">
        <v>2.2009712074409959</v>
      </c>
      <c r="BA7" s="220">
        <v>61.735288026645904</v>
      </c>
      <c r="BB7" s="220">
        <v>70.416540118415298</v>
      </c>
      <c r="BC7" s="220">
        <v>3.3309735299689094</v>
      </c>
      <c r="BD7" s="221">
        <v>1189.7269239999923</v>
      </c>
      <c r="BE7" s="222">
        <v>1694</v>
      </c>
      <c r="BF7" s="220"/>
      <c r="BG7" s="553">
        <v>67.428845287505268</v>
      </c>
      <c r="BH7" s="220">
        <v>1.7321644532224818</v>
      </c>
      <c r="BI7" s="220">
        <v>64.023911239969578</v>
      </c>
      <c r="BJ7" s="220">
        <v>70.833779335040958</v>
      </c>
      <c r="BK7" s="220">
        <v>2.5688775268756623</v>
      </c>
      <c r="BL7" s="221">
        <v>2303.1398660000073</v>
      </c>
      <c r="BM7" s="225">
        <v>3288</v>
      </c>
      <c r="BN7" s="220"/>
      <c r="BO7" s="220">
        <v>70.02000000000001</v>
      </c>
      <c r="BP7" s="220">
        <v>2.2629999999999999</v>
      </c>
      <c r="BQ7" s="220">
        <v>65.55</v>
      </c>
      <c r="BR7" s="220">
        <v>74.48</v>
      </c>
      <c r="BS7" s="220">
        <v>3.2</v>
      </c>
      <c r="BT7" s="221">
        <v>1525.575</v>
      </c>
      <c r="BU7" s="221">
        <v>2027</v>
      </c>
      <c r="BV7" s="221"/>
      <c r="BW7" s="488">
        <v>73.02</v>
      </c>
      <c r="BX7" s="227">
        <v>1.542</v>
      </c>
      <c r="BY7" s="227">
        <v>69.989999999999995</v>
      </c>
      <c r="BZ7" s="227">
        <v>76.05</v>
      </c>
      <c r="CA7" s="227">
        <v>2.1</v>
      </c>
      <c r="CB7" s="228">
        <v>2449.8620000000001</v>
      </c>
      <c r="CC7" s="228">
        <v>3252</v>
      </c>
      <c r="CD7" s="221"/>
      <c r="CE7" s="227">
        <v>72.933797996911736</v>
      </c>
      <c r="CF7" s="227">
        <v>2.2667231643207324</v>
      </c>
      <c r="CG7" s="227">
        <v>68.463918419023386</v>
      </c>
      <c r="CH7" s="227">
        <v>77.403677574800085</v>
      </c>
      <c r="CI7" s="227">
        <v>3.1079187243432917</v>
      </c>
      <c r="CJ7" s="228">
        <v>978.43175400000132</v>
      </c>
      <c r="CK7" s="228">
        <v>1470</v>
      </c>
      <c r="CL7" s="221"/>
      <c r="CM7" s="573">
        <v>73.749805110207788</v>
      </c>
      <c r="CN7" s="227">
        <v>1.5755119094243295</v>
      </c>
      <c r="CO7" s="227">
        <v>70.652955596058987</v>
      </c>
      <c r="CP7" s="227">
        <v>76.846654624356589</v>
      </c>
      <c r="CQ7" s="227">
        <v>2.1362929801237684</v>
      </c>
      <c r="CR7" s="228">
        <v>2092.7725119999973</v>
      </c>
      <c r="CS7" s="228">
        <v>3103</v>
      </c>
      <c r="CT7" s="221"/>
      <c r="CU7" s="227">
        <v>72.933797996911736</v>
      </c>
      <c r="CV7" s="227">
        <v>2.2667231643207324</v>
      </c>
      <c r="CW7" s="227">
        <v>68.463918419023386</v>
      </c>
      <c r="CX7" s="227">
        <v>77.403677574800085</v>
      </c>
      <c r="CY7" s="227">
        <v>3.1079187243432917</v>
      </c>
      <c r="CZ7" s="228">
        <v>978.43175400000132</v>
      </c>
      <c r="DA7" s="228">
        <v>1470</v>
      </c>
      <c r="DB7" s="221"/>
      <c r="DC7" s="467">
        <v>77.201337695754077</v>
      </c>
      <c r="DD7" s="227">
        <v>2.0906847508023159</v>
      </c>
      <c r="DE7" s="227">
        <v>73.079804717452774</v>
      </c>
      <c r="DF7" s="227">
        <v>81.32287067405538</v>
      </c>
      <c r="DG7" s="227">
        <v>2.7080939439697032</v>
      </c>
      <c r="DH7" s="228">
        <v>1094.8606180000008</v>
      </c>
      <c r="DI7" s="228">
        <v>1628</v>
      </c>
      <c r="DJ7" s="221"/>
      <c r="DK7" s="581">
        <v>76.292392054329738</v>
      </c>
      <c r="DL7" s="468">
        <v>1.6917133044315746</v>
      </c>
      <c r="DM7" s="469">
        <v>72.967549275663373</v>
      </c>
      <c r="DN7" s="469">
        <v>79.617234832996104</v>
      </c>
      <c r="DO7" s="468">
        <v>2.2174076062877446</v>
      </c>
      <c r="DP7" s="470">
        <v>2177.6957430000016</v>
      </c>
      <c r="DQ7" s="470">
        <v>3164</v>
      </c>
      <c r="DR7" s="221"/>
      <c r="DS7" s="581">
        <v>78.834458085540277</v>
      </c>
      <c r="DT7" s="468">
        <v>1.8384484012707092</v>
      </c>
      <c r="DU7" s="469">
        <v>75.220311329375519</v>
      </c>
      <c r="DV7" s="469">
        <v>82.448604841705048</v>
      </c>
      <c r="DW7" s="468">
        <v>2.3320365813587229</v>
      </c>
      <c r="DX7" s="470">
        <v>1971.5749999999962</v>
      </c>
      <c r="DY7" s="470">
        <v>2990</v>
      </c>
      <c r="DZ7" s="221"/>
      <c r="EA7" s="721">
        <f>IF(EP4&lt;0.15,EL4*100,CONCATENATE("(",FIXED(EL4*100,1),")"))</f>
        <v>78.066066202461755</v>
      </c>
      <c r="EB7" s="708">
        <f>+EM4*100</f>
        <v>1.3457257886656682</v>
      </c>
      <c r="EC7" s="709">
        <f>IF(EN4&lt;0,0,EN4*100)</f>
        <v>75.424616928894906</v>
      </c>
      <c r="ED7" s="709">
        <f>IF(EO4&gt;1,100,EO4*100)</f>
        <v>80.707515476028618</v>
      </c>
      <c r="EE7" s="708">
        <f>IF(EP4&gt;1,100,EP4*100)</f>
        <v>1.7238293846849833</v>
      </c>
      <c r="EF7" s="710">
        <f>+EQ4</f>
        <v>2036.6460759999898</v>
      </c>
      <c r="EG7" s="710">
        <f>+ER4</f>
        <v>6129</v>
      </c>
      <c r="EH7" s="6">
        <f>+DQ7-EG7</f>
        <v>-2965</v>
      </c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</row>
    <row r="8" spans="1:150" s="31" customFormat="1" ht="5.0999999999999996" customHeight="1">
      <c r="A8" s="235"/>
      <c r="B8" s="236"/>
      <c r="C8" s="241"/>
      <c r="D8" s="241"/>
      <c r="E8" s="241"/>
      <c r="F8" s="241"/>
      <c r="G8" s="241"/>
      <c r="H8" s="390"/>
      <c r="I8" s="350"/>
      <c r="J8" s="391"/>
      <c r="K8" s="241"/>
      <c r="L8" s="241"/>
      <c r="M8" s="241"/>
      <c r="N8" s="241"/>
      <c r="O8" s="241"/>
      <c r="P8" s="390"/>
      <c r="Q8" s="350"/>
      <c r="R8" s="391"/>
      <c r="S8" s="242"/>
      <c r="T8" s="242"/>
      <c r="U8" s="242"/>
      <c r="V8" s="242"/>
      <c r="W8" s="242"/>
      <c r="X8" s="243"/>
      <c r="Y8" s="244"/>
      <c r="Z8" s="245"/>
      <c r="AA8" s="242"/>
      <c r="AB8" s="242"/>
      <c r="AC8" s="242"/>
      <c r="AD8" s="242"/>
      <c r="AE8" s="242"/>
      <c r="AF8" s="244"/>
      <c r="AG8" s="244"/>
      <c r="AH8" s="242"/>
      <c r="AI8" s="551"/>
      <c r="AJ8" s="242"/>
      <c r="AK8" s="242"/>
      <c r="AL8" s="242"/>
      <c r="AM8" s="242"/>
      <c r="AN8" s="243"/>
      <c r="AO8" s="247"/>
      <c r="AP8" s="242"/>
      <c r="AQ8" s="551"/>
      <c r="AR8" s="242"/>
      <c r="AS8" s="242"/>
      <c r="AT8" s="242"/>
      <c r="AU8" s="242"/>
      <c r="AV8" s="243"/>
      <c r="AW8" s="244"/>
      <c r="AX8" s="242"/>
      <c r="AY8" s="242"/>
      <c r="AZ8" s="242"/>
      <c r="BA8" s="242"/>
      <c r="BB8" s="242"/>
      <c r="BC8" s="242"/>
      <c r="BD8" s="243"/>
      <c r="BE8" s="244"/>
      <c r="BF8" s="242"/>
      <c r="BG8" s="556"/>
      <c r="BH8" s="242"/>
      <c r="BI8" s="242"/>
      <c r="BJ8" s="242"/>
      <c r="BK8" s="242"/>
      <c r="BL8" s="243"/>
      <c r="BM8" s="247"/>
      <c r="BN8" s="242"/>
      <c r="BO8" s="242"/>
      <c r="BP8" s="242"/>
      <c r="BQ8" s="242"/>
      <c r="BR8" s="242"/>
      <c r="BS8" s="242"/>
      <c r="BT8" s="243"/>
      <c r="BU8" s="244"/>
      <c r="BV8" s="244"/>
      <c r="BW8" s="479"/>
      <c r="BX8" s="249"/>
      <c r="BY8" s="249"/>
      <c r="BZ8" s="249"/>
      <c r="CA8" s="249"/>
      <c r="CB8" s="250"/>
      <c r="CC8" s="250"/>
      <c r="CD8" s="244"/>
      <c r="CE8" s="249"/>
      <c r="CF8" s="249"/>
      <c r="CG8" s="249"/>
      <c r="CH8" s="249"/>
      <c r="CI8" s="249"/>
      <c r="CJ8" s="250"/>
      <c r="CK8" s="250"/>
      <c r="CL8" s="244"/>
      <c r="CM8" s="574"/>
      <c r="CN8" s="249"/>
      <c r="CO8" s="249"/>
      <c r="CP8" s="249"/>
      <c r="CQ8" s="249"/>
      <c r="CR8" s="250"/>
      <c r="CS8" s="250"/>
      <c r="CT8" s="244"/>
      <c r="CU8" s="249"/>
      <c r="CV8" s="249"/>
      <c r="CW8" s="249"/>
      <c r="CX8" s="249"/>
      <c r="CY8" s="249"/>
      <c r="CZ8" s="250"/>
      <c r="DA8" s="250"/>
      <c r="DB8" s="244"/>
      <c r="DC8" s="252"/>
      <c r="DD8" s="249"/>
      <c r="DE8" s="249"/>
      <c r="DF8" s="249"/>
      <c r="DG8" s="249"/>
      <c r="DH8" s="250"/>
      <c r="DI8" s="250"/>
      <c r="DJ8" s="244"/>
      <c r="DK8" s="574"/>
      <c r="DL8" s="249"/>
      <c r="DM8" s="479"/>
      <c r="DN8" s="479"/>
      <c r="DO8" s="249"/>
      <c r="DP8" s="250"/>
      <c r="DQ8" s="250"/>
      <c r="DR8" s="244"/>
      <c r="DS8" s="574"/>
      <c r="DT8" s="249"/>
      <c r="DU8" s="479"/>
      <c r="DV8" s="479"/>
      <c r="DW8" s="249"/>
      <c r="DX8" s="250"/>
      <c r="DY8" s="250"/>
      <c r="DZ8" s="244"/>
      <c r="EA8" s="722"/>
      <c r="EB8" s="635"/>
      <c r="EC8" s="702"/>
      <c r="ED8" s="702"/>
      <c r="EE8" s="635"/>
      <c r="EF8" s="639"/>
      <c r="EG8" s="639"/>
      <c r="EH8" s="6">
        <f t="shared" ref="EH8:EH28" si="0">+DQ8-EG8</f>
        <v>0</v>
      </c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</row>
    <row r="9" spans="1:150" s="31" customFormat="1" ht="24.95" customHeight="1">
      <c r="A9" s="393" t="s">
        <v>6</v>
      </c>
      <c r="B9" s="254"/>
      <c r="C9" s="259"/>
      <c r="D9" s="259"/>
      <c r="E9" s="259"/>
      <c r="F9" s="259"/>
      <c r="G9" s="259"/>
      <c r="H9" s="394"/>
      <c r="I9" s="352"/>
      <c r="J9" s="395"/>
      <c r="K9" s="259"/>
      <c r="L9" s="259"/>
      <c r="M9" s="259"/>
      <c r="N9" s="259"/>
      <c r="O9" s="259"/>
      <c r="P9" s="394"/>
      <c r="Q9" s="352"/>
      <c r="R9" s="395"/>
      <c r="S9" s="260"/>
      <c r="T9" s="260"/>
      <c r="U9" s="260"/>
      <c r="V9" s="260"/>
      <c r="W9" s="260"/>
      <c r="X9" s="261"/>
      <c r="Y9" s="262"/>
      <c r="Z9" s="263"/>
      <c r="AA9" s="260"/>
      <c r="AB9" s="260"/>
      <c r="AC9" s="260"/>
      <c r="AD9" s="260"/>
      <c r="AE9" s="260"/>
      <c r="AF9" s="262"/>
      <c r="AG9" s="262"/>
      <c r="AH9" s="260"/>
      <c r="AI9" s="550"/>
      <c r="AJ9" s="260"/>
      <c r="AK9" s="260"/>
      <c r="AL9" s="260"/>
      <c r="AM9" s="260"/>
      <c r="AN9" s="261"/>
      <c r="AO9" s="265"/>
      <c r="AP9" s="260"/>
      <c r="AQ9" s="550"/>
      <c r="AR9" s="260"/>
      <c r="AS9" s="260"/>
      <c r="AT9" s="260"/>
      <c r="AU9" s="260"/>
      <c r="AV9" s="261"/>
      <c r="AW9" s="262"/>
      <c r="AX9" s="260"/>
      <c r="AY9" s="260"/>
      <c r="AZ9" s="260"/>
      <c r="BA9" s="260"/>
      <c r="BB9" s="260"/>
      <c r="BC9" s="260"/>
      <c r="BD9" s="261"/>
      <c r="BE9" s="262"/>
      <c r="BF9" s="260"/>
      <c r="BG9" s="557"/>
      <c r="BH9" s="260"/>
      <c r="BI9" s="260"/>
      <c r="BJ9" s="260"/>
      <c r="BK9" s="260"/>
      <c r="BL9" s="261"/>
      <c r="BM9" s="265"/>
      <c r="BN9" s="260"/>
      <c r="BO9" s="260"/>
      <c r="BP9" s="260"/>
      <c r="BQ9" s="260"/>
      <c r="BR9" s="260"/>
      <c r="BS9" s="260"/>
      <c r="BT9" s="261"/>
      <c r="BU9" s="262"/>
      <c r="BV9" s="262"/>
      <c r="BW9" s="471"/>
      <c r="BX9" s="267"/>
      <c r="BY9" s="267"/>
      <c r="BZ9" s="267"/>
      <c r="CA9" s="267"/>
      <c r="CB9" s="268"/>
      <c r="CC9" s="268"/>
      <c r="CD9" s="262"/>
      <c r="CE9" s="267"/>
      <c r="CF9" s="267"/>
      <c r="CG9" s="267"/>
      <c r="CH9" s="267"/>
      <c r="CI9" s="267"/>
      <c r="CJ9" s="268"/>
      <c r="CK9" s="268"/>
      <c r="CL9" s="262"/>
      <c r="CM9" s="577"/>
      <c r="CN9" s="267"/>
      <c r="CO9" s="267"/>
      <c r="CP9" s="267"/>
      <c r="CQ9" s="267"/>
      <c r="CR9" s="268"/>
      <c r="CS9" s="268"/>
      <c r="CT9" s="262"/>
      <c r="CU9" s="267"/>
      <c r="CV9" s="267"/>
      <c r="CW9" s="267"/>
      <c r="CX9" s="267"/>
      <c r="CY9" s="267"/>
      <c r="CZ9" s="268"/>
      <c r="DA9" s="268"/>
      <c r="DB9" s="262"/>
      <c r="DC9" s="270"/>
      <c r="DD9" s="267"/>
      <c r="DE9" s="267"/>
      <c r="DF9" s="267"/>
      <c r="DG9" s="267"/>
      <c r="DH9" s="268"/>
      <c r="DI9" s="268"/>
      <c r="DJ9" s="262"/>
      <c r="DK9" s="471"/>
      <c r="DL9" s="267"/>
      <c r="DM9" s="471"/>
      <c r="DN9" s="471"/>
      <c r="DO9" s="267"/>
      <c r="DP9" s="268"/>
      <c r="DQ9" s="268"/>
      <c r="DR9" s="262"/>
      <c r="DS9" s="471"/>
      <c r="DT9" s="267"/>
      <c r="DU9" s="471"/>
      <c r="DV9" s="471"/>
      <c r="DW9" s="267"/>
      <c r="DX9" s="268"/>
      <c r="DY9" s="268"/>
      <c r="DZ9" s="262"/>
      <c r="EA9" s="711"/>
      <c r="EB9" s="637"/>
      <c r="EC9" s="711"/>
      <c r="ED9" s="711"/>
      <c r="EE9" s="637"/>
      <c r="EF9" s="643"/>
      <c r="EG9" s="643"/>
      <c r="EH9" s="6">
        <f t="shared" si="0"/>
        <v>0</v>
      </c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</row>
    <row r="10" spans="1:150" s="31" customFormat="1" ht="24.95" customHeight="1">
      <c r="A10" s="412" t="s">
        <v>7</v>
      </c>
      <c r="B10" s="413"/>
      <c r="C10" s="414" t="s">
        <v>87</v>
      </c>
      <c r="D10" s="414" t="s">
        <v>87</v>
      </c>
      <c r="E10" s="414" t="s">
        <v>87</v>
      </c>
      <c r="F10" s="414" t="s">
        <v>87</v>
      </c>
      <c r="G10" s="414" t="s">
        <v>87</v>
      </c>
      <c r="H10" s="415" t="s">
        <v>87</v>
      </c>
      <c r="I10" s="416" t="s">
        <v>87</v>
      </c>
      <c r="J10" s="415"/>
      <c r="K10" s="414"/>
      <c r="L10" s="414"/>
      <c r="M10" s="414"/>
      <c r="N10" s="414"/>
      <c r="O10" s="414"/>
      <c r="P10" s="415"/>
      <c r="Q10" s="416"/>
      <c r="R10" s="415"/>
      <c r="S10" s="417" t="s">
        <v>87</v>
      </c>
      <c r="T10" s="417" t="s">
        <v>87</v>
      </c>
      <c r="U10" s="417" t="s">
        <v>87</v>
      </c>
      <c r="V10" s="417" t="s">
        <v>87</v>
      </c>
      <c r="W10" s="417" t="s">
        <v>87</v>
      </c>
      <c r="X10" s="418" t="s">
        <v>87</v>
      </c>
      <c r="Y10" s="419" t="s">
        <v>87</v>
      </c>
      <c r="Z10" s="420"/>
      <c r="AA10" s="417"/>
      <c r="AB10" s="417"/>
      <c r="AC10" s="417"/>
      <c r="AD10" s="417"/>
      <c r="AE10" s="417"/>
      <c r="AF10" s="419"/>
      <c r="AG10" s="419"/>
      <c r="AH10" s="417"/>
      <c r="AI10" s="536" t="s">
        <v>87</v>
      </c>
      <c r="AJ10" s="417" t="s">
        <v>87</v>
      </c>
      <c r="AK10" s="417" t="s">
        <v>87</v>
      </c>
      <c r="AL10" s="417" t="s">
        <v>87</v>
      </c>
      <c r="AM10" s="417" t="s">
        <v>87</v>
      </c>
      <c r="AN10" s="418" t="s">
        <v>87</v>
      </c>
      <c r="AO10" s="422" t="s">
        <v>87</v>
      </c>
      <c r="AP10" s="417"/>
      <c r="AQ10" s="536" t="s">
        <v>87</v>
      </c>
      <c r="AR10" s="417" t="s">
        <v>87</v>
      </c>
      <c r="AS10" s="417" t="s">
        <v>87</v>
      </c>
      <c r="AT10" s="417" t="s">
        <v>87</v>
      </c>
      <c r="AU10" s="417" t="s">
        <v>87</v>
      </c>
      <c r="AV10" s="418" t="s">
        <v>87</v>
      </c>
      <c r="AW10" s="419" t="s">
        <v>87</v>
      </c>
      <c r="AX10" s="417"/>
      <c r="AY10" s="419" t="s">
        <v>87</v>
      </c>
      <c r="AZ10" s="419" t="s">
        <v>87</v>
      </c>
      <c r="BA10" s="419" t="s">
        <v>87</v>
      </c>
      <c r="BB10" s="419" t="s">
        <v>87</v>
      </c>
      <c r="BC10" s="419" t="s">
        <v>87</v>
      </c>
      <c r="BD10" s="419" t="s">
        <v>87</v>
      </c>
      <c r="BE10" s="419" t="s">
        <v>87</v>
      </c>
      <c r="BF10" s="417"/>
      <c r="BG10" s="555" t="s">
        <v>87</v>
      </c>
      <c r="BH10" s="417" t="s">
        <v>87</v>
      </c>
      <c r="BI10" s="417" t="s">
        <v>87</v>
      </c>
      <c r="BJ10" s="417" t="s">
        <v>87</v>
      </c>
      <c r="BK10" s="417" t="s">
        <v>87</v>
      </c>
      <c r="BL10" s="418" t="s">
        <v>87</v>
      </c>
      <c r="BM10" s="422" t="s">
        <v>87</v>
      </c>
      <c r="BN10" s="417"/>
      <c r="BO10" s="417" t="s">
        <v>87</v>
      </c>
      <c r="BP10" s="417" t="s">
        <v>87</v>
      </c>
      <c r="BQ10" s="417" t="s">
        <v>87</v>
      </c>
      <c r="BR10" s="417" t="s">
        <v>87</v>
      </c>
      <c r="BS10" s="417" t="s">
        <v>87</v>
      </c>
      <c r="BT10" s="418" t="s">
        <v>87</v>
      </c>
      <c r="BU10" s="419" t="s">
        <v>87</v>
      </c>
      <c r="BV10" s="419"/>
      <c r="BW10" s="472" t="s">
        <v>87</v>
      </c>
      <c r="BX10" s="424" t="s">
        <v>87</v>
      </c>
      <c r="BY10" s="424" t="s">
        <v>87</v>
      </c>
      <c r="BZ10" s="424" t="s">
        <v>87</v>
      </c>
      <c r="CA10" s="424" t="s">
        <v>87</v>
      </c>
      <c r="CB10" s="425" t="s">
        <v>87</v>
      </c>
      <c r="CC10" s="425" t="s">
        <v>87</v>
      </c>
      <c r="CD10" s="419"/>
      <c r="CE10" s="424" t="s">
        <v>87</v>
      </c>
      <c r="CF10" s="424" t="s">
        <v>87</v>
      </c>
      <c r="CG10" s="424" t="s">
        <v>87</v>
      </c>
      <c r="CH10" s="424" t="s">
        <v>87</v>
      </c>
      <c r="CI10" s="424" t="s">
        <v>87</v>
      </c>
      <c r="CJ10" s="425" t="s">
        <v>87</v>
      </c>
      <c r="CK10" s="425" t="s">
        <v>87</v>
      </c>
      <c r="CL10" s="419"/>
      <c r="CM10" s="575" t="s">
        <v>87</v>
      </c>
      <c r="CN10" s="424" t="s">
        <v>87</v>
      </c>
      <c r="CO10" s="424" t="s">
        <v>87</v>
      </c>
      <c r="CP10" s="424" t="s">
        <v>87</v>
      </c>
      <c r="CQ10" s="424" t="s">
        <v>87</v>
      </c>
      <c r="CR10" s="425" t="s">
        <v>87</v>
      </c>
      <c r="CS10" s="425" t="s">
        <v>87</v>
      </c>
      <c r="CT10" s="419"/>
      <c r="CU10" s="424" t="s">
        <v>87</v>
      </c>
      <c r="CV10" s="424" t="s">
        <v>87</v>
      </c>
      <c r="CW10" s="424" t="s">
        <v>87</v>
      </c>
      <c r="CX10" s="424" t="s">
        <v>87</v>
      </c>
      <c r="CY10" s="424" t="s">
        <v>87</v>
      </c>
      <c r="CZ10" s="425" t="s">
        <v>87</v>
      </c>
      <c r="DA10" s="425" t="s">
        <v>87</v>
      </c>
      <c r="DB10" s="419"/>
      <c r="DC10" s="426" t="s">
        <v>87</v>
      </c>
      <c r="DD10" s="424" t="s">
        <v>87</v>
      </c>
      <c r="DE10" s="424" t="s">
        <v>87</v>
      </c>
      <c r="DF10" s="424" t="s">
        <v>87</v>
      </c>
      <c r="DG10" s="424" t="s">
        <v>87</v>
      </c>
      <c r="DH10" s="425" t="s">
        <v>87</v>
      </c>
      <c r="DI10" s="425" t="s">
        <v>87</v>
      </c>
      <c r="DJ10" s="419"/>
      <c r="DK10" s="575" t="s">
        <v>87</v>
      </c>
      <c r="DL10" s="424" t="s">
        <v>87</v>
      </c>
      <c r="DM10" s="472" t="s">
        <v>87</v>
      </c>
      <c r="DN10" s="472" t="s">
        <v>87</v>
      </c>
      <c r="DO10" s="424" t="s">
        <v>87</v>
      </c>
      <c r="DP10" s="425" t="s">
        <v>87</v>
      </c>
      <c r="DQ10" s="425" t="s">
        <v>87</v>
      </c>
      <c r="DR10" s="419"/>
      <c r="DS10" s="575" t="s">
        <v>87</v>
      </c>
      <c r="DT10" s="424" t="s">
        <v>87</v>
      </c>
      <c r="DU10" s="472" t="s">
        <v>87</v>
      </c>
      <c r="DV10" s="472" t="s">
        <v>87</v>
      </c>
      <c r="DW10" s="424" t="s">
        <v>87</v>
      </c>
      <c r="DX10" s="425" t="s">
        <v>87</v>
      </c>
      <c r="DY10" s="425" t="s">
        <v>87</v>
      </c>
      <c r="DZ10" s="419"/>
      <c r="EA10" s="723" t="str">
        <f>+BU10</f>
        <v>n.c.</v>
      </c>
      <c r="EB10" s="712" t="str">
        <f>+EA10</f>
        <v>n.c.</v>
      </c>
      <c r="EC10" s="713" t="str">
        <f t="shared" ref="EC10:EG10" si="1">+EA10</f>
        <v>n.c.</v>
      </c>
      <c r="ED10" s="713" t="str">
        <f t="shared" si="1"/>
        <v>n.c.</v>
      </c>
      <c r="EE10" s="712" t="str">
        <f t="shared" si="1"/>
        <v>n.c.</v>
      </c>
      <c r="EF10" s="714" t="str">
        <f t="shared" si="1"/>
        <v>n.c.</v>
      </c>
      <c r="EG10" s="714" t="str">
        <f t="shared" si="1"/>
        <v>n.c.</v>
      </c>
      <c r="EH10" s="6" t="e">
        <f t="shared" si="0"/>
        <v>#VALUE!</v>
      </c>
      <c r="EI10" s="3605"/>
      <c r="EJ10" s="3605"/>
      <c r="EK10" s="3605"/>
      <c r="EL10" s="3605"/>
      <c r="EM10" s="3605"/>
      <c r="EN10" s="3605"/>
      <c r="EO10" s="3605"/>
      <c r="EP10" s="3605"/>
      <c r="EQ10" s="3605"/>
      <c r="ER10" s="3605"/>
      <c r="ES10" s="201"/>
      <c r="ET10" s="6"/>
    </row>
    <row r="11" spans="1:150" s="31" customFormat="1" ht="24.95" customHeight="1" thickBot="1">
      <c r="A11" s="397" t="s">
        <v>8</v>
      </c>
      <c r="B11" s="272"/>
      <c r="C11" s="241">
        <v>29.005112997057815</v>
      </c>
      <c r="D11" s="241">
        <v>1.1409268180482646</v>
      </c>
      <c r="E11" s="241">
        <v>26.759566052363258</v>
      </c>
      <c r="F11" s="241">
        <v>31.250659941752367</v>
      </c>
      <c r="G11" s="241">
        <v>3.9335368842176086</v>
      </c>
      <c r="H11" s="390">
        <v>3984.2559590001329</v>
      </c>
      <c r="I11" s="350">
        <v>5344</v>
      </c>
      <c r="J11" s="390"/>
      <c r="K11" s="241">
        <v>42.360975025212241</v>
      </c>
      <c r="L11" s="241">
        <v>3.5188342824939713</v>
      </c>
      <c r="M11" s="241">
        <v>35.371242996282632</v>
      </c>
      <c r="N11" s="241">
        <v>49.350707054141843</v>
      </c>
      <c r="O11" s="241">
        <v>8.3067830247052754</v>
      </c>
      <c r="P11" s="390">
        <v>1007.6152160000034</v>
      </c>
      <c r="Q11" s="350">
        <v>1409</v>
      </c>
      <c r="R11" s="390"/>
      <c r="S11" s="242">
        <v>57.177434187073054</v>
      </c>
      <c r="T11" s="242">
        <v>3.5262997681780086</v>
      </c>
      <c r="U11" s="242">
        <v>50.171824214745662</v>
      </c>
      <c r="V11" s="242">
        <v>64.183044159400438</v>
      </c>
      <c r="W11" s="242">
        <v>6.1672927760988125</v>
      </c>
      <c r="X11" s="243">
        <v>807.15112100000329</v>
      </c>
      <c r="Y11" s="244">
        <v>1122</v>
      </c>
      <c r="Z11" s="245"/>
      <c r="AA11" s="242">
        <v>58.369590173036343</v>
      </c>
      <c r="AB11" s="242">
        <v>2.1961480889170719</v>
      </c>
      <c r="AC11" s="242">
        <v>54.04244981462675</v>
      </c>
      <c r="AD11" s="242">
        <v>62.696730531445944</v>
      </c>
      <c r="AE11" s="242">
        <v>3.7624867373688975</v>
      </c>
      <c r="AF11" s="244">
        <v>2317.5335289999894</v>
      </c>
      <c r="AG11" s="244">
        <v>2812</v>
      </c>
      <c r="AH11" s="242"/>
      <c r="AI11" s="551">
        <v>63.678406908896491</v>
      </c>
      <c r="AJ11" s="242">
        <v>1.6644618288315636</v>
      </c>
      <c r="AK11" s="242">
        <v>60.406602746088332</v>
      </c>
      <c r="AL11" s="242">
        <v>66.950211071704643</v>
      </c>
      <c r="AM11" s="242">
        <v>2.6138559515360962</v>
      </c>
      <c r="AN11" s="243">
        <v>2571.4102039999748</v>
      </c>
      <c r="AO11" s="247">
        <v>3597</v>
      </c>
      <c r="AP11" s="242"/>
      <c r="AQ11" s="551">
        <v>67.296474315629084</v>
      </c>
      <c r="AR11" s="242">
        <v>1.6317905620701405</v>
      </c>
      <c r="AS11" s="242">
        <v>64.088777645268692</v>
      </c>
      <c r="AT11" s="242">
        <v>70.504170985989475</v>
      </c>
      <c r="AU11" s="242">
        <v>2.4247786807029943</v>
      </c>
      <c r="AV11" s="243">
        <v>2384.9232420000076</v>
      </c>
      <c r="AW11" s="244">
        <v>3347</v>
      </c>
      <c r="AX11" s="242"/>
      <c r="AY11" s="242">
        <v>66.075914072530608</v>
      </c>
      <c r="AZ11" s="242">
        <v>2.2009712074409959</v>
      </c>
      <c r="BA11" s="242">
        <v>61.735288026645904</v>
      </c>
      <c r="BB11" s="242">
        <v>70.416540118415298</v>
      </c>
      <c r="BC11" s="242">
        <v>3.3309735299689094</v>
      </c>
      <c r="BD11" s="243">
        <v>1189.7269239999923</v>
      </c>
      <c r="BE11" s="244">
        <v>1694</v>
      </c>
      <c r="BF11" s="242"/>
      <c r="BG11" s="556">
        <v>67.428845287505268</v>
      </c>
      <c r="BH11" s="242">
        <v>1.7321644532224818</v>
      </c>
      <c r="BI11" s="242">
        <v>64.023911239969578</v>
      </c>
      <c r="BJ11" s="242">
        <v>70.833779335040958</v>
      </c>
      <c r="BK11" s="242">
        <v>2.5688775268756623</v>
      </c>
      <c r="BL11" s="243">
        <v>2303.1398660000073</v>
      </c>
      <c r="BM11" s="247">
        <v>3288</v>
      </c>
      <c r="BN11" s="242"/>
      <c r="BO11" s="242">
        <v>70.02000000000001</v>
      </c>
      <c r="BP11" s="242">
        <v>2.2629999999999999</v>
      </c>
      <c r="BQ11" s="242">
        <v>65.55</v>
      </c>
      <c r="BR11" s="242">
        <v>74.48</v>
      </c>
      <c r="BS11" s="242">
        <v>3.2</v>
      </c>
      <c r="BT11" s="243">
        <v>1525.575</v>
      </c>
      <c r="BU11" s="244">
        <v>2027</v>
      </c>
      <c r="BV11" s="244"/>
      <c r="BW11" s="479">
        <v>73.02</v>
      </c>
      <c r="BX11" s="249">
        <v>1.542</v>
      </c>
      <c r="BY11" s="249">
        <v>69.989999999999995</v>
      </c>
      <c r="BZ11" s="249">
        <v>76.05</v>
      </c>
      <c r="CA11" s="249">
        <v>2.1</v>
      </c>
      <c r="CB11" s="250">
        <v>2449.8620000000001</v>
      </c>
      <c r="CC11" s="250">
        <v>3252</v>
      </c>
      <c r="CD11" s="244"/>
      <c r="CE11" s="473">
        <v>72.933797996911736</v>
      </c>
      <c r="CF11" s="473">
        <v>2.2667231643207324</v>
      </c>
      <c r="CG11" s="473">
        <v>68.463918419023386</v>
      </c>
      <c r="CH11" s="473">
        <v>77.403677574800085</v>
      </c>
      <c r="CI11" s="473">
        <v>3.1079187243432917</v>
      </c>
      <c r="CJ11" s="474">
        <v>978.43175400000132</v>
      </c>
      <c r="CK11" s="474">
        <v>1470</v>
      </c>
      <c r="CL11" s="244"/>
      <c r="CM11" s="576">
        <v>73.749805110207788</v>
      </c>
      <c r="CN11" s="473">
        <v>1.5755119094243295</v>
      </c>
      <c r="CO11" s="473">
        <v>70.652955596058987</v>
      </c>
      <c r="CP11" s="473">
        <v>76.846654624356589</v>
      </c>
      <c r="CQ11" s="473">
        <v>2.1362929801237684</v>
      </c>
      <c r="CR11" s="474">
        <v>2092.7725119999973</v>
      </c>
      <c r="CS11" s="474">
        <v>3103</v>
      </c>
      <c r="CT11" s="244"/>
      <c r="CU11" s="473">
        <v>72.933797996911736</v>
      </c>
      <c r="CV11" s="473">
        <v>2.2667231643207324</v>
      </c>
      <c r="CW11" s="473">
        <v>68.463918419023386</v>
      </c>
      <c r="CX11" s="473">
        <v>77.403677574800085</v>
      </c>
      <c r="CY11" s="473">
        <v>3.1079187243432917</v>
      </c>
      <c r="CZ11" s="474">
        <v>978.43175400000132</v>
      </c>
      <c r="DA11" s="474">
        <v>1470</v>
      </c>
      <c r="DB11" s="244"/>
      <c r="DC11" s="475">
        <v>77.201337695754077</v>
      </c>
      <c r="DD11" s="473">
        <v>2.0906847508023159</v>
      </c>
      <c r="DE11" s="473">
        <v>73.079804717452774</v>
      </c>
      <c r="DF11" s="473">
        <v>81.32287067405538</v>
      </c>
      <c r="DG11" s="473">
        <v>2.7080939439697032</v>
      </c>
      <c r="DH11" s="474">
        <v>1094.8606180000008</v>
      </c>
      <c r="DI11" s="474">
        <v>1628</v>
      </c>
      <c r="DJ11" s="244"/>
      <c r="DK11" s="582">
        <v>76.292392054329738</v>
      </c>
      <c r="DL11" s="476">
        <v>1.6917133044315746</v>
      </c>
      <c r="DM11" s="477">
        <v>72.967549275663373</v>
      </c>
      <c r="DN11" s="477">
        <v>79.617234832996104</v>
      </c>
      <c r="DO11" s="476">
        <v>2.2174076062877446</v>
      </c>
      <c r="DP11" s="478">
        <v>2177.6957430000016</v>
      </c>
      <c r="DQ11" s="478">
        <v>3164</v>
      </c>
      <c r="DR11" s="244"/>
      <c r="DS11" s="582">
        <v>78.834458085540277</v>
      </c>
      <c r="DT11" s="476">
        <v>1.8384484012707092</v>
      </c>
      <c r="DU11" s="477">
        <v>75.220311329375519</v>
      </c>
      <c r="DV11" s="477">
        <v>82.448604841705048</v>
      </c>
      <c r="DW11" s="476">
        <v>2.3320365813587229</v>
      </c>
      <c r="DX11" s="478">
        <v>1971.5749999999962</v>
      </c>
      <c r="DY11" s="478">
        <v>2990</v>
      </c>
      <c r="DZ11" s="244"/>
      <c r="EA11" s="724">
        <f>+EA7</f>
        <v>78.066066202461755</v>
      </c>
      <c r="EB11" s="715">
        <f t="shared" ref="EB11:EG11" si="2">+EB7</f>
        <v>1.3457257886656682</v>
      </c>
      <c r="EC11" s="716">
        <f t="shared" si="2"/>
        <v>75.424616928894906</v>
      </c>
      <c r="ED11" s="716">
        <f t="shared" si="2"/>
        <v>80.707515476028618</v>
      </c>
      <c r="EE11" s="715">
        <f t="shared" si="2"/>
        <v>1.7238293846849833</v>
      </c>
      <c r="EF11" s="717">
        <f t="shared" si="2"/>
        <v>2036.6460759999898</v>
      </c>
      <c r="EG11" s="717">
        <f t="shared" si="2"/>
        <v>6129</v>
      </c>
      <c r="EH11" s="6">
        <f t="shared" si="0"/>
        <v>-2965</v>
      </c>
      <c r="EI11" s="3346" t="s">
        <v>109</v>
      </c>
      <c r="EJ11" s="3346"/>
      <c r="EK11" s="3346"/>
      <c r="EL11" s="3346"/>
      <c r="EM11" s="3346"/>
      <c r="EN11" s="3346"/>
      <c r="EO11" s="3346"/>
      <c r="EP11" s="3346"/>
      <c r="EQ11" s="3346"/>
      <c r="ER11" s="3346"/>
      <c r="ES11"/>
      <c r="ET11" s="6"/>
    </row>
    <row r="12" spans="1:150" s="31" customFormat="1" ht="5.0999999999999996" customHeight="1" thickTop="1">
      <c r="A12" s="235"/>
      <c r="B12" s="236"/>
      <c r="C12" s="241"/>
      <c r="D12" s="241"/>
      <c r="E12" s="241"/>
      <c r="F12" s="241"/>
      <c r="G12" s="241"/>
      <c r="H12" s="390"/>
      <c r="I12" s="350"/>
      <c r="J12" s="391"/>
      <c r="K12" s="241"/>
      <c r="L12" s="241"/>
      <c r="M12" s="241"/>
      <c r="N12" s="241"/>
      <c r="O12" s="241"/>
      <c r="P12" s="390"/>
      <c r="Q12" s="350"/>
      <c r="R12" s="391"/>
      <c r="S12" s="242"/>
      <c r="T12" s="242"/>
      <c r="U12" s="242"/>
      <c r="V12" s="242"/>
      <c r="W12" s="242"/>
      <c r="X12" s="243"/>
      <c r="Y12" s="244"/>
      <c r="Z12" s="245"/>
      <c r="AA12" s="242"/>
      <c r="AB12" s="242"/>
      <c r="AC12" s="242"/>
      <c r="AD12" s="242"/>
      <c r="AE12" s="242"/>
      <c r="AF12" s="244"/>
      <c r="AG12" s="244"/>
      <c r="AH12" s="242"/>
      <c r="AI12" s="551"/>
      <c r="AJ12" s="242"/>
      <c r="AK12" s="242"/>
      <c r="AL12" s="242"/>
      <c r="AM12" s="242"/>
      <c r="AN12" s="243"/>
      <c r="AO12" s="247"/>
      <c r="AP12" s="242"/>
      <c r="AQ12" s="551"/>
      <c r="AR12" s="242"/>
      <c r="AS12" s="242"/>
      <c r="AT12" s="242"/>
      <c r="AU12" s="242"/>
      <c r="AV12" s="243"/>
      <c r="AW12" s="244"/>
      <c r="AX12" s="242"/>
      <c r="AY12" s="242"/>
      <c r="AZ12" s="242"/>
      <c r="BA12" s="242"/>
      <c r="BB12" s="242"/>
      <c r="BC12" s="242"/>
      <c r="BD12" s="243"/>
      <c r="BE12" s="244"/>
      <c r="BF12" s="242"/>
      <c r="BG12" s="556"/>
      <c r="BH12" s="242"/>
      <c r="BI12" s="242"/>
      <c r="BJ12" s="242"/>
      <c r="BK12" s="242"/>
      <c r="BL12" s="243"/>
      <c r="BM12" s="247"/>
      <c r="BN12" s="242"/>
      <c r="BO12" s="242"/>
      <c r="BP12" s="242"/>
      <c r="BQ12" s="242"/>
      <c r="BR12" s="242"/>
      <c r="BS12" s="242"/>
      <c r="BT12" s="243"/>
      <c r="BU12" s="244"/>
      <c r="BV12" s="244"/>
      <c r="BW12" s="479"/>
      <c r="BX12" s="249"/>
      <c r="BY12" s="249"/>
      <c r="BZ12" s="249"/>
      <c r="CA12" s="249"/>
      <c r="CB12" s="250"/>
      <c r="CC12" s="250"/>
      <c r="CD12" s="244"/>
      <c r="CE12" s="249"/>
      <c r="CF12" s="249"/>
      <c r="CG12" s="249"/>
      <c r="CH12" s="249"/>
      <c r="CI12" s="249"/>
      <c r="CJ12" s="250"/>
      <c r="CK12" s="250"/>
      <c r="CL12" s="244"/>
      <c r="CM12" s="574"/>
      <c r="CN12" s="249"/>
      <c r="CO12" s="249"/>
      <c r="CP12" s="249"/>
      <c r="CQ12" s="249"/>
      <c r="CR12" s="250"/>
      <c r="CS12" s="250"/>
      <c r="CT12" s="244"/>
      <c r="CU12" s="249"/>
      <c r="CV12" s="249"/>
      <c r="CW12" s="249"/>
      <c r="CX12" s="249"/>
      <c r="CY12" s="249"/>
      <c r="CZ12" s="250"/>
      <c r="DA12" s="250"/>
      <c r="DB12" s="244"/>
      <c r="DC12" s="252"/>
      <c r="DD12" s="249"/>
      <c r="DE12" s="249"/>
      <c r="DF12" s="249"/>
      <c r="DG12" s="249"/>
      <c r="DH12" s="250"/>
      <c r="DI12" s="250"/>
      <c r="DJ12" s="244"/>
      <c r="DK12" s="574"/>
      <c r="DL12" s="249"/>
      <c r="DM12" s="479"/>
      <c r="DN12" s="479"/>
      <c r="DO12" s="249"/>
      <c r="DP12" s="250"/>
      <c r="DQ12" s="250"/>
      <c r="DR12" s="244"/>
      <c r="DS12" s="574"/>
      <c r="DT12" s="249"/>
      <c r="DU12" s="479"/>
      <c r="DV12" s="479"/>
      <c r="DW12" s="249"/>
      <c r="DX12" s="250"/>
      <c r="DY12" s="250"/>
      <c r="DZ12" s="244"/>
      <c r="EA12" s="722"/>
      <c r="EB12" s="635"/>
      <c r="EC12" s="702"/>
      <c r="ED12" s="702"/>
      <c r="EE12" s="635"/>
      <c r="EF12" s="639"/>
      <c r="EG12" s="639"/>
      <c r="EH12" s="6">
        <f t="shared" si="0"/>
        <v>0</v>
      </c>
      <c r="EI12" s="3347" t="s">
        <v>183</v>
      </c>
      <c r="EJ12" s="3348"/>
      <c r="EK12" s="3349"/>
      <c r="EL12" s="3353" t="s">
        <v>110</v>
      </c>
      <c r="EM12" s="3355" t="s">
        <v>111</v>
      </c>
      <c r="EN12" s="3355" t="s">
        <v>112</v>
      </c>
      <c r="EO12" s="3355"/>
      <c r="EP12" s="3355" t="s">
        <v>113</v>
      </c>
      <c r="EQ12" s="3355" t="s">
        <v>114</v>
      </c>
      <c r="ER12" s="3357" t="s">
        <v>115</v>
      </c>
      <c r="ES12"/>
      <c r="ET12" s="6"/>
    </row>
    <row r="13" spans="1:150" s="31" customFormat="1" ht="24.95" customHeight="1" thickBot="1">
      <c r="A13" s="292" t="s">
        <v>54</v>
      </c>
      <c r="B13" s="293"/>
      <c r="C13" s="259"/>
      <c r="D13" s="259"/>
      <c r="E13" s="259"/>
      <c r="F13" s="259"/>
      <c r="G13" s="259"/>
      <c r="H13" s="394"/>
      <c r="I13" s="352"/>
      <c r="J13" s="394"/>
      <c r="K13" s="259"/>
      <c r="L13" s="259"/>
      <c r="M13" s="259"/>
      <c r="N13" s="259"/>
      <c r="O13" s="259"/>
      <c r="P13" s="394"/>
      <c r="Q13" s="352"/>
      <c r="R13" s="394"/>
      <c r="S13" s="260"/>
      <c r="T13" s="260"/>
      <c r="U13" s="260"/>
      <c r="V13" s="260"/>
      <c r="W13" s="260"/>
      <c r="X13" s="261"/>
      <c r="Y13" s="262"/>
      <c r="Z13" s="263"/>
      <c r="AA13" s="260"/>
      <c r="AB13" s="260"/>
      <c r="AC13" s="260"/>
      <c r="AD13" s="260"/>
      <c r="AE13" s="260"/>
      <c r="AF13" s="262"/>
      <c r="AG13" s="262"/>
      <c r="AH13" s="260"/>
      <c r="AI13" s="550"/>
      <c r="AJ13" s="260"/>
      <c r="AK13" s="260"/>
      <c r="AL13" s="260"/>
      <c r="AM13" s="260"/>
      <c r="AN13" s="261"/>
      <c r="AO13" s="265"/>
      <c r="AP13" s="260"/>
      <c r="AQ13" s="550"/>
      <c r="AR13" s="260"/>
      <c r="AS13" s="260"/>
      <c r="AT13" s="260"/>
      <c r="AU13" s="260"/>
      <c r="AV13" s="261"/>
      <c r="AW13" s="262"/>
      <c r="AX13" s="260"/>
      <c r="AY13" s="260"/>
      <c r="AZ13" s="260"/>
      <c r="BA13" s="260"/>
      <c r="BB13" s="260"/>
      <c r="BC13" s="260"/>
      <c r="BD13" s="261"/>
      <c r="BE13" s="262"/>
      <c r="BF13" s="260"/>
      <c r="BG13" s="557"/>
      <c r="BH13" s="260"/>
      <c r="BI13" s="260"/>
      <c r="BJ13" s="260"/>
      <c r="BK13" s="260"/>
      <c r="BL13" s="261"/>
      <c r="BM13" s="265"/>
      <c r="BN13" s="260"/>
      <c r="BO13" s="260"/>
      <c r="BP13" s="260"/>
      <c r="BQ13" s="260"/>
      <c r="BR13" s="260"/>
      <c r="BS13" s="260"/>
      <c r="BT13" s="261"/>
      <c r="BU13" s="262"/>
      <c r="BV13" s="262"/>
      <c r="BW13" s="471"/>
      <c r="BX13" s="267"/>
      <c r="BY13" s="267"/>
      <c r="BZ13" s="267"/>
      <c r="CA13" s="267"/>
      <c r="CB13" s="268"/>
      <c r="CC13" s="268"/>
      <c r="CD13" s="262"/>
      <c r="CE13" s="267"/>
      <c r="CF13" s="267"/>
      <c r="CG13" s="267"/>
      <c r="CH13" s="267"/>
      <c r="CI13" s="267"/>
      <c r="CJ13" s="268"/>
      <c r="CK13" s="268"/>
      <c r="CL13" s="262"/>
      <c r="CM13" s="577"/>
      <c r="CN13" s="267"/>
      <c r="CO13" s="267"/>
      <c r="CP13" s="267"/>
      <c r="CQ13" s="267"/>
      <c r="CR13" s="268"/>
      <c r="CS13" s="268"/>
      <c r="CT13" s="262"/>
      <c r="CU13" s="267"/>
      <c r="CV13" s="267"/>
      <c r="CW13" s="267"/>
      <c r="CX13" s="267"/>
      <c r="CY13" s="267"/>
      <c r="CZ13" s="268"/>
      <c r="DA13" s="268"/>
      <c r="DB13" s="262"/>
      <c r="DC13" s="270"/>
      <c r="DD13" s="267"/>
      <c r="DE13" s="267"/>
      <c r="DF13" s="267"/>
      <c r="DG13" s="267"/>
      <c r="DH13" s="268"/>
      <c r="DI13" s="268"/>
      <c r="DJ13" s="262"/>
      <c r="DK13" s="577"/>
      <c r="DL13" s="267"/>
      <c r="DM13" s="471"/>
      <c r="DN13" s="471"/>
      <c r="DO13" s="267"/>
      <c r="DP13" s="268"/>
      <c r="DQ13" s="268"/>
      <c r="DR13" s="262"/>
      <c r="DS13" s="577"/>
      <c r="DT13" s="267"/>
      <c r="DU13" s="471"/>
      <c r="DV13" s="471"/>
      <c r="DW13" s="267"/>
      <c r="DX13" s="268"/>
      <c r="DY13" s="268"/>
      <c r="DZ13" s="262"/>
      <c r="EA13" s="725"/>
      <c r="EB13" s="637"/>
      <c r="EC13" s="711"/>
      <c r="ED13" s="711"/>
      <c r="EE13" s="637"/>
      <c r="EF13" s="643"/>
      <c r="EG13" s="643"/>
      <c r="EH13" s="6">
        <f t="shared" si="0"/>
        <v>0</v>
      </c>
      <c r="EI13" s="3350"/>
      <c r="EJ13" s="3351"/>
      <c r="EK13" s="3352"/>
      <c r="EL13" s="3354"/>
      <c r="EM13" s="3356"/>
      <c r="EN13" s="628" t="s">
        <v>3</v>
      </c>
      <c r="EO13" s="628" t="s">
        <v>4</v>
      </c>
      <c r="EP13" s="3356"/>
      <c r="EQ13" s="3356"/>
      <c r="ER13" s="3358"/>
      <c r="ES13"/>
      <c r="ET13" s="6"/>
    </row>
    <row r="14" spans="1:150" s="31" customFormat="1" ht="24.95" customHeight="1" thickTop="1">
      <c r="A14" s="346" t="s">
        <v>10</v>
      </c>
      <c r="B14" s="272"/>
      <c r="C14" s="241">
        <v>55.463425164162253</v>
      </c>
      <c r="D14" s="241">
        <v>4.5017252252496007</v>
      </c>
      <c r="E14" s="241">
        <v>46.603229080151877</v>
      </c>
      <c r="F14" s="241">
        <v>64.323621248172628</v>
      </c>
      <c r="G14" s="241">
        <v>8.1165654878422391</v>
      </c>
      <c r="H14" s="390">
        <v>568.9519590000009</v>
      </c>
      <c r="I14" s="350">
        <v>507</v>
      </c>
      <c r="J14" s="390"/>
      <c r="K14" s="241">
        <v>71.487978701722781</v>
      </c>
      <c r="L14" s="241">
        <v>9.7023660690617977</v>
      </c>
      <c r="M14" s="241">
        <v>52.215420398336043</v>
      </c>
      <c r="N14" s="241">
        <v>90.760537005109512</v>
      </c>
      <c r="O14" s="241">
        <v>13.572024619053863</v>
      </c>
      <c r="P14" s="390">
        <v>88.889068000000108</v>
      </c>
      <c r="Q14" s="350">
        <v>122</v>
      </c>
      <c r="R14" s="390"/>
      <c r="S14" s="242">
        <v>82.024644980613544</v>
      </c>
      <c r="T14" s="242">
        <v>8.7600384654259571</v>
      </c>
      <c r="U14" s="242">
        <v>64.621299585769734</v>
      </c>
      <c r="V14" s="242">
        <v>99.42799037545737</v>
      </c>
      <c r="W14" s="242">
        <v>10.679763950817932</v>
      </c>
      <c r="X14" s="243">
        <v>91.986032999999892</v>
      </c>
      <c r="Y14" s="244">
        <v>104</v>
      </c>
      <c r="Z14" s="245"/>
      <c r="AA14" s="242">
        <v>67.711793937339522</v>
      </c>
      <c r="AB14" s="242">
        <v>6.8763855423622759</v>
      </c>
      <c r="AC14" s="242">
        <v>54.163033017937053</v>
      </c>
      <c r="AD14" s="242">
        <v>81.26055485674199</v>
      </c>
      <c r="AE14" s="242">
        <v>10.155373447535124</v>
      </c>
      <c r="AF14" s="244">
        <v>308.71898799999951</v>
      </c>
      <c r="AG14" s="244">
        <v>350</v>
      </c>
      <c r="AH14" s="242"/>
      <c r="AI14" s="551">
        <v>83.389250239536253</v>
      </c>
      <c r="AJ14" s="242">
        <v>2.7184315016557563</v>
      </c>
      <c r="AK14" s="242">
        <v>78.045675908564817</v>
      </c>
      <c r="AL14" s="242">
        <v>88.732824570507688</v>
      </c>
      <c r="AM14" s="242">
        <v>3.2599303793319185</v>
      </c>
      <c r="AN14" s="243">
        <v>271.4942170000005</v>
      </c>
      <c r="AO14" s="247">
        <v>295</v>
      </c>
      <c r="AP14" s="242"/>
      <c r="AQ14" s="551">
        <v>80.029482824780288</v>
      </c>
      <c r="AR14" s="242">
        <v>4.9999208058760392</v>
      </c>
      <c r="AS14" s="242">
        <v>70.200875101539353</v>
      </c>
      <c r="AT14" s="242">
        <v>89.858090548021224</v>
      </c>
      <c r="AU14" s="242">
        <v>6.2475985466794333</v>
      </c>
      <c r="AV14" s="243">
        <v>275.17851699999926</v>
      </c>
      <c r="AW14" s="244">
        <v>327</v>
      </c>
      <c r="AX14" s="242"/>
      <c r="AY14" s="242">
        <v>87.499032213693795</v>
      </c>
      <c r="AZ14" s="242">
        <v>3.9115327032798417</v>
      </c>
      <c r="BA14" s="242">
        <v>79.784937329678172</v>
      </c>
      <c r="BB14" s="242">
        <v>95.213127097709418</v>
      </c>
      <c r="BC14" s="242">
        <v>4.4703725336377804</v>
      </c>
      <c r="BD14" s="243">
        <v>116.55465600000014</v>
      </c>
      <c r="BE14" s="244">
        <v>93</v>
      </c>
      <c r="BF14" s="242"/>
      <c r="BG14" s="556">
        <v>85.782890861179183</v>
      </c>
      <c r="BH14" s="242">
        <v>4.0957737006359887</v>
      </c>
      <c r="BI14" s="242">
        <v>77.731785033235326</v>
      </c>
      <c r="BJ14" s="242">
        <v>93.83399668912304</v>
      </c>
      <c r="BK14" s="242">
        <v>4.7745811076291433</v>
      </c>
      <c r="BL14" s="243">
        <v>282.30993099999966</v>
      </c>
      <c r="BM14" s="247">
        <v>259</v>
      </c>
      <c r="BN14" s="242"/>
      <c r="BO14" s="273">
        <v>80.02</v>
      </c>
      <c r="BP14" s="273">
        <v>6.0529999999999999</v>
      </c>
      <c r="BQ14" s="273">
        <v>68.08</v>
      </c>
      <c r="BR14" s="273">
        <v>91.96</v>
      </c>
      <c r="BS14" s="273">
        <v>7.6</v>
      </c>
      <c r="BT14" s="244">
        <v>178.56800000000001</v>
      </c>
      <c r="BU14" s="244">
        <v>174</v>
      </c>
      <c r="BV14" s="244"/>
      <c r="BW14" s="479">
        <v>85.39</v>
      </c>
      <c r="BX14" s="249">
        <v>3.3939999999999997</v>
      </c>
      <c r="BY14" s="249">
        <v>78.72</v>
      </c>
      <c r="BZ14" s="249">
        <v>92.06</v>
      </c>
      <c r="CA14" s="249">
        <v>4</v>
      </c>
      <c r="CB14" s="250">
        <v>283.541</v>
      </c>
      <c r="CC14" s="250">
        <v>274</v>
      </c>
      <c r="CD14" s="244"/>
      <c r="CE14" s="249">
        <v>79.381749525869509</v>
      </c>
      <c r="CF14" s="249">
        <v>8.7628323129456565</v>
      </c>
      <c r="CG14" s="249">
        <v>62.101825000179304</v>
      </c>
      <c r="CH14" s="249">
        <v>96.661674051559714</v>
      </c>
      <c r="CI14" s="249">
        <v>11.038850069800944</v>
      </c>
      <c r="CJ14" s="250">
        <v>135.79648300000005</v>
      </c>
      <c r="CK14" s="250">
        <v>149</v>
      </c>
      <c r="CL14" s="244"/>
      <c r="CM14" s="574">
        <v>84.385058063248948</v>
      </c>
      <c r="CN14" s="249">
        <v>5.1020810949079403</v>
      </c>
      <c r="CO14" s="249">
        <v>74.356331993074903</v>
      </c>
      <c r="CP14" s="249">
        <v>94.413784133422979</v>
      </c>
      <c r="CQ14" s="249">
        <v>6.0461901810671144</v>
      </c>
      <c r="CR14" s="250">
        <v>327.75973300000055</v>
      </c>
      <c r="CS14" s="250">
        <v>335</v>
      </c>
      <c r="CT14" s="244"/>
      <c r="CU14" s="249">
        <v>79.381749525869509</v>
      </c>
      <c r="CV14" s="249">
        <v>8.7628323129456565</v>
      </c>
      <c r="CW14" s="249">
        <v>62.101825000179304</v>
      </c>
      <c r="CX14" s="249">
        <v>96.661674051559714</v>
      </c>
      <c r="CY14" s="249">
        <v>11.038850069800944</v>
      </c>
      <c r="CZ14" s="250">
        <v>135.79648300000005</v>
      </c>
      <c r="DA14" s="250">
        <v>149</v>
      </c>
      <c r="DB14" s="244"/>
      <c r="DC14" s="252">
        <v>89.617003808282121</v>
      </c>
      <c r="DD14" s="249">
        <v>2.6430215208779049</v>
      </c>
      <c r="DE14" s="249">
        <v>84.406605465596556</v>
      </c>
      <c r="DF14" s="249">
        <v>94.827402150967671</v>
      </c>
      <c r="DG14" s="249">
        <v>2.9492411133629592</v>
      </c>
      <c r="DH14" s="250">
        <v>170.38023200000015</v>
      </c>
      <c r="DI14" s="250">
        <v>188</v>
      </c>
      <c r="DJ14" s="244"/>
      <c r="DK14" s="574">
        <v>90.378685116415397</v>
      </c>
      <c r="DL14" s="249">
        <v>3.9922315792681058</v>
      </c>
      <c r="DM14" s="479">
        <v>82.532472461870256</v>
      </c>
      <c r="DN14" s="479">
        <v>98.224897770960524</v>
      </c>
      <c r="DO14" s="249">
        <v>4.4172268872088303</v>
      </c>
      <c r="DP14" s="250">
        <v>374.40452199999993</v>
      </c>
      <c r="DQ14" s="250">
        <v>376</v>
      </c>
      <c r="DR14" s="244"/>
      <c r="DS14" s="574">
        <v>91.050611617661019</v>
      </c>
      <c r="DT14" s="249">
        <v>3.0293169133195788</v>
      </c>
      <c r="DU14" s="479">
        <v>85.095374642774118</v>
      </c>
      <c r="DV14" s="479">
        <v>97.005848592547906</v>
      </c>
      <c r="DW14" s="249">
        <v>3.3270692634556496</v>
      </c>
      <c r="DX14" s="250">
        <v>347.22942700000033</v>
      </c>
      <c r="DY14" s="250">
        <v>395</v>
      </c>
      <c r="DZ14" s="244"/>
      <c r="EA14" s="722">
        <f>IF(EP14&lt;0.15,EL14*100,CONCATENATE("(",FIXED(EL14*100,1),")"))</f>
        <v>88.965551041694454</v>
      </c>
      <c r="EB14" s="635">
        <f t="shared" ref="EB14:EB16" si="3">+EM14*100</f>
        <v>2.4982340052583618</v>
      </c>
      <c r="EC14" s="702">
        <f>IF(EN14&lt;0,0,EN14*100)</f>
        <v>84.061908372460323</v>
      </c>
      <c r="ED14" s="702">
        <f>IF(EO14&gt;1,100,EO14*100)</f>
        <v>93.869193710928585</v>
      </c>
      <c r="EE14" s="635">
        <f>IF(EP14&gt;1,100,EP14*100)</f>
        <v>2.8080914196637119</v>
      </c>
      <c r="EF14" s="639">
        <f t="shared" ref="EF14:EG16" si="4">+EQ14</f>
        <v>338.39717000000024</v>
      </c>
      <c r="EG14" s="639">
        <f t="shared" si="4"/>
        <v>760</v>
      </c>
      <c r="EH14" s="6">
        <f t="shared" si="0"/>
        <v>-384</v>
      </c>
      <c r="EI14" s="746" t="s">
        <v>147</v>
      </c>
      <c r="EJ14" s="173" t="s">
        <v>116</v>
      </c>
      <c r="EK14" s="174" t="s">
        <v>197</v>
      </c>
      <c r="EL14" s="175">
        <v>0.88965551041694457</v>
      </c>
      <c r="EM14" s="176">
        <v>2.498234005258362E-2</v>
      </c>
      <c r="EN14" s="177">
        <v>0.84061908372460326</v>
      </c>
      <c r="EO14" s="177">
        <v>0.93869193710928589</v>
      </c>
      <c r="EP14" s="178">
        <v>2.8080914196637118E-2</v>
      </c>
      <c r="EQ14" s="179">
        <v>338.39717000000024</v>
      </c>
      <c r="ER14" s="180">
        <v>760</v>
      </c>
      <c r="ES14"/>
      <c r="ET14" s="6"/>
    </row>
    <row r="15" spans="1:150" s="31" customFormat="1" ht="24.95" customHeight="1">
      <c r="A15" s="311" t="s">
        <v>51</v>
      </c>
      <c r="B15" s="312"/>
      <c r="C15" s="316">
        <v>24.105146118777462</v>
      </c>
      <c r="D15" s="316">
        <v>1.2451230199675916</v>
      </c>
      <c r="E15" s="316">
        <v>21.654522512576278</v>
      </c>
      <c r="F15" s="316">
        <v>26.555769724978649</v>
      </c>
      <c r="G15" s="316">
        <v>5.1653825860763556</v>
      </c>
      <c r="H15" s="402">
        <v>2612.3969500000394</v>
      </c>
      <c r="I15" s="380">
        <v>3364</v>
      </c>
      <c r="J15" s="402"/>
      <c r="K15" s="316">
        <v>39.556820020570811</v>
      </c>
      <c r="L15" s="316">
        <v>4.1880136674030135</v>
      </c>
      <c r="M15" s="316">
        <v>31.237845349250254</v>
      </c>
      <c r="N15" s="316">
        <v>47.875794691891365</v>
      </c>
      <c r="O15" s="316">
        <v>10.587336558462264</v>
      </c>
      <c r="P15" s="402">
        <v>714.63336500000128</v>
      </c>
      <c r="Q15" s="380">
        <v>916</v>
      </c>
      <c r="R15" s="402"/>
      <c r="S15" s="317">
        <v>56.338427782994962</v>
      </c>
      <c r="T15" s="317">
        <v>3.9148993062919279</v>
      </c>
      <c r="U15" s="317">
        <v>48.560797001767568</v>
      </c>
      <c r="V15" s="317">
        <v>64.116058564222357</v>
      </c>
      <c r="W15" s="317">
        <v>6.9488969791123472</v>
      </c>
      <c r="X15" s="318">
        <v>564.39678299999809</v>
      </c>
      <c r="Y15" s="319">
        <v>711</v>
      </c>
      <c r="Z15" s="320"/>
      <c r="AA15" s="317">
        <v>58.887192490311648</v>
      </c>
      <c r="AB15" s="317">
        <v>2.7926249292697656</v>
      </c>
      <c r="AC15" s="317">
        <v>53.384794861332693</v>
      </c>
      <c r="AD15" s="317">
        <v>64.389590119290602</v>
      </c>
      <c r="AE15" s="317">
        <v>4.7423298873167017</v>
      </c>
      <c r="AF15" s="319">
        <v>1508.6810839999973</v>
      </c>
      <c r="AG15" s="319">
        <v>1516</v>
      </c>
      <c r="AH15" s="317"/>
      <c r="AI15" s="552">
        <v>65.286722038750995</v>
      </c>
      <c r="AJ15" s="317">
        <v>2.1769004258155751</v>
      </c>
      <c r="AK15" s="317">
        <v>61.007626086035707</v>
      </c>
      <c r="AL15" s="317">
        <v>69.56581799146629</v>
      </c>
      <c r="AM15" s="317">
        <v>3.3343693140597161</v>
      </c>
      <c r="AN15" s="318">
        <v>1726.7060709999928</v>
      </c>
      <c r="AO15" s="322">
        <v>2167</v>
      </c>
      <c r="AP15" s="317"/>
      <c r="AQ15" s="552">
        <v>70.281480678624746</v>
      </c>
      <c r="AR15" s="317">
        <v>2.047790063214038</v>
      </c>
      <c r="AS15" s="317">
        <v>66.256031874070104</v>
      </c>
      <c r="AT15" s="317">
        <v>74.306929483179374</v>
      </c>
      <c r="AU15" s="317">
        <v>2.9136979520649864</v>
      </c>
      <c r="AV15" s="318">
        <v>1571.9416769999948</v>
      </c>
      <c r="AW15" s="319">
        <v>2018</v>
      </c>
      <c r="AX15" s="317"/>
      <c r="AY15" s="317">
        <v>67.992705672886714</v>
      </c>
      <c r="AZ15" s="317">
        <v>2.526563127048076</v>
      </c>
      <c r="BA15" s="317">
        <v>63.009966380904956</v>
      </c>
      <c r="BB15" s="317">
        <v>72.975444964868458</v>
      </c>
      <c r="BC15" s="317">
        <v>3.7159326166594773</v>
      </c>
      <c r="BD15" s="318">
        <v>806.18978399999639</v>
      </c>
      <c r="BE15" s="319">
        <v>1063</v>
      </c>
      <c r="BF15" s="317"/>
      <c r="BG15" s="559">
        <v>70.589784410165493</v>
      </c>
      <c r="BH15" s="317">
        <v>2.0516467503072158</v>
      </c>
      <c r="BI15" s="317">
        <v>66.556840620884444</v>
      </c>
      <c r="BJ15" s="317">
        <v>74.622728199446527</v>
      </c>
      <c r="BK15" s="317">
        <v>2.9064357788458723</v>
      </c>
      <c r="BL15" s="318">
        <v>1445.4429199999977</v>
      </c>
      <c r="BM15" s="322">
        <v>1920</v>
      </c>
      <c r="BN15" s="317"/>
      <c r="BO15" s="323">
        <v>74.660000000000011</v>
      </c>
      <c r="BP15" s="323">
        <v>2.6149999999999998</v>
      </c>
      <c r="BQ15" s="323">
        <v>69.510000000000005</v>
      </c>
      <c r="BR15" s="323">
        <v>79.820000000000007</v>
      </c>
      <c r="BS15" s="323">
        <v>3.5000000000000004</v>
      </c>
      <c r="BT15" s="319">
        <v>977.83299999999997</v>
      </c>
      <c r="BU15" s="318">
        <v>1161</v>
      </c>
      <c r="BV15" s="318"/>
      <c r="BW15" s="480">
        <v>75.349999999999994</v>
      </c>
      <c r="BX15" s="325">
        <v>1.9590000000000001</v>
      </c>
      <c r="BY15" s="325">
        <v>71.5</v>
      </c>
      <c r="BZ15" s="325">
        <v>79.2</v>
      </c>
      <c r="CA15" s="325">
        <v>2.6</v>
      </c>
      <c r="CB15" s="326">
        <v>1595.9280000000001</v>
      </c>
      <c r="CC15" s="326">
        <v>1943</v>
      </c>
      <c r="CD15" s="318"/>
      <c r="CE15" s="325">
        <v>76.647061276442798</v>
      </c>
      <c r="CF15" s="325">
        <v>2.9911279505373152</v>
      </c>
      <c r="CG15" s="325">
        <v>70.748686939687673</v>
      </c>
      <c r="CH15" s="325">
        <v>82.545435613197924</v>
      </c>
      <c r="CI15" s="325">
        <v>3.9024691889350072</v>
      </c>
      <c r="CJ15" s="326">
        <v>598.01632100000143</v>
      </c>
      <c r="CK15" s="326">
        <v>853</v>
      </c>
      <c r="CL15" s="318"/>
      <c r="CM15" s="578">
        <v>78.242267310466644</v>
      </c>
      <c r="CN15" s="325">
        <v>1.9048117161091171</v>
      </c>
      <c r="CO15" s="325">
        <v>74.498141225292926</v>
      </c>
      <c r="CP15" s="325">
        <v>81.986393395640363</v>
      </c>
      <c r="CQ15" s="325">
        <v>2.4345047524642816</v>
      </c>
      <c r="CR15" s="326">
        <v>1226.7594229999986</v>
      </c>
      <c r="CS15" s="326">
        <v>1772</v>
      </c>
      <c r="CT15" s="318"/>
      <c r="CU15" s="325">
        <v>76.647061276442798</v>
      </c>
      <c r="CV15" s="325">
        <v>2.9911279505373152</v>
      </c>
      <c r="CW15" s="325">
        <v>70.748686939687673</v>
      </c>
      <c r="CX15" s="325">
        <v>82.545435613197924</v>
      </c>
      <c r="CY15" s="325">
        <v>3.9024691889350072</v>
      </c>
      <c r="CZ15" s="326">
        <v>598.01632100000143</v>
      </c>
      <c r="DA15" s="326">
        <v>853</v>
      </c>
      <c r="DB15" s="318"/>
      <c r="DC15" s="328">
        <v>78.998450214422462</v>
      </c>
      <c r="DD15" s="325">
        <v>2.6958550154464791</v>
      </c>
      <c r="DE15" s="325">
        <v>73.683897005662644</v>
      </c>
      <c r="DF15" s="325">
        <v>84.313003423182266</v>
      </c>
      <c r="DG15" s="325">
        <v>3.4125416487655436</v>
      </c>
      <c r="DH15" s="326">
        <v>649.67374500000028</v>
      </c>
      <c r="DI15" s="326">
        <v>950</v>
      </c>
      <c r="DJ15" s="318"/>
      <c r="DK15" s="578">
        <v>79.459619169747754</v>
      </c>
      <c r="DL15" s="325">
        <v>2.1277904543575961</v>
      </c>
      <c r="DM15" s="480">
        <v>75.277723390980924</v>
      </c>
      <c r="DN15" s="480">
        <v>83.641514948514583</v>
      </c>
      <c r="DO15" s="325">
        <v>2.6778261418696792</v>
      </c>
      <c r="DP15" s="326">
        <v>1233.8557600000024</v>
      </c>
      <c r="DQ15" s="326">
        <v>1809</v>
      </c>
      <c r="DR15" s="318"/>
      <c r="DS15" s="578">
        <v>84.980281774667318</v>
      </c>
      <c r="DT15" s="325">
        <v>1.6938119653679584</v>
      </c>
      <c r="DU15" s="480">
        <v>81.650471149600861</v>
      </c>
      <c r="DV15" s="480">
        <v>88.31009239973379</v>
      </c>
      <c r="DW15" s="325">
        <v>1.9931823359438248</v>
      </c>
      <c r="DX15" s="326">
        <v>1069.3515590000004</v>
      </c>
      <c r="DY15" s="326">
        <v>1622</v>
      </c>
      <c r="DZ15" s="318"/>
      <c r="EA15" s="726">
        <f t="shared" ref="EA15:EA16" si="5">IF(EP15&lt;0.15,EL15*100,CONCATENATE("(",FIXED(EL15*100,1),")"))</f>
        <v>83.976996604550138</v>
      </c>
      <c r="EB15" s="647">
        <f t="shared" si="3"/>
        <v>1.4183127745992201</v>
      </c>
      <c r="EC15" s="718">
        <f t="shared" ref="EC15:EC16" si="6">IF(EN15&lt;0,0,EN15*100)</f>
        <v>81.193070429017467</v>
      </c>
      <c r="ED15" s="718">
        <f t="shared" ref="ED15:EE16" si="7">IF(EO15&gt;1,100,EO15*100)</f>
        <v>86.760922780082808</v>
      </c>
      <c r="EE15" s="647">
        <f t="shared" si="7"/>
        <v>1.6889301022256034</v>
      </c>
      <c r="EF15" s="649">
        <f t="shared" si="4"/>
        <v>1089.8698870000001</v>
      </c>
      <c r="EG15" s="649">
        <f t="shared" si="4"/>
        <v>3365</v>
      </c>
      <c r="EH15" s="6">
        <f t="shared" si="0"/>
        <v>-1556</v>
      </c>
      <c r="EI15" s="747" t="s">
        <v>148</v>
      </c>
      <c r="EJ15" s="181" t="s">
        <v>116</v>
      </c>
      <c r="EK15" s="182" t="s">
        <v>197</v>
      </c>
      <c r="EL15" s="183">
        <v>0.83976996604550136</v>
      </c>
      <c r="EM15" s="184">
        <v>1.4183127745992201E-2</v>
      </c>
      <c r="EN15" s="185">
        <v>0.81193070429017467</v>
      </c>
      <c r="EO15" s="185">
        <v>0.86760922780082805</v>
      </c>
      <c r="EP15" s="186">
        <v>1.6889301022256033E-2</v>
      </c>
      <c r="EQ15" s="187">
        <v>1089.8698870000001</v>
      </c>
      <c r="ER15" s="188">
        <v>3365</v>
      </c>
      <c r="ES15"/>
      <c r="ET15" s="6"/>
    </row>
    <row r="16" spans="1:150" s="31" customFormat="1" ht="24.95" customHeight="1" thickBot="1">
      <c r="A16" s="346" t="s">
        <v>53</v>
      </c>
      <c r="B16" s="272"/>
      <c r="C16" s="241">
        <v>26.199246475666367</v>
      </c>
      <c r="D16" s="241">
        <v>2.2217036494002662</v>
      </c>
      <c r="E16" s="241">
        <v>21.826538460561697</v>
      </c>
      <c r="F16" s="241">
        <v>30.571954490771034</v>
      </c>
      <c r="G16" s="241">
        <v>8.4800288109956359</v>
      </c>
      <c r="H16" s="390">
        <v>802.90704999999741</v>
      </c>
      <c r="I16" s="350">
        <v>1473</v>
      </c>
      <c r="J16" s="390"/>
      <c r="K16" s="241">
        <v>39.493997198323051</v>
      </c>
      <c r="L16" s="241">
        <v>5.9364015712146667</v>
      </c>
      <c r="M16" s="241">
        <v>27.702064737809888</v>
      </c>
      <c r="N16" s="241">
        <v>51.285929658836217</v>
      </c>
      <c r="O16" s="241">
        <v>15.031149015898373</v>
      </c>
      <c r="P16" s="390">
        <v>204.09278300000091</v>
      </c>
      <c r="Q16" s="350">
        <v>371</v>
      </c>
      <c r="R16" s="390"/>
      <c r="S16" s="242">
        <v>45.158569634380378</v>
      </c>
      <c r="T16" s="242">
        <v>6.5215499646566881</v>
      </c>
      <c r="U16" s="242">
        <v>32.202372353672082</v>
      </c>
      <c r="V16" s="242">
        <v>58.11476691508868</v>
      </c>
      <c r="W16" s="242">
        <v>14.44144492940641</v>
      </c>
      <c r="X16" s="243">
        <v>150.76830500000008</v>
      </c>
      <c r="Y16" s="244">
        <v>307</v>
      </c>
      <c r="Z16" s="245"/>
      <c r="AA16" s="242">
        <v>51.041521103435784</v>
      </c>
      <c r="AB16" s="242">
        <v>5.0420824801105626</v>
      </c>
      <c r="AC16" s="242">
        <v>41.106945789402758</v>
      </c>
      <c r="AD16" s="242">
        <v>60.976096417468817</v>
      </c>
      <c r="AE16" s="242">
        <v>9.8783938470265582</v>
      </c>
      <c r="AF16" s="242">
        <v>500.13345700000298</v>
      </c>
      <c r="AG16" s="244">
        <v>946</v>
      </c>
      <c r="AH16" s="242"/>
      <c r="AI16" s="551">
        <v>49.497794800884229</v>
      </c>
      <c r="AJ16" s="242">
        <v>2.7996629122955508</v>
      </c>
      <c r="AK16" s="242">
        <v>43.994545274676483</v>
      </c>
      <c r="AL16" s="242">
        <v>55.001044327091975</v>
      </c>
      <c r="AM16" s="242">
        <v>5.6561366492341953</v>
      </c>
      <c r="AN16" s="243">
        <v>573.20991599999763</v>
      </c>
      <c r="AO16" s="247">
        <v>1135</v>
      </c>
      <c r="AP16" s="242"/>
      <c r="AQ16" s="551">
        <v>52.056496898098374</v>
      </c>
      <c r="AR16" s="242">
        <v>2.9812831078631188</v>
      </c>
      <c r="AS16" s="242">
        <v>46.196031639393695</v>
      </c>
      <c r="AT16" s="242">
        <v>57.916962156803045</v>
      </c>
      <c r="AU16" s="242">
        <v>5.7270144660310889</v>
      </c>
      <c r="AV16" s="243">
        <v>537.80304800000147</v>
      </c>
      <c r="AW16" s="244">
        <v>1002</v>
      </c>
      <c r="AX16" s="242"/>
      <c r="AY16" s="242">
        <v>50.935362860733449</v>
      </c>
      <c r="AZ16" s="242">
        <v>5.1809823274185662</v>
      </c>
      <c r="BA16" s="242">
        <v>40.717734044131021</v>
      </c>
      <c r="BB16" s="242">
        <v>61.152991677335876</v>
      </c>
      <c r="BC16" s="242">
        <v>10.171680413044891</v>
      </c>
      <c r="BD16" s="243">
        <v>266.98248400000114</v>
      </c>
      <c r="BE16" s="244">
        <v>538</v>
      </c>
      <c r="BF16" s="242"/>
      <c r="BG16" s="556">
        <v>50.482883420648839</v>
      </c>
      <c r="BH16" s="242">
        <v>3.4759495718153262</v>
      </c>
      <c r="BI16" s="242">
        <v>43.650172460339718</v>
      </c>
      <c r="BJ16" s="242">
        <v>57.315594380957954</v>
      </c>
      <c r="BK16" s="242">
        <v>6.8854022121754843</v>
      </c>
      <c r="BL16" s="243">
        <v>575.3870149999982</v>
      </c>
      <c r="BM16" s="247">
        <v>1109</v>
      </c>
      <c r="BN16" s="242"/>
      <c r="BO16" s="273">
        <v>53.12</v>
      </c>
      <c r="BP16" s="273">
        <v>5.4420000000000002</v>
      </c>
      <c r="BQ16" s="273">
        <v>42.39</v>
      </c>
      <c r="BR16" s="273">
        <v>63.849999999999994</v>
      </c>
      <c r="BS16" s="273">
        <v>10.199999999999999</v>
      </c>
      <c r="BT16" s="244">
        <v>374.77800000000002</v>
      </c>
      <c r="BU16" s="244">
        <v>692</v>
      </c>
      <c r="BV16" s="244"/>
      <c r="BW16" s="479">
        <v>60.35</v>
      </c>
      <c r="BX16" s="249">
        <v>3.1749999999999998</v>
      </c>
      <c r="BY16" s="249">
        <v>54.11</v>
      </c>
      <c r="BZ16" s="249">
        <v>66.59</v>
      </c>
      <c r="CA16" s="249">
        <v>5.3</v>
      </c>
      <c r="CB16" s="250">
        <v>570.39300000000003</v>
      </c>
      <c r="CC16" s="250">
        <v>1035</v>
      </c>
      <c r="CD16" s="244"/>
      <c r="CE16" s="249">
        <v>60.276556252080802</v>
      </c>
      <c r="CF16" s="249">
        <v>4.3431954495447913</v>
      </c>
      <c r="CG16" s="249">
        <v>51.711963562388362</v>
      </c>
      <c r="CH16" s="249">
        <v>68.841148941773241</v>
      </c>
      <c r="CI16" s="249">
        <v>7.2054472245913352</v>
      </c>
      <c r="CJ16" s="250">
        <v>244.61895000000078</v>
      </c>
      <c r="CK16" s="250">
        <v>468</v>
      </c>
      <c r="CL16" s="244"/>
      <c r="CM16" s="574">
        <v>57.034669190246554</v>
      </c>
      <c r="CN16" s="249">
        <v>3.0756074888032181</v>
      </c>
      <c r="CO16" s="249">
        <v>50.989209615845198</v>
      </c>
      <c r="CP16" s="249">
        <v>63.080128764647917</v>
      </c>
      <c r="CQ16" s="249">
        <v>5.3925227102556335</v>
      </c>
      <c r="CR16" s="250">
        <v>538.25335599999948</v>
      </c>
      <c r="CS16" s="250">
        <v>996</v>
      </c>
      <c r="CT16" s="244"/>
      <c r="CU16" s="249">
        <v>60.276556252080802</v>
      </c>
      <c r="CV16" s="249">
        <v>4.3431954495447913</v>
      </c>
      <c r="CW16" s="249">
        <v>51.711963562388362</v>
      </c>
      <c r="CX16" s="249">
        <v>68.841148941773241</v>
      </c>
      <c r="CY16" s="249">
        <v>7.2054472245913352</v>
      </c>
      <c r="CZ16" s="250">
        <v>244.61895000000078</v>
      </c>
      <c r="DA16" s="250">
        <v>468</v>
      </c>
      <c r="DB16" s="244"/>
      <c r="DC16" s="252">
        <v>64.961682650424393</v>
      </c>
      <c r="DD16" s="249">
        <v>5.1258824346054617</v>
      </c>
      <c r="DE16" s="249">
        <v>54.856623296538373</v>
      </c>
      <c r="DF16" s="249">
        <v>75.066742004310399</v>
      </c>
      <c r="DG16" s="249">
        <v>7.8906244811871034</v>
      </c>
      <c r="DH16" s="250">
        <v>272.50579999999945</v>
      </c>
      <c r="DI16" s="250">
        <v>487</v>
      </c>
      <c r="DJ16" s="244"/>
      <c r="DK16" s="574">
        <v>60.167872474664918</v>
      </c>
      <c r="DL16" s="249">
        <v>3.5102913349337932</v>
      </c>
      <c r="DM16" s="479">
        <v>53.268850775541189</v>
      </c>
      <c r="DN16" s="479">
        <v>67.066894173788654</v>
      </c>
      <c r="DO16" s="249">
        <v>5.8341623038306416</v>
      </c>
      <c r="DP16" s="250">
        <v>569.43546100000003</v>
      </c>
      <c r="DQ16" s="250">
        <v>979</v>
      </c>
      <c r="DR16" s="244"/>
      <c r="DS16" s="574">
        <v>59.349826068574565</v>
      </c>
      <c r="DT16" s="249">
        <v>4.0977351753354636</v>
      </c>
      <c r="DU16" s="479">
        <v>51.294219894735484</v>
      </c>
      <c r="DV16" s="479">
        <v>67.405432242413639</v>
      </c>
      <c r="DW16" s="249">
        <v>6.9043760475402545</v>
      </c>
      <c r="DX16" s="250">
        <v>554.99401400000067</v>
      </c>
      <c r="DY16" s="250">
        <v>973</v>
      </c>
      <c r="DZ16" s="244"/>
      <c r="EA16" s="722">
        <f t="shared" si="5"/>
        <v>61.414440230721048</v>
      </c>
      <c r="EB16" s="635">
        <f t="shared" si="3"/>
        <v>2.7316968513522246</v>
      </c>
      <c r="EC16" s="702">
        <f t="shared" si="6"/>
        <v>56.052546504389355</v>
      </c>
      <c r="ED16" s="702">
        <f t="shared" si="7"/>
        <v>66.776333957052742</v>
      </c>
      <c r="EE16" s="635">
        <f t="shared" si="7"/>
        <v>4.4479715863074194</v>
      </c>
      <c r="EF16" s="639">
        <f t="shared" si="4"/>
        <v>608.37901899999724</v>
      </c>
      <c r="EG16" s="639">
        <f t="shared" si="4"/>
        <v>2004</v>
      </c>
      <c r="EH16" s="6">
        <f t="shared" si="0"/>
        <v>-1025</v>
      </c>
      <c r="EI16" s="748" t="s">
        <v>149</v>
      </c>
      <c r="EJ16" s="190" t="s">
        <v>116</v>
      </c>
      <c r="EK16" s="191" t="s">
        <v>197</v>
      </c>
      <c r="EL16" s="192">
        <v>0.61414440230721046</v>
      </c>
      <c r="EM16" s="193">
        <v>2.7316968513522246E-2</v>
      </c>
      <c r="EN16" s="194">
        <v>0.56052546504389356</v>
      </c>
      <c r="EO16" s="194">
        <v>0.66776333957052736</v>
      </c>
      <c r="EP16" s="195">
        <v>4.4479715863074192E-2</v>
      </c>
      <c r="EQ16" s="196">
        <v>608.37901899999724</v>
      </c>
      <c r="ER16" s="197">
        <v>2004</v>
      </c>
      <c r="ES16"/>
      <c r="ET16" s="6"/>
    </row>
    <row r="17" spans="1:150" s="31" customFormat="1" ht="8.25" customHeight="1" thickTop="1">
      <c r="A17" s="235"/>
      <c r="B17" s="236"/>
      <c r="C17" s="241"/>
      <c r="D17" s="241"/>
      <c r="E17" s="241"/>
      <c r="F17" s="241"/>
      <c r="G17" s="241"/>
      <c r="H17" s="390"/>
      <c r="I17" s="350"/>
      <c r="J17" s="391"/>
      <c r="K17" s="241"/>
      <c r="L17" s="241"/>
      <c r="M17" s="241"/>
      <c r="N17" s="241"/>
      <c r="O17" s="241"/>
      <c r="P17" s="390"/>
      <c r="Q17" s="350"/>
      <c r="R17" s="391"/>
      <c r="S17" s="242"/>
      <c r="T17" s="242"/>
      <c r="U17" s="242"/>
      <c r="V17" s="242"/>
      <c r="W17" s="242"/>
      <c r="X17" s="243"/>
      <c r="Y17" s="244"/>
      <c r="Z17" s="245"/>
      <c r="AA17" s="242"/>
      <c r="AB17" s="242"/>
      <c r="AC17" s="242"/>
      <c r="AD17" s="242"/>
      <c r="AE17" s="242"/>
      <c r="AF17" s="244"/>
      <c r="AG17" s="244"/>
      <c r="AH17" s="242"/>
      <c r="AI17" s="551"/>
      <c r="AJ17" s="242"/>
      <c r="AK17" s="242"/>
      <c r="AL17" s="242"/>
      <c r="AM17" s="242"/>
      <c r="AN17" s="243"/>
      <c r="AO17" s="247"/>
      <c r="AP17" s="242"/>
      <c r="AQ17" s="551"/>
      <c r="AR17" s="242"/>
      <c r="AS17" s="242"/>
      <c r="AT17" s="242"/>
      <c r="AU17" s="242"/>
      <c r="AV17" s="243"/>
      <c r="AW17" s="244"/>
      <c r="AX17" s="242"/>
      <c r="AY17" s="242"/>
      <c r="AZ17" s="242"/>
      <c r="BA17" s="242"/>
      <c r="BB17" s="242"/>
      <c r="BC17" s="242"/>
      <c r="BD17" s="243"/>
      <c r="BE17" s="244"/>
      <c r="BF17" s="242"/>
      <c r="BG17" s="556"/>
      <c r="BH17" s="242"/>
      <c r="BI17" s="242"/>
      <c r="BJ17" s="242"/>
      <c r="BK17" s="242"/>
      <c r="BL17" s="243"/>
      <c r="BM17" s="247"/>
      <c r="BN17" s="242"/>
      <c r="BO17" s="242"/>
      <c r="BP17" s="242"/>
      <c r="BQ17" s="242"/>
      <c r="BR17" s="242"/>
      <c r="BS17" s="242"/>
      <c r="BT17" s="243"/>
      <c r="BU17" s="244"/>
      <c r="BV17" s="244"/>
      <c r="BW17" s="479"/>
      <c r="BX17" s="249"/>
      <c r="BY17" s="249"/>
      <c r="BZ17" s="249"/>
      <c r="CA17" s="249"/>
      <c r="CB17" s="250"/>
      <c r="CC17" s="250"/>
      <c r="CD17" s="244"/>
      <c r="CE17" s="249"/>
      <c r="CF17" s="249"/>
      <c r="CG17" s="249"/>
      <c r="CH17" s="249"/>
      <c r="CI17" s="249"/>
      <c r="CJ17" s="250"/>
      <c r="CK17" s="250"/>
      <c r="CL17" s="244"/>
      <c r="CM17" s="574"/>
      <c r="CN17" s="249"/>
      <c r="CO17" s="249"/>
      <c r="CP17" s="249"/>
      <c r="CQ17" s="249"/>
      <c r="CR17" s="250"/>
      <c r="CS17" s="250"/>
      <c r="CT17" s="244"/>
      <c r="CU17" s="249"/>
      <c r="CV17" s="249"/>
      <c r="CW17" s="249"/>
      <c r="CX17" s="249"/>
      <c r="CY17" s="249"/>
      <c r="CZ17" s="250"/>
      <c r="DA17" s="250"/>
      <c r="DB17" s="244"/>
      <c r="DC17" s="252"/>
      <c r="DD17" s="249"/>
      <c r="DE17" s="249"/>
      <c r="DF17" s="249"/>
      <c r="DG17" s="249"/>
      <c r="DH17" s="250"/>
      <c r="DI17" s="250"/>
      <c r="DJ17" s="244"/>
      <c r="DK17" s="574"/>
      <c r="DL17" s="249"/>
      <c r="DM17" s="479"/>
      <c r="DN17" s="479"/>
      <c r="DO17" s="249"/>
      <c r="DP17" s="250"/>
      <c r="DQ17" s="250"/>
      <c r="DR17" s="244"/>
      <c r="DS17" s="574"/>
      <c r="DT17" s="249"/>
      <c r="DU17" s="479"/>
      <c r="DV17" s="479"/>
      <c r="DW17" s="249"/>
      <c r="DX17" s="250"/>
      <c r="DY17" s="250"/>
      <c r="DZ17" s="244"/>
      <c r="EA17" s="722"/>
      <c r="EB17" s="635"/>
      <c r="EC17" s="702"/>
      <c r="ED17" s="702"/>
      <c r="EE17" s="635"/>
      <c r="EF17" s="639"/>
      <c r="EG17" s="639"/>
      <c r="EH17" s="6">
        <f t="shared" si="0"/>
        <v>0</v>
      </c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</row>
    <row r="18" spans="1:150" s="31" customFormat="1" ht="24.95" customHeight="1">
      <c r="A18" s="292" t="s">
        <v>56</v>
      </c>
      <c r="B18" s="293"/>
      <c r="C18" s="259"/>
      <c r="D18" s="259"/>
      <c r="E18" s="259"/>
      <c r="F18" s="259"/>
      <c r="G18" s="259"/>
      <c r="H18" s="394"/>
      <c r="I18" s="352"/>
      <c r="J18" s="394"/>
      <c r="K18" s="259"/>
      <c r="L18" s="259"/>
      <c r="M18" s="259"/>
      <c r="N18" s="259"/>
      <c r="O18" s="259"/>
      <c r="P18" s="394"/>
      <c r="Q18" s="352"/>
      <c r="R18" s="394"/>
      <c r="S18" s="260"/>
      <c r="T18" s="260"/>
      <c r="U18" s="260"/>
      <c r="V18" s="260"/>
      <c r="W18" s="260"/>
      <c r="X18" s="261"/>
      <c r="Y18" s="262"/>
      <c r="Z18" s="263"/>
      <c r="AA18" s="260"/>
      <c r="AB18" s="260"/>
      <c r="AC18" s="260"/>
      <c r="AD18" s="260"/>
      <c r="AE18" s="260"/>
      <c r="AF18" s="260"/>
      <c r="AG18" s="262"/>
      <c r="AH18" s="260"/>
      <c r="AI18" s="550"/>
      <c r="AJ18" s="260"/>
      <c r="AK18" s="260"/>
      <c r="AL18" s="260"/>
      <c r="AM18" s="260"/>
      <c r="AN18" s="261"/>
      <c r="AO18" s="265"/>
      <c r="AP18" s="260"/>
      <c r="AQ18" s="550"/>
      <c r="AR18" s="260"/>
      <c r="AS18" s="260"/>
      <c r="AT18" s="260"/>
      <c r="AU18" s="260"/>
      <c r="AV18" s="261"/>
      <c r="AW18" s="262"/>
      <c r="AX18" s="260"/>
      <c r="AY18" s="260"/>
      <c r="AZ18" s="260"/>
      <c r="BA18" s="260"/>
      <c r="BB18" s="260"/>
      <c r="BC18" s="260"/>
      <c r="BD18" s="261"/>
      <c r="BE18" s="262"/>
      <c r="BF18" s="260"/>
      <c r="BG18" s="557"/>
      <c r="BH18" s="260"/>
      <c r="BI18" s="260"/>
      <c r="BJ18" s="260"/>
      <c r="BK18" s="260"/>
      <c r="BL18" s="261"/>
      <c r="BM18" s="265"/>
      <c r="BN18" s="260"/>
      <c r="BO18" s="260"/>
      <c r="BP18" s="260"/>
      <c r="BQ18" s="260"/>
      <c r="BR18" s="260"/>
      <c r="BS18" s="260"/>
      <c r="BT18" s="261"/>
      <c r="BU18" s="262"/>
      <c r="BV18" s="262"/>
      <c r="BW18" s="471"/>
      <c r="BX18" s="267"/>
      <c r="BY18" s="267"/>
      <c r="BZ18" s="267"/>
      <c r="CA18" s="267"/>
      <c r="CB18" s="268"/>
      <c r="CC18" s="268"/>
      <c r="CD18" s="262"/>
      <c r="CE18" s="267"/>
      <c r="CF18" s="267"/>
      <c r="CG18" s="267"/>
      <c r="CH18" s="267"/>
      <c r="CI18" s="267"/>
      <c r="CJ18" s="268"/>
      <c r="CK18" s="268"/>
      <c r="CL18" s="262"/>
      <c r="CM18" s="577"/>
      <c r="CN18" s="267"/>
      <c r="CO18" s="267"/>
      <c r="CP18" s="267"/>
      <c r="CQ18" s="267"/>
      <c r="CR18" s="268"/>
      <c r="CS18" s="268"/>
      <c r="CT18" s="262"/>
      <c r="CU18" s="267"/>
      <c r="CV18" s="267"/>
      <c r="CW18" s="267"/>
      <c r="CX18" s="267"/>
      <c r="CY18" s="267"/>
      <c r="CZ18" s="268"/>
      <c r="DA18" s="268"/>
      <c r="DB18" s="262"/>
      <c r="DC18" s="270"/>
      <c r="DD18" s="267"/>
      <c r="DE18" s="267"/>
      <c r="DF18" s="267"/>
      <c r="DG18" s="267"/>
      <c r="DH18" s="268"/>
      <c r="DI18" s="268"/>
      <c r="DJ18" s="262"/>
      <c r="DK18" s="577"/>
      <c r="DL18" s="267"/>
      <c r="DM18" s="471"/>
      <c r="DN18" s="471"/>
      <c r="DO18" s="267"/>
      <c r="DP18" s="268"/>
      <c r="DQ18" s="268"/>
      <c r="DR18" s="262"/>
      <c r="DS18" s="577"/>
      <c r="DT18" s="267"/>
      <c r="DU18" s="471"/>
      <c r="DV18" s="471"/>
      <c r="DW18" s="267"/>
      <c r="DX18" s="268"/>
      <c r="DY18" s="268"/>
      <c r="DZ18" s="262"/>
      <c r="EA18" s="725"/>
      <c r="EB18" s="637"/>
      <c r="EC18" s="711"/>
      <c r="ED18" s="711"/>
      <c r="EE18" s="637"/>
      <c r="EF18" s="643"/>
      <c r="EG18" s="643"/>
      <c r="EH18" s="6">
        <f t="shared" si="0"/>
        <v>0</v>
      </c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</row>
    <row r="19" spans="1:150" s="31" customFormat="1" ht="24.95" customHeight="1">
      <c r="A19" s="348" t="s">
        <v>84</v>
      </c>
      <c r="B19" s="272"/>
      <c r="C19" s="241">
        <v>19.621791314291436</v>
      </c>
      <c r="D19" s="241">
        <v>0.98364267374147074</v>
      </c>
      <c r="E19" s="241">
        <v>17.685807545875971</v>
      </c>
      <c r="F19" s="241">
        <v>21.557775082706897</v>
      </c>
      <c r="G19" s="241">
        <v>5.0130115950475913</v>
      </c>
      <c r="H19" s="390">
        <v>2969.1674000001162</v>
      </c>
      <c r="I19" s="350">
        <v>3960</v>
      </c>
      <c r="J19" s="390"/>
      <c r="K19" s="241">
        <v>34.728156115662024</v>
      </c>
      <c r="L19" s="241">
        <v>3.2500751928403306</v>
      </c>
      <c r="M19" s="241">
        <v>28.272281002462641</v>
      </c>
      <c r="N19" s="241">
        <v>41.184031228861407</v>
      </c>
      <c r="O19" s="241">
        <v>9.3586172039078743</v>
      </c>
      <c r="P19" s="390">
        <v>726.62592900000232</v>
      </c>
      <c r="Q19" s="350">
        <v>999</v>
      </c>
      <c r="R19" s="390"/>
      <c r="S19" s="242">
        <v>48.200988426628776</v>
      </c>
      <c r="T19" s="242">
        <v>3.6018797366487743</v>
      </c>
      <c r="U19" s="242">
        <v>41.045225655153352</v>
      </c>
      <c r="V19" s="242">
        <v>55.356751198104192</v>
      </c>
      <c r="W19" s="242">
        <v>7.4726262971381425</v>
      </c>
      <c r="X19" s="243">
        <v>548.80553000000259</v>
      </c>
      <c r="Y19" s="244">
        <v>723</v>
      </c>
      <c r="Z19" s="245"/>
      <c r="AA19" s="242">
        <v>51.266357093021966</v>
      </c>
      <c r="AB19" s="242">
        <v>2.5816695743949487</v>
      </c>
      <c r="AC19" s="242">
        <v>46.179611502495291</v>
      </c>
      <c r="AD19" s="242">
        <v>56.353102683548641</v>
      </c>
      <c r="AE19" s="242">
        <v>5.0357968086371958</v>
      </c>
      <c r="AF19" s="242">
        <v>1644.8549240000036</v>
      </c>
      <c r="AG19" s="244">
        <v>1911</v>
      </c>
      <c r="AH19" s="242"/>
      <c r="AI19" s="551">
        <v>56.298686627775552</v>
      </c>
      <c r="AJ19" s="242">
        <v>2.002963194093871</v>
      </c>
      <c r="AK19" s="242">
        <v>52.361496117982853</v>
      </c>
      <c r="AL19" s="242">
        <v>60.235877137568252</v>
      </c>
      <c r="AM19" s="242">
        <v>3.5577440861749832</v>
      </c>
      <c r="AN19" s="243">
        <v>1630.2629669999899</v>
      </c>
      <c r="AO19" s="247">
        <v>2252</v>
      </c>
      <c r="AP19" s="242"/>
      <c r="AQ19" s="551">
        <v>59.978496735226564</v>
      </c>
      <c r="AR19" s="242">
        <v>1.9771549508585156</v>
      </c>
      <c r="AS19" s="242">
        <v>56.09189909207705</v>
      </c>
      <c r="AT19" s="242">
        <v>63.865094378376078</v>
      </c>
      <c r="AU19" s="242">
        <v>3.2964396550093817</v>
      </c>
      <c r="AV19" s="243">
        <v>1501.058576000001</v>
      </c>
      <c r="AW19" s="244">
        <v>2062</v>
      </c>
      <c r="AX19" s="242"/>
      <c r="AY19" s="242">
        <v>56.87325374022236</v>
      </c>
      <c r="AZ19" s="242">
        <v>2.6854578137180694</v>
      </c>
      <c r="BA19" s="242">
        <v>51.577151686755705</v>
      </c>
      <c r="BB19" s="242">
        <v>62.169355793689022</v>
      </c>
      <c r="BC19" s="242">
        <v>4.7218290446056157</v>
      </c>
      <c r="BD19" s="243">
        <v>741.13901399999554</v>
      </c>
      <c r="BE19" s="244">
        <v>1057</v>
      </c>
      <c r="BF19" s="242"/>
      <c r="BG19" s="556">
        <v>58.702376585079961</v>
      </c>
      <c r="BH19" s="242">
        <v>2.0910713030646964</v>
      </c>
      <c r="BI19" s="242">
        <v>54.591935534067758</v>
      </c>
      <c r="BJ19" s="242">
        <v>62.812817636092163</v>
      </c>
      <c r="BK19" s="242">
        <v>3.5621578285404061</v>
      </c>
      <c r="BL19" s="243">
        <v>1453.1231929999983</v>
      </c>
      <c r="BM19" s="247">
        <v>2060</v>
      </c>
      <c r="BN19" s="242"/>
      <c r="BO19" s="273">
        <v>60.040000000000006</v>
      </c>
      <c r="BP19" s="273">
        <v>2.907</v>
      </c>
      <c r="BQ19" s="273">
        <v>54.31</v>
      </c>
      <c r="BR19" s="273">
        <v>65.77</v>
      </c>
      <c r="BS19" s="273">
        <v>4.8</v>
      </c>
      <c r="BT19" s="244">
        <v>930.18299999999999</v>
      </c>
      <c r="BU19" s="244">
        <v>1219</v>
      </c>
      <c r="BV19" s="244"/>
      <c r="BW19" s="479">
        <v>62.78</v>
      </c>
      <c r="BX19" s="249">
        <v>1.9640000000000002</v>
      </c>
      <c r="BY19" s="249">
        <v>58.919999999999995</v>
      </c>
      <c r="BZ19" s="249">
        <v>66.649999999999991</v>
      </c>
      <c r="CA19" s="249">
        <v>3.1</v>
      </c>
      <c r="CB19" s="250">
        <v>1427.46</v>
      </c>
      <c r="CC19" s="250">
        <v>1904</v>
      </c>
      <c r="CD19" s="244"/>
      <c r="CE19" s="249">
        <v>65.0195111874351</v>
      </c>
      <c r="CF19" s="249">
        <v>3.1356782285475595</v>
      </c>
      <c r="CG19" s="249">
        <v>58.836089983984316</v>
      </c>
      <c r="CH19" s="249">
        <v>71.202932390885877</v>
      </c>
      <c r="CI19" s="249">
        <v>4.822672719744352</v>
      </c>
      <c r="CJ19" s="250">
        <v>578.60599399999967</v>
      </c>
      <c r="CK19" s="250">
        <v>838</v>
      </c>
      <c r="CL19" s="244"/>
      <c r="CM19" s="574">
        <v>66.423818669119512</v>
      </c>
      <c r="CN19" s="249">
        <v>2.1198955095496745</v>
      </c>
      <c r="CO19" s="249">
        <v>62.256920698037909</v>
      </c>
      <c r="CP19" s="249">
        <v>70.590716640201123</v>
      </c>
      <c r="CQ19" s="249">
        <v>3.1914688917685119</v>
      </c>
      <c r="CR19" s="250">
        <v>1204.615381999997</v>
      </c>
      <c r="CS19" s="250">
        <v>1720</v>
      </c>
      <c r="CT19" s="244"/>
      <c r="CU19" s="249">
        <v>65.0195111874351</v>
      </c>
      <c r="CV19" s="249">
        <v>3.1356782285475595</v>
      </c>
      <c r="CW19" s="249">
        <v>58.836089983984316</v>
      </c>
      <c r="CX19" s="249">
        <v>71.202932390885877</v>
      </c>
      <c r="CY19" s="249">
        <v>4.822672719744352</v>
      </c>
      <c r="CZ19" s="250">
        <v>578.60599399999967</v>
      </c>
      <c r="DA19" s="250">
        <v>838</v>
      </c>
      <c r="DB19" s="244"/>
      <c r="DC19" s="252">
        <v>69.753706109354681</v>
      </c>
      <c r="DD19" s="249">
        <v>2.6134838076989158</v>
      </c>
      <c r="DE19" s="249">
        <v>64.601537807771251</v>
      </c>
      <c r="DF19" s="249">
        <v>74.905874410938125</v>
      </c>
      <c r="DG19" s="249">
        <v>3.7467311107479939</v>
      </c>
      <c r="DH19" s="250">
        <v>628.02349500000253</v>
      </c>
      <c r="DI19" s="250">
        <v>901</v>
      </c>
      <c r="DJ19" s="244"/>
      <c r="DK19" s="574">
        <v>67.39955526019618</v>
      </c>
      <c r="DL19" s="249">
        <v>2.1223038086617581</v>
      </c>
      <c r="DM19" s="479">
        <v>63.228442770934215</v>
      </c>
      <c r="DN19" s="479">
        <v>71.570667749458138</v>
      </c>
      <c r="DO19" s="249">
        <v>3.1488394848728576</v>
      </c>
      <c r="DP19" s="250">
        <v>1197.4799550000016</v>
      </c>
      <c r="DQ19" s="250">
        <v>1695</v>
      </c>
      <c r="DR19" s="244"/>
      <c r="DS19" s="574">
        <v>71.90259800881887</v>
      </c>
      <c r="DT19" s="249">
        <v>2.3649504744206342</v>
      </c>
      <c r="DU19" s="479">
        <v>67.253417711068934</v>
      </c>
      <c r="DV19" s="479">
        <v>76.551778306568792</v>
      </c>
      <c r="DW19" s="249">
        <v>3.2891029530401288</v>
      </c>
      <c r="DX19" s="250">
        <v>997.99557300000072</v>
      </c>
      <c r="DY19" s="250">
        <v>1487</v>
      </c>
      <c r="DZ19" s="244"/>
      <c r="EA19" s="722">
        <f>IF(EP23&lt;0.15,EL23*100,CONCATENATE("(",FIXED(EL23*100,1),")"))</f>
        <v>69.937193734237766</v>
      </c>
      <c r="EB19" s="635">
        <f t="shared" ref="EB19:EB21" si="8">+EM23*100</f>
        <v>1.7119718447773251</v>
      </c>
      <c r="EC19" s="702">
        <f>IF(EN23&lt;0,0,EN23*100)</f>
        <v>66.576860727438685</v>
      </c>
      <c r="ED19" s="702">
        <f>IF(EO23&gt;1,100,EO23*100)</f>
        <v>73.297526741036862</v>
      </c>
      <c r="EE19" s="635">
        <f>IF(EP23&gt;1,100,EP23*100)</f>
        <v>2.4478703724985595</v>
      </c>
      <c r="EF19" s="639">
        <f>+EQ23</f>
        <v>1065.2602760000066</v>
      </c>
      <c r="EG19" s="639">
        <f>+ER23</f>
        <v>3073</v>
      </c>
      <c r="EH19" s="6">
        <f t="shared" si="0"/>
        <v>-1378</v>
      </c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</row>
    <row r="20" spans="1:150" s="31" customFormat="1" ht="24.95" customHeight="1" thickBot="1">
      <c r="A20" s="349" t="s">
        <v>55</v>
      </c>
      <c r="B20" s="312"/>
      <c r="C20" s="316">
        <v>49.309956788177402</v>
      </c>
      <c r="D20" s="316">
        <v>2.2469185590904912</v>
      </c>
      <c r="E20" s="316">
        <v>44.887621345160667</v>
      </c>
      <c r="F20" s="316">
        <v>53.732292231194137</v>
      </c>
      <c r="G20" s="316">
        <v>4.5567238453334324</v>
      </c>
      <c r="H20" s="402">
        <v>822.13032499999474</v>
      </c>
      <c r="I20" s="380">
        <v>1136</v>
      </c>
      <c r="J20" s="402"/>
      <c r="K20" s="316">
        <v>59.127870464891231</v>
      </c>
      <c r="L20" s="316">
        <v>4.9983635467190455</v>
      </c>
      <c r="M20" s="316">
        <v>49.199235306211762</v>
      </c>
      <c r="N20" s="316">
        <v>69.0565056235707</v>
      </c>
      <c r="O20" s="316">
        <v>8.4534814249516366</v>
      </c>
      <c r="P20" s="402">
        <v>256.48249600000071</v>
      </c>
      <c r="Q20" s="380">
        <v>368</v>
      </c>
      <c r="R20" s="402"/>
      <c r="S20" s="317">
        <v>72.947283462938515</v>
      </c>
      <c r="T20" s="317">
        <v>4.3212781939433933</v>
      </c>
      <c r="U20" s="317">
        <v>64.362310091734614</v>
      </c>
      <c r="V20" s="317">
        <v>81.53225683414243</v>
      </c>
      <c r="W20" s="317">
        <v>5.923837035191112</v>
      </c>
      <c r="X20" s="318">
        <v>216.2167630000001</v>
      </c>
      <c r="Y20" s="319">
        <v>338</v>
      </c>
      <c r="Z20" s="320"/>
      <c r="AA20" s="317">
        <v>72.774467451507519</v>
      </c>
      <c r="AB20" s="317">
        <v>2.5196223913350404</v>
      </c>
      <c r="AC20" s="317">
        <v>67.809975397205974</v>
      </c>
      <c r="AD20" s="317">
        <v>77.738959505809063</v>
      </c>
      <c r="AE20" s="317">
        <v>3.4622340493442474</v>
      </c>
      <c r="AF20" s="317">
        <v>576.63147899999865</v>
      </c>
      <c r="AG20" s="319">
        <v>767</v>
      </c>
      <c r="AH20" s="317"/>
      <c r="AI20" s="552">
        <v>74.175619883531681</v>
      </c>
      <c r="AJ20" s="317">
        <v>1.9257159212759773</v>
      </c>
      <c r="AK20" s="317">
        <v>70.39027301736796</v>
      </c>
      <c r="AL20" s="317">
        <v>77.960966749695388</v>
      </c>
      <c r="AM20" s="317">
        <v>2.5961575033679241</v>
      </c>
      <c r="AN20" s="318">
        <v>817.79507600000181</v>
      </c>
      <c r="AO20" s="322">
        <v>1170</v>
      </c>
      <c r="AP20" s="317"/>
      <c r="AQ20" s="552">
        <v>77.091816836220389</v>
      </c>
      <c r="AR20" s="317">
        <v>2.080179028215055</v>
      </c>
      <c r="AS20" s="317">
        <v>73.002699336917104</v>
      </c>
      <c r="AT20" s="317">
        <v>81.180934335523673</v>
      </c>
      <c r="AU20" s="317">
        <v>2.6983136649047239</v>
      </c>
      <c r="AV20" s="318">
        <v>737.67066899999804</v>
      </c>
      <c r="AW20" s="319">
        <v>1088</v>
      </c>
      <c r="AX20" s="317"/>
      <c r="AY20" s="317">
        <v>79.14344642293959</v>
      </c>
      <c r="AZ20" s="317">
        <v>2.6679773176055703</v>
      </c>
      <c r="BA20" s="317">
        <v>73.881818376431497</v>
      </c>
      <c r="BB20" s="317">
        <v>84.405074469447683</v>
      </c>
      <c r="BC20" s="317">
        <v>3.3710653733070965</v>
      </c>
      <c r="BD20" s="318">
        <v>376.43123400000013</v>
      </c>
      <c r="BE20" s="319">
        <v>539</v>
      </c>
      <c r="BF20" s="317"/>
      <c r="BG20" s="559">
        <v>80.430899671543884</v>
      </c>
      <c r="BH20" s="317">
        <v>1.8411088293024624</v>
      </c>
      <c r="BI20" s="317">
        <v>76.811812507823333</v>
      </c>
      <c r="BJ20" s="317">
        <v>84.049986835264448</v>
      </c>
      <c r="BK20" s="317">
        <v>2.2890566148346081</v>
      </c>
      <c r="BL20" s="318">
        <v>727.05439499999864</v>
      </c>
      <c r="BM20" s="322">
        <v>1052</v>
      </c>
      <c r="BN20" s="317"/>
      <c r="BO20" s="323">
        <v>83.009999999999991</v>
      </c>
      <c r="BP20" s="323">
        <v>2.2290000000000001</v>
      </c>
      <c r="BQ20" s="323">
        <v>78.61</v>
      </c>
      <c r="BR20" s="323">
        <v>87.4</v>
      </c>
      <c r="BS20" s="323">
        <v>2.7</v>
      </c>
      <c r="BT20" s="319">
        <v>509.03500000000003</v>
      </c>
      <c r="BU20" s="319">
        <v>694</v>
      </c>
      <c r="BV20" s="319"/>
      <c r="BW20" s="480">
        <v>85.39</v>
      </c>
      <c r="BX20" s="325">
        <v>1.5980000000000001</v>
      </c>
      <c r="BY20" s="325">
        <v>82.25</v>
      </c>
      <c r="BZ20" s="325">
        <v>88.53</v>
      </c>
      <c r="CA20" s="325">
        <v>1.9</v>
      </c>
      <c r="CB20" s="326">
        <v>868.14200000000005</v>
      </c>
      <c r="CC20" s="326">
        <v>1156</v>
      </c>
      <c r="CD20" s="319"/>
      <c r="CE20" s="325">
        <v>83.043224690578512</v>
      </c>
      <c r="CF20" s="325">
        <v>2.0705563187712506</v>
      </c>
      <c r="CG20" s="325">
        <v>78.960177607536593</v>
      </c>
      <c r="CH20" s="325">
        <v>87.126271773620417</v>
      </c>
      <c r="CI20" s="325">
        <v>2.4933476830725252</v>
      </c>
      <c r="CJ20" s="326">
        <v>350.54511200000019</v>
      </c>
      <c r="CK20" s="326">
        <v>551</v>
      </c>
      <c r="CL20" s="319"/>
      <c r="CM20" s="578">
        <v>81.585931140364707</v>
      </c>
      <c r="CN20" s="325">
        <v>1.5870399900484757</v>
      </c>
      <c r="CO20" s="325">
        <v>78.466421860417626</v>
      </c>
      <c r="CP20" s="325">
        <v>84.705440420311788</v>
      </c>
      <c r="CQ20" s="325">
        <v>1.945237331811595</v>
      </c>
      <c r="CR20" s="326">
        <v>754.26025099999799</v>
      </c>
      <c r="CS20" s="326">
        <v>1180</v>
      </c>
      <c r="CT20" s="319"/>
      <c r="CU20" s="325">
        <v>83.043224690578512</v>
      </c>
      <c r="CV20" s="325">
        <v>2.0705563187712506</v>
      </c>
      <c r="CW20" s="325">
        <v>78.960177607536593</v>
      </c>
      <c r="CX20" s="325">
        <v>87.126271773620417</v>
      </c>
      <c r="CY20" s="325">
        <v>2.4933476830725252</v>
      </c>
      <c r="CZ20" s="326">
        <v>350.54511200000019</v>
      </c>
      <c r="DA20" s="326">
        <v>551</v>
      </c>
      <c r="DB20" s="319"/>
      <c r="DC20" s="328">
        <v>85.055378642873904</v>
      </c>
      <c r="DD20" s="325">
        <v>2.1709814618926759</v>
      </c>
      <c r="DE20" s="325">
        <v>80.775550377499286</v>
      </c>
      <c r="DF20" s="325">
        <v>89.335206908248523</v>
      </c>
      <c r="DG20" s="325">
        <v>2.5524328931719649</v>
      </c>
      <c r="DH20" s="326">
        <v>396.26422499999984</v>
      </c>
      <c r="DI20" s="326">
        <v>631</v>
      </c>
      <c r="DJ20" s="319"/>
      <c r="DK20" s="578">
        <v>85.276328418016618</v>
      </c>
      <c r="DL20" s="325">
        <v>1.6655052024416144</v>
      </c>
      <c r="DM20" s="480">
        <v>82.002994259880467</v>
      </c>
      <c r="DN20" s="480">
        <v>88.54966257615277</v>
      </c>
      <c r="DO20" s="325">
        <v>1.9530686104090491</v>
      </c>
      <c r="DP20" s="326">
        <v>823.53335799999809</v>
      </c>
      <c r="DQ20" s="326">
        <v>1258</v>
      </c>
      <c r="DR20" s="319"/>
      <c r="DS20" s="578">
        <v>84.666888877857957</v>
      </c>
      <c r="DT20" s="325">
        <v>1.8500142252128731</v>
      </c>
      <c r="DU20" s="480">
        <v>81.030005239301474</v>
      </c>
      <c r="DV20" s="480">
        <v>88.30377251641444</v>
      </c>
      <c r="DW20" s="325">
        <v>2.1850504367554335</v>
      </c>
      <c r="DX20" s="326">
        <v>842.4148170000002</v>
      </c>
      <c r="DY20" s="326">
        <v>1295</v>
      </c>
      <c r="DZ20" s="319"/>
      <c r="EA20" s="726">
        <f t="shared" ref="EA20:EA21" si="9">IF(EP24&lt;0.15,EL24*100,CONCATENATE("(",FIXED(EL24*100,1),")"))</f>
        <v>85.449652807926341</v>
      </c>
      <c r="EB20" s="647">
        <f t="shared" si="8"/>
        <v>1.3617142395886446</v>
      </c>
      <c r="EC20" s="718">
        <f t="shared" ref="EC20:EC21" si="10">IF(EN24&lt;0,0,EN24*100)</f>
        <v>82.776820705530866</v>
      </c>
      <c r="ED20" s="718">
        <f t="shared" ref="ED20:EE21" si="11">IF(EO24&gt;1,100,EO24*100)</f>
        <v>88.12248491032183</v>
      </c>
      <c r="EE20" s="647">
        <f t="shared" si="11"/>
        <v>1.5935866265595071</v>
      </c>
      <c r="EF20" s="649">
        <f t="shared" ref="EF20:EG21" si="12">+EQ24</f>
        <v>823.81402600000115</v>
      </c>
      <c r="EG20" s="649">
        <f t="shared" si="12"/>
        <v>2584</v>
      </c>
      <c r="EH20" s="6">
        <f t="shared" si="0"/>
        <v>-1326</v>
      </c>
      <c r="EI20" s="3346" t="s">
        <v>109</v>
      </c>
      <c r="EJ20" s="3346"/>
      <c r="EK20" s="3346"/>
      <c r="EL20" s="3346"/>
      <c r="EM20" s="3346"/>
      <c r="EN20" s="3346"/>
      <c r="EO20" s="3346"/>
      <c r="EP20" s="3346"/>
      <c r="EQ20" s="3346"/>
      <c r="ER20" s="3346"/>
      <c r="ES20"/>
      <c r="ET20" s="6"/>
    </row>
    <row r="21" spans="1:150" s="31" customFormat="1" ht="24.95" customHeight="1" thickTop="1">
      <c r="A21" s="348" t="s">
        <v>4</v>
      </c>
      <c r="B21" s="272"/>
      <c r="C21" s="241">
        <v>86.879943148733346</v>
      </c>
      <c r="D21" s="241">
        <v>2.4732278732219131</v>
      </c>
      <c r="E21" s="241">
        <v>82.012190715893325</v>
      </c>
      <c r="F21" s="241">
        <v>91.747695581573382</v>
      </c>
      <c r="G21" s="241">
        <v>2.8467190281051322</v>
      </c>
      <c r="H21" s="390">
        <v>192.95823400000003</v>
      </c>
      <c r="I21" s="350">
        <v>248</v>
      </c>
      <c r="J21" s="390"/>
      <c r="K21" s="241">
        <v>93.195412651130013</v>
      </c>
      <c r="L21" s="241">
        <v>4.0398330661793578</v>
      </c>
      <c r="M21" s="241">
        <v>85.170780540808096</v>
      </c>
      <c r="N21" s="241">
        <v>101.22004476145194</v>
      </c>
      <c r="O21" s="241">
        <v>4.3347981958105253</v>
      </c>
      <c r="P21" s="390">
        <v>24.506790999999996</v>
      </c>
      <c r="Q21" s="350">
        <v>42</v>
      </c>
      <c r="R21" s="390"/>
      <c r="S21" s="242">
        <v>93.176947623608228</v>
      </c>
      <c r="T21" s="242">
        <v>3.4696416223220625</v>
      </c>
      <c r="U21" s="242">
        <v>86.283898947176311</v>
      </c>
      <c r="V21" s="242">
        <v>100.06999630004015</v>
      </c>
      <c r="W21" s="242">
        <v>3.7237124748256507</v>
      </c>
      <c r="X21" s="243">
        <v>42.12882799999997</v>
      </c>
      <c r="Y21" s="244">
        <v>61</v>
      </c>
      <c r="Z21" s="245"/>
      <c r="AA21" s="242">
        <v>93.534434335911271</v>
      </c>
      <c r="AB21" s="242">
        <v>2.5861706216614762</v>
      </c>
      <c r="AC21" s="242">
        <v>88.438820188942344</v>
      </c>
      <c r="AD21" s="242">
        <v>98.630048482880213</v>
      </c>
      <c r="AE21" s="242">
        <v>2.7649396075607111</v>
      </c>
      <c r="AF21" s="242">
        <v>96.047125999999992</v>
      </c>
      <c r="AG21" s="244">
        <v>134</v>
      </c>
      <c r="AH21" s="242"/>
      <c r="AI21" s="551">
        <v>91.617241306376457</v>
      </c>
      <c r="AJ21" s="242">
        <v>3.0916734416235228</v>
      </c>
      <c r="AK21" s="242">
        <v>85.539991674615237</v>
      </c>
      <c r="AL21" s="242">
        <v>97.69449093813769</v>
      </c>
      <c r="AM21" s="242">
        <v>3.3745541751084636</v>
      </c>
      <c r="AN21" s="243">
        <v>123.35216099999994</v>
      </c>
      <c r="AO21" s="247">
        <v>175</v>
      </c>
      <c r="AP21" s="242"/>
      <c r="AQ21" s="551">
        <v>93.008721144685595</v>
      </c>
      <c r="AR21" s="242">
        <v>2.0792339104832767</v>
      </c>
      <c r="AS21" s="242">
        <v>88.921461513096332</v>
      </c>
      <c r="AT21" s="242">
        <v>97.095980776274843</v>
      </c>
      <c r="AU21" s="242">
        <v>2.2355257495141698</v>
      </c>
      <c r="AV21" s="243">
        <v>146.19399700000002</v>
      </c>
      <c r="AW21" s="244">
        <v>197</v>
      </c>
      <c r="AX21" s="242"/>
      <c r="AY21" s="242">
        <v>92.427228770904009</v>
      </c>
      <c r="AZ21" s="242">
        <v>2.684494974907353</v>
      </c>
      <c r="BA21" s="242">
        <v>87.133025571545801</v>
      </c>
      <c r="BB21" s="242">
        <v>97.72143197026223</v>
      </c>
      <c r="BC21" s="242">
        <v>2.9044417003579239</v>
      </c>
      <c r="BD21" s="243">
        <v>72.156676000000033</v>
      </c>
      <c r="BE21" s="244">
        <v>98</v>
      </c>
      <c r="BF21" s="242"/>
      <c r="BG21" s="556">
        <v>93.676189863691363</v>
      </c>
      <c r="BH21" s="242">
        <v>1.9630364096308399</v>
      </c>
      <c r="BI21" s="242">
        <v>89.81742836141629</v>
      </c>
      <c r="BJ21" s="242">
        <v>97.534951365966435</v>
      </c>
      <c r="BK21" s="242">
        <v>2.0955553513515688</v>
      </c>
      <c r="BL21" s="243">
        <v>122.96227800000001</v>
      </c>
      <c r="BM21" s="247">
        <v>176</v>
      </c>
      <c r="BN21" s="242"/>
      <c r="BO21" s="273">
        <v>99.009999999999991</v>
      </c>
      <c r="BP21" s="273">
        <v>0.9860000000000001</v>
      </c>
      <c r="BQ21" s="273">
        <v>97.070000000000007</v>
      </c>
      <c r="BR21" s="273">
        <v>100.95</v>
      </c>
      <c r="BS21" s="273">
        <v>1</v>
      </c>
      <c r="BT21" s="244">
        <v>91.960999999999999</v>
      </c>
      <c r="BU21" s="244">
        <v>114</v>
      </c>
      <c r="BV21" s="244"/>
      <c r="BW21" s="479">
        <v>98.05</v>
      </c>
      <c r="BX21" s="249">
        <v>0.97199999999999998</v>
      </c>
      <c r="BY21" s="249">
        <v>96.14</v>
      </c>
      <c r="BZ21" s="249">
        <v>99.960000000000008</v>
      </c>
      <c r="CA21" s="249">
        <v>1</v>
      </c>
      <c r="CB21" s="250">
        <v>154.26</v>
      </c>
      <c r="CC21" s="250">
        <v>192</v>
      </c>
      <c r="CD21" s="244"/>
      <c r="CE21" s="249">
        <v>93.944959895819565</v>
      </c>
      <c r="CF21" s="249">
        <v>3.0737103298170876</v>
      </c>
      <c r="CG21" s="249">
        <v>87.883736695803847</v>
      </c>
      <c r="CH21" s="249">
        <v>100.00618309583528</v>
      </c>
      <c r="CI21" s="249">
        <v>3.2718203650580979</v>
      </c>
      <c r="CJ21" s="250">
        <v>49.280647999999985</v>
      </c>
      <c r="CK21" s="250">
        <v>81</v>
      </c>
      <c r="CL21" s="244"/>
      <c r="CM21" s="574">
        <v>95.516687136523885</v>
      </c>
      <c r="CN21" s="249">
        <v>1.744860926559556</v>
      </c>
      <c r="CO21" s="249">
        <v>92.086962689282103</v>
      </c>
      <c r="CP21" s="249">
        <v>98.946411583765652</v>
      </c>
      <c r="CQ21" s="249">
        <v>1.8267603063594446</v>
      </c>
      <c r="CR21" s="250">
        <v>133.89687900000001</v>
      </c>
      <c r="CS21" s="250">
        <v>203</v>
      </c>
      <c r="CT21" s="244"/>
      <c r="CU21" s="249">
        <v>93.944959895819565</v>
      </c>
      <c r="CV21" s="249">
        <v>3.0737103298170876</v>
      </c>
      <c r="CW21" s="249">
        <v>87.883736695803847</v>
      </c>
      <c r="CX21" s="249">
        <v>100.00618309583528</v>
      </c>
      <c r="CY21" s="249">
        <v>3.2718203650580979</v>
      </c>
      <c r="CZ21" s="250">
        <v>49.280647999999985</v>
      </c>
      <c r="DA21" s="250">
        <v>81</v>
      </c>
      <c r="DB21" s="244"/>
      <c r="DC21" s="252">
        <v>99.377161754077321</v>
      </c>
      <c r="DD21" s="249">
        <v>0.62837063644142721</v>
      </c>
      <c r="DE21" s="249">
        <v>98.138404787157441</v>
      </c>
      <c r="DF21" s="249">
        <v>100</v>
      </c>
      <c r="DG21" s="249">
        <v>0.6323088980911109</v>
      </c>
      <c r="DH21" s="250">
        <v>70.572897999999981</v>
      </c>
      <c r="DI21" s="250">
        <v>96</v>
      </c>
      <c r="DJ21" s="244"/>
      <c r="DK21" s="574">
        <v>97.037682527645273</v>
      </c>
      <c r="DL21" s="249">
        <v>1.6169058403202592</v>
      </c>
      <c r="DM21" s="479">
        <v>93.859864103631267</v>
      </c>
      <c r="DN21" s="479">
        <v>100</v>
      </c>
      <c r="DO21" s="249">
        <v>1.6662659270120301</v>
      </c>
      <c r="DP21" s="250">
        <v>156.68243000000001</v>
      </c>
      <c r="DQ21" s="250">
        <v>211</v>
      </c>
      <c r="DR21" s="244"/>
      <c r="DS21" s="574">
        <v>94.068726466690237</v>
      </c>
      <c r="DT21" s="249">
        <v>1.8680917680005991</v>
      </c>
      <c r="DU21" s="479">
        <v>90.396304766483212</v>
      </c>
      <c r="DV21" s="479">
        <v>97.741148166897247</v>
      </c>
      <c r="DW21" s="249">
        <v>1.9858797266295414</v>
      </c>
      <c r="DX21" s="250">
        <v>130.07838800000007</v>
      </c>
      <c r="DY21" s="250">
        <v>207</v>
      </c>
      <c r="DZ21" s="244"/>
      <c r="EA21" s="722">
        <f t="shared" si="9"/>
        <v>95.514448997562852</v>
      </c>
      <c r="EB21" s="635">
        <f t="shared" si="8"/>
        <v>1.082370236531182</v>
      </c>
      <c r="EC21" s="702">
        <f t="shared" si="10"/>
        <v>93.389925488319193</v>
      </c>
      <c r="ED21" s="702">
        <f t="shared" si="11"/>
        <v>97.63897250680651</v>
      </c>
      <c r="EE21" s="635">
        <f t="shared" si="11"/>
        <v>1.1332005239948564</v>
      </c>
      <c r="EF21" s="639">
        <f t="shared" si="12"/>
        <v>147.17630000000003</v>
      </c>
      <c r="EG21" s="639">
        <f t="shared" si="12"/>
        <v>471</v>
      </c>
      <c r="EH21" s="6">
        <f t="shared" si="0"/>
        <v>-260</v>
      </c>
      <c r="EI21" s="3347" t="s">
        <v>185</v>
      </c>
      <c r="EJ21" s="3348"/>
      <c r="EK21" s="3349"/>
      <c r="EL21" s="3353" t="s">
        <v>110</v>
      </c>
      <c r="EM21" s="3355" t="s">
        <v>111</v>
      </c>
      <c r="EN21" s="3355" t="s">
        <v>112</v>
      </c>
      <c r="EO21" s="3355"/>
      <c r="EP21" s="3355" t="s">
        <v>113</v>
      </c>
      <c r="EQ21" s="3355" t="s">
        <v>114</v>
      </c>
      <c r="ER21" s="3357" t="s">
        <v>115</v>
      </c>
      <c r="ES21"/>
      <c r="ET21" s="6"/>
    </row>
    <row r="22" spans="1:150" s="31" customFormat="1" ht="9.75" customHeight="1" thickBot="1">
      <c r="A22" s="235"/>
      <c r="B22" s="236"/>
      <c r="C22" s="241"/>
      <c r="D22" s="241"/>
      <c r="E22" s="241"/>
      <c r="F22" s="241"/>
      <c r="G22" s="241"/>
      <c r="H22" s="390"/>
      <c r="I22" s="350"/>
      <c r="J22" s="391"/>
      <c r="K22" s="241"/>
      <c r="L22" s="241"/>
      <c r="M22" s="241"/>
      <c r="N22" s="241"/>
      <c r="O22" s="241"/>
      <c r="P22" s="390"/>
      <c r="Q22" s="350"/>
      <c r="R22" s="391"/>
      <c r="S22" s="242"/>
      <c r="T22" s="242"/>
      <c r="U22" s="242"/>
      <c r="V22" s="242"/>
      <c r="W22" s="242"/>
      <c r="X22" s="243"/>
      <c r="Y22" s="244"/>
      <c r="Z22" s="245"/>
      <c r="AA22" s="242"/>
      <c r="AB22" s="242"/>
      <c r="AC22" s="242"/>
      <c r="AD22" s="242"/>
      <c r="AE22" s="242"/>
      <c r="AF22" s="244"/>
      <c r="AG22" s="244"/>
      <c r="AH22" s="242"/>
      <c r="AI22" s="551"/>
      <c r="AJ22" s="242"/>
      <c r="AK22" s="242"/>
      <c r="AL22" s="242"/>
      <c r="AM22" s="242"/>
      <c r="AN22" s="243"/>
      <c r="AO22" s="247"/>
      <c r="AP22" s="242"/>
      <c r="AQ22" s="551"/>
      <c r="AR22" s="242"/>
      <c r="AS22" s="242"/>
      <c r="AT22" s="242"/>
      <c r="AU22" s="242"/>
      <c r="AV22" s="243"/>
      <c r="AW22" s="244"/>
      <c r="AX22" s="242"/>
      <c r="AY22" s="242"/>
      <c r="AZ22" s="242"/>
      <c r="BA22" s="242"/>
      <c r="BB22" s="242"/>
      <c r="BC22" s="242"/>
      <c r="BD22" s="243"/>
      <c r="BE22" s="244"/>
      <c r="BF22" s="242"/>
      <c r="BG22" s="556"/>
      <c r="BH22" s="242"/>
      <c r="BI22" s="242"/>
      <c r="BJ22" s="242"/>
      <c r="BK22" s="242"/>
      <c r="BL22" s="243"/>
      <c r="BM22" s="247"/>
      <c r="BN22" s="242"/>
      <c r="BO22" s="242"/>
      <c r="BP22" s="242"/>
      <c r="BQ22" s="242"/>
      <c r="BR22" s="242"/>
      <c r="BS22" s="242"/>
      <c r="BT22" s="243"/>
      <c r="BU22" s="244"/>
      <c r="BV22" s="244"/>
      <c r="BW22" s="497"/>
      <c r="BX22" s="244"/>
      <c r="BY22" s="244"/>
      <c r="BZ22" s="244"/>
      <c r="CA22" s="244"/>
      <c r="CB22" s="244"/>
      <c r="CC22" s="244"/>
      <c r="CD22" s="244"/>
      <c r="CE22" s="244"/>
      <c r="CF22" s="244"/>
      <c r="CG22" s="244"/>
      <c r="CH22" s="244"/>
      <c r="CI22" s="244"/>
      <c r="CJ22" s="244"/>
      <c r="CK22" s="244"/>
      <c r="CL22" s="244"/>
      <c r="CM22" s="579"/>
      <c r="CN22" s="244"/>
      <c r="CO22" s="244"/>
      <c r="CP22" s="244"/>
      <c r="CQ22" s="244"/>
      <c r="CR22" s="244"/>
      <c r="CS22" s="244"/>
      <c r="CT22" s="244"/>
      <c r="CU22" s="244"/>
      <c r="CV22" s="244"/>
      <c r="CW22" s="244"/>
      <c r="CX22" s="244"/>
      <c r="CY22" s="244"/>
      <c r="CZ22" s="244"/>
      <c r="DA22" s="244"/>
      <c r="DB22" s="244"/>
      <c r="DC22" s="496"/>
      <c r="DD22" s="244"/>
      <c r="DE22" s="244"/>
      <c r="DF22" s="244"/>
      <c r="DG22" s="244"/>
      <c r="DH22" s="244"/>
      <c r="DI22" s="244"/>
      <c r="DJ22" s="244"/>
      <c r="DK22" s="579"/>
      <c r="DL22" s="244"/>
      <c r="DM22" s="497"/>
      <c r="DN22" s="497"/>
      <c r="DO22" s="244"/>
      <c r="DP22" s="244"/>
      <c r="DQ22" s="244"/>
      <c r="DR22" s="244"/>
      <c r="DS22" s="579"/>
      <c r="DT22" s="244"/>
      <c r="DU22" s="497"/>
      <c r="DV22" s="497"/>
      <c r="DW22" s="244"/>
      <c r="DX22" s="244"/>
      <c r="DY22" s="244"/>
      <c r="DZ22" s="244"/>
      <c r="EA22" s="727"/>
      <c r="EB22" s="728"/>
      <c r="EC22" s="729"/>
      <c r="ED22" s="729"/>
      <c r="EE22" s="728"/>
      <c r="EF22" s="728"/>
      <c r="EG22" s="728"/>
      <c r="EH22" s="6">
        <f t="shared" si="0"/>
        <v>0</v>
      </c>
      <c r="EI22" s="3350"/>
      <c r="EJ22" s="3351"/>
      <c r="EK22" s="3352"/>
      <c r="EL22" s="3354"/>
      <c r="EM22" s="3356"/>
      <c r="EN22" s="628" t="s">
        <v>3</v>
      </c>
      <c r="EO22" s="628" t="s">
        <v>4</v>
      </c>
      <c r="EP22" s="3356"/>
      <c r="EQ22" s="3356"/>
      <c r="ER22" s="3358"/>
      <c r="ES22"/>
      <c r="ET22" s="6"/>
    </row>
    <row r="23" spans="1:150" s="31" customFormat="1" ht="24.95" customHeight="1" thickTop="1">
      <c r="A23" s="292" t="s">
        <v>83</v>
      </c>
      <c r="B23" s="293"/>
      <c r="C23" s="259"/>
      <c r="D23" s="259"/>
      <c r="E23" s="259"/>
      <c r="F23" s="259"/>
      <c r="G23" s="259"/>
      <c r="H23" s="394"/>
      <c r="I23" s="352"/>
      <c r="J23" s="394"/>
      <c r="K23" s="259"/>
      <c r="L23" s="259"/>
      <c r="M23" s="259"/>
      <c r="N23" s="259"/>
      <c r="O23" s="259"/>
      <c r="P23" s="394"/>
      <c r="Q23" s="352"/>
      <c r="R23" s="394"/>
      <c r="S23" s="260"/>
      <c r="T23" s="260"/>
      <c r="U23" s="260"/>
      <c r="V23" s="260"/>
      <c r="W23" s="260"/>
      <c r="X23" s="261"/>
      <c r="Y23" s="262"/>
      <c r="Z23" s="263"/>
      <c r="AA23" s="260"/>
      <c r="AB23" s="260"/>
      <c r="AC23" s="260"/>
      <c r="AD23" s="260"/>
      <c r="AE23" s="260"/>
      <c r="AF23" s="260"/>
      <c r="AG23" s="262"/>
      <c r="AH23" s="260"/>
      <c r="AI23" s="550"/>
      <c r="AJ23" s="260"/>
      <c r="AK23" s="260"/>
      <c r="AL23" s="260"/>
      <c r="AM23" s="260"/>
      <c r="AN23" s="261"/>
      <c r="AO23" s="265"/>
      <c r="AP23" s="260"/>
      <c r="AQ23" s="550"/>
      <c r="AR23" s="260"/>
      <c r="AS23" s="260"/>
      <c r="AT23" s="260"/>
      <c r="AU23" s="260"/>
      <c r="AV23" s="261"/>
      <c r="AW23" s="262"/>
      <c r="AX23" s="260"/>
      <c r="AY23" s="260"/>
      <c r="AZ23" s="260"/>
      <c r="BA23" s="260"/>
      <c r="BB23" s="260"/>
      <c r="BC23" s="260"/>
      <c r="BD23" s="261"/>
      <c r="BE23" s="262"/>
      <c r="BF23" s="260"/>
      <c r="BG23" s="557"/>
      <c r="BH23" s="260"/>
      <c r="BI23" s="260"/>
      <c r="BJ23" s="260"/>
      <c r="BK23" s="260"/>
      <c r="BL23" s="261"/>
      <c r="BM23" s="265"/>
      <c r="BN23" s="260"/>
      <c r="BO23" s="260"/>
      <c r="BP23" s="260"/>
      <c r="BQ23" s="260"/>
      <c r="BR23" s="260"/>
      <c r="BS23" s="260"/>
      <c r="BT23" s="261"/>
      <c r="BU23" s="262"/>
      <c r="BV23" s="262"/>
      <c r="BW23" s="482"/>
      <c r="BX23" s="262"/>
      <c r="BY23" s="262"/>
      <c r="BZ23" s="262"/>
      <c r="CA23" s="262"/>
      <c r="CB23" s="262"/>
      <c r="CC23" s="262"/>
      <c r="CD23" s="262"/>
      <c r="CE23" s="262"/>
      <c r="CF23" s="262"/>
      <c r="CG23" s="262"/>
      <c r="CH23" s="262"/>
      <c r="CI23" s="262"/>
      <c r="CJ23" s="262"/>
      <c r="CK23" s="262"/>
      <c r="CL23" s="262"/>
      <c r="CM23" s="580"/>
      <c r="CN23" s="262"/>
      <c r="CO23" s="262"/>
      <c r="CP23" s="262"/>
      <c r="CQ23" s="262"/>
      <c r="CR23" s="262"/>
      <c r="CS23" s="262"/>
      <c r="CT23" s="262"/>
      <c r="CU23" s="262"/>
      <c r="CV23" s="262"/>
      <c r="CW23" s="262"/>
      <c r="CX23" s="262"/>
      <c r="CY23" s="262"/>
      <c r="CZ23" s="262"/>
      <c r="DA23" s="262"/>
      <c r="DB23" s="262"/>
      <c r="DC23" s="481"/>
      <c r="DD23" s="262"/>
      <c r="DE23" s="262"/>
      <c r="DF23" s="262"/>
      <c r="DG23" s="262"/>
      <c r="DH23" s="262"/>
      <c r="DI23" s="262"/>
      <c r="DJ23" s="262"/>
      <c r="DK23" s="580"/>
      <c r="DL23" s="262"/>
      <c r="DM23" s="482"/>
      <c r="DN23" s="482"/>
      <c r="DO23" s="262"/>
      <c r="DP23" s="262"/>
      <c r="DQ23" s="262"/>
      <c r="DR23" s="262"/>
      <c r="DS23" s="580"/>
      <c r="DT23" s="262"/>
      <c r="DU23" s="482"/>
      <c r="DV23" s="482"/>
      <c r="DW23" s="262"/>
      <c r="DX23" s="262"/>
      <c r="DY23" s="262"/>
      <c r="DZ23" s="262"/>
      <c r="EA23" s="730"/>
      <c r="EB23" s="719"/>
      <c r="EC23" s="720"/>
      <c r="ED23" s="720"/>
      <c r="EE23" s="719"/>
      <c r="EF23" s="719"/>
      <c r="EG23" s="719"/>
      <c r="EH23" s="6">
        <f t="shared" si="0"/>
        <v>0</v>
      </c>
      <c r="EI23" s="746" t="s">
        <v>156</v>
      </c>
      <c r="EJ23" s="173" t="s">
        <v>116</v>
      </c>
      <c r="EK23" s="174" t="s">
        <v>197</v>
      </c>
      <c r="EL23" s="175">
        <v>0.69937193734237768</v>
      </c>
      <c r="EM23" s="176">
        <v>1.7119718447773252E-2</v>
      </c>
      <c r="EN23" s="177">
        <v>0.6657686072743868</v>
      </c>
      <c r="EO23" s="177">
        <v>0.73297526741036856</v>
      </c>
      <c r="EP23" s="178">
        <v>2.4478703724985593E-2</v>
      </c>
      <c r="EQ23" s="179">
        <v>1065.2602760000066</v>
      </c>
      <c r="ER23" s="180">
        <v>3073</v>
      </c>
      <c r="ES23"/>
      <c r="ET23" s="6"/>
    </row>
    <row r="24" spans="1:150" s="31" customFormat="1" ht="24.95" customHeight="1">
      <c r="A24" s="348" t="s">
        <v>13</v>
      </c>
      <c r="B24" s="272"/>
      <c r="C24" s="241">
        <v>17.716741399415692</v>
      </c>
      <c r="D24" s="241">
        <v>0.98459293226545541</v>
      </c>
      <c r="E24" s="241">
        <v>15.778887353177455</v>
      </c>
      <c r="F24" s="241">
        <v>19.654595445653928</v>
      </c>
      <c r="G24" s="241">
        <v>5.5574154979646986</v>
      </c>
      <c r="H24" s="390">
        <v>2172.39833400003</v>
      </c>
      <c r="I24" s="350">
        <v>3071</v>
      </c>
      <c r="J24" s="390"/>
      <c r="K24" s="241">
        <v>31.391234604143254</v>
      </c>
      <c r="L24" s="241">
        <v>3.3643579530912979</v>
      </c>
      <c r="M24" s="241">
        <v>24.708350826837496</v>
      </c>
      <c r="N24" s="241">
        <v>38.074118381449004</v>
      </c>
      <c r="O24" s="241">
        <v>10.717507595726243</v>
      </c>
      <c r="P24" s="390">
        <v>623.07778100000144</v>
      </c>
      <c r="Q24" s="350">
        <v>863</v>
      </c>
      <c r="R24" s="390"/>
      <c r="S24" s="242">
        <v>38.218147057482589</v>
      </c>
      <c r="T24" s="242">
        <v>4.3837869004826739</v>
      </c>
      <c r="U24" s="242">
        <v>29.508989230424792</v>
      </c>
      <c r="V24" s="242">
        <v>46.927304884540384</v>
      </c>
      <c r="W24" s="242">
        <v>11.470432865018736</v>
      </c>
      <c r="X24" s="243">
        <v>198.4968970000007</v>
      </c>
      <c r="Y24" s="244">
        <v>280</v>
      </c>
      <c r="Z24" s="245"/>
      <c r="AA24" s="242">
        <v>48.123267199066142</v>
      </c>
      <c r="AB24" s="242">
        <v>2.6503372331756814</v>
      </c>
      <c r="AC24" s="242">
        <v>42.901223538647407</v>
      </c>
      <c r="AD24" s="242">
        <v>53.345310859484876</v>
      </c>
      <c r="AE24" s="242">
        <v>5.5073925513251778</v>
      </c>
      <c r="AF24" s="242">
        <v>1425.969482000002</v>
      </c>
      <c r="AG24" s="244">
        <v>1709</v>
      </c>
      <c r="AH24" s="242"/>
      <c r="AI24" s="551">
        <v>53.677008699207782</v>
      </c>
      <c r="AJ24" s="242">
        <v>2.1123591118808256</v>
      </c>
      <c r="AK24" s="242">
        <v>49.52478050395441</v>
      </c>
      <c r="AL24" s="242">
        <v>57.829236894461154</v>
      </c>
      <c r="AM24" s="242">
        <v>3.9353145100129279</v>
      </c>
      <c r="AN24" s="243">
        <v>1523.0348519999879</v>
      </c>
      <c r="AO24" s="247">
        <v>2072</v>
      </c>
      <c r="AP24" s="242"/>
      <c r="AQ24" s="551">
        <v>57.64543904278603</v>
      </c>
      <c r="AR24" s="242">
        <v>2.030256957734534</v>
      </c>
      <c r="AS24" s="242">
        <v>53.654455987314009</v>
      </c>
      <c r="AT24" s="242">
        <v>61.636422098258045</v>
      </c>
      <c r="AU24" s="242">
        <v>3.5219732756786208</v>
      </c>
      <c r="AV24" s="243">
        <v>1437.0347260000012</v>
      </c>
      <c r="AW24" s="244">
        <v>2007</v>
      </c>
      <c r="AX24" s="242"/>
      <c r="AY24" s="242">
        <v>55.148805044421593</v>
      </c>
      <c r="AZ24" s="242">
        <v>2.6792088946450967</v>
      </c>
      <c r="BA24" s="242">
        <v>49.865026741849576</v>
      </c>
      <c r="BB24" s="242">
        <v>60.43258334699361</v>
      </c>
      <c r="BC24" s="242">
        <v>4.8581449634076961</v>
      </c>
      <c r="BD24" s="243">
        <v>734.45537699999579</v>
      </c>
      <c r="BE24" s="244">
        <v>1039</v>
      </c>
      <c r="BF24" s="242"/>
      <c r="BG24" s="556">
        <v>57.059341507680614</v>
      </c>
      <c r="BH24" s="242">
        <v>2.1056693253554375</v>
      </c>
      <c r="BI24" s="242">
        <v>52.920204969336382</v>
      </c>
      <c r="BJ24" s="242">
        <v>61.198478046024853</v>
      </c>
      <c r="BK24" s="242">
        <v>3.6903148016035168</v>
      </c>
      <c r="BL24" s="243">
        <v>1433.3408490000006</v>
      </c>
      <c r="BM24" s="247">
        <v>2053</v>
      </c>
      <c r="BN24" s="242"/>
      <c r="BO24" s="273">
        <v>59.089999999999996</v>
      </c>
      <c r="BP24" s="273">
        <v>2.863</v>
      </c>
      <c r="BQ24" s="273">
        <v>53.44</v>
      </c>
      <c r="BR24" s="273">
        <v>64.73</v>
      </c>
      <c r="BS24" s="273">
        <v>4.8</v>
      </c>
      <c r="BT24" s="244">
        <v>926.6</v>
      </c>
      <c r="BU24" s="244">
        <v>1242</v>
      </c>
      <c r="BV24" s="244"/>
      <c r="BW24" s="479">
        <v>62.350000000000009</v>
      </c>
      <c r="BX24" s="249">
        <v>1.91</v>
      </c>
      <c r="BY24" s="249">
        <v>58.599999999999994</v>
      </c>
      <c r="BZ24" s="249">
        <v>66.100000000000009</v>
      </c>
      <c r="CA24" s="249">
        <v>3.1</v>
      </c>
      <c r="CB24" s="250">
        <v>143818.4</v>
      </c>
      <c r="CC24" s="250">
        <v>1942</v>
      </c>
      <c r="CD24" s="244"/>
      <c r="CE24" s="249">
        <v>64.998942136399151</v>
      </c>
      <c r="CF24" s="249">
        <v>2.9053190470890553</v>
      </c>
      <c r="CG24" s="249">
        <v>59.269779228353848</v>
      </c>
      <c r="CH24" s="249">
        <v>70.728105044444462</v>
      </c>
      <c r="CI24" s="249">
        <v>4.469794356025508</v>
      </c>
      <c r="CJ24" s="250">
        <v>635.79085200000077</v>
      </c>
      <c r="CK24" s="250">
        <v>964</v>
      </c>
      <c r="CL24" s="244"/>
      <c r="CM24" s="574">
        <v>65.96877621515678</v>
      </c>
      <c r="CN24" s="249">
        <v>1.9435267223472306</v>
      </c>
      <c r="CO24" s="249">
        <v>62.148551341048766</v>
      </c>
      <c r="CP24" s="249">
        <v>69.789001089264787</v>
      </c>
      <c r="CQ24" s="249">
        <v>2.9461312364025516</v>
      </c>
      <c r="CR24" s="250">
        <v>1390.7126320000013</v>
      </c>
      <c r="CS24" s="250">
        <v>2079</v>
      </c>
      <c r="CT24" s="244"/>
      <c r="CU24" s="249">
        <v>64.998942136399151</v>
      </c>
      <c r="CV24" s="249">
        <v>2.9053190470890553</v>
      </c>
      <c r="CW24" s="249">
        <v>59.269779228353848</v>
      </c>
      <c r="CX24" s="249">
        <v>70.728105044444462</v>
      </c>
      <c r="CY24" s="249">
        <v>4.469794356025508</v>
      </c>
      <c r="CZ24" s="250">
        <v>635.79085200000077</v>
      </c>
      <c r="DA24" s="250">
        <v>964</v>
      </c>
      <c r="DB24" s="244"/>
      <c r="DC24" s="252">
        <v>70.397759249885027</v>
      </c>
      <c r="DD24" s="249">
        <v>2.7895664149823074</v>
      </c>
      <c r="DE24" s="249">
        <v>64.898465312767456</v>
      </c>
      <c r="DF24" s="249">
        <v>75.897053187002598</v>
      </c>
      <c r="DG24" s="249">
        <v>3.9625784182709811</v>
      </c>
      <c r="DH24" s="250">
        <v>728.53317700000082</v>
      </c>
      <c r="DI24" s="250">
        <v>1097</v>
      </c>
      <c r="DJ24" s="244"/>
      <c r="DK24" s="574">
        <v>68.087271196215852</v>
      </c>
      <c r="DL24" s="249">
        <v>2.0965474555186354</v>
      </c>
      <c r="DM24" s="479">
        <v>63.966779473799164</v>
      </c>
      <c r="DN24" s="479">
        <v>72.20776291863254</v>
      </c>
      <c r="DO24" s="249">
        <v>3.0792061697945639</v>
      </c>
      <c r="DP24" s="250">
        <v>1441.8088150000074</v>
      </c>
      <c r="DQ24" s="250">
        <v>2137</v>
      </c>
      <c r="DR24" s="244"/>
      <c r="DS24" s="574">
        <v>72.748251668443473</v>
      </c>
      <c r="DT24" s="249">
        <v>2.2679512825829704</v>
      </c>
      <c r="DU24" s="479">
        <v>68.28975897132915</v>
      </c>
      <c r="DV24" s="479">
        <v>77.206744365557796</v>
      </c>
      <c r="DW24" s="249">
        <v>3.117533728397154</v>
      </c>
      <c r="DX24" s="250">
        <v>1405.2949460000029</v>
      </c>
      <c r="DY24" s="250">
        <v>2138</v>
      </c>
      <c r="DZ24" s="244"/>
      <c r="EA24" s="722">
        <f>IF(EP35&lt;0.15,EL35*100,CONCATENATE("(",FIXED(EL35*100,1),")"))</f>
        <v>71.126898801729212</v>
      </c>
      <c r="EB24" s="635">
        <f t="shared" ref="EB24:EB28" si="13">+EM35*100</f>
        <v>1.6327209154506601</v>
      </c>
      <c r="EC24" s="702">
        <f>IF(EN35&lt;0,0,EN35*100)</f>
        <v>67.922122975644456</v>
      </c>
      <c r="ED24" s="702">
        <f>IF(EO35&gt;1,100,EO35*100)</f>
        <v>74.331674627813953</v>
      </c>
      <c r="EE24" s="635">
        <f>IF(EP35&gt;1,100,EP35*100)</f>
        <v>2.2955041523769713</v>
      </c>
      <c r="EF24" s="639">
        <f>+EQ35</f>
        <v>1438.8702139999934</v>
      </c>
      <c r="EG24" s="639">
        <f>+ER35</f>
        <v>4278</v>
      </c>
      <c r="EH24" s="6">
        <f t="shared" si="0"/>
        <v>-2141</v>
      </c>
      <c r="EI24" s="747" t="s">
        <v>157</v>
      </c>
      <c r="EJ24" s="181" t="s">
        <v>116</v>
      </c>
      <c r="EK24" s="182" t="s">
        <v>197</v>
      </c>
      <c r="EL24" s="183">
        <v>0.85449652807926346</v>
      </c>
      <c r="EM24" s="184">
        <v>1.3617142395886446E-2</v>
      </c>
      <c r="EN24" s="185">
        <v>0.82776820705530862</v>
      </c>
      <c r="EO24" s="185">
        <v>0.8812248491032183</v>
      </c>
      <c r="EP24" s="186">
        <v>1.593586626559507E-2</v>
      </c>
      <c r="EQ24" s="187">
        <v>823.81402600000115</v>
      </c>
      <c r="ER24" s="188">
        <v>2584</v>
      </c>
      <c r="ES24"/>
      <c r="ET24" s="6"/>
    </row>
    <row r="25" spans="1:150" s="31" customFormat="1" ht="24.95" customHeight="1" thickBot="1">
      <c r="A25" s="349" t="s">
        <v>14</v>
      </c>
      <c r="B25" s="312"/>
      <c r="C25" s="316">
        <v>33.649355839932149</v>
      </c>
      <c r="D25" s="316">
        <v>1.7522936463463381</v>
      </c>
      <c r="E25" s="316">
        <v>30.200530217188092</v>
      </c>
      <c r="F25" s="316">
        <v>37.098181462676209</v>
      </c>
      <c r="G25" s="316">
        <v>5.2075102259962653</v>
      </c>
      <c r="H25" s="402">
        <v>1386.3220420000216</v>
      </c>
      <c r="I25" s="380">
        <v>1767</v>
      </c>
      <c r="J25" s="402"/>
      <c r="K25" s="316">
        <v>55.332362833194502</v>
      </c>
      <c r="L25" s="316">
        <v>5.0950486873821781</v>
      </c>
      <c r="M25" s="316">
        <v>45.211674519930071</v>
      </c>
      <c r="N25" s="316">
        <v>65.453051146458932</v>
      </c>
      <c r="O25" s="316">
        <v>9.2080808165408783</v>
      </c>
      <c r="P25" s="402">
        <v>326.2166799999992</v>
      </c>
      <c r="Q25" s="380">
        <v>449</v>
      </c>
      <c r="R25" s="402"/>
      <c r="S25" s="317">
        <v>55.115138196350166</v>
      </c>
      <c r="T25" s="317">
        <v>3.4964406094569487</v>
      </c>
      <c r="U25" s="317">
        <v>48.168848654460724</v>
      </c>
      <c r="V25" s="317">
        <v>62.061427738239608</v>
      </c>
      <c r="W25" s="317">
        <v>6.3438843190426581</v>
      </c>
      <c r="X25" s="318">
        <v>433.95842199999964</v>
      </c>
      <c r="Y25" s="319">
        <v>598</v>
      </c>
      <c r="Z25" s="320"/>
      <c r="AA25" s="317">
        <v>70.089369189202486</v>
      </c>
      <c r="AB25" s="317">
        <v>2.9744375574170827</v>
      </c>
      <c r="AC25" s="317">
        <v>64.228740362202316</v>
      </c>
      <c r="AD25" s="317">
        <v>75.949998016202656</v>
      </c>
      <c r="AE25" s="317">
        <v>4.2437784671563357</v>
      </c>
      <c r="AF25" s="317">
        <v>723.44765099999756</v>
      </c>
      <c r="AG25" s="319">
        <v>876</v>
      </c>
      <c r="AH25" s="317"/>
      <c r="AI25" s="552">
        <v>74.5961256332576</v>
      </c>
      <c r="AJ25" s="317">
        <v>1.8382344281239547</v>
      </c>
      <c r="AK25" s="317">
        <v>70.982739642678752</v>
      </c>
      <c r="AL25" s="317">
        <v>78.209511623836434</v>
      </c>
      <c r="AM25" s="317">
        <v>2.464249198626483</v>
      </c>
      <c r="AN25" s="318">
        <v>805.43908400000123</v>
      </c>
      <c r="AO25" s="322">
        <v>1142</v>
      </c>
      <c r="AP25" s="317"/>
      <c r="AQ25" s="552">
        <v>79.265341928142718</v>
      </c>
      <c r="AR25" s="317">
        <v>1.7968044511964969</v>
      </c>
      <c r="AS25" s="317">
        <v>75.733268763017989</v>
      </c>
      <c r="AT25" s="317">
        <v>82.797415093267446</v>
      </c>
      <c r="AU25" s="317">
        <v>2.2668223052962717</v>
      </c>
      <c r="AV25" s="318">
        <v>722.7832379999976</v>
      </c>
      <c r="AW25" s="319">
        <v>1002</v>
      </c>
      <c r="AX25" s="317"/>
      <c r="AY25" s="317">
        <v>81.163043341813236</v>
      </c>
      <c r="AZ25" s="317">
        <v>2.4674139758842637</v>
      </c>
      <c r="BA25" s="317">
        <v>76.296954529067932</v>
      </c>
      <c r="BB25" s="317">
        <v>86.029132154558539</v>
      </c>
      <c r="BC25" s="317">
        <v>3.0400707936651652</v>
      </c>
      <c r="BD25" s="318">
        <v>366.4405999999999</v>
      </c>
      <c r="BE25" s="319">
        <v>504</v>
      </c>
      <c r="BF25" s="317"/>
      <c r="BG25" s="559">
        <v>81.697507453147963</v>
      </c>
      <c r="BH25" s="317">
        <v>1.8833402836410267</v>
      </c>
      <c r="BI25" s="317">
        <v>77.995405471471287</v>
      </c>
      <c r="BJ25" s="317">
        <v>85.39960943482464</v>
      </c>
      <c r="BK25" s="317">
        <v>2.3052603957606514</v>
      </c>
      <c r="BL25" s="318">
        <v>682.12619499999914</v>
      </c>
      <c r="BM25" s="322">
        <v>960</v>
      </c>
      <c r="BN25" s="317"/>
      <c r="BO25" s="323">
        <v>84.75</v>
      </c>
      <c r="BP25" s="323">
        <v>2.1280000000000001</v>
      </c>
      <c r="BQ25" s="323">
        <v>80.55</v>
      </c>
      <c r="BR25" s="323">
        <v>88.94</v>
      </c>
      <c r="BS25" s="323">
        <v>2.5</v>
      </c>
      <c r="BT25" s="319">
        <v>477.26900000000001</v>
      </c>
      <c r="BU25" s="319">
        <v>620</v>
      </c>
      <c r="BV25" s="319"/>
      <c r="BW25" s="480">
        <v>86.429999999999993</v>
      </c>
      <c r="BX25" s="325">
        <v>1.427</v>
      </c>
      <c r="BY25" s="325">
        <v>83.63000000000001</v>
      </c>
      <c r="BZ25" s="325">
        <v>89.24</v>
      </c>
      <c r="CA25" s="325">
        <v>1.7000000000000002</v>
      </c>
      <c r="CB25" s="326">
        <v>78110.100000000006</v>
      </c>
      <c r="CC25" s="326">
        <v>1031</v>
      </c>
      <c r="CD25" s="319"/>
      <c r="CE25" s="325">
        <v>86.642423668607321</v>
      </c>
      <c r="CF25" s="325">
        <v>2.3488041536346302</v>
      </c>
      <c r="CG25" s="325">
        <v>82.010683946682818</v>
      </c>
      <c r="CH25" s="325">
        <v>91.274163390531839</v>
      </c>
      <c r="CI25" s="325">
        <v>2.7109169552070824</v>
      </c>
      <c r="CJ25" s="326">
        <v>272.03263599999968</v>
      </c>
      <c r="CK25" s="326">
        <v>392</v>
      </c>
      <c r="CL25" s="319"/>
      <c r="CM25" s="578">
        <v>87.620219484782254</v>
      </c>
      <c r="CN25" s="325">
        <v>1.3954708978625054</v>
      </c>
      <c r="CO25" s="325">
        <v>84.877261246127418</v>
      </c>
      <c r="CP25" s="325">
        <v>90.363177723437104</v>
      </c>
      <c r="CQ25" s="325">
        <v>1.5926357022021256</v>
      </c>
      <c r="CR25" s="326">
        <v>567.20214800000099</v>
      </c>
      <c r="CS25" s="326">
        <v>838</v>
      </c>
      <c r="CT25" s="319"/>
      <c r="CU25" s="325">
        <v>86.642423668607321</v>
      </c>
      <c r="CV25" s="325">
        <v>2.3488041536346302</v>
      </c>
      <c r="CW25" s="325">
        <v>82.010683946682818</v>
      </c>
      <c r="CX25" s="325">
        <v>91.274163390531839</v>
      </c>
      <c r="CY25" s="325">
        <v>2.7109169552070824</v>
      </c>
      <c r="CZ25" s="326">
        <v>272.03263599999968</v>
      </c>
      <c r="DA25" s="326">
        <v>392</v>
      </c>
      <c r="DB25" s="319"/>
      <c r="DC25" s="328">
        <v>88.805851700028356</v>
      </c>
      <c r="DD25" s="325">
        <v>2.1918144519464988</v>
      </c>
      <c r="DE25" s="325">
        <v>84.48495370593902</v>
      </c>
      <c r="DF25" s="325">
        <v>93.126749694117692</v>
      </c>
      <c r="DG25" s="325">
        <v>2.4680968764874747</v>
      </c>
      <c r="DH25" s="326">
        <v>296.1656939999998</v>
      </c>
      <c r="DI25" s="326">
        <v>440</v>
      </c>
      <c r="DJ25" s="319"/>
      <c r="DK25" s="578">
        <v>90.497106465344316</v>
      </c>
      <c r="DL25" s="325">
        <v>1.479572526863856</v>
      </c>
      <c r="DM25" s="480">
        <v>87.589198831958782</v>
      </c>
      <c r="DN25" s="480">
        <v>93.405014098729851</v>
      </c>
      <c r="DO25" s="325">
        <v>1.6349390435267181</v>
      </c>
      <c r="DP25" s="326">
        <v>576.39658700000052</v>
      </c>
      <c r="DQ25" s="326">
        <v>824</v>
      </c>
      <c r="DR25" s="319"/>
      <c r="DS25" s="578">
        <v>92.862450303117754</v>
      </c>
      <c r="DT25" s="325">
        <v>1.2242651687455568</v>
      </c>
      <c r="DU25" s="480">
        <v>90.455706667969238</v>
      </c>
      <c r="DV25" s="480">
        <v>95.269193938266284</v>
      </c>
      <c r="DW25" s="325">
        <v>1.3183640586150389</v>
      </c>
      <c r="DX25" s="326">
        <v>460.99924200000055</v>
      </c>
      <c r="DY25" s="326">
        <v>698</v>
      </c>
      <c r="DZ25" s="319"/>
      <c r="EA25" s="726">
        <f t="shared" ref="EA25:EA28" si="14">IF(EP36&lt;0.15,EL36*100,CONCATENATE("(",FIXED(EL36*100,1),")"))</f>
        <v>93.905523172523559</v>
      </c>
      <c r="EB25" s="647">
        <f t="shared" si="13"/>
        <v>0.74919503392254827</v>
      </c>
      <c r="EC25" s="718">
        <f t="shared" ref="EC25:EC28" si="15">IF(EN36&lt;0,0,EN36*100)</f>
        <v>92.434970482828277</v>
      </c>
      <c r="ED25" s="718">
        <f t="shared" ref="ED25:EE28" si="16">IF(EO36&gt;1,100,EO36*100)</f>
        <v>95.376075862218855</v>
      </c>
      <c r="EE25" s="647">
        <f t="shared" si="16"/>
        <v>0.7978178584300355</v>
      </c>
      <c r="EF25" s="649">
        <f t="shared" ref="EF25:EG28" si="17">+EQ36</f>
        <v>477.9783699999993</v>
      </c>
      <c r="EG25" s="649">
        <f t="shared" si="17"/>
        <v>1502</v>
      </c>
      <c r="EH25" s="6">
        <f t="shared" si="0"/>
        <v>-678</v>
      </c>
      <c r="EI25" s="748" t="s">
        <v>158</v>
      </c>
      <c r="EJ25" s="190" t="s">
        <v>116</v>
      </c>
      <c r="EK25" s="191" t="s">
        <v>197</v>
      </c>
      <c r="EL25" s="192">
        <v>0.95514448997562851</v>
      </c>
      <c r="EM25" s="193">
        <v>1.082370236531182E-2</v>
      </c>
      <c r="EN25" s="194">
        <v>0.93389925488319192</v>
      </c>
      <c r="EO25" s="194">
        <v>0.9763897250680651</v>
      </c>
      <c r="EP25" s="195">
        <v>1.1332005239948564E-2</v>
      </c>
      <c r="EQ25" s="196">
        <v>147.17630000000003</v>
      </c>
      <c r="ER25" s="197">
        <v>471</v>
      </c>
      <c r="ES25"/>
      <c r="ET25" s="6"/>
    </row>
    <row r="26" spans="1:150" s="31" customFormat="1" ht="24.95" customHeight="1" thickTop="1">
      <c r="A26" s="349" t="s">
        <v>15</v>
      </c>
      <c r="B26" s="312"/>
      <c r="C26" s="316">
        <v>67.503205119962089</v>
      </c>
      <c r="D26" s="316">
        <v>3.2627328845736563</v>
      </c>
      <c r="E26" s="316">
        <v>61.081566374681159</v>
      </c>
      <c r="F26" s="316">
        <v>73.924843865243034</v>
      </c>
      <c r="G26" s="316">
        <v>4.8334488396148743</v>
      </c>
      <c r="H26" s="402">
        <v>339.06375200000093</v>
      </c>
      <c r="I26" s="380">
        <v>413</v>
      </c>
      <c r="J26" s="402"/>
      <c r="K26" s="316">
        <v>86.361213122676631</v>
      </c>
      <c r="L26" s="316">
        <v>4.7024995031496113</v>
      </c>
      <c r="M26" s="316">
        <v>77.020275540957272</v>
      </c>
      <c r="N26" s="316">
        <v>95.70215070439599</v>
      </c>
      <c r="O26" s="316">
        <v>5.4451522079358492</v>
      </c>
      <c r="P26" s="402">
        <v>55.579209999999946</v>
      </c>
      <c r="Q26" s="380">
        <v>93</v>
      </c>
      <c r="R26" s="402"/>
      <c r="S26" s="317">
        <v>79.253714750267875</v>
      </c>
      <c r="T26" s="317">
        <v>6.1580617882055968</v>
      </c>
      <c r="U26" s="317">
        <v>67.019650175561651</v>
      </c>
      <c r="V26" s="317">
        <v>91.487779324974099</v>
      </c>
      <c r="W26" s="317">
        <v>7.7700607569120699</v>
      </c>
      <c r="X26" s="318">
        <v>127.45876999999984</v>
      </c>
      <c r="Y26" s="319">
        <v>181</v>
      </c>
      <c r="Z26" s="320"/>
      <c r="AA26" s="317">
        <v>93.779039865802744</v>
      </c>
      <c r="AB26" s="317">
        <v>2.1906936540281183</v>
      </c>
      <c r="AC26" s="317">
        <v>89.462646553760109</v>
      </c>
      <c r="AD26" s="317">
        <v>98.095433177845365</v>
      </c>
      <c r="AE26" s="317">
        <v>2.3360162965658295</v>
      </c>
      <c r="AF26" s="317">
        <v>139.28030100000018</v>
      </c>
      <c r="AG26" s="319">
        <v>194</v>
      </c>
      <c r="AH26" s="317"/>
      <c r="AI26" s="552">
        <v>88.947898383053712</v>
      </c>
      <c r="AJ26" s="317">
        <v>2.7387702030863661</v>
      </c>
      <c r="AK26" s="317">
        <v>83.564344614372075</v>
      </c>
      <c r="AL26" s="317">
        <v>94.331452151735348</v>
      </c>
      <c r="AM26" s="317">
        <v>3.0790724152827815</v>
      </c>
      <c r="AN26" s="318">
        <v>215.7880629999998</v>
      </c>
      <c r="AO26" s="322">
        <v>335</v>
      </c>
      <c r="AP26" s="317"/>
      <c r="AQ26" s="552">
        <v>89.46157205973411</v>
      </c>
      <c r="AR26" s="317">
        <v>2.3751352173048121</v>
      </c>
      <c r="AS26" s="317">
        <v>84.792643641286205</v>
      </c>
      <c r="AT26" s="317">
        <v>94.130500478182014</v>
      </c>
      <c r="AU26" s="317">
        <v>2.6549222896719478</v>
      </c>
      <c r="AV26" s="318">
        <v>187.77794099999988</v>
      </c>
      <c r="AW26" s="319">
        <v>278</v>
      </c>
      <c r="AX26" s="317"/>
      <c r="AY26" s="317">
        <v>92.664232238442736</v>
      </c>
      <c r="AZ26" s="317">
        <v>3.5104789932116671</v>
      </c>
      <c r="BA26" s="317">
        <v>85.741071908152875</v>
      </c>
      <c r="BB26" s="317">
        <v>99.587392568732596</v>
      </c>
      <c r="BC26" s="317">
        <v>3.788386207289276</v>
      </c>
      <c r="BD26" s="318">
        <v>70.418177999999983</v>
      </c>
      <c r="BE26" s="319">
        <v>124</v>
      </c>
      <c r="BF26" s="317"/>
      <c r="BG26" s="559">
        <v>94.714924760749852</v>
      </c>
      <c r="BH26" s="317">
        <v>1.9700774416965143</v>
      </c>
      <c r="BI26" s="317">
        <v>90.842322627023421</v>
      </c>
      <c r="BJ26" s="317">
        <v>98.587526894476284</v>
      </c>
      <c r="BK26" s="317">
        <v>2.0800073976439672</v>
      </c>
      <c r="BL26" s="318">
        <v>148.09251800000021</v>
      </c>
      <c r="BM26" s="322">
        <v>219</v>
      </c>
      <c r="BN26" s="317"/>
      <c r="BO26" s="323">
        <v>93.100000000000009</v>
      </c>
      <c r="BP26" s="323">
        <v>2.7320000000000002</v>
      </c>
      <c r="BQ26" s="323">
        <v>87.71</v>
      </c>
      <c r="BR26" s="323">
        <v>98.48</v>
      </c>
      <c r="BS26" s="323">
        <v>2.9000000000000004</v>
      </c>
      <c r="BT26" s="319">
        <v>104.58499999999999</v>
      </c>
      <c r="BU26" s="319">
        <v>136</v>
      </c>
      <c r="BV26" s="319"/>
      <c r="BW26" s="480">
        <v>93.42</v>
      </c>
      <c r="BX26" s="325">
        <v>2.004</v>
      </c>
      <c r="BY26" s="325">
        <v>89.48</v>
      </c>
      <c r="BZ26" s="325">
        <v>97.36</v>
      </c>
      <c r="CA26" s="325">
        <v>2.1</v>
      </c>
      <c r="CB26" s="326">
        <v>18858.900000000001</v>
      </c>
      <c r="CC26" s="326">
        <v>230</v>
      </c>
      <c r="CD26" s="319"/>
      <c r="CE26" s="325">
        <v>90.048895064602462</v>
      </c>
      <c r="CF26" s="325">
        <v>4.1305806773839917</v>
      </c>
      <c r="CG26" s="325">
        <v>81.90356946627702</v>
      </c>
      <c r="CH26" s="325">
        <v>98.194220662927904</v>
      </c>
      <c r="CI26" s="325">
        <v>4.5870420446810032</v>
      </c>
      <c r="CJ26" s="326">
        <v>59.830782999999968</v>
      </c>
      <c r="CK26" s="326">
        <v>97</v>
      </c>
      <c r="CL26" s="319"/>
      <c r="CM26" s="578">
        <v>95.456091279309973</v>
      </c>
      <c r="CN26" s="325">
        <v>1.9882507808057712</v>
      </c>
      <c r="CO26" s="325">
        <v>91.547956134337227</v>
      </c>
      <c r="CP26" s="325">
        <v>99.36422642428272</v>
      </c>
      <c r="CQ26" s="325">
        <v>2.0828956582645266</v>
      </c>
      <c r="CR26" s="326">
        <v>99.911359999999945</v>
      </c>
      <c r="CS26" s="326">
        <v>138</v>
      </c>
      <c r="CT26" s="319"/>
      <c r="CU26" s="325">
        <v>90.048895064602462</v>
      </c>
      <c r="CV26" s="325">
        <v>4.1305806773839917</v>
      </c>
      <c r="CW26" s="325">
        <v>81.90356946627702</v>
      </c>
      <c r="CX26" s="325">
        <v>98.194220662927904</v>
      </c>
      <c r="CY26" s="325">
        <v>4.5870420446810032</v>
      </c>
      <c r="CZ26" s="326">
        <v>59.830782999999968</v>
      </c>
      <c r="DA26" s="326">
        <v>97</v>
      </c>
      <c r="DB26" s="319"/>
      <c r="DC26" s="328">
        <v>98.406304652668467</v>
      </c>
      <c r="DD26" s="325">
        <v>1.4767389051048363</v>
      </c>
      <c r="DE26" s="325">
        <v>95.495091905077302</v>
      </c>
      <c r="DF26" s="325">
        <v>100</v>
      </c>
      <c r="DG26" s="325">
        <v>1.5006547703595656</v>
      </c>
      <c r="DH26" s="326">
        <v>50.085042999999999</v>
      </c>
      <c r="DI26" s="326">
        <v>69</v>
      </c>
      <c r="DJ26" s="319"/>
      <c r="DK26" s="578">
        <v>99.198554295060717</v>
      </c>
      <c r="DL26" s="325">
        <v>0.67099229401201377</v>
      </c>
      <c r="DM26" s="480">
        <v>97.879806090242269</v>
      </c>
      <c r="DN26" s="480">
        <v>100</v>
      </c>
      <c r="DO26" s="325">
        <v>0.67641337999360718</v>
      </c>
      <c r="DP26" s="326">
        <v>117.87910199999999</v>
      </c>
      <c r="DQ26" s="326">
        <v>156</v>
      </c>
      <c r="DR26" s="319"/>
      <c r="DS26" s="578">
        <v>98.171985350920792</v>
      </c>
      <c r="DT26" s="325">
        <v>1.3294675888682488</v>
      </c>
      <c r="DU26" s="480">
        <v>95.558427651714595</v>
      </c>
      <c r="DV26" s="480">
        <v>100</v>
      </c>
      <c r="DW26" s="325">
        <v>1.3542229833857378</v>
      </c>
      <c r="DX26" s="326">
        <v>77.846258000000077</v>
      </c>
      <c r="DY26" s="326">
        <v>113</v>
      </c>
      <c r="DZ26" s="319"/>
      <c r="EA26" s="726">
        <f t="shared" si="14"/>
        <v>98.019542328561002</v>
      </c>
      <c r="EB26" s="647">
        <f t="shared" si="13"/>
        <v>0.92766531502534111</v>
      </c>
      <c r="EC26" s="718">
        <f t="shared" si="15"/>
        <v>96.198680386904599</v>
      </c>
      <c r="ED26" s="718">
        <f t="shared" si="16"/>
        <v>99.840404270217405</v>
      </c>
      <c r="EE26" s="647">
        <f t="shared" si="16"/>
        <v>0.94640853546919435</v>
      </c>
      <c r="EF26" s="649">
        <f t="shared" si="17"/>
        <v>87.066390000000069</v>
      </c>
      <c r="EG26" s="649">
        <f t="shared" si="17"/>
        <v>252</v>
      </c>
      <c r="EH26" s="6">
        <f t="shared" si="0"/>
        <v>-96</v>
      </c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</row>
    <row r="27" spans="1:150" s="31" customFormat="1" ht="24.95" customHeight="1">
      <c r="A27" s="349" t="s">
        <v>42</v>
      </c>
      <c r="B27" s="312"/>
      <c r="C27" s="316">
        <v>85.706160438922808</v>
      </c>
      <c r="D27" s="316">
        <v>4.9777247975637495</v>
      </c>
      <c r="E27" s="316">
        <v>75.90911251798704</v>
      </c>
      <c r="F27" s="316">
        <v>95.503208359858576</v>
      </c>
      <c r="G27" s="316">
        <v>5.8078961559724167</v>
      </c>
      <c r="H27" s="402">
        <v>70.019604999999984</v>
      </c>
      <c r="I27" s="380">
        <v>79</v>
      </c>
      <c r="J27" s="402"/>
      <c r="K27" s="316">
        <v>100</v>
      </c>
      <c r="L27" s="316">
        <v>0</v>
      </c>
      <c r="M27" s="316">
        <v>100</v>
      </c>
      <c r="N27" s="316">
        <v>100</v>
      </c>
      <c r="O27" s="316">
        <v>0</v>
      </c>
      <c r="P27" s="402">
        <v>2.7415449999999999</v>
      </c>
      <c r="Q27" s="380">
        <v>4</v>
      </c>
      <c r="R27" s="402"/>
      <c r="S27" s="317">
        <v>95.880613255003524</v>
      </c>
      <c r="T27" s="317">
        <v>3.3768854020579044</v>
      </c>
      <c r="U27" s="317">
        <v>89.171840999862269</v>
      </c>
      <c r="V27" s="317">
        <v>102.58938551014477</v>
      </c>
      <c r="W27" s="317">
        <v>3.5219689230363596</v>
      </c>
      <c r="X27" s="318">
        <v>43.287050000000001</v>
      </c>
      <c r="Y27" s="319">
        <v>54</v>
      </c>
      <c r="Z27" s="320"/>
      <c r="AA27" s="317">
        <v>100</v>
      </c>
      <c r="AB27" s="317">
        <v>3.685744778436846E-18</v>
      </c>
      <c r="AC27" s="317">
        <v>100</v>
      </c>
      <c r="AD27" s="317">
        <v>100</v>
      </c>
      <c r="AE27" s="317">
        <v>3.685744778436846E-18</v>
      </c>
      <c r="AF27" s="317">
        <v>26.057998000000005</v>
      </c>
      <c r="AG27" s="319">
        <v>30</v>
      </c>
      <c r="AH27" s="317"/>
      <c r="AI27" s="552">
        <v>100</v>
      </c>
      <c r="AJ27" s="317">
        <v>0</v>
      </c>
      <c r="AK27" s="317">
        <v>100</v>
      </c>
      <c r="AL27" s="317">
        <v>100</v>
      </c>
      <c r="AM27" s="317">
        <v>0</v>
      </c>
      <c r="AN27" s="318">
        <v>23.865430000000011</v>
      </c>
      <c r="AO27" s="322">
        <v>42</v>
      </c>
      <c r="AP27" s="317"/>
      <c r="AQ27" s="552">
        <v>94.519649848716654</v>
      </c>
      <c r="AR27" s="317">
        <v>4.3463788456711567</v>
      </c>
      <c r="AS27" s="317">
        <v>85.975743985149734</v>
      </c>
      <c r="AT27" s="317">
        <v>103.06355571228359</v>
      </c>
      <c r="AU27" s="317">
        <v>4.5983865287564543</v>
      </c>
      <c r="AV27" s="318">
        <v>30.084939000000002</v>
      </c>
      <c r="AW27" s="319">
        <v>43</v>
      </c>
      <c r="AX27" s="317"/>
      <c r="AY27" s="317">
        <v>100</v>
      </c>
      <c r="AZ27" s="317">
        <v>0</v>
      </c>
      <c r="BA27" s="317">
        <v>100</v>
      </c>
      <c r="BB27" s="317">
        <v>100</v>
      </c>
      <c r="BC27" s="317">
        <v>0</v>
      </c>
      <c r="BD27" s="318">
        <v>16.983495999999995</v>
      </c>
      <c r="BE27" s="319">
        <v>22</v>
      </c>
      <c r="BF27" s="317"/>
      <c r="BG27" s="559">
        <v>97.932103101635107</v>
      </c>
      <c r="BH27" s="317">
        <v>2.0410179034587221</v>
      </c>
      <c r="BI27" s="317">
        <v>93.920052549398136</v>
      </c>
      <c r="BJ27" s="317">
        <v>100</v>
      </c>
      <c r="BK27" s="317">
        <v>2.0841152582422637</v>
      </c>
      <c r="BL27" s="318">
        <v>30.677690000000009</v>
      </c>
      <c r="BM27" s="322">
        <v>45</v>
      </c>
      <c r="BN27" s="317"/>
      <c r="BO27" s="323">
        <v>100</v>
      </c>
      <c r="BP27" s="323">
        <v>0</v>
      </c>
      <c r="BQ27" s="323">
        <v>100</v>
      </c>
      <c r="BR27" s="323">
        <v>100</v>
      </c>
      <c r="BS27" s="323">
        <v>0</v>
      </c>
      <c r="BT27" s="319">
        <v>20.41</v>
      </c>
      <c r="BU27" s="319">
        <v>25</v>
      </c>
      <c r="BV27" s="319"/>
      <c r="BW27" s="480">
        <v>96.5</v>
      </c>
      <c r="BX27" s="325">
        <v>3.49</v>
      </c>
      <c r="BY27" s="325">
        <v>89.64</v>
      </c>
      <c r="BZ27" s="325">
        <v>100</v>
      </c>
      <c r="CA27" s="325">
        <v>3.5999999999999996</v>
      </c>
      <c r="CB27" s="326">
        <v>3445.7000000000003</v>
      </c>
      <c r="CC27" s="326">
        <v>43</v>
      </c>
      <c r="CD27" s="319"/>
      <c r="CE27" s="325">
        <v>100</v>
      </c>
      <c r="CF27" s="325">
        <v>0</v>
      </c>
      <c r="CG27" s="325">
        <v>100</v>
      </c>
      <c r="CH27" s="325">
        <v>100</v>
      </c>
      <c r="CI27" s="325">
        <v>0</v>
      </c>
      <c r="CJ27" s="326">
        <v>7.1449189999999989</v>
      </c>
      <c r="CK27" s="326">
        <v>13</v>
      </c>
      <c r="CL27" s="319"/>
      <c r="CM27" s="578">
        <v>100</v>
      </c>
      <c r="CN27" s="325">
        <v>0</v>
      </c>
      <c r="CO27" s="325">
        <v>100</v>
      </c>
      <c r="CP27" s="325">
        <v>100</v>
      </c>
      <c r="CQ27" s="325">
        <v>0</v>
      </c>
      <c r="CR27" s="326">
        <v>26.160491</v>
      </c>
      <c r="CS27" s="326">
        <v>37</v>
      </c>
      <c r="CT27" s="319"/>
      <c r="CU27" s="325">
        <v>100</v>
      </c>
      <c r="CV27" s="325">
        <v>0</v>
      </c>
      <c r="CW27" s="325">
        <v>100</v>
      </c>
      <c r="CX27" s="325">
        <v>100</v>
      </c>
      <c r="CY27" s="325">
        <v>0</v>
      </c>
      <c r="CZ27" s="326">
        <v>7.1449189999999989</v>
      </c>
      <c r="DA27" s="326">
        <v>13</v>
      </c>
      <c r="DB27" s="319"/>
      <c r="DC27" s="328">
        <v>100</v>
      </c>
      <c r="DD27" s="325">
        <v>0</v>
      </c>
      <c r="DE27" s="325">
        <v>100</v>
      </c>
      <c r="DF27" s="325">
        <v>100</v>
      </c>
      <c r="DG27" s="325">
        <v>0</v>
      </c>
      <c r="DH27" s="326">
        <v>15.075896000000002</v>
      </c>
      <c r="DI27" s="326">
        <v>18</v>
      </c>
      <c r="DJ27" s="319"/>
      <c r="DK27" s="578">
        <v>100</v>
      </c>
      <c r="DL27" s="325">
        <v>0</v>
      </c>
      <c r="DM27" s="480">
        <v>100</v>
      </c>
      <c r="DN27" s="480">
        <v>100</v>
      </c>
      <c r="DO27" s="325">
        <v>0</v>
      </c>
      <c r="DP27" s="326">
        <v>32.776826</v>
      </c>
      <c r="DQ27" s="326">
        <v>37</v>
      </c>
      <c r="DR27" s="319"/>
      <c r="DS27" s="578">
        <v>100</v>
      </c>
      <c r="DT27" s="325">
        <v>0</v>
      </c>
      <c r="DU27" s="480">
        <v>100</v>
      </c>
      <c r="DV27" s="480">
        <v>100</v>
      </c>
      <c r="DW27" s="325">
        <v>0</v>
      </c>
      <c r="DX27" s="326">
        <v>21.752939999999992</v>
      </c>
      <c r="DY27" s="326">
        <v>29</v>
      </c>
      <c r="DZ27" s="319"/>
      <c r="EA27" s="726">
        <f t="shared" si="14"/>
        <v>98.275997544648448</v>
      </c>
      <c r="EB27" s="647">
        <f t="shared" si="13"/>
        <v>1.7197039062716091</v>
      </c>
      <c r="EC27" s="718">
        <f t="shared" si="15"/>
        <v>94.900487710304489</v>
      </c>
      <c r="ED27" s="718">
        <f t="shared" si="16"/>
        <v>100</v>
      </c>
      <c r="EE27" s="647">
        <f t="shared" si="16"/>
        <v>1.749871738000236</v>
      </c>
      <c r="EF27" s="649">
        <f t="shared" si="17"/>
        <v>24.104084000000004</v>
      </c>
      <c r="EG27" s="649">
        <f t="shared" si="17"/>
        <v>71</v>
      </c>
      <c r="EH27" s="6">
        <f t="shared" si="0"/>
        <v>-34</v>
      </c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</row>
    <row r="28" spans="1:150" s="31" customFormat="1" ht="24.95" customHeight="1">
      <c r="A28" s="348" t="s">
        <v>16</v>
      </c>
      <c r="B28" s="272"/>
      <c r="C28" s="241">
        <v>93.490668071299282</v>
      </c>
      <c r="D28" s="241">
        <v>6.9485538024378322</v>
      </c>
      <c r="E28" s="241">
        <v>79.814678065382921</v>
      </c>
      <c r="F28" s="241">
        <v>107.16665807721564</v>
      </c>
      <c r="G28" s="241">
        <v>7.4323501433732622</v>
      </c>
      <c r="H28" s="390">
        <v>16.452226000000003</v>
      </c>
      <c r="I28" s="350">
        <v>14</v>
      </c>
      <c r="J28" s="390"/>
      <c r="K28" s="241" t="s">
        <v>58</v>
      </c>
      <c r="L28" s="241" t="s">
        <v>58</v>
      </c>
      <c r="M28" s="241" t="s">
        <v>58</v>
      </c>
      <c r="N28" s="241" t="s">
        <v>58</v>
      </c>
      <c r="O28" s="241" t="s">
        <v>58</v>
      </c>
      <c r="P28" s="390">
        <v>0</v>
      </c>
      <c r="Q28" s="350">
        <v>0</v>
      </c>
      <c r="R28" s="390"/>
      <c r="S28" s="242">
        <v>100</v>
      </c>
      <c r="T28" s="242">
        <v>5.6586081616091836E-18</v>
      </c>
      <c r="U28" s="242">
        <v>100</v>
      </c>
      <c r="V28" s="242">
        <v>100</v>
      </c>
      <c r="W28" s="242">
        <v>5.6586081616091836E-18</v>
      </c>
      <c r="X28" s="243">
        <v>3.949981999999999</v>
      </c>
      <c r="Y28" s="244">
        <v>9</v>
      </c>
      <c r="Z28" s="245"/>
      <c r="AA28" s="242">
        <v>100</v>
      </c>
      <c r="AB28" s="242">
        <v>0</v>
      </c>
      <c r="AC28" s="242">
        <v>100</v>
      </c>
      <c r="AD28" s="242">
        <v>100</v>
      </c>
      <c r="AE28" s="242">
        <v>0</v>
      </c>
      <c r="AF28" s="242">
        <v>2.7780969999999998</v>
      </c>
      <c r="AG28" s="244">
        <v>3</v>
      </c>
      <c r="AH28" s="242"/>
      <c r="AI28" s="551">
        <v>100</v>
      </c>
      <c r="AJ28" s="242">
        <v>0</v>
      </c>
      <c r="AK28" s="242">
        <v>100</v>
      </c>
      <c r="AL28" s="242">
        <v>100</v>
      </c>
      <c r="AM28" s="242">
        <v>0</v>
      </c>
      <c r="AN28" s="243">
        <v>3.2827750000000004</v>
      </c>
      <c r="AO28" s="247">
        <v>6</v>
      </c>
      <c r="AP28" s="242"/>
      <c r="AQ28" s="551">
        <v>100</v>
      </c>
      <c r="AR28" s="242">
        <v>0</v>
      </c>
      <c r="AS28" s="242">
        <v>100</v>
      </c>
      <c r="AT28" s="242">
        <v>100</v>
      </c>
      <c r="AU28" s="242">
        <v>0</v>
      </c>
      <c r="AV28" s="243">
        <v>7.2423979999999997</v>
      </c>
      <c r="AW28" s="244">
        <v>17</v>
      </c>
      <c r="AX28" s="242"/>
      <c r="AY28" s="242">
        <v>100</v>
      </c>
      <c r="AZ28" s="242">
        <v>0</v>
      </c>
      <c r="BA28" s="242">
        <v>100</v>
      </c>
      <c r="BB28" s="242">
        <v>100</v>
      </c>
      <c r="BC28" s="242">
        <v>0</v>
      </c>
      <c r="BD28" s="243">
        <v>1.429273</v>
      </c>
      <c r="BE28" s="244">
        <v>5</v>
      </c>
      <c r="BF28" s="242"/>
      <c r="BG28" s="558">
        <v>84.656528970030593</v>
      </c>
      <c r="BH28" s="242">
        <v>14.401983656798729</v>
      </c>
      <c r="BI28" s="242">
        <v>56.346396861120461</v>
      </c>
      <c r="BJ28" s="242">
        <v>100</v>
      </c>
      <c r="BK28" s="242">
        <v>17.01225390648511</v>
      </c>
      <c r="BL28" s="243">
        <v>8.9026140000000016</v>
      </c>
      <c r="BM28" s="247">
        <v>11</v>
      </c>
      <c r="BN28" s="242"/>
      <c r="BO28" s="273">
        <v>100</v>
      </c>
      <c r="BP28" s="273">
        <v>0</v>
      </c>
      <c r="BQ28" s="273">
        <v>100</v>
      </c>
      <c r="BR28" s="273">
        <v>100</v>
      </c>
      <c r="BS28" s="273">
        <v>0</v>
      </c>
      <c r="BT28" s="244">
        <v>2.3149999999999999</v>
      </c>
      <c r="BU28" s="244">
        <v>4</v>
      </c>
      <c r="BV28" s="244"/>
      <c r="BW28" s="479">
        <v>100</v>
      </c>
      <c r="BX28" s="249">
        <v>0</v>
      </c>
      <c r="BY28" s="249">
        <v>100</v>
      </c>
      <c r="BZ28" s="249">
        <v>100</v>
      </c>
      <c r="CA28" s="249">
        <v>0</v>
      </c>
      <c r="CB28" s="250">
        <v>753</v>
      </c>
      <c r="CC28" s="250">
        <v>6</v>
      </c>
      <c r="CD28" s="244"/>
      <c r="CE28" s="249">
        <v>100</v>
      </c>
      <c r="CF28" s="249">
        <v>0</v>
      </c>
      <c r="CG28" s="249">
        <v>100</v>
      </c>
      <c r="CH28" s="249">
        <v>100</v>
      </c>
      <c r="CI28" s="249">
        <v>0</v>
      </c>
      <c r="CJ28" s="250">
        <v>3.6325639999999999</v>
      </c>
      <c r="CK28" s="250">
        <v>4</v>
      </c>
      <c r="CL28" s="244"/>
      <c r="CM28" s="574" t="s">
        <v>89</v>
      </c>
      <c r="CN28" s="249">
        <v>15.268809777092249</v>
      </c>
      <c r="CO28" s="249">
        <v>54.939701819221185</v>
      </c>
      <c r="CP28" s="249">
        <v>100</v>
      </c>
      <c r="CQ28" s="249">
        <v>17.973391828027868</v>
      </c>
      <c r="CR28" s="250">
        <v>8.7858809999999998</v>
      </c>
      <c r="CS28" s="250">
        <v>11</v>
      </c>
      <c r="CT28" s="244"/>
      <c r="CU28" s="249">
        <v>100</v>
      </c>
      <c r="CV28" s="249">
        <v>0</v>
      </c>
      <c r="CW28" s="249">
        <v>100</v>
      </c>
      <c r="CX28" s="249">
        <v>100</v>
      </c>
      <c r="CY28" s="249">
        <v>0</v>
      </c>
      <c r="CZ28" s="250">
        <v>3.6325639999999999</v>
      </c>
      <c r="DA28" s="250">
        <v>4</v>
      </c>
      <c r="DB28" s="244"/>
      <c r="DC28" s="252">
        <v>100</v>
      </c>
      <c r="DD28" s="249">
        <v>0</v>
      </c>
      <c r="DE28" s="249">
        <v>100</v>
      </c>
      <c r="DF28" s="249">
        <v>100</v>
      </c>
      <c r="DG28" s="249">
        <v>0</v>
      </c>
      <c r="DH28" s="250">
        <v>5.0008080000000001</v>
      </c>
      <c r="DI28" s="250">
        <v>4</v>
      </c>
      <c r="DJ28" s="244"/>
      <c r="DK28" s="574">
        <v>95.020144518939759</v>
      </c>
      <c r="DL28" s="249">
        <v>4.8681282295749684</v>
      </c>
      <c r="DM28" s="479">
        <v>85.45247076043448</v>
      </c>
      <c r="DN28" s="479">
        <v>100</v>
      </c>
      <c r="DO28" s="249">
        <v>5.1232591301780595</v>
      </c>
      <c r="DP28" s="250">
        <v>8.8344129999999996</v>
      </c>
      <c r="DQ28" s="250">
        <v>10</v>
      </c>
      <c r="DR28" s="244"/>
      <c r="DS28" s="574">
        <v>100</v>
      </c>
      <c r="DT28" s="249">
        <v>0</v>
      </c>
      <c r="DU28" s="479">
        <v>100</v>
      </c>
      <c r="DV28" s="479">
        <v>100</v>
      </c>
      <c r="DW28" s="249">
        <v>0</v>
      </c>
      <c r="DX28" s="250">
        <v>5.6816139999999997</v>
      </c>
      <c r="DY28" s="250">
        <v>12</v>
      </c>
      <c r="DZ28" s="244"/>
      <c r="EA28" s="722">
        <f t="shared" si="14"/>
        <v>100</v>
      </c>
      <c r="EB28" s="635">
        <f t="shared" si="13"/>
        <v>0</v>
      </c>
      <c r="EC28" s="702">
        <f t="shared" si="15"/>
        <v>100</v>
      </c>
      <c r="ED28" s="702">
        <f t="shared" si="16"/>
        <v>100</v>
      </c>
      <c r="EE28" s="635">
        <f t="shared" si="16"/>
        <v>0</v>
      </c>
      <c r="EF28" s="639">
        <f t="shared" si="17"/>
        <v>8.6270180000000014</v>
      </c>
      <c r="EG28" s="639">
        <f t="shared" si="17"/>
        <v>26</v>
      </c>
      <c r="EH28" s="6">
        <f t="shared" si="0"/>
        <v>-16</v>
      </c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</row>
    <row r="29" spans="1:150" s="31" customFormat="1" ht="6" customHeight="1">
      <c r="A29" s="78"/>
      <c r="B29" s="32"/>
      <c r="C29" s="58"/>
      <c r="D29" s="58"/>
      <c r="E29" s="58"/>
      <c r="F29" s="58"/>
      <c r="G29" s="58"/>
      <c r="H29" s="59"/>
      <c r="I29" s="54"/>
      <c r="J29" s="57"/>
      <c r="K29" s="58"/>
      <c r="L29" s="58"/>
      <c r="M29" s="58"/>
      <c r="N29" s="58"/>
      <c r="O29" s="58"/>
      <c r="P29" s="59"/>
      <c r="Q29" s="54"/>
      <c r="R29" s="57"/>
      <c r="S29" s="33"/>
      <c r="T29" s="33"/>
      <c r="U29" s="33"/>
      <c r="V29" s="33"/>
      <c r="W29" s="33"/>
      <c r="X29" s="34"/>
      <c r="Y29" s="23"/>
      <c r="Z29" s="24"/>
      <c r="AA29" s="33"/>
      <c r="AB29" s="33"/>
      <c r="AC29" s="33"/>
      <c r="AD29" s="33"/>
      <c r="AE29" s="33"/>
      <c r="AF29" s="23"/>
      <c r="AG29" s="23"/>
      <c r="AH29" s="33"/>
      <c r="AI29" s="549"/>
      <c r="AJ29" s="33"/>
      <c r="AK29" s="33"/>
      <c r="AL29" s="33"/>
      <c r="AM29" s="33"/>
      <c r="AN29" s="34"/>
      <c r="AO29" s="110"/>
      <c r="AP29" s="33"/>
      <c r="AQ29" s="549"/>
      <c r="AR29" s="33"/>
      <c r="AS29" s="33"/>
      <c r="AT29" s="33"/>
      <c r="AU29" s="33"/>
      <c r="AV29" s="34"/>
      <c r="AW29" s="23"/>
      <c r="AX29" s="33"/>
      <c r="AY29" s="33"/>
      <c r="AZ29" s="33"/>
      <c r="BA29" s="33"/>
      <c r="BB29" s="33"/>
      <c r="BC29" s="33"/>
      <c r="BD29" s="34"/>
      <c r="BE29" s="23"/>
      <c r="BF29" s="33"/>
      <c r="BG29" s="554"/>
      <c r="BH29" s="33"/>
      <c r="BI29" s="33"/>
      <c r="BJ29" s="33"/>
      <c r="BK29" s="33"/>
      <c r="BL29" s="34"/>
      <c r="BM29" s="110"/>
      <c r="BN29" s="33"/>
      <c r="BO29" s="33"/>
      <c r="BP29" s="33"/>
      <c r="BQ29" s="33"/>
      <c r="BR29" s="33"/>
      <c r="BS29" s="33"/>
      <c r="BT29" s="34"/>
      <c r="BU29" s="23"/>
      <c r="BV29" s="23"/>
      <c r="BW29" s="66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58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583"/>
      <c r="DL29" s="23"/>
      <c r="DM29" s="66"/>
      <c r="DN29" s="66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731"/>
      <c r="EB29" s="700"/>
      <c r="EC29" s="701"/>
      <c r="ED29" s="701"/>
      <c r="EE29" s="700"/>
      <c r="EF29" s="700"/>
      <c r="EG29" s="700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</row>
    <row r="30" spans="1:150" s="31" customFormat="1" ht="23.1" hidden="1" customHeight="1">
      <c r="A30" s="408" t="s">
        <v>59</v>
      </c>
      <c r="B30" s="272"/>
      <c r="C30" s="241">
        <v>18.705764574180122</v>
      </c>
      <c r="D30" s="241">
        <v>1.0015644259640211</v>
      </c>
      <c r="E30" s="241">
        <v>16.708701829559441</v>
      </c>
      <c r="F30" s="241">
        <v>20.702827318800804</v>
      </c>
      <c r="G30" s="241">
        <v>5.3543089457380271</v>
      </c>
      <c r="H30" s="390">
        <v>1766.0130100000429</v>
      </c>
      <c r="I30" s="350">
        <v>2375</v>
      </c>
      <c r="J30" s="390"/>
      <c r="K30" s="241">
        <v>36.202291979621378</v>
      </c>
      <c r="L30" s="241">
        <v>3.726478217867415</v>
      </c>
      <c r="M30" s="241">
        <v>28.800100781212475</v>
      </c>
      <c r="N30" s="241">
        <v>43.604483178030293</v>
      </c>
      <c r="O30" s="241">
        <v>10.293486997909097</v>
      </c>
      <c r="P30" s="390">
        <v>694.77083700000151</v>
      </c>
      <c r="Q30" s="350">
        <v>922</v>
      </c>
      <c r="R30" s="390"/>
      <c r="S30" s="242">
        <v>48.858498557729661</v>
      </c>
      <c r="T30" s="242">
        <v>2.2356448210173645</v>
      </c>
      <c r="U30" s="242">
        <v>44.465909525214293</v>
      </c>
      <c r="V30" s="242">
        <v>53.251087590245014</v>
      </c>
      <c r="W30" s="242">
        <v>4.5757542434010681</v>
      </c>
      <c r="X30" s="243">
        <v>1837.3871659999859</v>
      </c>
      <c r="Y30" s="244">
        <v>2082</v>
      </c>
      <c r="Z30" s="245"/>
      <c r="AA30" s="242">
        <v>52.003711301654697</v>
      </c>
      <c r="AB30" s="242">
        <v>2.9895570712334361</v>
      </c>
      <c r="AC30" s="242">
        <v>46.11329201618571</v>
      </c>
      <c r="AD30" s="242">
        <v>57.894130587123691</v>
      </c>
      <c r="AE30" s="242">
        <v>5.7487379196690371</v>
      </c>
      <c r="AF30" s="242">
        <v>1511.2929429999924</v>
      </c>
      <c r="AG30" s="244">
        <v>1638</v>
      </c>
      <c r="AH30" s="242"/>
      <c r="AI30" s="551">
        <v>61.759722175769205</v>
      </c>
      <c r="AJ30" s="242">
        <v>2.5649723689542481</v>
      </c>
      <c r="AK30" s="242">
        <v>56.708866933814697</v>
      </c>
      <c r="AL30" s="242">
        <v>66.810577417723721</v>
      </c>
      <c r="AM30" s="242">
        <v>4.1531475184656657</v>
      </c>
      <c r="AN30" s="243">
        <v>1226.7410899999961</v>
      </c>
      <c r="AO30" s="247">
        <v>1639</v>
      </c>
      <c r="AP30" s="242"/>
      <c r="AQ30" s="551">
        <v>65.646036225917953</v>
      </c>
      <c r="AR30" s="242">
        <v>2.548406049461756</v>
      </c>
      <c r="AS30" s="242">
        <v>60.62705186868579</v>
      </c>
      <c r="AT30" s="242">
        <v>70.665020583150124</v>
      </c>
      <c r="AU30" s="242">
        <v>3.8820410126386431</v>
      </c>
      <c r="AV30" s="243">
        <v>1031.1833660000002</v>
      </c>
      <c r="AW30" s="244">
        <v>1420</v>
      </c>
      <c r="AX30" s="242"/>
      <c r="AY30" s="242">
        <v>63.236473640903355</v>
      </c>
      <c r="AZ30" s="242">
        <v>3.2633742394309744</v>
      </c>
      <c r="BA30" s="242">
        <v>56.800638781612953</v>
      </c>
      <c r="BB30" s="242">
        <v>69.672308500193765</v>
      </c>
      <c r="BC30" s="242">
        <v>5.1605885836747873</v>
      </c>
      <c r="BD30" s="243">
        <v>626.624056</v>
      </c>
      <c r="BE30" s="244">
        <v>837</v>
      </c>
      <c r="BF30" s="242"/>
      <c r="BG30" s="556">
        <v>65.468525382150432</v>
      </c>
      <c r="BH30" s="242">
        <v>2.4499346346496393</v>
      </c>
      <c r="BI30" s="242">
        <v>60.644372018814799</v>
      </c>
      <c r="BJ30" s="242">
        <v>70.292678745486072</v>
      </c>
      <c r="BK30" s="242">
        <v>3.7421564337198254</v>
      </c>
      <c r="BL30" s="243">
        <v>1126.2218549999977</v>
      </c>
      <c r="BM30" s="247">
        <v>1543</v>
      </c>
      <c r="BN30" s="242"/>
      <c r="BO30" s="242">
        <v>65.46852538215046</v>
      </c>
      <c r="BP30" s="242">
        <v>2.5614077776629598</v>
      </c>
      <c r="BQ30" s="242">
        <v>60.433538931780696</v>
      </c>
      <c r="BR30" s="242">
        <v>70.503511832520218</v>
      </c>
      <c r="BS30" s="242">
        <v>3.9124262578263442</v>
      </c>
      <c r="BT30" s="243">
        <v>1126.2218549999984</v>
      </c>
      <c r="BU30" s="244">
        <v>1543</v>
      </c>
      <c r="BV30" s="244"/>
      <c r="BW30" s="479">
        <v>69.945192958253159</v>
      </c>
      <c r="BX30" s="249">
        <v>1.7576453658008651</v>
      </c>
      <c r="BY30" s="249">
        <v>66.488248630175647</v>
      </c>
      <c r="BZ30" s="249">
        <v>73.402137286330685</v>
      </c>
      <c r="CA30" s="249">
        <v>2.5128894373769426</v>
      </c>
      <c r="CB30" s="250">
        <v>1710.7250639999945</v>
      </c>
      <c r="CC30" s="250">
        <v>2242</v>
      </c>
      <c r="CD30" s="244"/>
      <c r="CE30" s="244"/>
      <c r="CF30" s="244"/>
      <c r="CG30" s="244"/>
      <c r="CH30" s="244"/>
      <c r="CI30" s="244"/>
      <c r="CJ30" s="244"/>
      <c r="CK30" s="244"/>
      <c r="CL30" s="244"/>
      <c r="CM30" s="574">
        <v>68.561681064191944</v>
      </c>
      <c r="CN30" s="249">
        <v>0</v>
      </c>
      <c r="CO30" s="249">
        <v>64.856512268826876</v>
      </c>
      <c r="CP30" s="249">
        <v>72.266849859557013</v>
      </c>
      <c r="CQ30" s="249">
        <v>2.744624401664626</v>
      </c>
      <c r="CR30" s="250">
        <v>1372.4672329999939</v>
      </c>
      <c r="CS30" s="250">
        <v>1980</v>
      </c>
      <c r="CT30" s="244"/>
      <c r="CU30" s="244"/>
      <c r="CV30" s="244"/>
      <c r="CW30" s="244"/>
      <c r="CX30" s="244"/>
      <c r="CY30" s="244"/>
      <c r="CZ30" s="244"/>
      <c r="DA30" s="244"/>
      <c r="DB30" s="244"/>
      <c r="DC30" s="244"/>
      <c r="DD30" s="244"/>
      <c r="DE30" s="244"/>
      <c r="DF30" s="244"/>
      <c r="DG30" s="244"/>
      <c r="DH30" s="244"/>
      <c r="DI30" s="244"/>
      <c r="DJ30" s="244"/>
      <c r="DK30" s="574">
        <v>70.305884172071984</v>
      </c>
      <c r="DL30" s="249">
        <v>0</v>
      </c>
      <c r="DM30" s="479">
        <v>66.078357486204112</v>
      </c>
      <c r="DN30" s="479">
        <v>74.53341085793987</v>
      </c>
      <c r="DO30" s="249">
        <v>3.0539267088226376</v>
      </c>
      <c r="DP30" s="250">
        <v>1365.4354430000046</v>
      </c>
      <c r="DQ30" s="250">
        <v>1958</v>
      </c>
      <c r="DR30" s="244"/>
      <c r="DS30" s="244"/>
      <c r="DT30" s="244"/>
      <c r="DU30" s="244"/>
      <c r="DV30" s="244"/>
      <c r="DW30" s="244"/>
      <c r="DX30" s="244"/>
      <c r="DY30" s="244"/>
      <c r="DZ30" s="244"/>
      <c r="EA30" s="722">
        <f>IF(EP45&lt;0.15,EL45*100,CONCATENATE("(",FIXED(EL45*100,1),")"))</f>
        <v>75.367256327504464</v>
      </c>
      <c r="EB30" s="635">
        <f t="shared" ref="EB30" si="18">+EM46*100</f>
        <v>0</v>
      </c>
      <c r="EC30" s="702">
        <f>IF(EN45&lt;0,0,EN45*100)</f>
        <v>72.178803428903265</v>
      </c>
      <c r="ED30" s="702">
        <f>IF(EO45&gt;1,100,EO45*100)</f>
        <v>78.555709226105648</v>
      </c>
      <c r="EE30" s="635">
        <f>+EP45*100</f>
        <v>2.1542240962048287</v>
      </c>
      <c r="EF30" s="639">
        <f>+EQ45</f>
        <v>1570.2860149999926</v>
      </c>
      <c r="EG30" s="639">
        <f>+ER45</f>
        <v>4575</v>
      </c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</row>
    <row r="31" spans="1:150" s="62" customFormat="1" ht="5.0999999999999996" customHeight="1" thickBot="1">
      <c r="A31" s="121"/>
      <c r="B31" s="122"/>
      <c r="C31" s="12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4"/>
      <c r="AB31" s="124"/>
      <c r="AC31" s="124"/>
      <c r="AD31" s="124"/>
      <c r="AE31" s="124"/>
      <c r="AF31" s="124"/>
      <c r="AG31" s="124"/>
      <c r="AH31" s="124"/>
      <c r="AI31" s="124"/>
      <c r="AJ31" s="124"/>
      <c r="AK31" s="124"/>
      <c r="AL31" s="124"/>
      <c r="AM31" s="124"/>
      <c r="AN31" s="124"/>
      <c r="AO31" s="124"/>
      <c r="AP31" s="124"/>
      <c r="AQ31" s="124"/>
      <c r="AR31" s="124"/>
      <c r="AS31" s="124"/>
      <c r="AT31" s="124"/>
      <c r="AU31" s="124"/>
      <c r="AV31" s="124"/>
      <c r="AW31" s="124"/>
      <c r="AX31" s="124"/>
      <c r="AY31" s="124"/>
      <c r="AZ31" s="124"/>
      <c r="BA31" s="124"/>
      <c r="BB31" s="124"/>
      <c r="BC31" s="124"/>
      <c r="BD31" s="124"/>
      <c r="BE31" s="124"/>
      <c r="BF31" s="124"/>
      <c r="BG31" s="124"/>
      <c r="BH31" s="124"/>
      <c r="BI31" s="124"/>
      <c r="BJ31" s="124"/>
      <c r="BK31" s="124"/>
      <c r="BL31" s="124"/>
      <c r="BM31" s="124"/>
      <c r="BN31" s="124"/>
      <c r="BO31" s="124"/>
      <c r="BP31" s="124"/>
      <c r="BQ31" s="124"/>
      <c r="BR31" s="124"/>
      <c r="BS31" s="124"/>
      <c r="BT31" s="124"/>
      <c r="BU31" s="124"/>
      <c r="BV31" s="124"/>
      <c r="BW31" s="124"/>
      <c r="BX31" s="124"/>
      <c r="BY31" s="124"/>
      <c r="BZ31" s="124"/>
      <c r="CA31" s="124"/>
      <c r="CB31" s="124"/>
      <c r="CC31" s="124"/>
      <c r="CD31" s="124"/>
      <c r="CE31" s="124"/>
      <c r="CF31" s="124"/>
      <c r="CG31" s="124"/>
      <c r="CH31" s="124"/>
      <c r="CI31" s="124"/>
      <c r="CJ31" s="124"/>
      <c r="CK31" s="124"/>
      <c r="CL31" s="124"/>
      <c r="CM31" s="124"/>
      <c r="CN31" s="124"/>
      <c r="CO31" s="124"/>
      <c r="CP31" s="124"/>
      <c r="CQ31" s="124"/>
      <c r="CR31" s="124"/>
      <c r="CS31" s="124"/>
      <c r="CT31" s="124"/>
      <c r="CU31" s="124"/>
      <c r="CV31" s="124"/>
      <c r="CW31" s="124"/>
      <c r="CX31" s="124"/>
      <c r="CY31" s="124"/>
      <c r="CZ31" s="124"/>
      <c r="DA31" s="124"/>
      <c r="DB31" s="124"/>
      <c r="DC31" s="124"/>
      <c r="DD31" s="124"/>
      <c r="DE31" s="124"/>
      <c r="DF31" s="124"/>
      <c r="DG31" s="124"/>
      <c r="DH31" s="124"/>
      <c r="DI31" s="124"/>
      <c r="DJ31" s="124"/>
      <c r="DK31" s="124"/>
      <c r="DL31" s="124"/>
      <c r="DM31" s="124"/>
      <c r="DN31" s="124"/>
      <c r="DO31" s="124"/>
      <c r="DP31" s="124"/>
      <c r="DQ31" s="124"/>
      <c r="DR31" s="124"/>
      <c r="DS31" s="124"/>
      <c r="DT31" s="124"/>
      <c r="DU31" s="124"/>
      <c r="DV31" s="124"/>
      <c r="DW31" s="124"/>
      <c r="DX31" s="124"/>
      <c r="DY31" s="124"/>
      <c r="DZ31" s="124"/>
      <c r="EA31" s="703"/>
      <c r="EB31" s="703"/>
      <c r="EC31" s="703"/>
      <c r="ED31" s="703"/>
      <c r="EE31" s="703"/>
      <c r="EF31" s="703"/>
      <c r="EG31" s="703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</row>
    <row r="32" spans="1:150" ht="69" customHeight="1" thickTop="1" thickBot="1">
      <c r="A32" s="3526" t="s">
        <v>181</v>
      </c>
      <c r="B32" s="3526"/>
      <c r="C32" s="3526"/>
      <c r="D32" s="3526"/>
      <c r="E32" s="3526"/>
      <c r="F32" s="3526"/>
      <c r="G32" s="3526"/>
      <c r="H32" s="3526"/>
      <c r="I32" s="3526"/>
      <c r="J32" s="3526"/>
      <c r="K32" s="3526"/>
      <c r="L32" s="3526"/>
      <c r="M32" s="3526"/>
      <c r="N32" s="3526"/>
      <c r="O32" s="3526"/>
      <c r="P32" s="3526"/>
      <c r="Q32" s="3526"/>
      <c r="R32" s="3526"/>
      <c r="S32" s="3526"/>
      <c r="T32" s="3526"/>
      <c r="U32" s="3526"/>
      <c r="V32" s="3526"/>
      <c r="W32" s="3526"/>
      <c r="X32" s="3526"/>
      <c r="Y32" s="3526"/>
      <c r="Z32" s="3526"/>
      <c r="AA32" s="3526"/>
      <c r="AB32" s="3526"/>
      <c r="AC32" s="3526"/>
      <c r="AD32" s="3526"/>
      <c r="AE32" s="3526"/>
      <c r="AF32" s="3526"/>
      <c r="AG32" s="3526"/>
      <c r="AH32" s="3526"/>
      <c r="AI32" s="3526"/>
      <c r="AJ32" s="3526"/>
      <c r="AK32" s="3526"/>
      <c r="AL32" s="3526"/>
      <c r="AM32" s="3526"/>
      <c r="AN32" s="3526"/>
      <c r="AO32" s="3526"/>
      <c r="AP32" s="3526"/>
      <c r="AQ32" s="3526"/>
      <c r="AR32" s="3526"/>
      <c r="AS32" s="3526"/>
      <c r="AT32" s="3526"/>
      <c r="AU32" s="3526"/>
      <c r="AV32" s="3526"/>
      <c r="AW32" s="3526"/>
      <c r="AX32" s="3526"/>
      <c r="AY32" s="3526"/>
      <c r="AZ32" s="3526"/>
      <c r="BA32" s="3526"/>
      <c r="BB32" s="3526"/>
      <c r="BC32" s="3526"/>
      <c r="BD32" s="3526"/>
      <c r="BE32" s="3526"/>
      <c r="BF32" s="3526"/>
      <c r="BG32" s="3526"/>
      <c r="BH32" s="3526"/>
      <c r="BI32" s="3526"/>
      <c r="BJ32" s="3526"/>
      <c r="BK32" s="3526"/>
      <c r="BL32" s="3526"/>
      <c r="BM32" s="3526"/>
      <c r="BN32" s="3526"/>
      <c r="BO32" s="3526"/>
      <c r="BP32" s="3526"/>
      <c r="BQ32" s="3526"/>
      <c r="BR32" s="3526"/>
      <c r="BS32" s="3526"/>
      <c r="BT32" s="3526"/>
      <c r="BU32" s="3526"/>
      <c r="BV32" s="3526"/>
      <c r="BW32" s="3526"/>
      <c r="BX32" s="3526"/>
      <c r="BY32" s="3526"/>
      <c r="BZ32" s="3526"/>
      <c r="CA32" s="3526"/>
      <c r="CB32" s="3526"/>
      <c r="CC32" s="3526"/>
      <c r="CD32" s="3526"/>
      <c r="CE32" s="3526"/>
      <c r="CF32" s="3526"/>
      <c r="CG32" s="3526"/>
      <c r="CH32" s="3526"/>
      <c r="CI32" s="3526"/>
      <c r="CJ32" s="3526"/>
      <c r="CK32" s="3526"/>
      <c r="CL32" s="3526"/>
      <c r="CM32" s="3526"/>
      <c r="CN32" s="3526"/>
      <c r="CO32" s="3526"/>
      <c r="CP32" s="3526"/>
      <c r="CQ32" s="3526"/>
      <c r="CR32" s="3526"/>
      <c r="CS32" s="3526"/>
      <c r="CT32" s="3526"/>
      <c r="CU32" s="3526"/>
      <c r="CV32" s="3526"/>
      <c r="CW32" s="3526"/>
      <c r="CX32" s="3526"/>
      <c r="CY32" s="3526"/>
      <c r="CZ32" s="3526"/>
      <c r="DA32" s="3526"/>
      <c r="DB32" s="3526"/>
      <c r="DC32" s="3526"/>
      <c r="DD32" s="3526"/>
      <c r="DE32" s="3526"/>
      <c r="DF32" s="3526"/>
      <c r="DG32" s="3526"/>
      <c r="DH32" s="3526"/>
      <c r="DI32" s="3526"/>
      <c r="DJ32" s="3526"/>
      <c r="DK32" s="3526"/>
      <c r="DL32" s="3526"/>
      <c r="DM32" s="3526"/>
      <c r="DN32" s="3526"/>
      <c r="DO32" s="3526"/>
      <c r="DP32" s="3526"/>
      <c r="DQ32" s="3526"/>
      <c r="DR32" s="3526"/>
      <c r="DS32" s="3526"/>
      <c r="DT32" s="3526"/>
      <c r="DU32" s="3526"/>
      <c r="DV32" s="3526"/>
      <c r="DW32" s="3526"/>
      <c r="DX32" s="3526"/>
      <c r="DY32" s="3526"/>
      <c r="DZ32" s="3526"/>
      <c r="EA32" s="3526"/>
      <c r="EB32" s="3526"/>
      <c r="EC32" s="3526"/>
      <c r="ED32" s="3526"/>
      <c r="EE32" s="3526"/>
      <c r="EF32" s="3526"/>
      <c r="EG32" s="3526"/>
      <c r="EH32" s="7"/>
      <c r="EI32" s="3346" t="s">
        <v>109</v>
      </c>
      <c r="EJ32" s="3346"/>
      <c r="EK32" s="3346"/>
      <c r="EL32" s="3346"/>
      <c r="EM32" s="3346"/>
      <c r="EN32" s="3346"/>
      <c r="EO32" s="3346"/>
      <c r="EP32" s="3346"/>
      <c r="EQ32" s="3346"/>
      <c r="ER32" s="3346"/>
      <c r="ES32"/>
      <c r="ET32" s="7"/>
    </row>
    <row r="33" spans="1:149" ht="20.100000000000001" customHeight="1" thickTop="1">
      <c r="A33" s="3641"/>
      <c r="B33" s="3641"/>
      <c r="C33" s="3642"/>
      <c r="D33" s="3642"/>
      <c r="E33" s="3642"/>
      <c r="F33" s="3642"/>
      <c r="G33" s="3642"/>
      <c r="H33" s="3642"/>
      <c r="I33" s="3642"/>
      <c r="J33" s="3642"/>
      <c r="K33" s="3642"/>
      <c r="L33" s="3642"/>
      <c r="M33" s="3642"/>
      <c r="N33" s="3642"/>
      <c r="O33" s="3642"/>
      <c r="P33" s="3642"/>
      <c r="Q33" s="3642"/>
      <c r="R33" s="3642"/>
      <c r="S33" s="3642"/>
      <c r="T33" s="3642"/>
      <c r="U33" s="3642"/>
      <c r="V33" s="3642"/>
      <c r="W33" s="3642"/>
      <c r="X33" s="3642"/>
      <c r="Y33" s="3642"/>
      <c r="Z33" s="3642"/>
      <c r="AA33" s="3642"/>
      <c r="AB33" s="3642"/>
      <c r="AC33" s="3642"/>
      <c r="AD33" s="3642"/>
      <c r="AE33" s="3642"/>
      <c r="AF33" s="3642"/>
      <c r="AG33" s="3642"/>
      <c r="AH33" s="3642"/>
      <c r="AI33" s="3642"/>
      <c r="AJ33" s="3642"/>
      <c r="AK33" s="3642"/>
      <c r="AL33" s="3642"/>
      <c r="AM33" s="3642"/>
      <c r="AN33" s="3642"/>
      <c r="AO33" s="3642"/>
      <c r="AP33" s="3642"/>
      <c r="AQ33" s="3642"/>
      <c r="AR33" s="3642"/>
      <c r="AS33" s="3642"/>
      <c r="AT33" s="3642"/>
      <c r="AU33" s="3642"/>
      <c r="AV33" s="3642"/>
      <c r="AW33" s="3642"/>
      <c r="AX33" s="3642"/>
      <c r="AY33" s="3642"/>
      <c r="AZ33" s="3642"/>
      <c r="BA33" s="3642"/>
      <c r="BB33" s="3642"/>
      <c r="BC33" s="3642"/>
      <c r="BD33" s="3642"/>
      <c r="BE33" s="3642"/>
      <c r="BF33" s="63"/>
      <c r="BG33" s="63"/>
      <c r="BH33" s="63"/>
      <c r="BI33" s="63"/>
      <c r="BJ33" s="63"/>
      <c r="BK33" s="63"/>
      <c r="BL33" s="63"/>
      <c r="BM33" s="63"/>
      <c r="BN33" s="63"/>
      <c r="BO33" s="63"/>
      <c r="BP33" s="63"/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3"/>
      <c r="CE33" s="63"/>
      <c r="CF33" s="63"/>
      <c r="CG33" s="63"/>
      <c r="CH33" s="63"/>
      <c r="CI33" s="63"/>
      <c r="CJ33" s="63"/>
      <c r="CK33" s="63"/>
      <c r="CL33" s="63"/>
      <c r="CM33" s="37"/>
      <c r="CN33" s="37"/>
      <c r="CO33" s="37"/>
      <c r="CP33" s="37"/>
      <c r="CQ33" s="37"/>
      <c r="CR33" s="37"/>
      <c r="CS33" s="37"/>
      <c r="CT33" s="63"/>
      <c r="CU33" s="63"/>
      <c r="CV33" s="63"/>
      <c r="CW33" s="63"/>
      <c r="CX33" s="63"/>
      <c r="CY33" s="63"/>
      <c r="CZ33" s="63"/>
      <c r="DA33" s="63"/>
      <c r="DB33" s="63"/>
      <c r="DC33" s="63"/>
      <c r="DD33" s="63"/>
      <c r="DE33" s="63"/>
      <c r="DF33" s="63"/>
      <c r="DG33" s="63"/>
      <c r="DH33" s="63"/>
      <c r="DI33" s="63"/>
      <c r="DJ33" s="63"/>
      <c r="DK33" s="63"/>
      <c r="DL33" s="63"/>
      <c r="DM33" s="63"/>
      <c r="DN33" s="63"/>
      <c r="DO33" s="63"/>
      <c r="DP33" s="63"/>
      <c r="DQ33" s="63"/>
      <c r="DR33" s="63"/>
      <c r="DS33" s="63"/>
      <c r="DT33" s="63"/>
      <c r="DU33" s="63"/>
      <c r="DV33" s="63"/>
      <c r="DW33" s="63"/>
      <c r="DX33" s="63"/>
      <c r="DY33" s="63"/>
      <c r="DZ33" s="63"/>
      <c r="EA33" s="704"/>
      <c r="EB33" s="704"/>
      <c r="EC33" s="704"/>
      <c r="ED33" s="704"/>
      <c r="EE33" s="704"/>
      <c r="EF33" s="704"/>
      <c r="EG33" s="704"/>
      <c r="EI33" s="3347" t="s">
        <v>186</v>
      </c>
      <c r="EJ33" s="3348"/>
      <c r="EK33" s="3349"/>
      <c r="EL33" s="3353" t="s">
        <v>110</v>
      </c>
      <c r="EM33" s="3355" t="s">
        <v>111</v>
      </c>
      <c r="EN33" s="3355" t="s">
        <v>112</v>
      </c>
      <c r="EO33" s="3355"/>
      <c r="EP33" s="3355" t="s">
        <v>113</v>
      </c>
      <c r="EQ33" s="3355" t="s">
        <v>114</v>
      </c>
      <c r="ER33" s="3357" t="s">
        <v>115</v>
      </c>
      <c r="ES33"/>
    </row>
    <row r="34" spans="1:149" ht="20.100000000000001" customHeight="1" thickBot="1">
      <c r="A34" s="3639"/>
      <c r="B34" s="3639"/>
      <c r="C34" s="3640"/>
      <c r="D34" s="3640"/>
      <c r="E34" s="3640"/>
      <c r="F34" s="3640"/>
      <c r="G34" s="3640"/>
      <c r="H34" s="3640"/>
      <c r="I34" s="3640"/>
      <c r="J34" s="3640"/>
      <c r="K34" s="3640"/>
      <c r="L34" s="3640"/>
      <c r="M34" s="3640"/>
      <c r="N34" s="3640"/>
      <c r="O34" s="3640"/>
      <c r="P34" s="3640"/>
      <c r="Q34" s="3640"/>
      <c r="R34" s="3640"/>
      <c r="S34" s="3640"/>
      <c r="T34" s="3640"/>
      <c r="U34" s="3640"/>
      <c r="V34" s="3640"/>
      <c r="W34" s="3640"/>
      <c r="X34" s="3640"/>
      <c r="Y34" s="3640"/>
      <c r="Z34" s="3640"/>
      <c r="AA34" s="3640"/>
      <c r="AB34" s="3640"/>
      <c r="AC34" s="3640"/>
      <c r="AD34" s="3640"/>
      <c r="AE34" s="3640"/>
      <c r="AF34" s="3640"/>
      <c r="AG34" s="3640"/>
      <c r="AH34" s="3640"/>
      <c r="AI34" s="3640"/>
      <c r="AJ34" s="3640"/>
      <c r="AK34" s="3640"/>
      <c r="AL34" s="3640"/>
      <c r="AM34" s="3640"/>
      <c r="AN34" s="3640"/>
      <c r="AO34" s="3640"/>
      <c r="AP34" s="3640"/>
      <c r="AQ34" s="3640"/>
      <c r="AR34" s="3640"/>
      <c r="AS34" s="3640"/>
      <c r="AT34" s="3640"/>
      <c r="AU34" s="3640"/>
      <c r="AV34" s="3640"/>
      <c r="AW34" s="3640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T34" s="37"/>
      <c r="BU34" s="37"/>
      <c r="BV34" s="37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R34" s="37"/>
      <c r="CS34" s="37"/>
      <c r="CT34" s="37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P34" s="37"/>
      <c r="DQ34" s="37"/>
      <c r="DR34" s="37"/>
      <c r="DS34" s="37"/>
      <c r="DT34" s="37"/>
      <c r="DU34" s="37"/>
      <c r="DV34" s="37"/>
      <c r="DW34" s="37"/>
      <c r="DX34" s="37"/>
      <c r="DY34" s="37"/>
      <c r="DZ34" s="37"/>
      <c r="EA34" s="704"/>
      <c r="EB34" s="704"/>
      <c r="EC34" s="704"/>
      <c r="ED34" s="704"/>
      <c r="EE34" s="704"/>
      <c r="EF34" s="704"/>
      <c r="EG34" s="704"/>
      <c r="EI34" s="3350"/>
      <c r="EJ34" s="3351"/>
      <c r="EK34" s="3352"/>
      <c r="EL34" s="3354"/>
      <c r="EM34" s="3356"/>
      <c r="EN34" s="628" t="s">
        <v>3</v>
      </c>
      <c r="EO34" s="628" t="s">
        <v>4</v>
      </c>
      <c r="EP34" s="3356"/>
      <c r="EQ34" s="3356"/>
      <c r="ER34" s="3358"/>
      <c r="ES34"/>
    </row>
    <row r="35" spans="1:149" ht="5.0999999999999996" customHeight="1" thickTop="1">
      <c r="Z35" s="9"/>
      <c r="EI35" s="746" t="s">
        <v>159</v>
      </c>
      <c r="EJ35" s="173" t="s">
        <v>116</v>
      </c>
      <c r="EK35" s="174" t="s">
        <v>197</v>
      </c>
      <c r="EL35" s="175">
        <v>0.7112689880172921</v>
      </c>
      <c r="EM35" s="176">
        <v>1.6327209154506601E-2</v>
      </c>
      <c r="EN35" s="177">
        <v>0.67922122975644461</v>
      </c>
      <c r="EO35" s="177">
        <v>0.7433167462781396</v>
      </c>
      <c r="EP35" s="178">
        <v>2.2955041523769711E-2</v>
      </c>
      <c r="EQ35" s="179">
        <v>1438.8702139999934</v>
      </c>
      <c r="ER35" s="180">
        <v>4278</v>
      </c>
      <c r="ES35"/>
    </row>
    <row r="36" spans="1:149" ht="20.100000000000001" hidden="1" customHeight="1">
      <c r="Z36" s="9"/>
      <c r="EI36" s="747" t="s">
        <v>160</v>
      </c>
      <c r="EJ36" s="181" t="s">
        <v>116</v>
      </c>
      <c r="EK36" s="182" t="s">
        <v>197</v>
      </c>
      <c r="EL36" s="183">
        <v>0.93905523172523564</v>
      </c>
      <c r="EM36" s="184">
        <v>7.4919503392254826E-3</v>
      </c>
      <c r="EN36" s="185">
        <v>0.92434970482828271</v>
      </c>
      <c r="EO36" s="185">
        <v>0.95376075862218856</v>
      </c>
      <c r="EP36" s="186">
        <v>7.9781785843003553E-3</v>
      </c>
      <c r="EQ36" s="187">
        <v>477.9783699999993</v>
      </c>
      <c r="ER36" s="188">
        <v>1502</v>
      </c>
      <c r="ES36"/>
    </row>
    <row r="37" spans="1:149" ht="48">
      <c r="Z37" s="9"/>
      <c r="EI37" s="747" t="s">
        <v>161</v>
      </c>
      <c r="EJ37" s="181" t="s">
        <v>116</v>
      </c>
      <c r="EK37" s="182" t="s">
        <v>197</v>
      </c>
      <c r="EL37" s="183">
        <v>0.98019542328561005</v>
      </c>
      <c r="EM37" s="184">
        <v>9.2766531502534114E-3</v>
      </c>
      <c r="EN37" s="185">
        <v>0.961986803869046</v>
      </c>
      <c r="EO37" s="185">
        <v>0.99840404270217409</v>
      </c>
      <c r="EP37" s="186">
        <v>9.464085354691943E-3</v>
      </c>
      <c r="EQ37" s="187">
        <v>87.066390000000069</v>
      </c>
      <c r="ER37" s="188">
        <v>252</v>
      </c>
      <c r="ES37"/>
    </row>
    <row r="38" spans="1:149" ht="14.25" customHeight="1">
      <c r="Z38" s="9"/>
      <c r="EI38" s="747" t="s">
        <v>162</v>
      </c>
      <c r="EJ38" s="181" t="s">
        <v>116</v>
      </c>
      <c r="EK38" s="182" t="s">
        <v>197</v>
      </c>
      <c r="EL38" s="183">
        <v>0.98275997544648441</v>
      </c>
      <c r="EM38" s="184">
        <v>1.719703906271609E-2</v>
      </c>
      <c r="EN38" s="185">
        <v>0.94900487710304493</v>
      </c>
      <c r="EO38" s="732">
        <v>1.016515073789924</v>
      </c>
      <c r="EP38" s="186">
        <v>1.749871738000236E-2</v>
      </c>
      <c r="EQ38" s="187">
        <v>24.104084000000004</v>
      </c>
      <c r="ER38" s="188">
        <v>71</v>
      </c>
      <c r="ES38"/>
    </row>
    <row r="39" spans="1:149" ht="14.25" customHeight="1" thickBot="1">
      <c r="Z39" s="9"/>
      <c r="EI39" s="748" t="s">
        <v>163</v>
      </c>
      <c r="EJ39" s="190" t="s">
        <v>116</v>
      </c>
      <c r="EK39" s="191" t="s">
        <v>197</v>
      </c>
      <c r="EL39" s="744">
        <v>1</v>
      </c>
      <c r="EM39" s="745">
        <v>0</v>
      </c>
      <c r="EN39" s="743">
        <v>1</v>
      </c>
      <c r="EO39" s="743">
        <v>1</v>
      </c>
      <c r="EP39" s="196">
        <v>0</v>
      </c>
      <c r="EQ39" s="196">
        <v>8.6270180000000014</v>
      </c>
      <c r="ER39" s="197">
        <v>26</v>
      </c>
      <c r="ES39"/>
    </row>
    <row r="40" spans="1:149" ht="13.5" thickTop="1">
      <c r="Z40" s="9"/>
    </row>
    <row r="41" spans="1:149">
      <c r="Z41" s="9"/>
    </row>
    <row r="42" spans="1:149" ht="12.95" customHeight="1" thickBot="1">
      <c r="Z42" s="9"/>
      <c r="EJ42" s="3346" t="s">
        <v>109</v>
      </c>
      <c r="EK42" s="3346"/>
      <c r="EL42" s="3346"/>
      <c r="EM42" s="3346"/>
      <c r="EN42" s="3346"/>
      <c r="EO42" s="3346"/>
      <c r="EP42" s="3346"/>
      <c r="EQ42" s="3346"/>
      <c r="ER42" s="3346"/>
    </row>
    <row r="43" spans="1:149" ht="12.95" customHeight="1" thickTop="1">
      <c r="Z43" s="9"/>
      <c r="EJ43" s="3347"/>
      <c r="EK43" s="3349"/>
      <c r="EL43" s="3353" t="s">
        <v>110</v>
      </c>
      <c r="EM43" s="3355" t="s">
        <v>111</v>
      </c>
      <c r="EN43" s="3355" t="s">
        <v>112</v>
      </c>
      <c r="EO43" s="3355"/>
      <c r="EP43" s="3355" t="s">
        <v>113</v>
      </c>
      <c r="EQ43" s="3355" t="s">
        <v>114</v>
      </c>
      <c r="ER43" s="3357" t="s">
        <v>115</v>
      </c>
    </row>
    <row r="44" spans="1:149" ht="13.5" thickBot="1">
      <c r="Z44" s="9"/>
      <c r="EJ44" s="3350"/>
      <c r="EK44" s="3352"/>
      <c r="EL44" s="3354"/>
      <c r="EM44" s="3356"/>
      <c r="EN44" s="628" t="s">
        <v>3</v>
      </c>
      <c r="EO44" s="628" t="s">
        <v>4</v>
      </c>
      <c r="EP44" s="3356"/>
      <c r="EQ44" s="3356"/>
      <c r="ER44" s="3358"/>
    </row>
    <row r="45" spans="1:149" ht="49.5" thickTop="1" thickBot="1">
      <c r="Z45" s="9"/>
      <c r="EJ45" s="161" t="s">
        <v>116</v>
      </c>
      <c r="EK45" s="162" t="s">
        <v>197</v>
      </c>
      <c r="EL45" s="163">
        <v>0.75367256327504462</v>
      </c>
      <c r="EM45" s="164">
        <v>1.6235795964555596E-2</v>
      </c>
      <c r="EN45" s="165">
        <v>0.72178803428903271</v>
      </c>
      <c r="EO45" s="165">
        <v>0.78555709226105652</v>
      </c>
      <c r="EP45" s="166">
        <v>2.1542240962048289E-2</v>
      </c>
      <c r="EQ45" s="167">
        <v>1570.2860149999926</v>
      </c>
      <c r="ER45" s="168">
        <v>4575</v>
      </c>
    </row>
    <row r="46" spans="1:149" ht="13.5" thickTop="1">
      <c r="Z46" s="9"/>
    </row>
    <row r="47" spans="1:149">
      <c r="Z47" s="9"/>
    </row>
    <row r="48" spans="1:149">
      <c r="Z48" s="9"/>
    </row>
    <row r="49" spans="26:26">
      <c r="Z49" s="9"/>
    </row>
    <row r="50" spans="26:26">
      <c r="Z50" s="9"/>
    </row>
    <row r="51" spans="26:26">
      <c r="Z51" s="9"/>
    </row>
  </sheetData>
  <mergeCells count="165">
    <mergeCell ref="EI33:EK34"/>
    <mergeCell ref="EL33:EL34"/>
    <mergeCell ref="EM33:EM34"/>
    <mergeCell ref="EN33:EO33"/>
    <mergeCell ref="EP33:EP34"/>
    <mergeCell ref="EQ33:EQ34"/>
    <mergeCell ref="ER33:ER34"/>
    <mergeCell ref="EI20:ER20"/>
    <mergeCell ref="EI21:EK22"/>
    <mergeCell ref="EL21:EL22"/>
    <mergeCell ref="EM21:EM22"/>
    <mergeCell ref="EN21:EO21"/>
    <mergeCell ref="EP21:EP22"/>
    <mergeCell ref="EQ21:EQ22"/>
    <mergeCell ref="ER21:ER22"/>
    <mergeCell ref="EI32:ER32"/>
    <mergeCell ref="A1:DY1"/>
    <mergeCell ref="A3:A5"/>
    <mergeCell ref="AQ4:AQ5"/>
    <mergeCell ref="AN4:AN5"/>
    <mergeCell ref="CF4:CF5"/>
    <mergeCell ref="CG4:CH4"/>
    <mergeCell ref="CI4:CI5"/>
    <mergeCell ref="CJ4:CJ5"/>
    <mergeCell ref="CK4:CK5"/>
    <mergeCell ref="CM4:CM5"/>
    <mergeCell ref="C3:I3"/>
    <mergeCell ref="AR4:AR5"/>
    <mergeCell ref="BO3:BU3"/>
    <mergeCell ref="BO4:BO5"/>
    <mergeCell ref="BP4:BP5"/>
    <mergeCell ref="BQ4:BR4"/>
    <mergeCell ref="BS4:BS5"/>
    <mergeCell ref="BT4:BT5"/>
    <mergeCell ref="BU4:BU5"/>
    <mergeCell ref="H4:H5"/>
    <mergeCell ref="X4:X5"/>
    <mergeCell ref="G4:G5"/>
    <mergeCell ref="BH4:BH5"/>
    <mergeCell ref="BM4:BM5"/>
    <mergeCell ref="CZ4:CZ5"/>
    <mergeCell ref="CU3:DA3"/>
    <mergeCell ref="CA4:CA5"/>
    <mergeCell ref="CB4:CB5"/>
    <mergeCell ref="CC4:CC5"/>
    <mergeCell ref="CE3:CK3"/>
    <mergeCell ref="CM3:CS3"/>
    <mergeCell ref="CE4:CE5"/>
    <mergeCell ref="CQ4:CQ5"/>
    <mergeCell ref="CR4:CR5"/>
    <mergeCell ref="D4:D5"/>
    <mergeCell ref="A34:AW34"/>
    <mergeCell ref="A33:BE33"/>
    <mergeCell ref="CS4:CS5"/>
    <mergeCell ref="BW3:CC3"/>
    <mergeCell ref="A32:EG32"/>
    <mergeCell ref="BW4:BW5"/>
    <mergeCell ref="BX4:BX5"/>
    <mergeCell ref="BY4:BZ4"/>
    <mergeCell ref="DC4:DC5"/>
    <mergeCell ref="DD4:DD5"/>
    <mergeCell ref="DG4:DG5"/>
    <mergeCell ref="DH4:DH5"/>
    <mergeCell ref="DI4:DI5"/>
    <mergeCell ref="CN4:CN5"/>
    <mergeCell ref="BK4:BK5"/>
    <mergeCell ref="Y4:Y5"/>
    <mergeCell ref="K4:K5"/>
    <mergeCell ref="I4:I5"/>
    <mergeCell ref="C4:C5"/>
    <mergeCell ref="CU4:CU5"/>
    <mergeCell ref="CV4:CV5"/>
    <mergeCell ref="CW4:CX4"/>
    <mergeCell ref="CY4:CY5"/>
    <mergeCell ref="E4:F4"/>
    <mergeCell ref="BE4:BE5"/>
    <mergeCell ref="L4:L5"/>
    <mergeCell ref="M4:N4"/>
    <mergeCell ref="O4:O5"/>
    <mergeCell ref="Q4:Q5"/>
    <mergeCell ref="AG4:AG5"/>
    <mergeCell ref="AO4:AO5"/>
    <mergeCell ref="AB4:AB5"/>
    <mergeCell ref="AF4:AF5"/>
    <mergeCell ref="AA4:AA5"/>
    <mergeCell ref="AC4:AD4"/>
    <mergeCell ref="AJ4:AJ5"/>
    <mergeCell ref="AE4:AE5"/>
    <mergeCell ref="P4:P5"/>
    <mergeCell ref="S4:S5"/>
    <mergeCell ref="BA4:BB4"/>
    <mergeCell ref="BC4:BC5"/>
    <mergeCell ref="BD4:BD5"/>
    <mergeCell ref="DM4:DN4"/>
    <mergeCell ref="DO4:DO5"/>
    <mergeCell ref="DP4:DP5"/>
    <mergeCell ref="DQ4:DQ5"/>
    <mergeCell ref="BL4:BL5"/>
    <mergeCell ref="T4:T5"/>
    <mergeCell ref="U4:V4"/>
    <mergeCell ref="W4:W5"/>
    <mergeCell ref="DC3:DI3"/>
    <mergeCell ref="AI3:AO3"/>
    <mergeCell ref="AU4:AU5"/>
    <mergeCell ref="AV4:AV5"/>
    <mergeCell ref="AW4:AW5"/>
    <mergeCell ref="BG3:BM3"/>
    <mergeCell ref="AY3:BE3"/>
    <mergeCell ref="AY4:AY5"/>
    <mergeCell ref="AZ4:AZ5"/>
    <mergeCell ref="AI4:AI5"/>
    <mergeCell ref="AK4:AL4"/>
    <mergeCell ref="AS4:AT4"/>
    <mergeCell ref="AQ3:AW3"/>
    <mergeCell ref="AM4:AM5"/>
    <mergeCell ref="DA4:DA5"/>
    <mergeCell ref="DE4:DF4"/>
    <mergeCell ref="EF4:EF5"/>
    <mergeCell ref="EG4:EG5"/>
    <mergeCell ref="EI10:ER10"/>
    <mergeCell ref="EA3:EG3"/>
    <mergeCell ref="AA3:AG3"/>
    <mergeCell ref="K3:Q3"/>
    <mergeCell ref="S3:Y3"/>
    <mergeCell ref="EA4:EA5"/>
    <mergeCell ref="EB4:EB5"/>
    <mergeCell ref="EC4:ED4"/>
    <mergeCell ref="CO4:CP4"/>
    <mergeCell ref="BG4:BG5"/>
    <mergeCell ref="EE4:EE5"/>
    <mergeCell ref="DS3:DY3"/>
    <mergeCell ref="DS4:DS5"/>
    <mergeCell ref="DT4:DT5"/>
    <mergeCell ref="DU4:DV4"/>
    <mergeCell ref="DW4:DW5"/>
    <mergeCell ref="DX4:DX5"/>
    <mergeCell ref="DY4:DY5"/>
    <mergeCell ref="BI4:BJ4"/>
    <mergeCell ref="DK3:DQ3"/>
    <mergeCell ref="DK4:DK5"/>
    <mergeCell ref="DL4:DL5"/>
    <mergeCell ref="EJ42:ER42"/>
    <mergeCell ref="EJ43:EK44"/>
    <mergeCell ref="EL43:EL44"/>
    <mergeCell ref="EM43:EM44"/>
    <mergeCell ref="EN43:EO43"/>
    <mergeCell ref="EP43:EP44"/>
    <mergeCell ref="EQ43:EQ44"/>
    <mergeCell ref="ER43:ER44"/>
    <mergeCell ref="EJ1:ER1"/>
    <mergeCell ref="EJ2:EK3"/>
    <mergeCell ref="EL2:EL3"/>
    <mergeCell ref="EM2:EM3"/>
    <mergeCell ref="EN2:EO2"/>
    <mergeCell ref="EP2:EP3"/>
    <mergeCell ref="EQ2:EQ3"/>
    <mergeCell ref="ER2:ER3"/>
    <mergeCell ref="EI11:ER11"/>
    <mergeCell ref="EI12:EK13"/>
    <mergeCell ref="EL12:EL13"/>
    <mergeCell ref="EM12:EM13"/>
    <mergeCell ref="EN12:EO12"/>
    <mergeCell ref="EP12:EP13"/>
    <mergeCell ref="EQ12:EQ13"/>
    <mergeCell ref="ER12:ER13"/>
  </mergeCells>
  <phoneticPr fontId="12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15">
    <tabColor theme="9" tint="-0.249977111117893"/>
  </sheetPr>
  <dimension ref="A1:EK48"/>
  <sheetViews>
    <sheetView showGridLines="0" view="pageBreakPreview" topLeftCell="AK1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9.140625" style="2" customWidth="1"/>
    <col min="2" max="2" width="7.85546875" style="2" hidden="1" customWidth="1"/>
    <col min="3" max="3" width="9" style="2" hidden="1" customWidth="1"/>
    <col min="4" max="5" width="9.7109375" style="2" hidden="1" customWidth="1"/>
    <col min="6" max="6" width="9.5703125" style="2" hidden="1" customWidth="1"/>
    <col min="7" max="7" width="9.7109375" style="2" hidden="1" customWidth="1"/>
    <col min="8" max="8" width="9.85546875" style="2" hidden="1" customWidth="1"/>
    <col min="9" max="9" width="0.85546875" style="2" hidden="1" customWidth="1"/>
    <col min="10" max="10" width="11.42578125" style="2" hidden="1" customWidth="1"/>
    <col min="11" max="11" width="8.5703125" style="2" hidden="1" customWidth="1"/>
    <col min="12" max="12" width="8.140625" style="2" hidden="1" customWidth="1"/>
    <col min="13" max="13" width="8.28515625" style="2" hidden="1" customWidth="1"/>
    <col min="14" max="14" width="14.42578125" style="2" hidden="1" customWidth="1"/>
    <col min="15" max="15" width="9.7109375" style="2" hidden="1" customWidth="1"/>
    <col min="16" max="16" width="11.7109375" style="2" hidden="1" customWidth="1"/>
    <col min="17" max="17" width="0.85546875" style="2" hidden="1" customWidth="1"/>
    <col min="18" max="18" width="8.7109375" style="2" hidden="1" customWidth="1"/>
    <col min="19" max="19" width="8.28515625" style="2" hidden="1" customWidth="1"/>
    <col min="20" max="20" width="7.85546875" style="2" hidden="1" customWidth="1"/>
    <col min="21" max="21" width="9.42578125" style="2" hidden="1" customWidth="1"/>
    <col min="22" max="22" width="8.7109375" style="2" hidden="1" customWidth="1"/>
    <col min="23" max="23" width="10.7109375" style="2" hidden="1" customWidth="1"/>
    <col min="24" max="24" width="8.7109375" style="2" hidden="1" customWidth="1"/>
    <col min="25" max="25" width="0.85546875" style="2" hidden="1" customWidth="1"/>
    <col min="26" max="26" width="9.7109375" style="2" hidden="1" customWidth="1"/>
    <col min="27" max="27" width="8.7109375" style="2" hidden="1" customWidth="1"/>
    <col min="28" max="30" width="9.7109375" style="2" hidden="1" customWidth="1"/>
    <col min="31" max="31" width="8.7109375" style="2" hidden="1" customWidth="1"/>
    <col min="32" max="32" width="9.7109375" style="2" hidden="1" customWidth="1"/>
    <col min="33" max="33" width="14.28515625" style="2" customWidth="1"/>
    <col min="34" max="36" width="9.7109375" style="2" hidden="1" customWidth="1"/>
    <col min="37" max="37" width="14.28515625" style="2" customWidth="1"/>
    <col min="38" max="38" width="9.7109375" style="2" hidden="1" customWidth="1"/>
    <col min="39" max="39" width="14.28515625" style="2" customWidth="1"/>
    <col min="40" max="40" width="0.85546875" style="2" customWidth="1"/>
    <col min="41" max="41" width="8.7109375" style="2" hidden="1" customWidth="1"/>
    <col min="42" max="42" width="8.28515625" style="2" hidden="1" customWidth="1"/>
    <col min="43" max="43" width="7.85546875" style="2" hidden="1" customWidth="1"/>
    <col min="44" max="44" width="9.42578125" style="2" hidden="1" customWidth="1"/>
    <col min="45" max="45" width="8.7109375" style="2" hidden="1" customWidth="1"/>
    <col min="46" max="46" width="10.7109375" style="2" hidden="1" customWidth="1"/>
    <col min="47" max="47" width="8.7109375" style="2" hidden="1" customWidth="1"/>
    <col min="48" max="48" width="0.85546875" style="2" hidden="1" customWidth="1"/>
    <col min="49" max="49" width="9.7109375" style="2" hidden="1" customWidth="1"/>
    <col min="50" max="50" width="8.7109375" style="2" hidden="1" customWidth="1"/>
    <col min="51" max="53" width="9.7109375" style="2" hidden="1" customWidth="1"/>
    <col min="54" max="54" width="8.7109375" style="2" hidden="1" customWidth="1"/>
    <col min="55" max="55" width="9.7109375" style="2" hidden="1" customWidth="1"/>
    <col min="56" max="56" width="14.28515625" style="2" customWidth="1"/>
    <col min="57" max="57" width="9.7109375" style="2" hidden="1" customWidth="1"/>
    <col min="58" max="58" width="11.28515625" style="2" hidden="1" customWidth="1"/>
    <col min="59" max="59" width="10.85546875" style="2" hidden="1" customWidth="1"/>
    <col min="60" max="60" width="14.28515625" style="2" customWidth="1"/>
    <col min="61" max="61" width="9.7109375" style="2" hidden="1" customWidth="1"/>
    <col min="62" max="62" width="14.28515625" style="2" customWidth="1"/>
    <col min="63" max="63" width="0.85546875" style="2" customWidth="1"/>
    <col min="64" max="64" width="14.28515625" style="2" customWidth="1"/>
    <col min="65" max="65" width="7.85546875" style="2" hidden="1" customWidth="1"/>
    <col min="66" max="67" width="10.7109375" style="2" hidden="1" customWidth="1"/>
    <col min="68" max="68" width="14.28515625" style="2" customWidth="1"/>
    <col min="69" max="69" width="7.85546875" style="2" hidden="1" customWidth="1"/>
    <col min="70" max="70" width="14.28515625" style="2" customWidth="1"/>
    <col min="71" max="71" width="1.28515625" style="2" customWidth="1"/>
    <col min="72" max="79" width="5" style="2" hidden="1" customWidth="1"/>
    <col min="80" max="80" width="14.28515625" style="2" customWidth="1"/>
    <col min="81" max="81" width="11.42578125" style="2" hidden="1" customWidth="1"/>
    <col min="82" max="82" width="8.7109375" style="2" hidden="1" customWidth="1"/>
    <col min="83" max="83" width="11.140625" style="2" hidden="1" customWidth="1"/>
    <col min="84" max="84" width="14.28515625" style="2" customWidth="1"/>
    <col min="85" max="85" width="8.85546875" style="2" hidden="1" customWidth="1"/>
    <col min="86" max="86" width="14.28515625" style="10" customWidth="1"/>
    <col min="87" max="87" width="1.28515625" style="2" customWidth="1"/>
    <col min="88" max="103" width="5" style="2" hidden="1" customWidth="1"/>
    <col min="104" max="104" width="14.28515625" style="2" customWidth="1"/>
    <col min="105" max="105" width="11.42578125" style="2" hidden="1" customWidth="1"/>
    <col min="106" max="108" width="14.28515625" style="2" customWidth="1"/>
    <col min="109" max="109" width="8.7109375" style="2" hidden="1" customWidth="1"/>
    <col min="110" max="110" width="14.28515625" style="10" customWidth="1"/>
    <col min="111" max="111" width="2.140625" style="10" customWidth="1"/>
    <col min="112" max="119" width="7.42578125" style="10" hidden="1" customWidth="1"/>
    <col min="120" max="120" width="12.28515625" style="629" customWidth="1"/>
    <col min="121" max="121" width="11.42578125" style="629" hidden="1" customWidth="1"/>
    <col min="122" max="124" width="12.28515625" style="629" customWidth="1"/>
    <col min="125" max="125" width="8.7109375" style="629" hidden="1" customWidth="1"/>
    <col min="126" max="126" width="12.28515625" style="630" customWidth="1"/>
    <col min="127" max="127" width="12.42578125" style="585" customWidth="1"/>
    <col min="128" max="128" width="7.140625" style="2" customWidth="1"/>
    <col min="129" max="131" width="11.42578125" style="2" customWidth="1"/>
    <col min="132" max="132" width="8.7109375" style="2" customWidth="1"/>
    <col min="133" max="133" width="11.42578125" style="2" customWidth="1"/>
    <col min="134" max="134" width="8.7109375" style="2" customWidth="1"/>
    <col min="135" max="135" width="11.42578125" style="2" customWidth="1"/>
    <col min="136" max="136" width="7.140625" style="2" customWidth="1"/>
    <col min="137" max="137" width="11.42578125" style="2" customWidth="1"/>
    <col min="138" max="138" width="7.28515625" style="2" customWidth="1"/>
    <col min="139" max="140" width="7.140625" style="2" customWidth="1"/>
    <col min="141" max="141" width="8.7109375" style="2" customWidth="1"/>
    <col min="142" max="16384" width="11.42578125" style="2"/>
  </cols>
  <sheetData>
    <row r="1" spans="1:141" ht="54.95" customHeight="1">
      <c r="A1" s="3436" t="s">
        <v>166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3436"/>
      <c r="CS1" s="3436"/>
      <c r="CT1" s="3391"/>
      <c r="CU1" s="3391"/>
      <c r="CV1" s="3391"/>
      <c r="CW1" s="3391"/>
      <c r="CX1" s="3391"/>
      <c r="CY1" s="3391"/>
      <c r="CZ1" s="3391"/>
      <c r="DA1" s="3391"/>
      <c r="DB1" s="3391"/>
      <c r="DC1" s="3391"/>
      <c r="DD1" s="3391"/>
      <c r="DE1" s="3391"/>
      <c r="DF1" s="3391"/>
      <c r="DG1" s="199"/>
      <c r="DH1" s="199"/>
      <c r="DI1" s="199"/>
      <c r="DJ1" s="199"/>
      <c r="DK1" s="199"/>
      <c r="DL1" s="199"/>
      <c r="DM1" s="199"/>
      <c r="DN1" s="199"/>
      <c r="DO1" s="199"/>
      <c r="DP1" s="657"/>
      <c r="DQ1" s="657"/>
      <c r="DR1" s="657"/>
      <c r="DS1" s="657"/>
      <c r="DT1" s="657"/>
      <c r="DU1" s="657"/>
      <c r="DV1" s="657"/>
      <c r="DW1" s="584"/>
      <c r="DX1" s="156"/>
      <c r="DY1" s="156"/>
      <c r="DZ1" s="156"/>
      <c r="EA1" s="156"/>
      <c r="EB1" s="157"/>
      <c r="EC1" s="157"/>
      <c r="ED1" s="157"/>
      <c r="EE1" s="157"/>
      <c r="EF1" s="157"/>
      <c r="EG1" s="157"/>
      <c r="EH1" s="157"/>
      <c r="EI1" s="156"/>
      <c r="EJ1" s="156"/>
      <c r="EK1" s="156"/>
    </row>
    <row r="2" spans="1:141" ht="10.5" customHeight="1" thickBot="1">
      <c r="DY2" s="3346" t="s">
        <v>109</v>
      </c>
      <c r="DZ2" s="3346"/>
      <c r="EA2" s="3346"/>
      <c r="EB2" s="3346"/>
      <c r="EC2" s="3346"/>
      <c r="ED2" s="3346"/>
      <c r="EE2" s="3346"/>
      <c r="EF2" s="3346"/>
      <c r="EG2" s="3346"/>
    </row>
    <row r="3" spans="1:141" s="11" customFormat="1" ht="22.5" customHeight="1" thickTop="1">
      <c r="A3" s="3613" t="s">
        <v>17</v>
      </c>
      <c r="B3" s="3616">
        <v>2000</v>
      </c>
      <c r="C3" s="3616"/>
      <c r="D3" s="3617"/>
      <c r="E3" s="3617"/>
      <c r="F3" s="3617"/>
      <c r="G3" s="3617"/>
      <c r="H3" s="3617"/>
      <c r="I3" s="83"/>
      <c r="J3" s="3426" t="s">
        <v>64</v>
      </c>
      <c r="K3" s="3426"/>
      <c r="L3" s="3426"/>
      <c r="M3" s="3426"/>
      <c r="N3" s="3426"/>
      <c r="O3" s="3426"/>
      <c r="P3" s="3426"/>
      <c r="Q3" s="459"/>
      <c r="R3" s="3421">
        <v>2009</v>
      </c>
      <c r="S3" s="3421"/>
      <c r="T3" s="3421"/>
      <c r="U3" s="3421"/>
      <c r="V3" s="3421"/>
      <c r="W3" s="3421"/>
      <c r="X3" s="3421"/>
      <c r="Y3" s="460"/>
      <c r="Z3" s="3421">
        <v>2010</v>
      </c>
      <c r="AA3" s="3421"/>
      <c r="AB3" s="3421"/>
      <c r="AC3" s="3421"/>
      <c r="AD3" s="3421"/>
      <c r="AE3" s="3421"/>
      <c r="AF3" s="3421"/>
      <c r="AG3" s="3426" t="s">
        <v>60</v>
      </c>
      <c r="AH3" s="3426"/>
      <c r="AI3" s="3426"/>
      <c r="AJ3" s="3426"/>
      <c r="AK3" s="3426"/>
      <c r="AL3" s="3426"/>
      <c r="AM3" s="3426"/>
      <c r="AN3" s="459"/>
      <c r="AO3" s="3421">
        <v>2009</v>
      </c>
      <c r="AP3" s="3421"/>
      <c r="AQ3" s="3421"/>
      <c r="AR3" s="3421"/>
      <c r="AS3" s="3421"/>
      <c r="AT3" s="3421"/>
      <c r="AU3" s="3421"/>
      <c r="AV3" s="460"/>
      <c r="AW3" s="3421">
        <v>2010</v>
      </c>
      <c r="AX3" s="3421"/>
      <c r="AY3" s="3421"/>
      <c r="AZ3" s="3421"/>
      <c r="BA3" s="3421"/>
      <c r="BB3" s="3421"/>
      <c r="BC3" s="3421"/>
      <c r="BD3" s="3426">
        <v>2011</v>
      </c>
      <c r="BE3" s="3426"/>
      <c r="BF3" s="3426"/>
      <c r="BG3" s="3426"/>
      <c r="BH3" s="3426"/>
      <c r="BI3" s="3426"/>
      <c r="BJ3" s="3426"/>
      <c r="BK3" s="459"/>
      <c r="BL3" s="3392">
        <v>2012</v>
      </c>
      <c r="BM3" s="3392"/>
      <c r="BN3" s="3392"/>
      <c r="BO3" s="3392"/>
      <c r="BP3" s="3392"/>
      <c r="BQ3" s="3392"/>
      <c r="BR3" s="3392"/>
      <c r="BS3" s="459"/>
      <c r="BT3" s="3421" t="s">
        <v>67</v>
      </c>
      <c r="BU3" s="3421"/>
      <c r="BV3" s="3421"/>
      <c r="BW3" s="3421"/>
      <c r="BX3" s="3421"/>
      <c r="BY3" s="3421"/>
      <c r="BZ3" s="3421"/>
      <c r="CA3" s="459"/>
      <c r="CB3" s="3426">
        <v>2013</v>
      </c>
      <c r="CC3" s="3426"/>
      <c r="CD3" s="3426"/>
      <c r="CE3" s="3426"/>
      <c r="CF3" s="3426"/>
      <c r="CG3" s="3426"/>
      <c r="CH3" s="3426"/>
      <c r="CI3" s="459"/>
      <c r="CJ3" s="3421" t="s">
        <v>67</v>
      </c>
      <c r="CK3" s="3421"/>
      <c r="CL3" s="3421"/>
      <c r="CM3" s="3421"/>
      <c r="CN3" s="3421"/>
      <c r="CO3" s="3421"/>
      <c r="CP3" s="3421"/>
      <c r="CQ3" s="459"/>
      <c r="CR3" s="3426" t="s">
        <v>88</v>
      </c>
      <c r="CS3" s="3426"/>
      <c r="CT3" s="3426"/>
      <c r="CU3" s="3426"/>
      <c r="CV3" s="3426"/>
      <c r="CW3" s="3426"/>
      <c r="CX3" s="3426"/>
      <c r="CY3" s="459"/>
      <c r="CZ3" s="3426" t="s">
        <v>101</v>
      </c>
      <c r="DA3" s="3426"/>
      <c r="DB3" s="3426"/>
      <c r="DC3" s="3426"/>
      <c r="DD3" s="3426"/>
      <c r="DE3" s="3426"/>
      <c r="DF3" s="3426"/>
      <c r="DG3" s="150"/>
      <c r="DH3" s="3425" t="s">
        <v>177</v>
      </c>
      <c r="DI3" s="3425"/>
      <c r="DJ3" s="3425"/>
      <c r="DK3" s="3425"/>
      <c r="DL3" s="3425"/>
      <c r="DM3" s="3425"/>
      <c r="DN3" s="3425"/>
      <c r="DO3" s="150"/>
      <c r="DP3" s="3618"/>
      <c r="DQ3" s="3618"/>
      <c r="DR3" s="3618"/>
      <c r="DS3" s="3618"/>
      <c r="DT3" s="3618"/>
      <c r="DU3" s="3618"/>
      <c r="DV3" s="3618"/>
      <c r="DW3" s="586"/>
      <c r="DX3" s="158"/>
      <c r="DY3" s="3347"/>
      <c r="DZ3" s="3349"/>
      <c r="EA3" s="3353" t="s">
        <v>110</v>
      </c>
      <c r="EB3" s="3355" t="s">
        <v>111</v>
      </c>
      <c r="EC3" s="3355" t="s">
        <v>112</v>
      </c>
      <c r="ED3" s="3355"/>
      <c r="EE3" s="3355" t="s">
        <v>113</v>
      </c>
      <c r="EF3" s="3355" t="s">
        <v>114</v>
      </c>
      <c r="EG3" s="3357" t="s">
        <v>115</v>
      </c>
      <c r="EH3" s="159"/>
      <c r="EI3" s="158"/>
      <c r="EJ3" s="158"/>
      <c r="EK3" s="156"/>
    </row>
    <row r="4" spans="1:141" s="11" customFormat="1" ht="30" customHeight="1" thickBot="1">
      <c r="A4" s="3614"/>
      <c r="B4" s="3606" t="s">
        <v>0</v>
      </c>
      <c r="C4" s="3611" t="s">
        <v>47</v>
      </c>
      <c r="D4" s="3419" t="s">
        <v>1</v>
      </c>
      <c r="E4" s="3419"/>
      <c r="F4" s="3419" t="s">
        <v>2</v>
      </c>
      <c r="G4" s="3417" t="s">
        <v>48</v>
      </c>
      <c r="H4" s="3419" t="s">
        <v>40</v>
      </c>
      <c r="I4" s="4"/>
      <c r="J4" s="3391" t="s">
        <v>0</v>
      </c>
      <c r="K4" s="3390" t="s">
        <v>47</v>
      </c>
      <c r="L4" s="3391" t="s">
        <v>1</v>
      </c>
      <c r="M4" s="3391"/>
      <c r="N4" s="3391" t="s">
        <v>2</v>
      </c>
      <c r="O4" s="3390" t="s">
        <v>48</v>
      </c>
      <c r="P4" s="3391" t="s">
        <v>40</v>
      </c>
      <c r="Q4" s="142"/>
      <c r="R4" s="3391" t="s">
        <v>0</v>
      </c>
      <c r="S4" s="3390" t="s">
        <v>47</v>
      </c>
      <c r="T4" s="3391" t="s">
        <v>1</v>
      </c>
      <c r="U4" s="3391"/>
      <c r="V4" s="3391" t="s">
        <v>2</v>
      </c>
      <c r="W4" s="3390" t="s">
        <v>48</v>
      </c>
      <c r="X4" s="3391" t="s">
        <v>40</v>
      </c>
      <c r="Y4" s="119"/>
      <c r="Z4" s="3391" t="s">
        <v>0</v>
      </c>
      <c r="AA4" s="3390" t="s">
        <v>47</v>
      </c>
      <c r="AB4" s="3391" t="s">
        <v>1</v>
      </c>
      <c r="AC4" s="3391"/>
      <c r="AD4" s="3391" t="s">
        <v>2</v>
      </c>
      <c r="AE4" s="3390" t="s">
        <v>48</v>
      </c>
      <c r="AF4" s="3391" t="s">
        <v>40</v>
      </c>
      <c r="AG4" s="3391" t="s">
        <v>0</v>
      </c>
      <c r="AH4" s="3390" t="s">
        <v>47</v>
      </c>
      <c r="AI4" s="3391" t="s">
        <v>1</v>
      </c>
      <c r="AJ4" s="3391"/>
      <c r="AK4" s="3391" t="s">
        <v>2</v>
      </c>
      <c r="AL4" s="3390" t="s">
        <v>48</v>
      </c>
      <c r="AM4" s="3391" t="s">
        <v>40</v>
      </c>
      <c r="AN4" s="142"/>
      <c r="AO4" s="3391" t="s">
        <v>0</v>
      </c>
      <c r="AP4" s="3390" t="s">
        <v>47</v>
      </c>
      <c r="AQ4" s="3391" t="s">
        <v>1</v>
      </c>
      <c r="AR4" s="3391"/>
      <c r="AS4" s="3391" t="s">
        <v>2</v>
      </c>
      <c r="AT4" s="3390" t="s">
        <v>48</v>
      </c>
      <c r="AU4" s="3391" t="s">
        <v>40</v>
      </c>
      <c r="AV4" s="119"/>
      <c r="AW4" s="3391" t="s">
        <v>0</v>
      </c>
      <c r="AX4" s="3390" t="s">
        <v>47</v>
      </c>
      <c r="AY4" s="3391" t="s">
        <v>1</v>
      </c>
      <c r="AZ4" s="3391"/>
      <c r="BA4" s="3391" t="s">
        <v>2</v>
      </c>
      <c r="BB4" s="3390" t="s">
        <v>48</v>
      </c>
      <c r="BC4" s="3391" t="s">
        <v>40</v>
      </c>
      <c r="BD4" s="3391" t="s">
        <v>0</v>
      </c>
      <c r="BE4" s="3390" t="s">
        <v>47</v>
      </c>
      <c r="BF4" s="3391" t="s">
        <v>1</v>
      </c>
      <c r="BG4" s="3391"/>
      <c r="BH4" s="3391" t="s">
        <v>2</v>
      </c>
      <c r="BI4" s="3390" t="s">
        <v>48</v>
      </c>
      <c r="BJ4" s="3391" t="s">
        <v>40</v>
      </c>
      <c r="BK4" s="142"/>
      <c r="BL4" s="3391" t="s">
        <v>0</v>
      </c>
      <c r="BM4" s="3390" t="s">
        <v>47</v>
      </c>
      <c r="BN4" s="3391" t="s">
        <v>1</v>
      </c>
      <c r="BO4" s="3391"/>
      <c r="BP4" s="3391" t="s">
        <v>2</v>
      </c>
      <c r="BQ4" s="3390" t="s">
        <v>48</v>
      </c>
      <c r="BR4" s="3391" t="s">
        <v>40</v>
      </c>
      <c r="BS4" s="142"/>
      <c r="BT4" s="3391" t="s">
        <v>0</v>
      </c>
      <c r="BU4" s="3390" t="s">
        <v>47</v>
      </c>
      <c r="BV4" s="3391" t="s">
        <v>1</v>
      </c>
      <c r="BW4" s="3391"/>
      <c r="BX4" s="3391" t="s">
        <v>2</v>
      </c>
      <c r="BY4" s="3390" t="s">
        <v>48</v>
      </c>
      <c r="BZ4" s="3391" t="s">
        <v>40</v>
      </c>
      <c r="CA4" s="142"/>
      <c r="CB4" s="3391" t="s">
        <v>0</v>
      </c>
      <c r="CC4" s="3390" t="s">
        <v>47</v>
      </c>
      <c r="CD4" s="3378" t="s">
        <v>1</v>
      </c>
      <c r="CE4" s="3378"/>
      <c r="CF4" s="3391" t="s">
        <v>2</v>
      </c>
      <c r="CG4" s="3390" t="s">
        <v>48</v>
      </c>
      <c r="CH4" s="3395" t="s">
        <v>40</v>
      </c>
      <c r="CI4" s="142"/>
      <c r="CJ4" s="3391" t="s">
        <v>0</v>
      </c>
      <c r="CK4" s="3390" t="s">
        <v>47</v>
      </c>
      <c r="CL4" s="3391" t="s">
        <v>1</v>
      </c>
      <c r="CM4" s="3391"/>
      <c r="CN4" s="3391" t="s">
        <v>2</v>
      </c>
      <c r="CO4" s="3390" t="s">
        <v>48</v>
      </c>
      <c r="CP4" s="3391" t="s">
        <v>40</v>
      </c>
      <c r="CQ4" s="142"/>
      <c r="CR4" s="3391" t="s">
        <v>0</v>
      </c>
      <c r="CS4" s="3390" t="s">
        <v>47</v>
      </c>
      <c r="CT4" s="3378" t="s">
        <v>1</v>
      </c>
      <c r="CU4" s="3378"/>
      <c r="CV4" s="3391" t="s">
        <v>2</v>
      </c>
      <c r="CW4" s="3390" t="s">
        <v>48</v>
      </c>
      <c r="CX4" s="3395" t="s">
        <v>40</v>
      </c>
      <c r="CY4" s="142"/>
      <c r="CZ4" s="3391" t="s">
        <v>0</v>
      </c>
      <c r="DA4" s="3390" t="s">
        <v>47</v>
      </c>
      <c r="DB4" s="3394" t="s">
        <v>1</v>
      </c>
      <c r="DC4" s="3394"/>
      <c r="DD4" s="3391" t="s">
        <v>2</v>
      </c>
      <c r="DE4" s="3390" t="s">
        <v>48</v>
      </c>
      <c r="DF4" s="3395" t="s">
        <v>40</v>
      </c>
      <c r="DG4" s="153"/>
      <c r="DH4" s="3398" t="s">
        <v>0</v>
      </c>
      <c r="DI4" s="3396" t="s">
        <v>47</v>
      </c>
      <c r="DJ4" s="3422" t="s">
        <v>1</v>
      </c>
      <c r="DK4" s="3422"/>
      <c r="DL4" s="3398" t="s">
        <v>2</v>
      </c>
      <c r="DM4" s="3396" t="s">
        <v>48</v>
      </c>
      <c r="DN4" s="3423" t="s">
        <v>40</v>
      </c>
      <c r="DO4" s="153"/>
      <c r="DP4" s="3409" t="s">
        <v>0</v>
      </c>
      <c r="DQ4" s="3411" t="s">
        <v>47</v>
      </c>
      <c r="DR4" s="3413" t="s">
        <v>1</v>
      </c>
      <c r="DS4" s="3413"/>
      <c r="DT4" s="3409" t="s">
        <v>2</v>
      </c>
      <c r="DU4" s="3411" t="s">
        <v>48</v>
      </c>
      <c r="DV4" s="3414" t="s">
        <v>40</v>
      </c>
      <c r="DW4" s="587"/>
      <c r="DX4" s="68"/>
      <c r="DY4" s="3350"/>
      <c r="DZ4" s="3352"/>
      <c r="EA4" s="3354"/>
      <c r="EB4" s="3356"/>
      <c r="EC4" s="628" t="s">
        <v>3</v>
      </c>
      <c r="ED4" s="628" t="s">
        <v>4</v>
      </c>
      <c r="EE4" s="3356"/>
      <c r="EF4" s="3356"/>
      <c r="EG4" s="3358"/>
      <c r="EH4" s="68"/>
      <c r="EI4" s="68"/>
      <c r="EJ4" s="68"/>
      <c r="EK4" s="160"/>
    </row>
    <row r="5" spans="1:141" s="11" customFormat="1" ht="21.95" customHeight="1" thickTop="1" thickBot="1">
      <c r="A5" s="3615"/>
      <c r="B5" s="3607"/>
      <c r="C5" s="3612"/>
      <c r="D5" s="90" t="s">
        <v>3</v>
      </c>
      <c r="E5" s="90" t="s">
        <v>4</v>
      </c>
      <c r="F5" s="3420"/>
      <c r="G5" s="3418"/>
      <c r="H5" s="3420"/>
      <c r="I5" s="91"/>
      <c r="J5" s="3375"/>
      <c r="K5" s="3377"/>
      <c r="L5" s="143" t="s">
        <v>3</v>
      </c>
      <c r="M5" s="143" t="s">
        <v>4</v>
      </c>
      <c r="N5" s="3375"/>
      <c r="O5" s="3377"/>
      <c r="P5" s="3375"/>
      <c r="Q5" s="143"/>
      <c r="R5" s="3375"/>
      <c r="S5" s="3377"/>
      <c r="T5" s="143" t="s">
        <v>3</v>
      </c>
      <c r="U5" s="143" t="s">
        <v>4</v>
      </c>
      <c r="V5" s="3375"/>
      <c r="W5" s="3377"/>
      <c r="X5" s="3375"/>
      <c r="Y5" s="144"/>
      <c r="Z5" s="3375"/>
      <c r="AA5" s="3377"/>
      <c r="AB5" s="143" t="s">
        <v>3</v>
      </c>
      <c r="AC5" s="143" t="s">
        <v>4</v>
      </c>
      <c r="AD5" s="3375"/>
      <c r="AE5" s="3377"/>
      <c r="AF5" s="3375"/>
      <c r="AG5" s="3375"/>
      <c r="AH5" s="3377"/>
      <c r="AI5" s="143" t="s">
        <v>3</v>
      </c>
      <c r="AJ5" s="143" t="s">
        <v>4</v>
      </c>
      <c r="AK5" s="3375"/>
      <c r="AL5" s="3377"/>
      <c r="AM5" s="3375"/>
      <c r="AN5" s="143"/>
      <c r="AO5" s="3375"/>
      <c r="AP5" s="3377"/>
      <c r="AQ5" s="143" t="s">
        <v>3</v>
      </c>
      <c r="AR5" s="143" t="s">
        <v>4</v>
      </c>
      <c r="AS5" s="3375"/>
      <c r="AT5" s="3377"/>
      <c r="AU5" s="3375"/>
      <c r="AV5" s="144"/>
      <c r="AW5" s="3375"/>
      <c r="AX5" s="3377"/>
      <c r="AY5" s="143" t="s">
        <v>3</v>
      </c>
      <c r="AZ5" s="143" t="s">
        <v>4</v>
      </c>
      <c r="BA5" s="3375"/>
      <c r="BB5" s="3377"/>
      <c r="BC5" s="3375"/>
      <c r="BD5" s="3375"/>
      <c r="BE5" s="3377"/>
      <c r="BF5" s="143" t="s">
        <v>3</v>
      </c>
      <c r="BG5" s="143" t="s">
        <v>4</v>
      </c>
      <c r="BH5" s="3375"/>
      <c r="BI5" s="3377"/>
      <c r="BJ5" s="3375"/>
      <c r="BK5" s="143"/>
      <c r="BL5" s="3375"/>
      <c r="BM5" s="3377"/>
      <c r="BN5" s="143" t="s">
        <v>3</v>
      </c>
      <c r="BO5" s="143" t="s">
        <v>4</v>
      </c>
      <c r="BP5" s="3375"/>
      <c r="BQ5" s="3377"/>
      <c r="BR5" s="3375"/>
      <c r="BS5" s="143"/>
      <c r="BT5" s="3375"/>
      <c r="BU5" s="3377"/>
      <c r="BV5" s="143" t="s">
        <v>3</v>
      </c>
      <c r="BW5" s="143" t="s">
        <v>4</v>
      </c>
      <c r="BX5" s="3375"/>
      <c r="BY5" s="3377"/>
      <c r="BZ5" s="3375"/>
      <c r="CA5" s="143"/>
      <c r="CB5" s="3375"/>
      <c r="CC5" s="3377"/>
      <c r="CD5" s="143" t="s">
        <v>3</v>
      </c>
      <c r="CE5" s="143" t="s">
        <v>4</v>
      </c>
      <c r="CF5" s="3375"/>
      <c r="CG5" s="3377"/>
      <c r="CH5" s="3380"/>
      <c r="CI5" s="143"/>
      <c r="CJ5" s="3375"/>
      <c r="CK5" s="3377"/>
      <c r="CL5" s="143" t="s">
        <v>3</v>
      </c>
      <c r="CM5" s="143" t="s">
        <v>4</v>
      </c>
      <c r="CN5" s="3375"/>
      <c r="CO5" s="3377"/>
      <c r="CP5" s="3375"/>
      <c r="CQ5" s="143"/>
      <c r="CR5" s="3375"/>
      <c r="CS5" s="3377"/>
      <c r="CT5" s="143" t="s">
        <v>3</v>
      </c>
      <c r="CU5" s="143" t="s">
        <v>4</v>
      </c>
      <c r="CV5" s="3375"/>
      <c r="CW5" s="3377"/>
      <c r="CX5" s="3380"/>
      <c r="CY5" s="143"/>
      <c r="CZ5" s="3375"/>
      <c r="DA5" s="3377"/>
      <c r="DB5" s="143" t="s">
        <v>3</v>
      </c>
      <c r="DC5" s="143" t="s">
        <v>4</v>
      </c>
      <c r="DD5" s="3375"/>
      <c r="DE5" s="3377"/>
      <c r="DF5" s="3380"/>
      <c r="DG5" s="153"/>
      <c r="DH5" s="3399"/>
      <c r="DI5" s="3397"/>
      <c r="DJ5" s="100" t="s">
        <v>3</v>
      </c>
      <c r="DK5" s="100" t="s">
        <v>4</v>
      </c>
      <c r="DL5" s="3399"/>
      <c r="DM5" s="3397"/>
      <c r="DN5" s="3424"/>
      <c r="DO5" s="153"/>
      <c r="DP5" s="3410"/>
      <c r="DQ5" s="3412"/>
      <c r="DR5" s="658" t="s">
        <v>3</v>
      </c>
      <c r="DS5" s="658" t="s">
        <v>4</v>
      </c>
      <c r="DT5" s="3410"/>
      <c r="DU5" s="3412"/>
      <c r="DV5" s="3415"/>
      <c r="DW5" s="587"/>
      <c r="DX5" s="68"/>
      <c r="DY5" s="161" t="s">
        <v>116</v>
      </c>
      <c r="DZ5" s="162" t="s">
        <v>197</v>
      </c>
      <c r="EA5" s="163">
        <v>0.78066066202461759</v>
      </c>
      <c r="EB5" s="164">
        <v>1.3457257886656682E-2</v>
      </c>
      <c r="EC5" s="165">
        <v>0.75424616928894905</v>
      </c>
      <c r="ED5" s="165">
        <v>0.80707515476028613</v>
      </c>
      <c r="EE5" s="166">
        <v>1.7238293846849832E-2</v>
      </c>
      <c r="EF5" s="167">
        <v>2036.6460759999898</v>
      </c>
      <c r="EG5" s="168">
        <v>6129</v>
      </c>
      <c r="EH5" s="68"/>
      <c r="EI5" s="68"/>
      <c r="EJ5" s="68"/>
      <c r="EK5" s="160"/>
    </row>
    <row r="6" spans="1:141" s="11" customFormat="1" ht="8.1" customHeight="1" thickTop="1">
      <c r="A6" s="4"/>
      <c r="B6" s="13"/>
      <c r="C6" s="13"/>
      <c r="D6" s="4"/>
      <c r="E6" s="4"/>
      <c r="F6" s="4"/>
      <c r="G6" s="4"/>
      <c r="H6" s="4"/>
      <c r="I6" s="4"/>
      <c r="J6" s="4"/>
      <c r="K6" s="4"/>
      <c r="L6" s="4"/>
      <c r="P6" s="13"/>
      <c r="Q6" s="13"/>
      <c r="R6" s="4"/>
      <c r="S6" s="4"/>
      <c r="T6" s="4"/>
      <c r="X6" s="13"/>
      <c r="AN6" s="13"/>
      <c r="AO6" s="4"/>
      <c r="AP6" s="4"/>
      <c r="AQ6" s="4"/>
      <c r="AU6" s="13"/>
      <c r="BT6" s="14"/>
      <c r="BU6" s="14"/>
      <c r="BV6" s="14"/>
      <c r="BW6" s="14"/>
      <c r="BX6" s="14"/>
      <c r="BY6" s="14"/>
      <c r="BZ6" s="14"/>
      <c r="CB6" s="14"/>
      <c r="CC6" s="14"/>
      <c r="CD6" s="14"/>
      <c r="CE6" s="14"/>
      <c r="CF6" s="14"/>
      <c r="CG6" s="14"/>
      <c r="CH6" s="77"/>
      <c r="CJ6" s="14"/>
      <c r="CK6" s="14"/>
      <c r="CL6" s="14"/>
      <c r="CM6" s="14"/>
      <c r="CN6" s="14"/>
      <c r="CO6" s="14"/>
      <c r="CP6" s="14"/>
      <c r="CR6" s="14"/>
      <c r="CS6" s="14"/>
      <c r="CT6" s="14"/>
      <c r="CU6" s="14"/>
      <c r="CV6" s="14"/>
      <c r="CW6" s="14"/>
      <c r="CX6" s="77"/>
      <c r="CZ6" s="14"/>
      <c r="DA6" s="14"/>
      <c r="DB6" s="14"/>
      <c r="DC6" s="14"/>
      <c r="DD6" s="14"/>
      <c r="DE6" s="14"/>
      <c r="DF6" s="77"/>
      <c r="DG6" s="77"/>
      <c r="DH6" s="14"/>
      <c r="DI6" s="14"/>
      <c r="DJ6" s="14"/>
      <c r="DK6" s="14"/>
      <c r="DL6" s="14"/>
      <c r="DM6" s="14"/>
      <c r="DN6" s="77"/>
      <c r="DO6" s="77"/>
      <c r="DP6" s="659"/>
      <c r="DQ6" s="659"/>
      <c r="DR6" s="659"/>
      <c r="DS6" s="659"/>
      <c r="DT6" s="659"/>
      <c r="DU6" s="659"/>
      <c r="DV6" s="660"/>
      <c r="DW6" s="588"/>
      <c r="DX6" s="14"/>
      <c r="EA6" s="169"/>
      <c r="EB6" s="14"/>
      <c r="EC6" s="14"/>
      <c r="ED6" s="14"/>
      <c r="EE6" s="14"/>
      <c r="EF6" s="14"/>
      <c r="EG6" s="14"/>
      <c r="EH6" s="14"/>
      <c r="EI6" s="14"/>
      <c r="EJ6" s="14"/>
      <c r="EK6" s="5"/>
    </row>
    <row r="7" spans="1:141" s="15" customFormat="1" ht="24" customHeight="1">
      <c r="A7" s="428" t="s">
        <v>5</v>
      </c>
      <c r="B7" s="360">
        <v>29.005112997057815</v>
      </c>
      <c r="C7" s="360">
        <v>1.1409268180482646</v>
      </c>
      <c r="D7" s="363">
        <v>26.759566052363258</v>
      </c>
      <c r="E7" s="363">
        <v>31.250659941752367</v>
      </c>
      <c r="F7" s="363">
        <v>3.9335368842176086</v>
      </c>
      <c r="G7" s="363">
        <v>3984.2559590001329</v>
      </c>
      <c r="H7" s="388">
        <v>5344</v>
      </c>
      <c r="I7" s="462"/>
      <c r="J7" s="360">
        <v>57.177434187073054</v>
      </c>
      <c r="K7" s="360">
        <v>3.5262997681780086</v>
      </c>
      <c r="L7" s="360">
        <v>50.171824214745662</v>
      </c>
      <c r="M7" s="360">
        <v>64.183044159400438</v>
      </c>
      <c r="N7" s="360">
        <v>6.1672927760988125</v>
      </c>
      <c r="O7" s="360">
        <v>807.15112100000329</v>
      </c>
      <c r="P7" s="222">
        <v>1122</v>
      </c>
      <c r="Q7" s="222"/>
      <c r="R7" s="432">
        <v>60.964537063909539</v>
      </c>
      <c r="S7" s="432"/>
      <c r="T7" s="432">
        <v>57.583346441958319</v>
      </c>
      <c r="U7" s="432">
        <v>64.345727685860766</v>
      </c>
      <c r="V7" s="432">
        <v>2.8214925943721694</v>
      </c>
      <c r="W7" s="432"/>
      <c r="X7" s="433">
        <v>4637</v>
      </c>
      <c r="Y7" s="434"/>
      <c r="Z7" s="432">
        <v>63.748165921286827</v>
      </c>
      <c r="AA7" s="432">
        <v>1.7498787818160291</v>
      </c>
      <c r="AB7" s="432">
        <v>60.308337016500957</v>
      </c>
      <c r="AC7" s="432">
        <v>67.187994826072696</v>
      </c>
      <c r="AD7" s="432">
        <v>2.7449868659385359</v>
      </c>
      <c r="AE7" s="435">
        <v>3036.8407640000173</v>
      </c>
      <c r="AF7" s="436">
        <v>4253</v>
      </c>
      <c r="AG7" s="432">
        <v>67.296474315629084</v>
      </c>
      <c r="AH7" s="432">
        <v>1.6317905620701405</v>
      </c>
      <c r="AI7" s="432">
        <v>64.088777645268692</v>
      </c>
      <c r="AJ7" s="432">
        <v>70.504170985989475</v>
      </c>
      <c r="AK7" s="432">
        <v>2.4247786807029943</v>
      </c>
      <c r="AL7" s="435">
        <v>2384.9232420000076</v>
      </c>
      <c r="AM7" s="438">
        <v>3347</v>
      </c>
      <c r="AN7" s="222"/>
      <c r="AO7" s="432">
        <v>60.964537063909539</v>
      </c>
      <c r="AP7" s="432"/>
      <c r="AQ7" s="432">
        <v>57.583346441958319</v>
      </c>
      <c r="AR7" s="432">
        <v>64.345727685860766</v>
      </c>
      <c r="AS7" s="432">
        <v>2.8214925943721694</v>
      </c>
      <c r="AT7" s="432"/>
      <c r="AU7" s="433">
        <v>4637</v>
      </c>
      <c r="AV7" s="434"/>
      <c r="AW7" s="432">
        <v>63.748165921286827</v>
      </c>
      <c r="AX7" s="432">
        <v>1.7498787818160291</v>
      </c>
      <c r="AY7" s="432">
        <v>60.308337016500957</v>
      </c>
      <c r="AZ7" s="432">
        <v>67.187994826072696</v>
      </c>
      <c r="BA7" s="432">
        <v>2.7449868659385359</v>
      </c>
      <c r="BB7" s="435">
        <v>3036.8407640000173</v>
      </c>
      <c r="BC7" s="436">
        <v>4253</v>
      </c>
      <c r="BD7" s="432">
        <v>67.428845287505268</v>
      </c>
      <c r="BE7" s="432">
        <v>1.7321644532224818</v>
      </c>
      <c r="BF7" s="432">
        <v>64.023911239969578</v>
      </c>
      <c r="BG7" s="432">
        <v>70.833779335040958</v>
      </c>
      <c r="BH7" s="432">
        <v>2.5688775268756623</v>
      </c>
      <c r="BI7" s="435">
        <v>2303.1398660000073</v>
      </c>
      <c r="BJ7" s="436">
        <v>3288</v>
      </c>
      <c r="BK7" s="436"/>
      <c r="BL7" s="439">
        <v>73.02</v>
      </c>
      <c r="BM7" s="440">
        <v>1.542</v>
      </c>
      <c r="BN7" s="440">
        <v>69.989999999999995</v>
      </c>
      <c r="BO7" s="440">
        <v>76.05</v>
      </c>
      <c r="BP7" s="440">
        <v>2.1</v>
      </c>
      <c r="BQ7" s="436">
        <v>2449.8620000000001</v>
      </c>
      <c r="BR7" s="438">
        <v>3252</v>
      </c>
      <c r="BS7" s="436"/>
      <c r="BT7" s="360">
        <v>72.933797996911736</v>
      </c>
      <c r="BU7" s="360">
        <v>2.2667231643207324</v>
      </c>
      <c r="BV7" s="360">
        <v>68.463918419023386</v>
      </c>
      <c r="BW7" s="360">
        <v>77.403677574800085</v>
      </c>
      <c r="BX7" s="360">
        <v>3.1079187243432917</v>
      </c>
      <c r="BY7" s="223">
        <v>978.43175400000132</v>
      </c>
      <c r="BZ7" s="223">
        <v>1470</v>
      </c>
      <c r="CA7" s="436"/>
      <c r="CB7" s="360">
        <v>73.749805110207788</v>
      </c>
      <c r="CC7" s="360">
        <v>1.5755119094243295</v>
      </c>
      <c r="CD7" s="360">
        <v>70.652955596058987</v>
      </c>
      <c r="CE7" s="360">
        <v>76.846654624356589</v>
      </c>
      <c r="CF7" s="360">
        <v>2.1362929801237684</v>
      </c>
      <c r="CG7" s="223">
        <v>2092.7725119999973</v>
      </c>
      <c r="CH7" s="231">
        <v>3103</v>
      </c>
      <c r="CI7" s="436"/>
      <c r="CJ7" s="360">
        <v>72.933797996911736</v>
      </c>
      <c r="CK7" s="360">
        <v>2.2667231643207324</v>
      </c>
      <c r="CL7" s="360">
        <v>68.463918419023386</v>
      </c>
      <c r="CM7" s="360">
        <v>77.403677574800085</v>
      </c>
      <c r="CN7" s="360">
        <v>3.1079187243432917</v>
      </c>
      <c r="CO7" s="223">
        <v>978.43175400000132</v>
      </c>
      <c r="CP7" s="223">
        <v>1470</v>
      </c>
      <c r="CQ7" s="436"/>
      <c r="CR7" s="360">
        <v>77.201337695754077</v>
      </c>
      <c r="CS7" s="360">
        <v>2.0906847508023159</v>
      </c>
      <c r="CT7" s="360">
        <v>73.079804717452774</v>
      </c>
      <c r="CU7" s="360">
        <v>81.32287067405538</v>
      </c>
      <c r="CV7" s="360">
        <v>2.7080939439697032</v>
      </c>
      <c r="CW7" s="223">
        <v>1094.8606180000008</v>
      </c>
      <c r="CX7" s="231">
        <v>1628</v>
      </c>
      <c r="CY7" s="436"/>
      <c r="CZ7" s="361">
        <v>76.292392054329738</v>
      </c>
      <c r="DA7" s="360">
        <v>1.6917133044315746</v>
      </c>
      <c r="DB7" s="363">
        <v>72.967549275663373</v>
      </c>
      <c r="DC7" s="360">
        <v>79.617234832996104</v>
      </c>
      <c r="DD7" s="360">
        <v>2.2174076062877446</v>
      </c>
      <c r="DE7" s="223">
        <v>2177.6957430000016</v>
      </c>
      <c r="DF7" s="231">
        <v>3164</v>
      </c>
      <c r="DG7" s="103"/>
      <c r="DH7" s="589">
        <v>78.834458085540277</v>
      </c>
      <c r="DI7" s="135">
        <v>1.8384484012707092</v>
      </c>
      <c r="DJ7" s="590">
        <v>75.220311329375519</v>
      </c>
      <c r="DK7" s="135">
        <v>82.448604841705048</v>
      </c>
      <c r="DL7" s="135">
        <v>2.3320365813587229</v>
      </c>
      <c r="DM7" s="102">
        <v>1971.5749999999962</v>
      </c>
      <c r="DN7" s="103">
        <v>2990</v>
      </c>
      <c r="DO7" s="103"/>
      <c r="DP7" s="661">
        <f>IF(EE5&lt;0.15,EA5*100,CONCATENATE("(",FIXED(EA5*100,1),")"))</f>
        <v>78.066066202461755</v>
      </c>
      <c r="DQ7" s="662">
        <f t="shared" ref="DQ7:DS7" si="0">+EB5*100</f>
        <v>1.3457257886656682</v>
      </c>
      <c r="DR7" s="663">
        <f>IF(EC5&lt;0,0,EC5*100)</f>
        <v>75.424616928894906</v>
      </c>
      <c r="DS7" s="662">
        <f t="shared" si="0"/>
        <v>80.707515476028618</v>
      </c>
      <c r="DT7" s="662">
        <f>IF(EE5&gt;1,100,EE5*100)</f>
        <v>1.7238293846849833</v>
      </c>
      <c r="DU7" s="664">
        <f>+EF5</f>
        <v>2036.6460759999898</v>
      </c>
      <c r="DV7" s="665">
        <f>+EG5</f>
        <v>6129</v>
      </c>
      <c r="DW7" s="591"/>
      <c r="DX7" s="119"/>
      <c r="DY7" s="64"/>
      <c r="DZ7" s="64"/>
      <c r="EA7" s="170"/>
      <c r="EB7" s="171"/>
      <c r="EC7" s="171"/>
      <c r="ED7" s="171"/>
      <c r="EE7" s="171"/>
      <c r="EF7" s="171"/>
      <c r="EG7" s="171"/>
      <c r="EH7" s="171"/>
      <c r="EI7" s="119"/>
      <c r="EJ7" s="119"/>
      <c r="EK7" s="172"/>
    </row>
    <row r="8" spans="1:141" s="11" customFormat="1" ht="5.0999999999999996" customHeight="1">
      <c r="A8" s="441"/>
      <c r="B8" s="445"/>
      <c r="C8" s="445"/>
      <c r="D8" s="464"/>
      <c r="E8" s="464"/>
      <c r="F8" s="464"/>
      <c r="G8" s="464"/>
      <c r="H8" s="347"/>
      <c r="I8" s="464"/>
      <c r="J8" s="444"/>
      <c r="K8" s="444"/>
      <c r="L8" s="444"/>
      <c r="M8" s="368"/>
      <c r="N8" s="368"/>
      <c r="O8" s="368"/>
      <c r="P8" s="368"/>
      <c r="Q8" s="368"/>
      <c r="R8" s="445"/>
      <c r="S8" s="445"/>
      <c r="T8" s="444"/>
      <c r="U8" s="444"/>
      <c r="V8" s="444"/>
      <c r="W8" s="444"/>
      <c r="X8" s="368"/>
      <c r="Y8" s="368"/>
      <c r="Z8" s="445"/>
      <c r="AA8" s="445"/>
      <c r="AB8" s="444"/>
      <c r="AC8" s="444"/>
      <c r="AD8" s="444"/>
      <c r="AE8" s="446"/>
      <c r="AF8" s="250"/>
      <c r="AG8" s="445"/>
      <c r="AH8" s="445"/>
      <c r="AI8" s="444"/>
      <c r="AJ8" s="444"/>
      <c r="AK8" s="444"/>
      <c r="AL8" s="446"/>
      <c r="AM8" s="448"/>
      <c r="AN8" s="368"/>
      <c r="AO8" s="445"/>
      <c r="AP8" s="445"/>
      <c r="AQ8" s="444"/>
      <c r="AR8" s="444"/>
      <c r="AS8" s="444"/>
      <c r="AT8" s="444"/>
      <c r="AU8" s="368"/>
      <c r="AV8" s="368"/>
      <c r="AW8" s="445"/>
      <c r="AX8" s="445"/>
      <c r="AY8" s="444"/>
      <c r="AZ8" s="444"/>
      <c r="BA8" s="444"/>
      <c r="BB8" s="446"/>
      <c r="BC8" s="250"/>
      <c r="BD8" s="445"/>
      <c r="BE8" s="445"/>
      <c r="BF8" s="444"/>
      <c r="BG8" s="444"/>
      <c r="BH8" s="444"/>
      <c r="BI8" s="446"/>
      <c r="BJ8" s="250"/>
      <c r="BK8" s="250"/>
      <c r="BL8" s="252"/>
      <c r="BM8" s="249"/>
      <c r="BN8" s="249"/>
      <c r="BO8" s="249"/>
      <c r="BP8" s="249"/>
      <c r="BQ8" s="249"/>
      <c r="BR8" s="483"/>
      <c r="BS8" s="250"/>
      <c r="BT8" s="305"/>
      <c r="BU8" s="305"/>
      <c r="BV8" s="305"/>
      <c r="BW8" s="305"/>
      <c r="BX8" s="305"/>
      <c r="BY8" s="308"/>
      <c r="BZ8" s="308"/>
      <c r="CA8" s="250"/>
      <c r="CB8" s="305"/>
      <c r="CC8" s="305"/>
      <c r="CD8" s="305"/>
      <c r="CE8" s="305"/>
      <c r="CF8" s="305"/>
      <c r="CG8" s="308"/>
      <c r="CH8" s="308"/>
      <c r="CI8" s="250"/>
      <c r="CJ8" s="305"/>
      <c r="CK8" s="305"/>
      <c r="CL8" s="305"/>
      <c r="CM8" s="305"/>
      <c r="CN8" s="305"/>
      <c r="CO8" s="308"/>
      <c r="CP8" s="308"/>
      <c r="CQ8" s="250"/>
      <c r="CR8" s="305"/>
      <c r="CS8" s="305"/>
      <c r="CT8" s="305"/>
      <c r="CU8" s="305"/>
      <c r="CV8" s="305"/>
      <c r="CW8" s="308"/>
      <c r="CX8" s="308"/>
      <c r="CY8" s="250"/>
      <c r="CZ8" s="370"/>
      <c r="DA8" s="305"/>
      <c r="DB8" s="371"/>
      <c r="DC8" s="305"/>
      <c r="DD8" s="305"/>
      <c r="DE8" s="308"/>
      <c r="DF8" s="308"/>
      <c r="DG8" s="36"/>
      <c r="DH8" s="592"/>
      <c r="DI8" s="22"/>
      <c r="DJ8" s="593"/>
      <c r="DK8" s="22"/>
      <c r="DL8" s="22"/>
      <c r="DM8" s="36"/>
      <c r="DN8" s="36"/>
      <c r="DO8" s="36"/>
      <c r="DP8" s="666"/>
      <c r="DQ8" s="667"/>
      <c r="DR8" s="668"/>
      <c r="DS8" s="667"/>
      <c r="DT8" s="667"/>
      <c r="DU8" s="669"/>
      <c r="DV8" s="669"/>
      <c r="DW8" s="591"/>
      <c r="DX8" s="119"/>
      <c r="DY8" s="64"/>
      <c r="DZ8" s="64"/>
      <c r="EA8" s="170"/>
      <c r="EB8" s="119"/>
      <c r="EC8" s="119"/>
      <c r="ED8" s="119"/>
      <c r="EE8" s="119"/>
      <c r="EF8" s="119"/>
      <c r="EG8" s="119"/>
      <c r="EH8" s="119"/>
      <c r="EI8" s="119"/>
      <c r="EJ8" s="119"/>
      <c r="EK8" s="172"/>
    </row>
    <row r="9" spans="1:141" s="11" customFormat="1" ht="20.25" customHeight="1" thickBot="1">
      <c r="A9" s="372" t="s">
        <v>18</v>
      </c>
      <c r="B9" s="273">
        <v>22.335025380710732</v>
      </c>
      <c r="C9" s="273">
        <v>3.7711022578615387</v>
      </c>
      <c r="D9" s="376">
        <v>14.912825271716985</v>
      </c>
      <c r="E9" s="376">
        <v>29.757225489704481</v>
      </c>
      <c r="F9" s="376">
        <v>16.884253290880018</v>
      </c>
      <c r="G9" s="376">
        <v>130.90965199999945</v>
      </c>
      <c r="H9" s="350">
        <v>394</v>
      </c>
      <c r="I9" s="465"/>
      <c r="J9" s="273">
        <v>45.189504373177918</v>
      </c>
      <c r="K9" s="273">
        <v>5.2131159056826357</v>
      </c>
      <c r="L9" s="273">
        <v>34.946788026977465</v>
      </c>
      <c r="M9" s="273">
        <v>55.432220719378378</v>
      </c>
      <c r="N9" s="273">
        <v>11.536121004188008</v>
      </c>
      <c r="O9" s="273">
        <v>134.62338399999982</v>
      </c>
      <c r="P9" s="244">
        <v>343</v>
      </c>
      <c r="Q9" s="244"/>
      <c r="R9" s="273">
        <v>53.938339865610232</v>
      </c>
      <c r="S9" s="273"/>
      <c r="T9" s="273">
        <v>43.779052575895193</v>
      </c>
      <c r="U9" s="273">
        <v>64.09762715532527</v>
      </c>
      <c r="V9" s="273">
        <v>9.5819126078191381</v>
      </c>
      <c r="W9" s="273"/>
      <c r="X9" s="244">
        <v>350</v>
      </c>
      <c r="Y9" s="273"/>
      <c r="Z9" s="273">
        <v>59.959299961357303</v>
      </c>
      <c r="AA9" s="273">
        <v>4.9584931543514195</v>
      </c>
      <c r="AB9" s="273">
        <v>50.2121287551211</v>
      </c>
      <c r="AC9" s="273">
        <v>69.706471167593506</v>
      </c>
      <c r="AD9" s="273">
        <v>8.2697649197823857</v>
      </c>
      <c r="AE9" s="245">
        <v>102.87066400000006</v>
      </c>
      <c r="AF9" s="250">
        <v>324</v>
      </c>
      <c r="AG9" s="273">
        <v>59.516685149059214</v>
      </c>
      <c r="AH9" s="273">
        <v>3.6671058429330778</v>
      </c>
      <c r="AI9" s="273">
        <v>52.315542579220335</v>
      </c>
      <c r="AJ9" s="273">
        <v>66.717827718898093</v>
      </c>
      <c r="AK9" s="273">
        <v>6.1614752799972496</v>
      </c>
      <c r="AL9" s="245">
        <v>175.2695159999999</v>
      </c>
      <c r="AM9" s="448">
        <v>550</v>
      </c>
      <c r="AN9" s="244"/>
      <c r="AO9" s="273">
        <v>53.938339865610232</v>
      </c>
      <c r="AP9" s="273"/>
      <c r="AQ9" s="273">
        <v>43.779052575895193</v>
      </c>
      <c r="AR9" s="273">
        <v>64.09762715532527</v>
      </c>
      <c r="AS9" s="273">
        <v>9.5819126078191381</v>
      </c>
      <c r="AT9" s="273"/>
      <c r="AU9" s="244">
        <v>350</v>
      </c>
      <c r="AV9" s="273"/>
      <c r="AW9" s="273">
        <v>59.959299961357303</v>
      </c>
      <c r="AX9" s="273">
        <v>4.9584931543514195</v>
      </c>
      <c r="AY9" s="273">
        <v>50.2121287551211</v>
      </c>
      <c r="AZ9" s="273">
        <v>69.706471167593506</v>
      </c>
      <c r="BA9" s="273">
        <v>8.2697649197823857</v>
      </c>
      <c r="BB9" s="245">
        <v>102.87066400000006</v>
      </c>
      <c r="BC9" s="250">
        <v>324</v>
      </c>
      <c r="BD9" s="273">
        <v>49.11447573114161</v>
      </c>
      <c r="BE9" s="273">
        <v>6.2999142463273445</v>
      </c>
      <c r="BF9" s="273">
        <v>36.730667442056522</v>
      </c>
      <c r="BG9" s="273">
        <v>61.498284020226698</v>
      </c>
      <c r="BH9" s="273">
        <v>12.827000904608679</v>
      </c>
      <c r="BI9" s="245">
        <v>86.263926000000041</v>
      </c>
      <c r="BJ9" s="250">
        <v>276</v>
      </c>
      <c r="BK9" s="250"/>
      <c r="BL9" s="252">
        <v>55.65</v>
      </c>
      <c r="BM9" s="249">
        <v>7.6910000000000007</v>
      </c>
      <c r="BN9" s="249">
        <v>40.53</v>
      </c>
      <c r="BO9" s="249">
        <v>70.77</v>
      </c>
      <c r="BP9" s="249">
        <v>13.8</v>
      </c>
      <c r="BQ9" s="250">
        <v>97.114000000000004</v>
      </c>
      <c r="BR9" s="448">
        <v>267</v>
      </c>
      <c r="BS9" s="250"/>
      <c r="BT9" s="273" t="s">
        <v>81</v>
      </c>
      <c r="BU9" s="273">
        <v>10.447134516794346</v>
      </c>
      <c r="BV9" s="273">
        <v>31.438342277015945</v>
      </c>
      <c r="BW9" s="273">
        <v>72.640932835149073</v>
      </c>
      <c r="BX9" s="273">
        <v>20.07534065842713</v>
      </c>
      <c r="BY9" s="250">
        <v>44.945656999999983</v>
      </c>
      <c r="BZ9" s="250">
        <v>125</v>
      </c>
      <c r="CA9" s="250"/>
      <c r="CB9" s="273">
        <v>53.704846950215568</v>
      </c>
      <c r="CC9" s="273">
        <v>7.3546837520413249</v>
      </c>
      <c r="CD9" s="273">
        <v>39.248371776664229</v>
      </c>
      <c r="CE9" s="273">
        <v>68.161322123766908</v>
      </c>
      <c r="CF9" s="273">
        <v>13.694636833913931</v>
      </c>
      <c r="CG9" s="250">
        <v>78.269629999999964</v>
      </c>
      <c r="CH9" s="250">
        <v>218</v>
      </c>
      <c r="CI9" s="250"/>
      <c r="CJ9" s="273" t="s">
        <v>81</v>
      </c>
      <c r="CK9" s="273">
        <v>10.447134516794346</v>
      </c>
      <c r="CL9" s="273">
        <v>31.438342277015945</v>
      </c>
      <c r="CM9" s="273">
        <v>72.640932835149073</v>
      </c>
      <c r="CN9" s="273">
        <v>20.07534065842713</v>
      </c>
      <c r="CO9" s="250">
        <v>44.945656999999983</v>
      </c>
      <c r="CP9" s="250">
        <v>125</v>
      </c>
      <c r="CQ9" s="250"/>
      <c r="CR9" s="273">
        <v>60.153385829971349</v>
      </c>
      <c r="CS9" s="273">
        <v>5.8959938891319803</v>
      </c>
      <c r="CT9" s="273">
        <v>48.530144571529632</v>
      </c>
      <c r="CU9" s="273">
        <v>71.776627088413065</v>
      </c>
      <c r="CV9" s="273">
        <v>9.8015993743020662</v>
      </c>
      <c r="CW9" s="250">
        <v>46.953229000000022</v>
      </c>
      <c r="CX9" s="250">
        <v>129</v>
      </c>
      <c r="CY9" s="250"/>
      <c r="CZ9" s="375">
        <v>64.304997562603035</v>
      </c>
      <c r="DA9" s="273">
        <v>4.3416012717480603</v>
      </c>
      <c r="DB9" s="376">
        <v>55.772144153927769</v>
      </c>
      <c r="DC9" s="273">
        <v>72.837850971278286</v>
      </c>
      <c r="DD9" s="273">
        <v>6.7515767612328554</v>
      </c>
      <c r="DE9" s="250">
        <v>82.955298999999926</v>
      </c>
      <c r="DF9" s="250">
        <v>222</v>
      </c>
      <c r="DG9" s="27"/>
      <c r="DH9" s="594">
        <v>70.787861786894837</v>
      </c>
      <c r="DI9" s="595">
        <v>7.1895415312725017</v>
      </c>
      <c r="DJ9" s="596">
        <v>56.654172646856658</v>
      </c>
      <c r="DK9" s="595">
        <v>84.921550926933008</v>
      </c>
      <c r="DL9" s="595">
        <v>10.156460938058059</v>
      </c>
      <c r="DM9" s="597">
        <v>75.995600999999937</v>
      </c>
      <c r="DN9" s="597">
        <v>226</v>
      </c>
      <c r="DO9" s="27"/>
      <c r="DP9" s="670">
        <f>IF(EF12&lt;0.15,EB12*100,CONCATENATE("(",FIXED(EB12*100,1),")"))</f>
        <v>69.311977158028782</v>
      </c>
      <c r="DQ9" s="671">
        <f t="shared" ref="DQ9:DQ14" si="1">+EC12*100</f>
        <v>4.2972128816551347</v>
      </c>
      <c r="DR9" s="672">
        <f>IF(ED12&lt;0,0,ED12*100)</f>
        <v>60.877220285408498</v>
      </c>
      <c r="DS9" s="671">
        <f>IF(EE12&gt;1,100,EE12*100)</f>
        <v>77.746734030649066</v>
      </c>
      <c r="DT9" s="671">
        <f>IF(EF12&gt;1,100,EF12*100)</f>
        <v>6.1998128719624397</v>
      </c>
      <c r="DU9" s="673">
        <f>+EG12</f>
        <v>82.993886999999802</v>
      </c>
      <c r="DV9" s="673">
        <f>+EH12</f>
        <v>487</v>
      </c>
      <c r="DW9" s="598"/>
      <c r="DX9" s="64"/>
      <c r="DY9" s="3346" t="s">
        <v>109</v>
      </c>
      <c r="DZ9" s="3346"/>
      <c r="EA9" s="3346"/>
      <c r="EB9" s="3346"/>
      <c r="EC9" s="3346"/>
      <c r="ED9" s="3346"/>
      <c r="EE9" s="3346"/>
      <c r="EF9" s="3346"/>
      <c r="EG9" s="3346"/>
      <c r="EH9" s="3346"/>
      <c r="EI9"/>
      <c r="EJ9" s="64"/>
      <c r="EK9" s="172"/>
    </row>
    <row r="10" spans="1:141" s="11" customFormat="1" ht="20.25" customHeight="1" thickTop="1">
      <c r="A10" s="377" t="s">
        <v>19</v>
      </c>
      <c r="B10" s="323">
        <v>22.357723577235895</v>
      </c>
      <c r="C10" s="323">
        <v>4.1629838773552139</v>
      </c>
      <c r="D10" s="384">
        <v>14.164230726748581</v>
      </c>
      <c r="E10" s="384">
        <v>30.551216427723212</v>
      </c>
      <c r="F10" s="384">
        <v>18.619891524170491</v>
      </c>
      <c r="G10" s="384">
        <v>267.11959199999876</v>
      </c>
      <c r="H10" s="380">
        <v>246</v>
      </c>
      <c r="I10" s="466"/>
      <c r="J10" s="323">
        <v>59.829059829059894</v>
      </c>
      <c r="K10" s="323">
        <v>5.1424188490854927</v>
      </c>
      <c r="L10" s="323">
        <v>49.725248872713991</v>
      </c>
      <c r="M10" s="323">
        <v>69.932870785405797</v>
      </c>
      <c r="N10" s="323">
        <v>8.5951857906143143</v>
      </c>
      <c r="O10" s="323">
        <v>210.68260199999935</v>
      </c>
      <c r="P10" s="319">
        <v>234</v>
      </c>
      <c r="Q10" s="319"/>
      <c r="R10" s="323">
        <v>73.617402168272733</v>
      </c>
      <c r="S10" s="323"/>
      <c r="T10" s="323">
        <v>63.470172824596773</v>
      </c>
      <c r="U10" s="323">
        <v>83.764631511948707</v>
      </c>
      <c r="V10" s="323">
        <v>7.0121876194146351</v>
      </c>
      <c r="W10" s="323"/>
      <c r="X10" s="319">
        <v>251</v>
      </c>
      <c r="Y10" s="323"/>
      <c r="Z10" s="323">
        <v>76.577756386249234</v>
      </c>
      <c r="AA10" s="323">
        <v>3.6599903576414627</v>
      </c>
      <c r="AB10" s="323">
        <v>69.383120532451983</v>
      </c>
      <c r="AC10" s="323">
        <v>83.7723922400465</v>
      </c>
      <c r="AD10" s="323">
        <v>4.7794431834499038</v>
      </c>
      <c r="AE10" s="320">
        <v>184.55488599999981</v>
      </c>
      <c r="AF10" s="326">
        <v>227</v>
      </c>
      <c r="AG10" s="323">
        <v>76.10444022473132</v>
      </c>
      <c r="AH10" s="323">
        <v>3.5707451865917101</v>
      </c>
      <c r="AI10" s="323">
        <v>69.092522306200138</v>
      </c>
      <c r="AJ10" s="323">
        <v>83.116358143262502</v>
      </c>
      <c r="AK10" s="323">
        <v>4.6919012557579274</v>
      </c>
      <c r="AL10" s="320">
        <v>331.02988900000042</v>
      </c>
      <c r="AM10" s="455">
        <v>393</v>
      </c>
      <c r="AN10" s="319"/>
      <c r="AO10" s="323">
        <v>73.617402168272733</v>
      </c>
      <c r="AP10" s="323"/>
      <c r="AQ10" s="323">
        <v>63.470172824596773</v>
      </c>
      <c r="AR10" s="323">
        <v>83.764631511948707</v>
      </c>
      <c r="AS10" s="323">
        <v>7.0121876194146351</v>
      </c>
      <c r="AT10" s="323"/>
      <c r="AU10" s="319">
        <v>251</v>
      </c>
      <c r="AV10" s="323"/>
      <c r="AW10" s="323">
        <v>76.577756386249234</v>
      </c>
      <c r="AX10" s="323">
        <v>3.6599903576414627</v>
      </c>
      <c r="AY10" s="323">
        <v>69.383120532451983</v>
      </c>
      <c r="AZ10" s="323">
        <v>83.7723922400465</v>
      </c>
      <c r="BA10" s="323">
        <v>4.7794431834499038</v>
      </c>
      <c r="BB10" s="320">
        <v>184.55488599999981</v>
      </c>
      <c r="BC10" s="326">
        <v>227</v>
      </c>
      <c r="BD10" s="323">
        <v>81.787181251115285</v>
      </c>
      <c r="BE10" s="323">
        <v>3.7132702350168754</v>
      </c>
      <c r="BF10" s="323">
        <v>74.487966544689328</v>
      </c>
      <c r="BG10" s="323">
        <v>89.086395957541228</v>
      </c>
      <c r="BH10" s="323">
        <v>4.5401616466226358</v>
      </c>
      <c r="BI10" s="320">
        <v>155.27340599999997</v>
      </c>
      <c r="BJ10" s="326">
        <v>180</v>
      </c>
      <c r="BK10" s="326"/>
      <c r="BL10" s="328">
        <v>82.54</v>
      </c>
      <c r="BM10" s="325">
        <v>3.218</v>
      </c>
      <c r="BN10" s="325">
        <v>76.209999999999994</v>
      </c>
      <c r="BO10" s="325">
        <v>88.87</v>
      </c>
      <c r="BP10" s="325">
        <v>3.9</v>
      </c>
      <c r="BQ10" s="326">
        <v>181.37299999999999</v>
      </c>
      <c r="BR10" s="455">
        <v>171</v>
      </c>
      <c r="BS10" s="326"/>
      <c r="BT10" s="323">
        <v>80.615962697028309</v>
      </c>
      <c r="BU10" s="323">
        <v>6.0080188590431485</v>
      </c>
      <c r="BV10" s="323">
        <v>68.768410589952765</v>
      </c>
      <c r="BW10" s="323">
        <v>92.463514804103852</v>
      </c>
      <c r="BX10" s="323">
        <v>7.4526417077254825</v>
      </c>
      <c r="BY10" s="326">
        <v>65.081571000000011</v>
      </c>
      <c r="BZ10" s="326">
        <v>82</v>
      </c>
      <c r="CA10" s="326"/>
      <c r="CB10" s="323">
        <v>87.681420895711099</v>
      </c>
      <c r="CC10" s="323">
        <v>3.532172849846686</v>
      </c>
      <c r="CD10" s="323">
        <v>80.738529694124338</v>
      </c>
      <c r="CE10" s="323">
        <v>94.624312097297846</v>
      </c>
      <c r="CF10" s="323">
        <v>4.0284165262876819</v>
      </c>
      <c r="CG10" s="326">
        <v>153.8731930000001</v>
      </c>
      <c r="CH10" s="326">
        <v>195</v>
      </c>
      <c r="CI10" s="326"/>
      <c r="CJ10" s="323">
        <v>80.615962697028309</v>
      </c>
      <c r="CK10" s="323">
        <v>6.0080188590431485</v>
      </c>
      <c r="CL10" s="323">
        <v>68.768410589952765</v>
      </c>
      <c r="CM10" s="323">
        <v>92.463514804103852</v>
      </c>
      <c r="CN10" s="323">
        <v>7.4526417077254825</v>
      </c>
      <c r="CO10" s="326">
        <v>65.081571000000011</v>
      </c>
      <c r="CP10" s="326">
        <v>82</v>
      </c>
      <c r="CQ10" s="326"/>
      <c r="CR10" s="323">
        <v>83.539445407372554</v>
      </c>
      <c r="CS10" s="323">
        <v>6.7787173994017662</v>
      </c>
      <c r="CT10" s="323">
        <v>70.17602115056026</v>
      </c>
      <c r="CU10" s="323">
        <v>96.902869664184848</v>
      </c>
      <c r="CV10" s="323">
        <v>8.1143911913060514</v>
      </c>
      <c r="CW10" s="326">
        <v>76.773360999999994</v>
      </c>
      <c r="CX10" s="326">
        <v>100</v>
      </c>
      <c r="CY10" s="326"/>
      <c r="CZ10" s="383">
        <v>90.284957925486623</v>
      </c>
      <c r="DA10" s="323">
        <v>3.9761288795665934</v>
      </c>
      <c r="DB10" s="384">
        <v>82.470393035772176</v>
      </c>
      <c r="DC10" s="323">
        <v>98.099522815201055</v>
      </c>
      <c r="DD10" s="323">
        <v>4.4039771086210679</v>
      </c>
      <c r="DE10" s="326">
        <v>148.77189299999998</v>
      </c>
      <c r="DF10" s="326">
        <v>190</v>
      </c>
      <c r="DG10" s="27"/>
      <c r="DH10" s="594">
        <v>86.393701298702965</v>
      </c>
      <c r="DI10" s="595">
        <v>4.1852576030693527</v>
      </c>
      <c r="DJ10" s="596">
        <v>78.166037590876272</v>
      </c>
      <c r="DK10" s="595">
        <v>94.621365006529658</v>
      </c>
      <c r="DL10" s="595">
        <v>4.8444013164790594</v>
      </c>
      <c r="DM10" s="597">
        <v>115.99241900000011</v>
      </c>
      <c r="DN10" s="597">
        <v>145</v>
      </c>
      <c r="DO10" s="27"/>
      <c r="DP10" s="670">
        <f t="shared" ref="DP10:DP14" si="2">IF(EF13&lt;0.15,EB13*100,CONCATENATE("(",FIXED(EB13*100,1),")"))</f>
        <v>89.326900485430642</v>
      </c>
      <c r="DQ10" s="671">
        <f t="shared" si="1"/>
        <v>2.3698955461497753</v>
      </c>
      <c r="DR10" s="672">
        <f t="shared" ref="DR10:DR14" si="3">IF(ED13&lt;0,0,ED13*100)</f>
        <v>84.675166141383016</v>
      </c>
      <c r="DS10" s="671">
        <f t="shared" ref="DS10:DT14" si="4">IF(EE13&gt;1,100,EE13*100)</f>
        <v>93.978634829478253</v>
      </c>
      <c r="DT10" s="671">
        <f t="shared" si="4"/>
        <v>2.6530591941184718</v>
      </c>
      <c r="DU10" s="673">
        <f t="shared" ref="DU10:DV14" si="5">+EG13</f>
        <v>116.54744700000006</v>
      </c>
      <c r="DV10" s="673">
        <f t="shared" si="5"/>
        <v>301</v>
      </c>
      <c r="DW10" s="598"/>
      <c r="DX10" s="64"/>
      <c r="DY10" s="3347" t="s">
        <v>187</v>
      </c>
      <c r="DZ10" s="3348"/>
      <c r="EA10" s="3349"/>
      <c r="EB10" s="3353" t="s">
        <v>110</v>
      </c>
      <c r="EC10" s="3355" t="s">
        <v>111</v>
      </c>
      <c r="ED10" s="3355" t="s">
        <v>112</v>
      </c>
      <c r="EE10" s="3355"/>
      <c r="EF10" s="3355" t="s">
        <v>113</v>
      </c>
      <c r="EG10" s="3355" t="s">
        <v>114</v>
      </c>
      <c r="EH10" s="3357" t="s">
        <v>115</v>
      </c>
      <c r="EI10"/>
      <c r="EJ10" s="64"/>
      <c r="EK10" s="172"/>
    </row>
    <row r="11" spans="1:141" s="11" customFormat="1" ht="20.25" customHeight="1" thickBot="1">
      <c r="A11" s="377" t="s">
        <v>41</v>
      </c>
      <c r="B11" s="323">
        <v>40.886699507389487</v>
      </c>
      <c r="C11" s="323">
        <v>3.0032776849337277</v>
      </c>
      <c r="D11" s="384">
        <v>34.975714751146356</v>
      </c>
      <c r="E11" s="384">
        <v>46.797684263632618</v>
      </c>
      <c r="F11" s="384">
        <v>7.3453659041149626</v>
      </c>
      <c r="G11" s="384">
        <v>140.10247999999933</v>
      </c>
      <c r="H11" s="380">
        <v>406</v>
      </c>
      <c r="I11" s="466"/>
      <c r="J11" s="323">
        <v>83.276450511945569</v>
      </c>
      <c r="K11" s="323">
        <v>3.1432892069197846</v>
      </c>
      <c r="L11" s="323">
        <v>77.100524190135374</v>
      </c>
      <c r="M11" s="323">
        <v>89.45237683375575</v>
      </c>
      <c r="N11" s="323">
        <v>3.7745235148667828</v>
      </c>
      <c r="O11" s="323">
        <v>138.33145300000004</v>
      </c>
      <c r="P11" s="319">
        <v>293</v>
      </c>
      <c r="Q11" s="319"/>
      <c r="R11" s="323">
        <v>92.739575680834776</v>
      </c>
      <c r="S11" s="323"/>
      <c r="T11" s="323">
        <v>89.252330235422249</v>
      </c>
      <c r="U11" s="323">
        <v>96.226821126247302</v>
      </c>
      <c r="V11" s="323">
        <v>1.9129514613223424</v>
      </c>
      <c r="W11" s="323"/>
      <c r="X11" s="319">
        <v>291</v>
      </c>
      <c r="Y11" s="323"/>
      <c r="Z11" s="323">
        <v>97.313032469493649</v>
      </c>
      <c r="AA11" s="323">
        <v>0.93010798259938221</v>
      </c>
      <c r="AB11" s="323">
        <v>95.484670210139285</v>
      </c>
      <c r="AC11" s="323">
        <v>99.141394728848013</v>
      </c>
      <c r="AD11" s="323">
        <v>0.95578974264414041</v>
      </c>
      <c r="AE11" s="320">
        <v>121.91073999999981</v>
      </c>
      <c r="AF11" s="326">
        <v>252</v>
      </c>
      <c r="AG11" s="323">
        <v>95.752822308863443</v>
      </c>
      <c r="AH11" s="323">
        <v>0.92232209931027342</v>
      </c>
      <c r="AI11" s="323">
        <v>93.94164662511659</v>
      </c>
      <c r="AJ11" s="323">
        <v>97.563997992610282</v>
      </c>
      <c r="AK11" s="323">
        <v>0.96323228607842082</v>
      </c>
      <c r="AL11" s="320">
        <v>196.5197739999995</v>
      </c>
      <c r="AM11" s="455">
        <v>425</v>
      </c>
      <c r="AN11" s="319"/>
      <c r="AO11" s="323">
        <v>92.739575680834776</v>
      </c>
      <c r="AP11" s="323"/>
      <c r="AQ11" s="323">
        <v>89.252330235422249</v>
      </c>
      <c r="AR11" s="323">
        <v>96.226821126247302</v>
      </c>
      <c r="AS11" s="323">
        <v>1.9129514613223424</v>
      </c>
      <c r="AT11" s="323"/>
      <c r="AU11" s="319">
        <v>291</v>
      </c>
      <c r="AV11" s="323"/>
      <c r="AW11" s="323">
        <v>97.313032469493649</v>
      </c>
      <c r="AX11" s="323">
        <v>0.93010798259938221</v>
      </c>
      <c r="AY11" s="323">
        <v>95.484670210139285</v>
      </c>
      <c r="AZ11" s="323">
        <v>99.141394728848013</v>
      </c>
      <c r="BA11" s="323">
        <v>0.95578974264414041</v>
      </c>
      <c r="BB11" s="320">
        <v>121.91073999999981</v>
      </c>
      <c r="BC11" s="326">
        <v>252</v>
      </c>
      <c r="BD11" s="323">
        <v>95.260045991548083</v>
      </c>
      <c r="BE11" s="323">
        <v>1.651658676044655</v>
      </c>
      <c r="BF11" s="323">
        <v>92.013363004543137</v>
      </c>
      <c r="BG11" s="323">
        <v>98.506728978553028</v>
      </c>
      <c r="BH11" s="323">
        <v>1.7338419888976306</v>
      </c>
      <c r="BI11" s="320">
        <v>87.971381000000108</v>
      </c>
      <c r="BJ11" s="326">
        <v>191</v>
      </c>
      <c r="BK11" s="326"/>
      <c r="BL11" s="328">
        <v>98.49</v>
      </c>
      <c r="BM11" s="325">
        <v>0.82699999999999996</v>
      </c>
      <c r="BN11" s="325">
        <v>96.86</v>
      </c>
      <c r="BO11" s="325">
        <v>100</v>
      </c>
      <c r="BP11" s="325">
        <v>0.8</v>
      </c>
      <c r="BQ11" s="326">
        <v>94.325000000000003</v>
      </c>
      <c r="BR11" s="455">
        <v>187</v>
      </c>
      <c r="BS11" s="326"/>
      <c r="BT11" s="323">
        <v>97.413636694010108</v>
      </c>
      <c r="BU11" s="323">
        <v>1.8370322824983982</v>
      </c>
      <c r="BV11" s="323">
        <v>93.791088862536427</v>
      </c>
      <c r="BW11" s="323">
        <v>101.03618452548378</v>
      </c>
      <c r="BX11" s="323">
        <v>1.8858060789463944</v>
      </c>
      <c r="BY11" s="326">
        <v>31.410707000000009</v>
      </c>
      <c r="BZ11" s="326">
        <v>85</v>
      </c>
      <c r="CA11" s="326"/>
      <c r="CB11" s="323">
        <v>97.513882612642064</v>
      </c>
      <c r="CC11" s="323">
        <v>1.2266312070951337</v>
      </c>
      <c r="CD11" s="323">
        <v>95.102798167637573</v>
      </c>
      <c r="CE11" s="323">
        <v>99.924967057646569</v>
      </c>
      <c r="CF11" s="323">
        <v>1.2579041816719834</v>
      </c>
      <c r="CG11" s="326">
        <v>62.875953000000052</v>
      </c>
      <c r="CH11" s="326">
        <v>168</v>
      </c>
      <c r="CI11" s="326"/>
      <c r="CJ11" s="323">
        <v>97.413636694010108</v>
      </c>
      <c r="CK11" s="323">
        <v>1.8370322824983982</v>
      </c>
      <c r="CL11" s="323">
        <v>93.791088862536427</v>
      </c>
      <c r="CM11" s="323">
        <v>101.03618452548378</v>
      </c>
      <c r="CN11" s="323">
        <v>1.8858060789463944</v>
      </c>
      <c r="CO11" s="326">
        <v>31.410707000000009</v>
      </c>
      <c r="CP11" s="326">
        <v>85</v>
      </c>
      <c r="CQ11" s="326"/>
      <c r="CR11" s="323">
        <v>98.489859895777258</v>
      </c>
      <c r="CS11" s="323">
        <v>1.1776394049107393</v>
      </c>
      <c r="CT11" s="323">
        <v>96.168285759827725</v>
      </c>
      <c r="CU11" s="323">
        <v>100</v>
      </c>
      <c r="CV11" s="323">
        <v>1.1956960911071723</v>
      </c>
      <c r="CW11" s="326">
        <v>32.692661999999999</v>
      </c>
      <c r="CX11" s="326">
        <v>81</v>
      </c>
      <c r="CY11" s="326"/>
      <c r="CZ11" s="383">
        <v>96.219300105714552</v>
      </c>
      <c r="DA11" s="323">
        <v>1.3820452034302968</v>
      </c>
      <c r="DB11" s="384">
        <v>93.503069759604173</v>
      </c>
      <c r="DC11" s="323">
        <v>98.935530451824931</v>
      </c>
      <c r="DD11" s="323">
        <v>1.436349258321217</v>
      </c>
      <c r="DE11" s="326">
        <v>66.851696000000075</v>
      </c>
      <c r="DF11" s="326">
        <v>168</v>
      </c>
      <c r="DG11" s="27"/>
      <c r="DH11" s="594">
        <v>98.624595650265491</v>
      </c>
      <c r="DI11" s="595">
        <v>0.77607262381963515</v>
      </c>
      <c r="DJ11" s="596">
        <v>97.098939366419103</v>
      </c>
      <c r="DK11" s="595">
        <v>100</v>
      </c>
      <c r="DL11" s="595">
        <v>0.78689562041063343</v>
      </c>
      <c r="DM11" s="597">
        <v>64.363835999999935</v>
      </c>
      <c r="DN11" s="597">
        <v>186</v>
      </c>
      <c r="DO11" s="27"/>
      <c r="DP11" s="670">
        <f t="shared" si="2"/>
        <v>98.684678951779432</v>
      </c>
      <c r="DQ11" s="671">
        <f t="shared" si="1"/>
        <v>0.61712219630301446</v>
      </c>
      <c r="DR11" s="672">
        <f t="shared" si="3"/>
        <v>97.473364588291687</v>
      </c>
      <c r="DS11" s="671">
        <f t="shared" si="4"/>
        <v>99.895993315267162</v>
      </c>
      <c r="DT11" s="671">
        <f t="shared" si="4"/>
        <v>0.62534752390952264</v>
      </c>
      <c r="DU11" s="673">
        <f t="shared" si="5"/>
        <v>67.676329000000109</v>
      </c>
      <c r="DV11" s="673">
        <f t="shared" si="5"/>
        <v>403</v>
      </c>
      <c r="DW11" s="598"/>
      <c r="DX11" s="64"/>
      <c r="DY11" s="3350"/>
      <c r="DZ11" s="3351"/>
      <c r="EA11" s="3352"/>
      <c r="EB11" s="3354"/>
      <c r="EC11" s="3356"/>
      <c r="ED11" s="628" t="s">
        <v>3</v>
      </c>
      <c r="EE11" s="628" t="s">
        <v>4</v>
      </c>
      <c r="EF11" s="3356"/>
      <c r="EG11" s="3356"/>
      <c r="EH11" s="3358"/>
      <c r="EI11"/>
      <c r="EJ11" s="64"/>
      <c r="EK11" s="172"/>
    </row>
    <row r="12" spans="1:141" s="11" customFormat="1" ht="20.25" customHeight="1" thickTop="1">
      <c r="A12" s="377" t="s">
        <v>20</v>
      </c>
      <c r="B12" s="323">
        <v>49.152542372881427</v>
      </c>
      <c r="C12" s="323">
        <v>15.85147414698141</v>
      </c>
      <c r="D12" s="384">
        <v>17.954021331409113</v>
      </c>
      <c r="E12" s="384">
        <v>80.351063414353746</v>
      </c>
      <c r="F12" s="384">
        <v>32.249550850755234</v>
      </c>
      <c r="G12" s="384">
        <v>63.184869999999925</v>
      </c>
      <c r="H12" s="380">
        <v>59</v>
      </c>
      <c r="I12" s="466"/>
      <c r="J12" s="427">
        <v>73.611111111111072</v>
      </c>
      <c r="K12" s="323">
        <v>14.058100158024883</v>
      </c>
      <c r="L12" s="323">
        <v>45.9897930951117</v>
      </c>
      <c r="M12" s="323">
        <v>101.23242912711044</v>
      </c>
      <c r="N12" s="323">
        <v>19.097796441090416</v>
      </c>
      <c r="O12" s="323">
        <v>62.520912000000074</v>
      </c>
      <c r="P12" s="319">
        <v>72</v>
      </c>
      <c r="Q12" s="319"/>
      <c r="R12" s="323">
        <v>83.983286790475347</v>
      </c>
      <c r="S12" s="323"/>
      <c r="T12" s="323">
        <v>64.958318257863993</v>
      </c>
      <c r="U12" s="323">
        <v>103.00825532308669</v>
      </c>
      <c r="V12" s="323">
        <v>11.524381300818808</v>
      </c>
      <c r="W12" s="323"/>
      <c r="X12" s="319">
        <v>47</v>
      </c>
      <c r="Y12" s="323"/>
      <c r="Z12" s="323">
        <v>85.933983334513968</v>
      </c>
      <c r="AA12" s="323">
        <v>9.1327765893206028</v>
      </c>
      <c r="AB12" s="323">
        <v>67.981203279489833</v>
      </c>
      <c r="AC12" s="323">
        <v>103.8867633895381</v>
      </c>
      <c r="AD12" s="323">
        <v>10.627665837122406</v>
      </c>
      <c r="AE12" s="320">
        <v>42.772230000000015</v>
      </c>
      <c r="AF12" s="326">
        <v>43</v>
      </c>
      <c r="AG12" s="323">
        <v>85.371189286405766</v>
      </c>
      <c r="AH12" s="323">
        <v>6.4377744505342092</v>
      </c>
      <c r="AI12" s="323">
        <v>72.729249392551168</v>
      </c>
      <c r="AJ12" s="323">
        <v>98.013129180260378</v>
      </c>
      <c r="AK12" s="323">
        <v>7.5409215970232939</v>
      </c>
      <c r="AL12" s="320">
        <v>77.154610999999903</v>
      </c>
      <c r="AM12" s="455">
        <v>80</v>
      </c>
      <c r="AN12" s="319"/>
      <c r="AO12" s="323">
        <v>83.983286790475347</v>
      </c>
      <c r="AP12" s="323"/>
      <c r="AQ12" s="323">
        <v>64.958318257863993</v>
      </c>
      <c r="AR12" s="323">
        <v>103.00825532308669</v>
      </c>
      <c r="AS12" s="323">
        <v>11.524381300818808</v>
      </c>
      <c r="AT12" s="323"/>
      <c r="AU12" s="319">
        <v>47</v>
      </c>
      <c r="AV12" s="323"/>
      <c r="AW12" s="323">
        <v>85.933983334513968</v>
      </c>
      <c r="AX12" s="323">
        <v>9.1327765893206028</v>
      </c>
      <c r="AY12" s="323">
        <v>67.981203279489833</v>
      </c>
      <c r="AZ12" s="323">
        <v>103.8867633895381</v>
      </c>
      <c r="BA12" s="323">
        <v>10.627665837122406</v>
      </c>
      <c r="BB12" s="320">
        <v>42.772230000000015</v>
      </c>
      <c r="BC12" s="326">
        <v>43</v>
      </c>
      <c r="BD12" s="323">
        <v>90.365374869784247</v>
      </c>
      <c r="BE12" s="323">
        <v>5.484928821954183</v>
      </c>
      <c r="BF12" s="323">
        <v>79.583592078065195</v>
      </c>
      <c r="BG12" s="323">
        <v>100</v>
      </c>
      <c r="BH12" s="323">
        <v>6.0697239732119952</v>
      </c>
      <c r="BI12" s="320">
        <v>33.707518000000007</v>
      </c>
      <c r="BJ12" s="326">
        <v>42</v>
      </c>
      <c r="BK12" s="326"/>
      <c r="BL12" s="328">
        <v>85.19</v>
      </c>
      <c r="BM12" s="325">
        <v>10.367999999999999</v>
      </c>
      <c r="BN12" s="325">
        <v>64.81</v>
      </c>
      <c r="BO12" s="325">
        <v>100</v>
      </c>
      <c r="BP12" s="325">
        <v>12.2</v>
      </c>
      <c r="BQ12" s="326">
        <v>39.290999999999997</v>
      </c>
      <c r="BR12" s="455">
        <v>47</v>
      </c>
      <c r="BS12" s="326"/>
      <c r="BT12" s="323">
        <v>79.017129045523575</v>
      </c>
      <c r="BU12" s="323">
        <v>2.9954694393612935</v>
      </c>
      <c r="BV12" s="323">
        <v>73.110193481470219</v>
      </c>
      <c r="BW12" s="323">
        <v>84.924064609576945</v>
      </c>
      <c r="BX12" s="323">
        <v>3.7909115093710062</v>
      </c>
      <c r="BY12" s="326">
        <v>14.655982999999996</v>
      </c>
      <c r="BZ12" s="326">
        <v>19</v>
      </c>
      <c r="CA12" s="326"/>
      <c r="CB12" s="323">
        <v>88.313502523821171</v>
      </c>
      <c r="CC12" s="323">
        <v>2.8212027536399282</v>
      </c>
      <c r="CD12" s="323">
        <v>82.768104660013591</v>
      </c>
      <c r="CE12" s="323">
        <v>93.858900387628765</v>
      </c>
      <c r="CF12" s="323">
        <v>3.1945316095678042</v>
      </c>
      <c r="CG12" s="326">
        <v>42.689633999999963</v>
      </c>
      <c r="CH12" s="326">
        <v>51</v>
      </c>
      <c r="CI12" s="326"/>
      <c r="CJ12" s="323">
        <v>79.017129045523575</v>
      </c>
      <c r="CK12" s="323">
        <v>2.9954694393612935</v>
      </c>
      <c r="CL12" s="323">
        <v>73.110193481470219</v>
      </c>
      <c r="CM12" s="323">
        <v>84.924064609576945</v>
      </c>
      <c r="CN12" s="323">
        <v>3.7909115093710062</v>
      </c>
      <c r="CO12" s="326">
        <v>14.655982999999996</v>
      </c>
      <c r="CP12" s="326">
        <v>19</v>
      </c>
      <c r="CQ12" s="326"/>
      <c r="CR12" s="323">
        <v>82.751034524901556</v>
      </c>
      <c r="CS12" s="323">
        <v>10.67323269199467</v>
      </c>
      <c r="CT12" s="323">
        <v>61.710042807590696</v>
      </c>
      <c r="CU12" s="323">
        <v>100</v>
      </c>
      <c r="CV12" s="323">
        <v>12.898005146730663</v>
      </c>
      <c r="CW12" s="326">
        <v>23.499676000000004</v>
      </c>
      <c r="CX12" s="326">
        <v>31</v>
      </c>
      <c r="CY12" s="326"/>
      <c r="CZ12" s="383">
        <v>88.372648342791095</v>
      </c>
      <c r="DA12" s="323">
        <v>6.5586004962642441</v>
      </c>
      <c r="DB12" s="384">
        <v>75.482570904114894</v>
      </c>
      <c r="DC12" s="323">
        <v>100</v>
      </c>
      <c r="DD12" s="323">
        <v>7.4215276097915588</v>
      </c>
      <c r="DE12" s="326">
        <v>40.257567999999978</v>
      </c>
      <c r="DF12" s="326">
        <v>51</v>
      </c>
      <c r="DG12" s="27"/>
      <c r="DH12" s="594" t="s">
        <v>199</v>
      </c>
      <c r="DI12" s="595">
        <v>12.52538551740451</v>
      </c>
      <c r="DJ12" s="596">
        <v>49.496754922379907</v>
      </c>
      <c r="DK12" s="595">
        <v>98.74326236436373</v>
      </c>
      <c r="DL12" s="595">
        <v>16.898791226091681</v>
      </c>
      <c r="DM12" s="597">
        <v>28.072378000000004</v>
      </c>
      <c r="DN12" s="597">
        <v>34</v>
      </c>
      <c r="DO12" s="27"/>
      <c r="DP12" s="670">
        <f t="shared" si="2"/>
        <v>87.16067119785113</v>
      </c>
      <c r="DQ12" s="671">
        <f t="shared" si="1"/>
        <v>6.5478445627455484</v>
      </c>
      <c r="DR12" s="672">
        <f t="shared" si="3"/>
        <v>74.30827629736973</v>
      </c>
      <c r="DS12" s="671">
        <f t="shared" si="4"/>
        <v>100</v>
      </c>
      <c r="DT12" s="671">
        <f t="shared" si="4"/>
        <v>7.5123842815324489</v>
      </c>
      <c r="DU12" s="673">
        <f t="shared" si="5"/>
        <v>31.566728000000005</v>
      </c>
      <c r="DV12" s="673">
        <f t="shared" si="5"/>
        <v>80</v>
      </c>
      <c r="DW12" s="598"/>
      <c r="DX12" s="64"/>
      <c r="DY12" s="746" t="s">
        <v>117</v>
      </c>
      <c r="DZ12" s="173" t="s">
        <v>116</v>
      </c>
      <c r="EA12" s="174" t="s">
        <v>197</v>
      </c>
      <c r="EB12" s="175">
        <v>0.69311977158028781</v>
      </c>
      <c r="EC12" s="176">
        <v>4.2972128816551346E-2</v>
      </c>
      <c r="ED12" s="177">
        <v>0.60877220285408495</v>
      </c>
      <c r="EE12" s="177">
        <v>0.77746734030649067</v>
      </c>
      <c r="EF12" s="178">
        <v>6.1998128719624401E-2</v>
      </c>
      <c r="EG12" s="179">
        <v>82.993886999999802</v>
      </c>
      <c r="EH12" s="180">
        <v>487</v>
      </c>
      <c r="EI12"/>
      <c r="EJ12" s="64"/>
      <c r="EK12" s="172"/>
    </row>
    <row r="13" spans="1:141" s="11" customFormat="1" ht="20.25" customHeight="1">
      <c r="A13" s="377" t="s">
        <v>21</v>
      </c>
      <c r="B13" s="323">
        <v>40.000000000000028</v>
      </c>
      <c r="C13" s="323">
        <v>4.9127385438266717</v>
      </c>
      <c r="D13" s="384">
        <v>30.330856587239541</v>
      </c>
      <c r="E13" s="384">
        <v>49.669143412760519</v>
      </c>
      <c r="F13" s="384">
        <v>12.28184635956667</v>
      </c>
      <c r="G13" s="384">
        <v>143.21439999999947</v>
      </c>
      <c r="H13" s="380">
        <v>400</v>
      </c>
      <c r="I13" s="466"/>
      <c r="J13" s="323">
        <v>66.346153846154337</v>
      </c>
      <c r="K13" s="323">
        <v>5.1464191936518136</v>
      </c>
      <c r="L13" s="323">
        <v>56.234483023382829</v>
      </c>
      <c r="M13" s="323">
        <v>76.457824668925852</v>
      </c>
      <c r="N13" s="323">
        <v>7.7569216831852836</v>
      </c>
      <c r="O13" s="323">
        <v>194.82247199999884</v>
      </c>
      <c r="P13" s="319">
        <v>312</v>
      </c>
      <c r="Q13" s="319"/>
      <c r="R13" s="323">
        <v>91.806601850177145</v>
      </c>
      <c r="S13" s="323"/>
      <c r="T13" s="323">
        <v>86.994851712109423</v>
      </c>
      <c r="U13" s="323">
        <v>96.618351988244882</v>
      </c>
      <c r="V13" s="323">
        <v>2.6663410201873052</v>
      </c>
      <c r="W13" s="323"/>
      <c r="X13" s="319">
        <v>282</v>
      </c>
      <c r="Y13" s="323"/>
      <c r="Z13" s="323">
        <v>85.445495036699853</v>
      </c>
      <c r="AA13" s="323">
        <v>4.5916076691859997</v>
      </c>
      <c r="AB13" s="323">
        <v>76.419529956129495</v>
      </c>
      <c r="AC13" s="323">
        <v>94.471460117270226</v>
      </c>
      <c r="AD13" s="323">
        <v>5.3737270375855966</v>
      </c>
      <c r="AE13" s="320">
        <v>184.09838100000047</v>
      </c>
      <c r="AF13" s="326">
        <v>317</v>
      </c>
      <c r="AG13" s="323">
        <v>88.304616886771498</v>
      </c>
      <c r="AH13" s="323">
        <v>3.1703707863396993</v>
      </c>
      <c r="AI13" s="323">
        <v>82.078919290482887</v>
      </c>
      <c r="AJ13" s="323">
        <v>94.530314483060096</v>
      </c>
      <c r="AK13" s="323">
        <v>3.5902661696668745</v>
      </c>
      <c r="AL13" s="320">
        <v>258.03117099999986</v>
      </c>
      <c r="AM13" s="455">
        <v>469</v>
      </c>
      <c r="AN13" s="319"/>
      <c r="AO13" s="323">
        <v>91.806601850177145</v>
      </c>
      <c r="AP13" s="323"/>
      <c r="AQ13" s="323">
        <v>86.994851712109423</v>
      </c>
      <c r="AR13" s="323">
        <v>96.618351988244882</v>
      </c>
      <c r="AS13" s="323">
        <v>2.6663410201873052</v>
      </c>
      <c r="AT13" s="323"/>
      <c r="AU13" s="319">
        <v>282</v>
      </c>
      <c r="AV13" s="323"/>
      <c r="AW13" s="323">
        <v>85.445495036699853</v>
      </c>
      <c r="AX13" s="323">
        <v>4.5916076691859997</v>
      </c>
      <c r="AY13" s="323">
        <v>76.419529956129495</v>
      </c>
      <c r="AZ13" s="323">
        <v>94.471460117270226</v>
      </c>
      <c r="BA13" s="323">
        <v>5.3737270375855966</v>
      </c>
      <c r="BB13" s="320">
        <v>184.09838100000047</v>
      </c>
      <c r="BC13" s="326">
        <v>317</v>
      </c>
      <c r="BD13" s="323">
        <v>86.725004711099913</v>
      </c>
      <c r="BE13" s="323">
        <v>3.9715288600307028</v>
      </c>
      <c r="BF13" s="323">
        <v>78.918128284827787</v>
      </c>
      <c r="BG13" s="323">
        <v>94.531881137372025</v>
      </c>
      <c r="BH13" s="323">
        <v>4.5794507284960551</v>
      </c>
      <c r="BI13" s="320">
        <v>144.7326540000002</v>
      </c>
      <c r="BJ13" s="326">
        <v>236</v>
      </c>
      <c r="BK13" s="326"/>
      <c r="BL13" s="328">
        <v>91.710000000000008</v>
      </c>
      <c r="BM13" s="325">
        <v>2.839</v>
      </c>
      <c r="BN13" s="325">
        <v>86.13</v>
      </c>
      <c r="BO13" s="325">
        <v>97.289999999999992</v>
      </c>
      <c r="BP13" s="325">
        <v>3.1</v>
      </c>
      <c r="BQ13" s="326">
        <v>173.06800000000001</v>
      </c>
      <c r="BR13" s="455">
        <v>227</v>
      </c>
      <c r="BS13" s="326"/>
      <c r="BT13" s="323">
        <v>92.315891394843277</v>
      </c>
      <c r="BU13" s="323">
        <v>4.0862370674208135</v>
      </c>
      <c r="BV13" s="323">
        <v>84.25800946838045</v>
      </c>
      <c r="BW13" s="323">
        <v>100.3737733213061</v>
      </c>
      <c r="BX13" s="323">
        <v>4.4263636581740995</v>
      </c>
      <c r="BY13" s="326">
        <v>54.767822999999957</v>
      </c>
      <c r="BZ13" s="326">
        <v>105</v>
      </c>
      <c r="CA13" s="326"/>
      <c r="CB13" s="323">
        <v>92.38885643723485</v>
      </c>
      <c r="CC13" s="323">
        <v>2.6098297012216514</v>
      </c>
      <c r="CD13" s="323">
        <v>87.258936571892463</v>
      </c>
      <c r="CE13" s="323">
        <v>97.518776302577251</v>
      </c>
      <c r="CF13" s="323">
        <v>2.824831697093968</v>
      </c>
      <c r="CG13" s="326">
        <v>93.97055700000017</v>
      </c>
      <c r="CH13" s="326">
        <v>194</v>
      </c>
      <c r="CI13" s="326"/>
      <c r="CJ13" s="323">
        <v>92.315891394843277</v>
      </c>
      <c r="CK13" s="323">
        <v>4.0862370674208135</v>
      </c>
      <c r="CL13" s="323">
        <v>84.25800946838045</v>
      </c>
      <c r="CM13" s="323">
        <v>100.3737733213061</v>
      </c>
      <c r="CN13" s="323">
        <v>4.4263636581740995</v>
      </c>
      <c r="CO13" s="326">
        <v>54.767822999999957</v>
      </c>
      <c r="CP13" s="326">
        <v>105</v>
      </c>
      <c r="CQ13" s="326"/>
      <c r="CR13" s="323">
        <v>94.025437847510048</v>
      </c>
      <c r="CS13" s="323">
        <v>3.2661515699671595</v>
      </c>
      <c r="CT13" s="323">
        <v>87.586613724177127</v>
      </c>
      <c r="CU13" s="323">
        <v>100</v>
      </c>
      <c r="CV13" s="323">
        <v>3.4736892959373251</v>
      </c>
      <c r="CW13" s="326">
        <v>30.116934999999998</v>
      </c>
      <c r="CX13" s="326">
        <v>70</v>
      </c>
      <c r="CY13" s="326"/>
      <c r="CZ13" s="383">
        <v>92.754649085124768</v>
      </c>
      <c r="DA13" s="323">
        <v>2.2391451768453141</v>
      </c>
      <c r="DB13" s="384">
        <v>88.353900062156455</v>
      </c>
      <c r="DC13" s="323">
        <v>97.155398108093095</v>
      </c>
      <c r="DD13" s="323">
        <v>2.4140516932907139</v>
      </c>
      <c r="DE13" s="326">
        <v>69.067889999999977</v>
      </c>
      <c r="DF13" s="326">
        <v>160</v>
      </c>
      <c r="DG13" s="27"/>
      <c r="DH13" s="594">
        <v>94.790774239890837</v>
      </c>
      <c r="DI13" s="595">
        <v>1.8556748676643702</v>
      </c>
      <c r="DJ13" s="596">
        <v>91.142762525866075</v>
      </c>
      <c r="DK13" s="595">
        <v>98.438785953915612</v>
      </c>
      <c r="DL13" s="595">
        <v>1.9576534557763383</v>
      </c>
      <c r="DM13" s="597">
        <v>54.471088999999949</v>
      </c>
      <c r="DN13" s="597">
        <v>190</v>
      </c>
      <c r="DO13" s="27"/>
      <c r="DP13" s="670">
        <f t="shared" si="2"/>
        <v>95.065140017171089</v>
      </c>
      <c r="DQ13" s="671">
        <f t="shared" si="1"/>
        <v>1.8193698765328572</v>
      </c>
      <c r="DR13" s="672">
        <f t="shared" si="3"/>
        <v>91.494001469337931</v>
      </c>
      <c r="DS13" s="671">
        <f t="shared" si="4"/>
        <v>98.636278565004247</v>
      </c>
      <c r="DT13" s="671">
        <f t="shared" si="4"/>
        <v>1.9138139134957721</v>
      </c>
      <c r="DU13" s="673">
        <f t="shared" si="5"/>
        <v>62.703238000000063</v>
      </c>
      <c r="DV13" s="673">
        <f t="shared" si="5"/>
        <v>380</v>
      </c>
      <c r="DW13" s="598"/>
      <c r="DX13" s="64"/>
      <c r="DY13" s="747" t="s">
        <v>118</v>
      </c>
      <c r="DZ13" s="181" t="s">
        <v>116</v>
      </c>
      <c r="EA13" s="182" t="s">
        <v>197</v>
      </c>
      <c r="EB13" s="183">
        <v>0.89326900485430638</v>
      </c>
      <c r="EC13" s="184">
        <v>2.3698955461497754E-2</v>
      </c>
      <c r="ED13" s="185">
        <v>0.84675166141383018</v>
      </c>
      <c r="EE13" s="185">
        <v>0.93978634829478258</v>
      </c>
      <c r="EF13" s="186">
        <v>2.653059194118472E-2</v>
      </c>
      <c r="EG13" s="187">
        <v>116.54744700000006</v>
      </c>
      <c r="EH13" s="188">
        <v>301</v>
      </c>
      <c r="EI13"/>
      <c r="EJ13" s="64"/>
      <c r="EK13" s="172"/>
    </row>
    <row r="14" spans="1:141" s="11" customFormat="1" ht="20.25" customHeight="1">
      <c r="A14" s="377" t="s">
        <v>22</v>
      </c>
      <c r="B14" s="323">
        <v>17.197452229299326</v>
      </c>
      <c r="C14" s="323">
        <v>3.1571423672030967</v>
      </c>
      <c r="D14" s="384">
        <v>10.983634406376749</v>
      </c>
      <c r="E14" s="384">
        <v>23.411270052221901</v>
      </c>
      <c r="F14" s="384">
        <v>18.358198209292119</v>
      </c>
      <c r="G14" s="384">
        <v>495.91244600000118</v>
      </c>
      <c r="H14" s="380">
        <v>314</v>
      </c>
      <c r="I14" s="466"/>
      <c r="J14" s="323">
        <v>44.408945686900992</v>
      </c>
      <c r="K14" s="323">
        <v>4.912091484698287</v>
      </c>
      <c r="L14" s="323">
        <v>34.757681327037709</v>
      </c>
      <c r="M14" s="323">
        <v>54.060210046764269</v>
      </c>
      <c r="N14" s="323">
        <v>11.061040537486063</v>
      </c>
      <c r="O14" s="323">
        <v>497.59018499999826</v>
      </c>
      <c r="P14" s="319">
        <v>313</v>
      </c>
      <c r="Q14" s="319"/>
      <c r="R14" s="323">
        <v>57.694621783122379</v>
      </c>
      <c r="S14" s="323"/>
      <c r="T14" s="323">
        <v>47.283238117130821</v>
      </c>
      <c r="U14" s="323">
        <v>68.106005449113937</v>
      </c>
      <c r="V14" s="323">
        <v>9.1803588874563822</v>
      </c>
      <c r="W14" s="323"/>
      <c r="X14" s="319">
        <v>350</v>
      </c>
      <c r="Y14" s="323"/>
      <c r="Z14" s="323">
        <v>51.194280790872249</v>
      </c>
      <c r="AA14" s="323">
        <v>5.3713616156930692</v>
      </c>
      <c r="AB14" s="323">
        <v>40.635512300323818</v>
      </c>
      <c r="AC14" s="323">
        <v>61.75304928142068</v>
      </c>
      <c r="AD14" s="323">
        <v>10.492112659292916</v>
      </c>
      <c r="AE14" s="320">
        <v>396.48335100000088</v>
      </c>
      <c r="AF14" s="326">
        <v>335</v>
      </c>
      <c r="AG14" s="323">
        <v>56.307397203024458</v>
      </c>
      <c r="AH14" s="323">
        <v>4.5484106685794243</v>
      </c>
      <c r="AI14" s="323">
        <v>47.375625093491067</v>
      </c>
      <c r="AJ14" s="323">
        <v>65.239169312557848</v>
      </c>
      <c r="AK14" s="323">
        <v>8.0778208450649434</v>
      </c>
      <c r="AL14" s="320">
        <v>665.37747899999999</v>
      </c>
      <c r="AM14" s="455">
        <v>544</v>
      </c>
      <c r="AN14" s="319"/>
      <c r="AO14" s="323">
        <v>57.694621783122379</v>
      </c>
      <c r="AP14" s="323"/>
      <c r="AQ14" s="323">
        <v>47.283238117130821</v>
      </c>
      <c r="AR14" s="323">
        <v>68.106005449113937</v>
      </c>
      <c r="AS14" s="323">
        <v>9.1803588874563822</v>
      </c>
      <c r="AT14" s="323"/>
      <c r="AU14" s="319">
        <v>350</v>
      </c>
      <c r="AV14" s="323"/>
      <c r="AW14" s="323">
        <v>51.194280790872249</v>
      </c>
      <c r="AX14" s="323">
        <v>5.3713616156930692</v>
      </c>
      <c r="AY14" s="323">
        <v>40.635512300323818</v>
      </c>
      <c r="AZ14" s="323">
        <v>61.75304928142068</v>
      </c>
      <c r="BA14" s="323">
        <v>10.492112659292916</v>
      </c>
      <c r="BB14" s="320">
        <v>396.48335100000088</v>
      </c>
      <c r="BC14" s="326">
        <v>335</v>
      </c>
      <c r="BD14" s="323">
        <v>54.549062327769114</v>
      </c>
      <c r="BE14" s="323">
        <v>5.3578724119481551</v>
      </c>
      <c r="BF14" s="323">
        <v>44.017035669529378</v>
      </c>
      <c r="BG14" s="323">
        <v>65.081088986008851</v>
      </c>
      <c r="BH14" s="323">
        <v>9.8221164275094051</v>
      </c>
      <c r="BI14" s="320">
        <v>275.5457519999996</v>
      </c>
      <c r="BJ14" s="326">
        <v>237</v>
      </c>
      <c r="BK14" s="326"/>
      <c r="BL14" s="328">
        <v>60.56</v>
      </c>
      <c r="BM14" s="325">
        <v>5.9169999999999998</v>
      </c>
      <c r="BN14" s="325">
        <v>48.93</v>
      </c>
      <c r="BO14" s="325">
        <v>72.19</v>
      </c>
      <c r="BP14" s="325">
        <v>9.8000000000000007</v>
      </c>
      <c r="BQ14" s="326">
        <v>309.26900000000001</v>
      </c>
      <c r="BR14" s="455">
        <v>255</v>
      </c>
      <c r="BS14" s="326"/>
      <c r="BT14" s="323">
        <v>67.687572518216314</v>
      </c>
      <c r="BU14" s="323">
        <v>7.0927846216784189</v>
      </c>
      <c r="BV14" s="323">
        <v>53.700909466532366</v>
      </c>
      <c r="BW14" s="323">
        <v>81.674235569900262</v>
      </c>
      <c r="BX14" s="323">
        <v>10.478710282850793</v>
      </c>
      <c r="BY14" s="326">
        <v>121.61944200000002</v>
      </c>
      <c r="BZ14" s="326">
        <v>108</v>
      </c>
      <c r="CA14" s="326"/>
      <c r="CB14" s="323">
        <v>67.255896138096162</v>
      </c>
      <c r="CC14" s="323">
        <v>4.5255888155525774</v>
      </c>
      <c r="CD14" s="323">
        <v>58.360331819701273</v>
      </c>
      <c r="CE14" s="323">
        <v>76.151460456491051</v>
      </c>
      <c r="CF14" s="323">
        <v>6.7289101408450653</v>
      </c>
      <c r="CG14" s="326">
        <v>262.18229199999985</v>
      </c>
      <c r="CH14" s="326">
        <v>228</v>
      </c>
      <c r="CI14" s="326"/>
      <c r="CJ14" s="323">
        <v>67.687572518216314</v>
      </c>
      <c r="CK14" s="323">
        <v>7.0927846216784189</v>
      </c>
      <c r="CL14" s="323">
        <v>53.700909466532366</v>
      </c>
      <c r="CM14" s="323">
        <v>81.674235569900262</v>
      </c>
      <c r="CN14" s="323">
        <v>10.478710282850793</v>
      </c>
      <c r="CO14" s="326">
        <v>121.61944200000002</v>
      </c>
      <c r="CP14" s="326">
        <v>108</v>
      </c>
      <c r="CQ14" s="326"/>
      <c r="CR14" s="323">
        <v>68.654301729057423</v>
      </c>
      <c r="CS14" s="323">
        <v>6.1190076550965466</v>
      </c>
      <c r="CT14" s="323">
        <v>56.591415712750894</v>
      </c>
      <c r="CU14" s="323">
        <v>80.717187745363944</v>
      </c>
      <c r="CV14" s="323">
        <v>8.912781138238163</v>
      </c>
      <c r="CW14" s="326">
        <v>145.17614700000013</v>
      </c>
      <c r="CX14" s="326">
        <v>127</v>
      </c>
      <c r="CY14" s="326"/>
      <c r="CZ14" s="383">
        <v>66.330069995192957</v>
      </c>
      <c r="DA14" s="323">
        <v>5.4237829647220348</v>
      </c>
      <c r="DB14" s="384">
        <v>55.670329023675933</v>
      </c>
      <c r="DC14" s="323">
        <v>76.989810966709996</v>
      </c>
      <c r="DD14" s="323">
        <v>8.176959507377429</v>
      </c>
      <c r="DE14" s="326">
        <v>272.49071200000088</v>
      </c>
      <c r="DF14" s="326">
        <v>229</v>
      </c>
      <c r="DG14" s="27"/>
      <c r="DH14" s="594">
        <v>72.243860476613094</v>
      </c>
      <c r="DI14" s="595">
        <v>4.8281271797600134</v>
      </c>
      <c r="DJ14" s="596">
        <v>62.752400083697133</v>
      </c>
      <c r="DK14" s="595">
        <v>81.735320869529033</v>
      </c>
      <c r="DL14" s="595">
        <v>6.683096872049056</v>
      </c>
      <c r="DM14" s="597">
        <v>271.05210699999986</v>
      </c>
      <c r="DN14" s="597">
        <v>205</v>
      </c>
      <c r="DO14" s="27"/>
      <c r="DP14" s="670">
        <f t="shared" si="2"/>
        <v>73.046829434207666</v>
      </c>
      <c r="DQ14" s="671">
        <f t="shared" si="1"/>
        <v>2.9926001002083065</v>
      </c>
      <c r="DR14" s="672">
        <f t="shared" si="3"/>
        <v>67.172823431388025</v>
      </c>
      <c r="DS14" s="671">
        <f t="shared" si="4"/>
        <v>78.920835437027321</v>
      </c>
      <c r="DT14" s="671">
        <f t="shared" si="4"/>
        <v>4.0968240831091816</v>
      </c>
      <c r="DU14" s="673">
        <f t="shared" si="5"/>
        <v>280.14950899999963</v>
      </c>
      <c r="DV14" s="673">
        <f t="shared" si="5"/>
        <v>449</v>
      </c>
      <c r="DW14" s="598"/>
      <c r="DX14" s="64"/>
      <c r="DY14" s="747" t="s">
        <v>119</v>
      </c>
      <c r="DZ14" s="181" t="s">
        <v>116</v>
      </c>
      <c r="EA14" s="182" t="s">
        <v>197</v>
      </c>
      <c r="EB14" s="183">
        <v>0.98684678951779425</v>
      </c>
      <c r="EC14" s="184">
        <v>6.1712219630301445E-3</v>
      </c>
      <c r="ED14" s="185">
        <v>0.97473364588291689</v>
      </c>
      <c r="EE14" s="185">
        <v>0.99895993315267162</v>
      </c>
      <c r="EF14" s="186">
        <v>6.2534752390952259E-3</v>
      </c>
      <c r="EG14" s="187">
        <v>67.676329000000109</v>
      </c>
      <c r="EH14" s="188">
        <v>403</v>
      </c>
      <c r="EI14"/>
      <c r="EJ14" s="64"/>
      <c r="EK14" s="172"/>
    </row>
    <row r="15" spans="1:141" s="11" customFormat="1" ht="20.25" customHeight="1">
      <c r="A15" s="349" t="s">
        <v>97</v>
      </c>
      <c r="B15" s="323"/>
      <c r="C15" s="323"/>
      <c r="D15" s="384"/>
      <c r="E15" s="384"/>
      <c r="F15" s="384"/>
      <c r="G15" s="384"/>
      <c r="H15" s="380"/>
      <c r="I15" s="466"/>
      <c r="J15" s="323" t="s">
        <v>66</v>
      </c>
      <c r="K15" s="323"/>
      <c r="L15" s="323" t="s">
        <v>66</v>
      </c>
      <c r="M15" s="323" t="s">
        <v>66</v>
      </c>
      <c r="N15" s="323" t="s">
        <v>66</v>
      </c>
      <c r="O15" s="323" t="s">
        <v>66</v>
      </c>
      <c r="P15" s="319" t="s">
        <v>66</v>
      </c>
      <c r="Q15" s="319" t="s">
        <v>66</v>
      </c>
      <c r="R15" s="323" t="s">
        <v>66</v>
      </c>
      <c r="S15" s="323" t="s">
        <v>66</v>
      </c>
      <c r="T15" s="323" t="s">
        <v>66</v>
      </c>
      <c r="U15" s="323" t="s">
        <v>66</v>
      </c>
      <c r="V15" s="323" t="s">
        <v>66</v>
      </c>
      <c r="W15" s="323" t="s">
        <v>66</v>
      </c>
      <c r="X15" s="319" t="s">
        <v>66</v>
      </c>
      <c r="Y15" s="323" t="s">
        <v>66</v>
      </c>
      <c r="Z15" s="323" t="s">
        <v>66</v>
      </c>
      <c r="AA15" s="323" t="s">
        <v>66</v>
      </c>
      <c r="AB15" s="323" t="s">
        <v>66</v>
      </c>
      <c r="AC15" s="323" t="s">
        <v>66</v>
      </c>
      <c r="AD15" s="323" t="s">
        <v>66</v>
      </c>
      <c r="AE15" s="320" t="s">
        <v>66</v>
      </c>
      <c r="AF15" s="326" t="s">
        <v>66</v>
      </c>
      <c r="AG15" s="323" t="s">
        <v>66</v>
      </c>
      <c r="AH15" s="323" t="s">
        <v>66</v>
      </c>
      <c r="AI15" s="323" t="s">
        <v>66</v>
      </c>
      <c r="AJ15" s="323" t="s">
        <v>66</v>
      </c>
      <c r="AK15" s="323" t="s">
        <v>66</v>
      </c>
      <c r="AL15" s="320" t="s">
        <v>66</v>
      </c>
      <c r="AM15" s="455" t="s">
        <v>66</v>
      </c>
      <c r="AN15" s="319" t="s">
        <v>66</v>
      </c>
      <c r="AO15" s="323" t="s">
        <v>66</v>
      </c>
      <c r="AP15" s="323" t="s">
        <v>66</v>
      </c>
      <c r="AQ15" s="323" t="s">
        <v>66</v>
      </c>
      <c r="AR15" s="323" t="s">
        <v>66</v>
      </c>
      <c r="AS15" s="323" t="s">
        <v>66</v>
      </c>
      <c r="AT15" s="323" t="s">
        <v>66</v>
      </c>
      <c r="AU15" s="319" t="s">
        <v>66</v>
      </c>
      <c r="AV15" s="323" t="s">
        <v>66</v>
      </c>
      <c r="AW15" s="323" t="s">
        <v>66</v>
      </c>
      <c r="AX15" s="323" t="s">
        <v>66</v>
      </c>
      <c r="AY15" s="323" t="s">
        <v>66</v>
      </c>
      <c r="AZ15" s="323" t="s">
        <v>66</v>
      </c>
      <c r="BA15" s="323" t="s">
        <v>66</v>
      </c>
      <c r="BB15" s="320" t="s">
        <v>66</v>
      </c>
      <c r="BC15" s="326" t="s">
        <v>66</v>
      </c>
      <c r="BD15" s="323" t="s">
        <v>66</v>
      </c>
      <c r="BE15" s="323" t="s">
        <v>66</v>
      </c>
      <c r="BF15" s="323" t="s">
        <v>66</v>
      </c>
      <c r="BG15" s="323" t="s">
        <v>66</v>
      </c>
      <c r="BH15" s="323" t="s">
        <v>66</v>
      </c>
      <c r="BI15" s="320" t="s">
        <v>66</v>
      </c>
      <c r="BJ15" s="326" t="s">
        <v>66</v>
      </c>
      <c r="BK15" s="326" t="s">
        <v>66</v>
      </c>
      <c r="BL15" s="328" t="s">
        <v>66</v>
      </c>
      <c r="BM15" s="325" t="s">
        <v>66</v>
      </c>
      <c r="BN15" s="325" t="s">
        <v>66</v>
      </c>
      <c r="BO15" s="325" t="s">
        <v>66</v>
      </c>
      <c r="BP15" s="325" t="s">
        <v>66</v>
      </c>
      <c r="BQ15" s="326" t="s">
        <v>66</v>
      </c>
      <c r="BR15" s="455" t="s">
        <v>66</v>
      </c>
      <c r="BS15" s="326" t="s">
        <v>66</v>
      </c>
      <c r="BT15" s="323" t="s">
        <v>66</v>
      </c>
      <c r="BU15" s="323" t="s">
        <v>66</v>
      </c>
      <c r="BV15" s="323"/>
      <c r="BW15" s="323"/>
      <c r="BX15" s="323"/>
      <c r="BY15" s="326"/>
      <c r="BZ15" s="326"/>
      <c r="CA15" s="326"/>
      <c r="CB15" s="325" t="s">
        <v>66</v>
      </c>
      <c r="CC15" s="325" t="s">
        <v>66</v>
      </c>
      <c r="CD15" s="325" t="s">
        <v>66</v>
      </c>
      <c r="CE15" s="325" t="s">
        <v>66</v>
      </c>
      <c r="CF15" s="325" t="s">
        <v>66</v>
      </c>
      <c r="CG15" s="326" t="s">
        <v>66</v>
      </c>
      <c r="CH15" s="326" t="s">
        <v>66</v>
      </c>
      <c r="CI15" s="326"/>
      <c r="CJ15" s="323"/>
      <c r="CK15" s="323"/>
      <c r="CL15" s="323"/>
      <c r="CM15" s="323"/>
      <c r="CN15" s="323"/>
      <c r="CO15" s="326"/>
      <c r="CP15" s="326"/>
      <c r="CQ15" s="326"/>
      <c r="CR15" s="323"/>
      <c r="CS15" s="323"/>
      <c r="CT15" s="323"/>
      <c r="CU15" s="323"/>
      <c r="CV15" s="323"/>
      <c r="CW15" s="326"/>
      <c r="CX15" s="326"/>
      <c r="CY15" s="326"/>
      <c r="CZ15" s="328" t="s">
        <v>66</v>
      </c>
      <c r="DA15" s="325" t="s">
        <v>66</v>
      </c>
      <c r="DB15" s="325" t="s">
        <v>66</v>
      </c>
      <c r="DC15" s="325" t="s">
        <v>66</v>
      </c>
      <c r="DD15" s="325" t="s">
        <v>66</v>
      </c>
      <c r="DE15" s="326" t="s">
        <v>66</v>
      </c>
      <c r="DF15" s="455" t="s">
        <v>66</v>
      </c>
      <c r="DG15" s="27"/>
      <c r="DH15" s="533" t="s">
        <v>66</v>
      </c>
      <c r="DI15" s="368" t="s">
        <v>66</v>
      </c>
      <c r="DJ15" s="368" t="s">
        <v>66</v>
      </c>
      <c r="DK15" s="368" t="s">
        <v>66</v>
      </c>
      <c r="DL15" s="368" t="s">
        <v>66</v>
      </c>
      <c r="DM15" s="368" t="s">
        <v>66</v>
      </c>
      <c r="DN15" s="368" t="s">
        <v>66</v>
      </c>
      <c r="DO15" s="27"/>
      <c r="DP15" s="705" t="s">
        <v>66</v>
      </c>
      <c r="DQ15" s="706" t="s">
        <v>66</v>
      </c>
      <c r="DR15" s="706" t="s">
        <v>66</v>
      </c>
      <c r="DS15" s="706" t="s">
        <v>66</v>
      </c>
      <c r="DT15" s="706" t="s">
        <v>66</v>
      </c>
      <c r="DU15" s="706" t="s">
        <v>66</v>
      </c>
      <c r="DV15" s="706" t="s">
        <v>66</v>
      </c>
      <c r="DW15" s="598"/>
      <c r="DX15" s="64"/>
      <c r="DY15" s="747" t="s">
        <v>120</v>
      </c>
      <c r="DZ15" s="181" t="s">
        <v>116</v>
      </c>
      <c r="EA15" s="182" t="s">
        <v>197</v>
      </c>
      <c r="EB15" s="183">
        <v>0.87160671197851136</v>
      </c>
      <c r="EC15" s="184">
        <v>6.5478445627455487E-2</v>
      </c>
      <c r="ED15" s="185">
        <v>0.74308276297369735</v>
      </c>
      <c r="EE15" s="732">
        <v>1.0001306609833254</v>
      </c>
      <c r="EF15" s="186">
        <v>7.5123842815324485E-2</v>
      </c>
      <c r="EG15" s="187">
        <v>31.566728000000005</v>
      </c>
      <c r="EH15" s="188">
        <v>80</v>
      </c>
      <c r="EI15"/>
      <c r="EJ15" s="64"/>
      <c r="EK15" s="172"/>
    </row>
    <row r="16" spans="1:141" s="11" customFormat="1" ht="20.25" customHeight="1">
      <c r="A16" s="377" t="s">
        <v>23</v>
      </c>
      <c r="B16" s="323">
        <v>28.865979381443303</v>
      </c>
      <c r="C16" s="323">
        <v>2.9307612533866738</v>
      </c>
      <c r="D16" s="384">
        <v>23.097719862897012</v>
      </c>
      <c r="E16" s="384">
        <v>34.63423889998959</v>
      </c>
      <c r="F16" s="384">
        <v>10.152994342089547</v>
      </c>
      <c r="G16" s="384">
        <v>356.37955199999953</v>
      </c>
      <c r="H16" s="380">
        <v>291</v>
      </c>
      <c r="I16" s="466"/>
      <c r="J16" s="323">
        <v>65.803108808290062</v>
      </c>
      <c r="K16" s="323">
        <v>7.2119695828917916</v>
      </c>
      <c r="L16" s="323">
        <v>51.633050042770776</v>
      </c>
      <c r="M16" s="323">
        <v>79.973167573809363</v>
      </c>
      <c r="N16" s="323">
        <v>10.959922279512737</v>
      </c>
      <c r="O16" s="323">
        <v>270.75140100000073</v>
      </c>
      <c r="P16" s="319">
        <v>193</v>
      </c>
      <c r="Q16" s="319"/>
      <c r="R16" s="323">
        <v>69.564352905820556</v>
      </c>
      <c r="S16" s="323"/>
      <c r="T16" s="323">
        <v>56.974502141507564</v>
      </c>
      <c r="U16" s="323">
        <v>82.154203670133555</v>
      </c>
      <c r="V16" s="323">
        <v>9.2070472473691716</v>
      </c>
      <c r="W16" s="323"/>
      <c r="X16" s="319">
        <v>219</v>
      </c>
      <c r="Y16" s="323"/>
      <c r="Z16" s="323">
        <v>72.757169742903031</v>
      </c>
      <c r="AA16" s="323">
        <v>5.6102758151081575</v>
      </c>
      <c r="AB16" s="323">
        <v>61.72875502459766</v>
      </c>
      <c r="AC16" s="323">
        <v>83.785584461208401</v>
      </c>
      <c r="AD16" s="323">
        <v>7.7109593940127148</v>
      </c>
      <c r="AE16" s="320">
        <v>244.78119700000022</v>
      </c>
      <c r="AF16" s="326">
        <v>227</v>
      </c>
      <c r="AG16" s="323">
        <v>76.104239968242794</v>
      </c>
      <c r="AH16" s="323">
        <v>4.3008523044731968</v>
      </c>
      <c r="AI16" s="323">
        <v>67.658601379431332</v>
      </c>
      <c r="AJ16" s="323">
        <v>84.549878557054257</v>
      </c>
      <c r="AK16" s="323">
        <v>5.6512650363079384</v>
      </c>
      <c r="AL16" s="320">
        <v>382.49831299999857</v>
      </c>
      <c r="AM16" s="455">
        <v>351</v>
      </c>
      <c r="AN16" s="319"/>
      <c r="AO16" s="323">
        <v>69.564352905820556</v>
      </c>
      <c r="AP16" s="323"/>
      <c r="AQ16" s="323">
        <v>56.974502141507564</v>
      </c>
      <c r="AR16" s="323">
        <v>82.154203670133555</v>
      </c>
      <c r="AS16" s="323">
        <v>9.2070472473691716</v>
      </c>
      <c r="AT16" s="323"/>
      <c r="AU16" s="319">
        <v>219</v>
      </c>
      <c r="AV16" s="323"/>
      <c r="AW16" s="323">
        <v>72.757169742903031</v>
      </c>
      <c r="AX16" s="323">
        <v>5.6102758151081575</v>
      </c>
      <c r="AY16" s="323">
        <v>61.72875502459766</v>
      </c>
      <c r="AZ16" s="323">
        <v>83.785584461208401</v>
      </c>
      <c r="BA16" s="323">
        <v>7.7109593940127148</v>
      </c>
      <c r="BB16" s="320">
        <v>244.78119700000022</v>
      </c>
      <c r="BC16" s="326">
        <v>227</v>
      </c>
      <c r="BD16" s="323">
        <v>78.558693182035128</v>
      </c>
      <c r="BE16" s="323">
        <v>6.2339738754661767</v>
      </c>
      <c r="BF16" s="323">
        <v>66.304504579715143</v>
      </c>
      <c r="BG16" s="323">
        <v>90.812881784355127</v>
      </c>
      <c r="BH16" s="323">
        <v>7.9354347978025768</v>
      </c>
      <c r="BI16" s="320">
        <v>154.44477000000023</v>
      </c>
      <c r="BJ16" s="326">
        <v>145</v>
      </c>
      <c r="BK16" s="326"/>
      <c r="BL16" s="328">
        <v>93.04</v>
      </c>
      <c r="BM16" s="325">
        <v>2.859</v>
      </c>
      <c r="BN16" s="325">
        <v>87.42</v>
      </c>
      <c r="BO16" s="325">
        <v>98.66</v>
      </c>
      <c r="BP16" s="325">
        <v>3.1</v>
      </c>
      <c r="BQ16" s="326">
        <v>155.24600000000001</v>
      </c>
      <c r="BR16" s="455">
        <v>127</v>
      </c>
      <c r="BS16" s="326"/>
      <c r="BT16" s="323">
        <v>93.352393800572713</v>
      </c>
      <c r="BU16" s="323">
        <v>2.8481384247990893</v>
      </c>
      <c r="BV16" s="323">
        <v>87.735988594856479</v>
      </c>
      <c r="BW16" s="323">
        <v>98.968799006288961</v>
      </c>
      <c r="BX16" s="323">
        <v>3.0509538200847035</v>
      </c>
      <c r="BY16" s="326">
        <v>79.496827000000025</v>
      </c>
      <c r="BZ16" s="326">
        <v>67</v>
      </c>
      <c r="CA16" s="326"/>
      <c r="CB16" s="323">
        <v>92.808345699403134</v>
      </c>
      <c r="CC16" s="323">
        <v>2.0930771235118826</v>
      </c>
      <c r="CD16" s="323">
        <v>88.694162344615179</v>
      </c>
      <c r="CE16" s="323">
        <v>96.922529054191074</v>
      </c>
      <c r="CF16" s="323">
        <v>2.2552682172475613</v>
      </c>
      <c r="CG16" s="326">
        <v>168.84912000000037</v>
      </c>
      <c r="CH16" s="326">
        <v>145</v>
      </c>
      <c r="CI16" s="326"/>
      <c r="CJ16" s="323">
        <v>93.352393800572713</v>
      </c>
      <c r="CK16" s="323">
        <v>2.8481384247990893</v>
      </c>
      <c r="CL16" s="323">
        <v>87.735988594856479</v>
      </c>
      <c r="CM16" s="323">
        <v>98.968799006288961</v>
      </c>
      <c r="CN16" s="323">
        <v>3.0509538200847035</v>
      </c>
      <c r="CO16" s="326">
        <v>79.496827000000025</v>
      </c>
      <c r="CP16" s="326">
        <v>67</v>
      </c>
      <c r="CQ16" s="326"/>
      <c r="CR16" s="323">
        <v>92.972593502325395</v>
      </c>
      <c r="CS16" s="323">
        <v>3.0320265707648519</v>
      </c>
      <c r="CT16" s="323">
        <v>86.99531859385462</v>
      </c>
      <c r="CU16" s="323">
        <v>98.949868410796171</v>
      </c>
      <c r="CV16" s="323">
        <v>3.2612046803760681</v>
      </c>
      <c r="CW16" s="326">
        <v>77.463527999999926</v>
      </c>
      <c r="CX16" s="326">
        <v>69</v>
      </c>
      <c r="CY16" s="326"/>
      <c r="CZ16" s="383">
        <v>95.599309833641513</v>
      </c>
      <c r="DA16" s="323">
        <v>1.7307994206149284</v>
      </c>
      <c r="DB16" s="384">
        <v>92.197648370155491</v>
      </c>
      <c r="DC16" s="323">
        <v>99.000971297127521</v>
      </c>
      <c r="DD16" s="323">
        <v>1.8104727153645812</v>
      </c>
      <c r="DE16" s="326">
        <v>149.380796</v>
      </c>
      <c r="DF16" s="326">
        <v>130</v>
      </c>
      <c r="DG16" s="27"/>
      <c r="DH16" s="594">
        <v>96.762109255281771</v>
      </c>
      <c r="DI16" s="595">
        <v>1.4354047389403464</v>
      </c>
      <c r="DJ16" s="596">
        <v>93.940293109971918</v>
      </c>
      <c r="DK16" s="595">
        <v>99.583925400591625</v>
      </c>
      <c r="DL16" s="595">
        <v>1.4834368018512316</v>
      </c>
      <c r="DM16" s="597">
        <v>170.00527300000019</v>
      </c>
      <c r="DN16" s="597">
        <v>169</v>
      </c>
      <c r="DO16" s="27"/>
      <c r="DP16" s="670">
        <f>IF(EF18&lt;0.15,EB18*100,CONCATENATE("(",FIXED(EB18*100,1),")"))</f>
        <v>97.995875164764101</v>
      </c>
      <c r="DQ16" s="671">
        <f>+EC18*100</f>
        <v>0.84075163383450779</v>
      </c>
      <c r="DR16" s="672">
        <f>IF(ED18&lt;0,0,ED18*100)</f>
        <v>96.345611187401886</v>
      </c>
      <c r="DS16" s="671">
        <f>IF(EE18&gt;1,100,EE18*100)</f>
        <v>99.646139142126316</v>
      </c>
      <c r="DT16" s="671">
        <f>IF(EF18&gt;1,100,EF18*100)</f>
        <v>0.85794594152143744</v>
      </c>
      <c r="DU16" s="673">
        <f>+EG18</f>
        <v>143.95435600000013</v>
      </c>
      <c r="DV16" s="673">
        <f>+EH18</f>
        <v>314</v>
      </c>
      <c r="DW16" s="598"/>
      <c r="DX16" s="64"/>
      <c r="DY16" s="747" t="s">
        <v>121</v>
      </c>
      <c r="DZ16" s="181" t="s">
        <v>116</v>
      </c>
      <c r="EA16" s="182" t="s">
        <v>197</v>
      </c>
      <c r="EB16" s="183">
        <v>0.9506514001717109</v>
      </c>
      <c r="EC16" s="184">
        <v>1.8193698765328573E-2</v>
      </c>
      <c r="ED16" s="185">
        <v>0.91494001469337938</v>
      </c>
      <c r="EE16" s="185">
        <v>0.98636278565004243</v>
      </c>
      <c r="EF16" s="186">
        <v>1.9138139134957721E-2</v>
      </c>
      <c r="EG16" s="187">
        <v>62.703238000000063</v>
      </c>
      <c r="EH16" s="188">
        <v>380</v>
      </c>
      <c r="EI16"/>
      <c r="EJ16" s="64"/>
      <c r="EK16" s="172"/>
    </row>
    <row r="17" spans="1:141" s="11" customFormat="1" ht="20.25" customHeight="1">
      <c r="A17" s="377" t="s">
        <v>24</v>
      </c>
      <c r="B17" s="323">
        <v>17.887931034482936</v>
      </c>
      <c r="C17" s="323">
        <v>2.2259523919993525</v>
      </c>
      <c r="D17" s="384">
        <v>13.506860738107243</v>
      </c>
      <c r="E17" s="384">
        <v>22.269001330858625</v>
      </c>
      <c r="F17" s="384">
        <v>12.443878432381799</v>
      </c>
      <c r="G17" s="384">
        <v>194.87350399999843</v>
      </c>
      <c r="H17" s="380">
        <v>464</v>
      </c>
      <c r="I17" s="466"/>
      <c r="J17" s="323">
        <v>56.32754342431717</v>
      </c>
      <c r="K17" s="323">
        <v>4.3428370089558195</v>
      </c>
      <c r="L17" s="323">
        <v>47.794748753086616</v>
      </c>
      <c r="M17" s="323">
        <v>64.860338095547732</v>
      </c>
      <c r="N17" s="323">
        <v>7.7099705489392472</v>
      </c>
      <c r="O17" s="323">
        <v>216.26551700000067</v>
      </c>
      <c r="P17" s="319">
        <v>403</v>
      </c>
      <c r="Q17" s="319"/>
      <c r="R17" s="323">
        <v>67.047366652245159</v>
      </c>
      <c r="S17" s="323"/>
      <c r="T17" s="323">
        <v>57.591292345825174</v>
      </c>
      <c r="U17" s="323">
        <v>76.503440958665152</v>
      </c>
      <c r="V17" s="323">
        <v>7.1748973213277392</v>
      </c>
      <c r="W17" s="323"/>
      <c r="X17" s="319">
        <v>355</v>
      </c>
      <c r="Y17" s="323"/>
      <c r="Z17" s="323">
        <v>71.267988582642246</v>
      </c>
      <c r="AA17" s="323">
        <v>3.8036091876219107</v>
      </c>
      <c r="AB17" s="323">
        <v>63.791033628932489</v>
      </c>
      <c r="AC17" s="323">
        <v>78.744943536352011</v>
      </c>
      <c r="AD17" s="323">
        <v>5.3370514073246946</v>
      </c>
      <c r="AE17" s="320">
        <v>174.94485599999996</v>
      </c>
      <c r="AF17" s="326">
        <v>293</v>
      </c>
      <c r="AG17" s="323">
        <v>71.18463969986243</v>
      </c>
      <c r="AH17" s="323">
        <v>3.577519292052691</v>
      </c>
      <c r="AI17" s="323">
        <v>64.159419383937504</v>
      </c>
      <c r="AJ17" s="323">
        <v>78.209860015787356</v>
      </c>
      <c r="AK17" s="323">
        <v>5.0256899622399924</v>
      </c>
      <c r="AL17" s="320">
        <v>282.43880399999961</v>
      </c>
      <c r="AM17" s="455">
        <v>485</v>
      </c>
      <c r="AN17" s="319"/>
      <c r="AO17" s="323">
        <v>67.047366652245159</v>
      </c>
      <c r="AP17" s="323"/>
      <c r="AQ17" s="323">
        <v>57.591292345825174</v>
      </c>
      <c r="AR17" s="323">
        <v>76.503440958665152</v>
      </c>
      <c r="AS17" s="323">
        <v>7.1748973213277392</v>
      </c>
      <c r="AT17" s="323"/>
      <c r="AU17" s="319">
        <v>355</v>
      </c>
      <c r="AV17" s="323"/>
      <c r="AW17" s="323">
        <v>71.267988582642246</v>
      </c>
      <c r="AX17" s="323">
        <v>3.8036091876219107</v>
      </c>
      <c r="AY17" s="323">
        <v>63.791033628932489</v>
      </c>
      <c r="AZ17" s="323">
        <v>78.744943536352011</v>
      </c>
      <c r="BA17" s="323">
        <v>5.3370514073246946</v>
      </c>
      <c r="BB17" s="320">
        <v>174.94485599999996</v>
      </c>
      <c r="BC17" s="326">
        <v>293</v>
      </c>
      <c r="BD17" s="323">
        <v>74.496440497271621</v>
      </c>
      <c r="BE17" s="323">
        <v>4.2215665296270712</v>
      </c>
      <c r="BF17" s="323">
        <v>66.198062370458715</v>
      </c>
      <c r="BG17" s="323">
        <v>82.794818624084527</v>
      </c>
      <c r="BH17" s="323">
        <v>5.6668030062210599</v>
      </c>
      <c r="BI17" s="320">
        <v>136.139522</v>
      </c>
      <c r="BJ17" s="326">
        <v>254</v>
      </c>
      <c r="BK17" s="326"/>
      <c r="BL17" s="328">
        <v>78.8</v>
      </c>
      <c r="BM17" s="325">
        <v>4.1749999999999998</v>
      </c>
      <c r="BN17" s="325">
        <v>70.59</v>
      </c>
      <c r="BO17" s="325">
        <v>87.01</v>
      </c>
      <c r="BP17" s="325">
        <v>5.3</v>
      </c>
      <c r="BQ17" s="326">
        <v>109.03400000000001</v>
      </c>
      <c r="BR17" s="455">
        <v>246</v>
      </c>
      <c r="BS17" s="326"/>
      <c r="BT17" s="323">
        <v>85.986090715525236</v>
      </c>
      <c r="BU17" s="323">
        <v>3.218593658902754</v>
      </c>
      <c r="BV17" s="323">
        <v>79.639163886566109</v>
      </c>
      <c r="BW17" s="323">
        <v>92.333017544484349</v>
      </c>
      <c r="BX17" s="323">
        <v>3.7431561687704686</v>
      </c>
      <c r="BY17" s="326">
        <v>30.523353000000021</v>
      </c>
      <c r="BZ17" s="326">
        <v>80</v>
      </c>
      <c r="CA17" s="326"/>
      <c r="CB17" s="323">
        <v>88.297889873821546</v>
      </c>
      <c r="CC17" s="323">
        <v>2.7585604220896052</v>
      </c>
      <c r="CD17" s="323">
        <v>82.875622703515134</v>
      </c>
      <c r="CE17" s="323">
        <v>93.720157044127959</v>
      </c>
      <c r="CF17" s="323">
        <v>3.1241521468198301</v>
      </c>
      <c r="CG17" s="326">
        <v>70.867800000000017</v>
      </c>
      <c r="CH17" s="326">
        <v>184</v>
      </c>
      <c r="CI17" s="326"/>
      <c r="CJ17" s="323">
        <v>85.986090715525236</v>
      </c>
      <c r="CK17" s="323">
        <v>3.218593658902754</v>
      </c>
      <c r="CL17" s="323">
        <v>79.639163886566109</v>
      </c>
      <c r="CM17" s="323">
        <v>92.333017544484349</v>
      </c>
      <c r="CN17" s="323">
        <v>3.7431561687704686</v>
      </c>
      <c r="CO17" s="326">
        <v>30.523353000000021</v>
      </c>
      <c r="CP17" s="326">
        <v>80</v>
      </c>
      <c r="CQ17" s="326"/>
      <c r="CR17" s="323">
        <v>91.501394352164496</v>
      </c>
      <c r="CS17" s="323">
        <v>3.4107352495197683</v>
      </c>
      <c r="CT17" s="323">
        <v>84.777540932486659</v>
      </c>
      <c r="CU17" s="323">
        <v>98.225247771842334</v>
      </c>
      <c r="CV17" s="323">
        <v>3.7275227046188566</v>
      </c>
      <c r="CW17" s="326">
        <v>35.952179999999984</v>
      </c>
      <c r="CX17" s="326">
        <v>95</v>
      </c>
      <c r="CY17" s="326"/>
      <c r="CZ17" s="383">
        <v>92.330612033966275</v>
      </c>
      <c r="DA17" s="323">
        <v>2.1126220613807845</v>
      </c>
      <c r="DB17" s="384">
        <v>88.178527761511319</v>
      </c>
      <c r="DC17" s="323">
        <v>96.482696306421232</v>
      </c>
      <c r="DD17" s="323">
        <v>2.2881057699515739</v>
      </c>
      <c r="DE17" s="326">
        <v>76.569916999999876</v>
      </c>
      <c r="DF17" s="326">
        <v>196</v>
      </c>
      <c r="DG17" s="27"/>
      <c r="DH17" s="594">
        <v>88.858811069432448</v>
      </c>
      <c r="DI17" s="595">
        <v>2.2993351897739855</v>
      </c>
      <c r="DJ17" s="596">
        <v>84.33862175559949</v>
      </c>
      <c r="DK17" s="595">
        <v>93.379000383265407</v>
      </c>
      <c r="DL17" s="595">
        <v>2.5876276782246523</v>
      </c>
      <c r="DM17" s="597">
        <v>94.324582999999933</v>
      </c>
      <c r="DN17" s="597">
        <v>240</v>
      </c>
      <c r="DO17" s="27"/>
      <c r="DP17" s="670">
        <f t="shared" ref="DP17:DP33" si="6">IF(EF19&lt;0.15,EB19*100,CONCATENATE("(",FIXED(EB19*100,1),")"))</f>
        <v>90.49755670607297</v>
      </c>
      <c r="DQ17" s="671">
        <f t="shared" ref="DQ17:DQ33" si="7">+EC19*100</f>
        <v>1.5780348715924237</v>
      </c>
      <c r="DR17" s="672">
        <f t="shared" ref="DR17:DR33" si="8">IF(ED19&lt;0,0,ED19*100)</f>
        <v>87.40012103207583</v>
      </c>
      <c r="DS17" s="671">
        <f t="shared" ref="DS17:DT32" si="9">IF(EE19&gt;1,100,EE19*100)</f>
        <v>93.59499238007011</v>
      </c>
      <c r="DT17" s="671">
        <f t="shared" si="9"/>
        <v>1.7437320177800197</v>
      </c>
      <c r="DU17" s="673">
        <f t="shared" ref="DU17:DV32" si="10">+EG19</f>
        <v>79.108369999999795</v>
      </c>
      <c r="DV17" s="673">
        <f t="shared" si="10"/>
        <v>471</v>
      </c>
      <c r="DW17" s="598"/>
      <c r="DX17" s="64"/>
      <c r="DY17" s="747" t="s">
        <v>122</v>
      </c>
      <c r="DZ17" s="181" t="s">
        <v>116</v>
      </c>
      <c r="EA17" s="182" t="s">
        <v>197</v>
      </c>
      <c r="EB17" s="183">
        <v>0.73046829434207672</v>
      </c>
      <c r="EC17" s="184">
        <v>2.9926001002083064E-2</v>
      </c>
      <c r="ED17" s="185">
        <v>0.67172823431388018</v>
      </c>
      <c r="EE17" s="185">
        <v>0.78920835437027326</v>
      </c>
      <c r="EF17" s="186">
        <v>4.0968240831091816E-2</v>
      </c>
      <c r="EG17" s="187">
        <v>280.14950899999963</v>
      </c>
      <c r="EH17" s="188">
        <v>449</v>
      </c>
      <c r="EI17"/>
      <c r="EJ17" s="64"/>
      <c r="EK17" s="172"/>
    </row>
    <row r="18" spans="1:141" s="11" customFormat="1" ht="20.25" customHeight="1">
      <c r="A18" s="377" t="s">
        <v>25</v>
      </c>
      <c r="B18" s="323">
        <v>18.434343434343312</v>
      </c>
      <c r="C18" s="323">
        <v>3.6555409612294651</v>
      </c>
      <c r="D18" s="384">
        <v>11.239588515060337</v>
      </c>
      <c r="E18" s="384">
        <v>25.62909835362629</v>
      </c>
      <c r="F18" s="384">
        <v>19.830057817080519</v>
      </c>
      <c r="G18" s="384">
        <v>282.02407200000152</v>
      </c>
      <c r="H18" s="380">
        <v>396</v>
      </c>
      <c r="I18" s="466"/>
      <c r="J18" s="323">
        <v>60.299625468164798</v>
      </c>
      <c r="K18" s="323">
        <v>4.9535980642178359</v>
      </c>
      <c r="L18" s="323">
        <v>50.56680909061928</v>
      </c>
      <c r="M18" s="323">
        <v>70.032441845710309</v>
      </c>
      <c r="N18" s="323">
        <v>8.2149731872432437</v>
      </c>
      <c r="O18" s="323">
        <v>244.86035999999964</v>
      </c>
      <c r="P18" s="319">
        <v>267</v>
      </c>
      <c r="Q18" s="319"/>
      <c r="R18" s="323">
        <v>71.647700070798024</v>
      </c>
      <c r="S18" s="323"/>
      <c r="T18" s="323">
        <v>63.217898031980965</v>
      </c>
      <c r="U18" s="323">
        <v>80.077502109615082</v>
      </c>
      <c r="V18" s="323">
        <v>5.9855169004917306</v>
      </c>
      <c r="W18" s="323"/>
      <c r="X18" s="319">
        <v>322</v>
      </c>
      <c r="Y18" s="323"/>
      <c r="Z18" s="323">
        <v>80.243738995652876</v>
      </c>
      <c r="AA18" s="323">
        <v>3.1667601565891728</v>
      </c>
      <c r="AB18" s="323">
        <v>74.018671731362289</v>
      </c>
      <c r="AC18" s="323">
        <v>86.468806259943477</v>
      </c>
      <c r="AD18" s="323">
        <v>3.9464264704324514</v>
      </c>
      <c r="AE18" s="320">
        <v>202.90163199999969</v>
      </c>
      <c r="AF18" s="326">
        <v>291</v>
      </c>
      <c r="AG18" s="323">
        <v>77.799859988311098</v>
      </c>
      <c r="AH18" s="323">
        <v>2.6195244441041652</v>
      </c>
      <c r="AI18" s="323">
        <v>72.655866388147018</v>
      </c>
      <c r="AJ18" s="323">
        <v>82.943853588475164</v>
      </c>
      <c r="AK18" s="323">
        <v>3.3670040595159572</v>
      </c>
      <c r="AL18" s="320">
        <v>337.56181700000144</v>
      </c>
      <c r="AM18" s="455">
        <v>492</v>
      </c>
      <c r="AN18" s="319"/>
      <c r="AO18" s="323">
        <v>71.647700070798024</v>
      </c>
      <c r="AP18" s="323"/>
      <c r="AQ18" s="323">
        <v>63.217898031980965</v>
      </c>
      <c r="AR18" s="323">
        <v>80.077502109615082</v>
      </c>
      <c r="AS18" s="323">
        <v>5.9855169004917306</v>
      </c>
      <c r="AT18" s="323"/>
      <c r="AU18" s="319">
        <v>322</v>
      </c>
      <c r="AV18" s="323"/>
      <c r="AW18" s="323">
        <v>80.243738995652876</v>
      </c>
      <c r="AX18" s="323">
        <v>3.1667601565891728</v>
      </c>
      <c r="AY18" s="323">
        <v>74.018671731362289</v>
      </c>
      <c r="AZ18" s="323">
        <v>86.468806259943477</v>
      </c>
      <c r="BA18" s="323">
        <v>3.9464264704324514</v>
      </c>
      <c r="BB18" s="320">
        <v>202.90163199999969</v>
      </c>
      <c r="BC18" s="326">
        <v>291</v>
      </c>
      <c r="BD18" s="323">
        <v>81.617571488159172</v>
      </c>
      <c r="BE18" s="323">
        <v>4.2367905920148514</v>
      </c>
      <c r="BF18" s="323">
        <v>73.289267260351906</v>
      </c>
      <c r="BG18" s="323">
        <v>89.945875715966423</v>
      </c>
      <c r="BH18" s="323">
        <v>5.1910275137621715</v>
      </c>
      <c r="BI18" s="320">
        <v>149.06188800000032</v>
      </c>
      <c r="BJ18" s="326">
        <v>210</v>
      </c>
      <c r="BK18" s="326"/>
      <c r="BL18" s="328">
        <v>92.300000000000011</v>
      </c>
      <c r="BM18" s="325">
        <v>2.8129999999999997</v>
      </c>
      <c r="BN18" s="325">
        <v>86.77</v>
      </c>
      <c r="BO18" s="325">
        <v>97.83</v>
      </c>
      <c r="BP18" s="325">
        <v>3</v>
      </c>
      <c r="BQ18" s="326">
        <v>159.43299999999999</v>
      </c>
      <c r="BR18" s="455">
        <v>222</v>
      </c>
      <c r="BS18" s="326"/>
      <c r="BT18" s="323">
        <v>87.150690136601995</v>
      </c>
      <c r="BU18" s="323">
        <v>3.6100090619148242</v>
      </c>
      <c r="BV18" s="323">
        <v>80.031909142152458</v>
      </c>
      <c r="BW18" s="323">
        <v>94.269471131051532</v>
      </c>
      <c r="BX18" s="323">
        <v>4.1422610150951336</v>
      </c>
      <c r="BY18" s="326">
        <v>49.966847000000001</v>
      </c>
      <c r="BZ18" s="326">
        <v>93</v>
      </c>
      <c r="CA18" s="326"/>
      <c r="CB18" s="323">
        <v>84.164144807731063</v>
      </c>
      <c r="CC18" s="323">
        <v>4.2935622778202376</v>
      </c>
      <c r="CD18" s="323">
        <v>75.724655284041205</v>
      </c>
      <c r="CE18" s="323">
        <v>92.603634331420935</v>
      </c>
      <c r="CF18" s="323">
        <v>5.1014149643279492</v>
      </c>
      <c r="CG18" s="326">
        <v>111.11710599999999</v>
      </c>
      <c r="CH18" s="326">
        <v>210</v>
      </c>
      <c r="CI18" s="326"/>
      <c r="CJ18" s="323">
        <v>87.150690136601995</v>
      </c>
      <c r="CK18" s="323">
        <v>3.6100090619148242</v>
      </c>
      <c r="CL18" s="323">
        <v>80.031909142152458</v>
      </c>
      <c r="CM18" s="323">
        <v>94.269471131051532</v>
      </c>
      <c r="CN18" s="323">
        <v>4.1422610150951336</v>
      </c>
      <c r="CO18" s="326">
        <v>49.966847000000001</v>
      </c>
      <c r="CP18" s="326">
        <v>93</v>
      </c>
      <c r="CQ18" s="326"/>
      <c r="CR18" s="323">
        <v>81.53755990315635</v>
      </c>
      <c r="CS18" s="323">
        <v>9.7190722397940998</v>
      </c>
      <c r="CT18" s="323">
        <v>62.377580504334148</v>
      </c>
      <c r="CU18" s="323">
        <v>100</v>
      </c>
      <c r="CV18" s="323">
        <v>11.919748703956333</v>
      </c>
      <c r="CW18" s="326">
        <v>67.113950999999986</v>
      </c>
      <c r="CX18" s="326">
        <v>107</v>
      </c>
      <c r="CY18" s="326"/>
      <c r="CZ18" s="383">
        <v>85.301569394658316</v>
      </c>
      <c r="DA18" s="323">
        <v>5.5204041825939205</v>
      </c>
      <c r="DB18" s="384">
        <v>74.451931968661839</v>
      </c>
      <c r="DC18" s="323">
        <v>96.151206820654807</v>
      </c>
      <c r="DD18" s="323">
        <v>6.4716326109465623</v>
      </c>
      <c r="DE18" s="326">
        <v>121.47288700000023</v>
      </c>
      <c r="DF18" s="326">
        <v>208</v>
      </c>
      <c r="DG18" s="27"/>
      <c r="DH18" s="594">
        <v>92.39170240218553</v>
      </c>
      <c r="DI18" s="595">
        <v>1.9531063868237923</v>
      </c>
      <c r="DJ18" s="596">
        <v>88.552153189107301</v>
      </c>
      <c r="DK18" s="595">
        <v>96.231251615263758</v>
      </c>
      <c r="DL18" s="595">
        <v>2.1139413346036489</v>
      </c>
      <c r="DM18" s="597">
        <v>125.51541099999973</v>
      </c>
      <c r="DN18" s="597">
        <v>244</v>
      </c>
      <c r="DO18" s="27"/>
      <c r="DP18" s="670">
        <f t="shared" si="6"/>
        <v>94.276261409010971</v>
      </c>
      <c r="DQ18" s="671">
        <f t="shared" si="7"/>
        <v>1.1802034635898531</v>
      </c>
      <c r="DR18" s="672">
        <f t="shared" si="8"/>
        <v>91.959706574573588</v>
      </c>
      <c r="DS18" s="671">
        <f t="shared" si="9"/>
        <v>96.59281624344834</v>
      </c>
      <c r="DT18" s="671">
        <f t="shared" si="9"/>
        <v>1.2518564545847051</v>
      </c>
      <c r="DU18" s="673">
        <f t="shared" si="10"/>
        <v>120.01577099999994</v>
      </c>
      <c r="DV18" s="673">
        <f t="shared" si="10"/>
        <v>489</v>
      </c>
      <c r="DW18" s="598"/>
      <c r="DX18" s="64"/>
      <c r="DY18" s="747" t="s">
        <v>124</v>
      </c>
      <c r="DZ18" s="181" t="s">
        <v>116</v>
      </c>
      <c r="EA18" s="182" t="s">
        <v>197</v>
      </c>
      <c r="EB18" s="183">
        <v>0.97995875164764101</v>
      </c>
      <c r="EC18" s="184">
        <v>8.4075163383450779E-3</v>
      </c>
      <c r="ED18" s="185">
        <v>0.96345611187401881</v>
      </c>
      <c r="EE18" s="185">
        <v>0.99646139142126322</v>
      </c>
      <c r="EF18" s="186">
        <v>8.5794594152143744E-3</v>
      </c>
      <c r="EG18" s="187">
        <v>143.95435600000013</v>
      </c>
      <c r="EH18" s="188">
        <v>314</v>
      </c>
      <c r="EI18"/>
      <c r="EJ18" s="64"/>
      <c r="EK18" s="172"/>
    </row>
    <row r="19" spans="1:141" s="11" customFormat="1" ht="20.25" customHeight="1">
      <c r="A19" s="377" t="s">
        <v>26</v>
      </c>
      <c r="B19" s="323">
        <v>83.582089552238813</v>
      </c>
      <c r="C19" s="323">
        <v>3.6866385002743209</v>
      </c>
      <c r="D19" s="384">
        <v>76.326129143975265</v>
      </c>
      <c r="E19" s="384">
        <v>90.83804996050236</v>
      </c>
      <c r="F19" s="384">
        <v>4.4107996342567759</v>
      </c>
      <c r="G19" s="384">
        <v>52.208208999999947</v>
      </c>
      <c r="H19" s="380">
        <v>67</v>
      </c>
      <c r="I19" s="466"/>
      <c r="J19" s="323">
        <v>95.402298850574724</v>
      </c>
      <c r="K19" s="323">
        <v>3.8570467967194491</v>
      </c>
      <c r="L19" s="323">
        <v>87.823983503748536</v>
      </c>
      <c r="M19" s="323">
        <v>102.9806141974009</v>
      </c>
      <c r="N19" s="323">
        <v>4.0429285700553255</v>
      </c>
      <c r="O19" s="323">
        <v>45.122114999999958</v>
      </c>
      <c r="P19" s="319">
        <v>87</v>
      </c>
      <c r="Q19" s="319"/>
      <c r="R19" s="323">
        <v>97.601479141347198</v>
      </c>
      <c r="S19" s="323"/>
      <c r="T19" s="323">
        <v>92.436112577835928</v>
      </c>
      <c r="U19" s="323">
        <v>102.76684570485848</v>
      </c>
      <c r="V19" s="323">
        <v>2.6923485752904206</v>
      </c>
      <c r="W19" s="323"/>
      <c r="X19" s="319">
        <v>38</v>
      </c>
      <c r="Y19" s="323"/>
      <c r="Z19" s="323">
        <v>100</v>
      </c>
      <c r="AA19" s="323">
        <v>0</v>
      </c>
      <c r="AB19" s="323">
        <v>100</v>
      </c>
      <c r="AC19" s="323">
        <v>100</v>
      </c>
      <c r="AD19" s="323">
        <v>0</v>
      </c>
      <c r="AE19" s="320">
        <v>31.800625000000014</v>
      </c>
      <c r="AF19" s="326">
        <v>53</v>
      </c>
      <c r="AG19" s="323">
        <v>99.01577122478507</v>
      </c>
      <c r="AH19" s="323">
        <v>1.0724642793773249</v>
      </c>
      <c r="AI19" s="323">
        <v>96.909759424842449</v>
      </c>
      <c r="AJ19" s="323">
        <v>101.12178302472772</v>
      </c>
      <c r="AK19" s="323">
        <v>1.083124704389387</v>
      </c>
      <c r="AL19" s="320">
        <v>43.28566799999998</v>
      </c>
      <c r="AM19" s="455">
        <v>80</v>
      </c>
      <c r="AN19" s="319"/>
      <c r="AO19" s="323">
        <v>97.601479141347198</v>
      </c>
      <c r="AP19" s="323"/>
      <c r="AQ19" s="323">
        <v>92.436112577835928</v>
      </c>
      <c r="AR19" s="323">
        <v>102.76684570485848</v>
      </c>
      <c r="AS19" s="323">
        <v>2.6923485752904206</v>
      </c>
      <c r="AT19" s="323"/>
      <c r="AU19" s="319">
        <v>38</v>
      </c>
      <c r="AV19" s="323"/>
      <c r="AW19" s="323">
        <v>100</v>
      </c>
      <c r="AX19" s="323">
        <v>0</v>
      </c>
      <c r="AY19" s="323">
        <v>100</v>
      </c>
      <c r="AZ19" s="323">
        <v>100</v>
      </c>
      <c r="BA19" s="323">
        <v>0</v>
      </c>
      <c r="BB19" s="320">
        <v>31.800625000000014</v>
      </c>
      <c r="BC19" s="326">
        <v>53</v>
      </c>
      <c r="BD19" s="323">
        <v>100</v>
      </c>
      <c r="BE19" s="323">
        <v>0</v>
      </c>
      <c r="BF19" s="323">
        <v>100</v>
      </c>
      <c r="BG19" s="323">
        <v>100</v>
      </c>
      <c r="BH19" s="323">
        <v>0</v>
      </c>
      <c r="BI19" s="320">
        <v>27.741870999999989</v>
      </c>
      <c r="BJ19" s="326">
        <v>40</v>
      </c>
      <c r="BK19" s="326"/>
      <c r="BL19" s="328">
        <v>100</v>
      </c>
      <c r="BM19" s="325">
        <v>0</v>
      </c>
      <c r="BN19" s="325">
        <v>100</v>
      </c>
      <c r="BO19" s="325">
        <v>100</v>
      </c>
      <c r="BP19" s="325">
        <v>0</v>
      </c>
      <c r="BQ19" s="326">
        <v>17.21</v>
      </c>
      <c r="BR19" s="455">
        <v>30</v>
      </c>
      <c r="BS19" s="326"/>
      <c r="BT19" s="323">
        <v>100</v>
      </c>
      <c r="BU19" s="323">
        <v>0</v>
      </c>
      <c r="BV19" s="323">
        <v>100</v>
      </c>
      <c r="BW19" s="323">
        <v>100</v>
      </c>
      <c r="BX19" s="323">
        <v>0</v>
      </c>
      <c r="BY19" s="326">
        <v>7.2602139999999986</v>
      </c>
      <c r="BZ19" s="326">
        <v>15</v>
      </c>
      <c r="CA19" s="326"/>
      <c r="CB19" s="323">
        <v>100</v>
      </c>
      <c r="CC19" s="323">
        <v>0</v>
      </c>
      <c r="CD19" s="323">
        <v>100</v>
      </c>
      <c r="CE19" s="323">
        <v>100</v>
      </c>
      <c r="CF19" s="323">
        <v>0</v>
      </c>
      <c r="CG19" s="326">
        <v>35.457806000000026</v>
      </c>
      <c r="CH19" s="326">
        <v>51</v>
      </c>
      <c r="CI19" s="326"/>
      <c r="CJ19" s="323">
        <v>100</v>
      </c>
      <c r="CK19" s="323">
        <v>0</v>
      </c>
      <c r="CL19" s="323">
        <v>100</v>
      </c>
      <c r="CM19" s="323">
        <v>100</v>
      </c>
      <c r="CN19" s="323">
        <v>0</v>
      </c>
      <c r="CO19" s="326">
        <v>7.2602139999999986</v>
      </c>
      <c r="CP19" s="326">
        <v>15</v>
      </c>
      <c r="CQ19" s="326"/>
      <c r="CR19" s="323">
        <v>100</v>
      </c>
      <c r="CS19" s="323">
        <v>0</v>
      </c>
      <c r="CT19" s="323">
        <v>100</v>
      </c>
      <c r="CU19" s="323">
        <v>100</v>
      </c>
      <c r="CV19" s="323">
        <v>0</v>
      </c>
      <c r="CW19" s="326">
        <v>19.47303299999999</v>
      </c>
      <c r="CX19" s="326">
        <v>27</v>
      </c>
      <c r="CY19" s="326"/>
      <c r="CZ19" s="383">
        <v>100</v>
      </c>
      <c r="DA19" s="323">
        <v>0</v>
      </c>
      <c r="DB19" s="384">
        <v>100</v>
      </c>
      <c r="DC19" s="323">
        <v>100</v>
      </c>
      <c r="DD19" s="323">
        <v>0</v>
      </c>
      <c r="DE19" s="326">
        <v>37.104650000000014</v>
      </c>
      <c r="DF19" s="326">
        <v>49</v>
      </c>
      <c r="DG19" s="27"/>
      <c r="DH19" s="594">
        <v>93.827857266030506</v>
      </c>
      <c r="DI19" s="595">
        <v>6.5528993327459206</v>
      </c>
      <c r="DJ19" s="596">
        <v>80.94572260805019</v>
      </c>
      <c r="DK19" s="595">
        <v>100</v>
      </c>
      <c r="DL19" s="595">
        <v>6.983959267199781</v>
      </c>
      <c r="DM19" s="597">
        <v>29.644631999999998</v>
      </c>
      <c r="DN19" s="597">
        <v>22</v>
      </c>
      <c r="DO19" s="27"/>
      <c r="DP19" s="670">
        <f t="shared" si="6"/>
        <v>96.938722448724661</v>
      </c>
      <c r="DQ19" s="671">
        <f t="shared" si="7"/>
        <v>3.1197587247028551</v>
      </c>
      <c r="DR19" s="672">
        <f t="shared" si="8"/>
        <v>90.815123951558945</v>
      </c>
      <c r="DS19" s="671">
        <f t="shared" si="9"/>
        <v>100</v>
      </c>
      <c r="DT19" s="671">
        <f t="shared" si="9"/>
        <v>3.2182791828652775</v>
      </c>
      <c r="DU19" s="673">
        <f t="shared" si="10"/>
        <v>25.826798999999973</v>
      </c>
      <c r="DV19" s="673">
        <f t="shared" si="10"/>
        <v>68</v>
      </c>
      <c r="DW19" s="598"/>
      <c r="DX19" s="64"/>
      <c r="DY19" s="747" t="s">
        <v>125</v>
      </c>
      <c r="DZ19" s="181" t="s">
        <v>116</v>
      </c>
      <c r="EA19" s="182" t="s">
        <v>197</v>
      </c>
      <c r="EB19" s="183">
        <v>0.90497556706072968</v>
      </c>
      <c r="EC19" s="184">
        <v>1.5780348715924236E-2</v>
      </c>
      <c r="ED19" s="185">
        <v>0.87400121032075828</v>
      </c>
      <c r="EE19" s="185">
        <v>0.93594992380070108</v>
      </c>
      <c r="EF19" s="186">
        <v>1.7437320177800197E-2</v>
      </c>
      <c r="EG19" s="187">
        <v>79.108369999999795</v>
      </c>
      <c r="EH19" s="188">
        <v>471</v>
      </c>
      <c r="EI19"/>
      <c r="EJ19" s="64"/>
      <c r="EK19" s="172"/>
    </row>
    <row r="20" spans="1:141" s="11" customFormat="1" ht="20.25" customHeight="1">
      <c r="A20" s="377" t="s">
        <v>27</v>
      </c>
      <c r="B20" s="323">
        <v>41.176470588235361</v>
      </c>
      <c r="C20" s="323">
        <v>7.5520346819633186</v>
      </c>
      <c r="D20" s="384">
        <v>26.312722854335874</v>
      </c>
      <c r="E20" s="384">
        <v>56.040218322134862</v>
      </c>
      <c r="F20" s="384">
        <v>18.340655656196599</v>
      </c>
      <c r="G20" s="384">
        <v>247.7618759999994</v>
      </c>
      <c r="H20" s="380">
        <v>204</v>
      </c>
      <c r="I20" s="466"/>
      <c r="J20" s="323">
        <v>60.655737704918025</v>
      </c>
      <c r="K20" s="323">
        <v>7.9518915379795789</v>
      </c>
      <c r="L20" s="323">
        <v>45.03188223865228</v>
      </c>
      <c r="M20" s="323">
        <v>76.279593171183762</v>
      </c>
      <c r="N20" s="323">
        <v>13.109875238290659</v>
      </c>
      <c r="O20" s="323">
        <v>252.14398800000029</v>
      </c>
      <c r="P20" s="319">
        <v>183</v>
      </c>
      <c r="Q20" s="319"/>
      <c r="R20" s="323">
        <v>46.275741862638341</v>
      </c>
      <c r="S20" s="323"/>
      <c r="T20" s="323">
        <v>30.268227000645918</v>
      </c>
      <c r="U20" s="323">
        <v>62.283256724630768</v>
      </c>
      <c r="V20" s="323">
        <v>17.597746738898447</v>
      </c>
      <c r="W20" s="323"/>
      <c r="X20" s="319">
        <v>191</v>
      </c>
      <c r="Y20" s="323"/>
      <c r="Z20" s="323">
        <v>55.010231231865191</v>
      </c>
      <c r="AA20" s="323">
        <v>9.5720086084632428</v>
      </c>
      <c r="AB20" s="323">
        <v>36.19402965813088</v>
      </c>
      <c r="AC20" s="323">
        <v>73.826432805599509</v>
      </c>
      <c r="AD20" s="323">
        <v>17.400415148443454</v>
      </c>
      <c r="AE20" s="320">
        <v>190.53619600000005</v>
      </c>
      <c r="AF20" s="326">
        <v>191</v>
      </c>
      <c r="AG20" s="323">
        <v>54.448295020155726</v>
      </c>
      <c r="AH20" s="323">
        <v>7.1622207655914272</v>
      </c>
      <c r="AI20" s="323">
        <v>40.383750646810874</v>
      </c>
      <c r="AJ20" s="323">
        <v>68.51283939350057</v>
      </c>
      <c r="AK20" s="323">
        <v>13.154169038608297</v>
      </c>
      <c r="AL20" s="320">
        <v>298.72502699999984</v>
      </c>
      <c r="AM20" s="455">
        <v>301</v>
      </c>
      <c r="AN20" s="319"/>
      <c r="AO20" s="323">
        <v>46.275741862638341</v>
      </c>
      <c r="AP20" s="323"/>
      <c r="AQ20" s="323">
        <v>30.268227000645918</v>
      </c>
      <c r="AR20" s="323">
        <v>62.283256724630768</v>
      </c>
      <c r="AS20" s="323">
        <v>17.597746738898447</v>
      </c>
      <c r="AT20" s="323"/>
      <c r="AU20" s="319">
        <v>191</v>
      </c>
      <c r="AV20" s="323"/>
      <c r="AW20" s="323">
        <v>55.010231231865191</v>
      </c>
      <c r="AX20" s="323">
        <v>9.5720086084632428</v>
      </c>
      <c r="AY20" s="323">
        <v>36.19402965813088</v>
      </c>
      <c r="AZ20" s="323">
        <v>73.826432805599509</v>
      </c>
      <c r="BA20" s="323">
        <v>17.400415148443454</v>
      </c>
      <c r="BB20" s="320">
        <v>190.53619600000005</v>
      </c>
      <c r="BC20" s="326">
        <v>191</v>
      </c>
      <c r="BD20" s="323">
        <v>70.19194019295584</v>
      </c>
      <c r="BE20" s="323">
        <v>9.1386654526240445</v>
      </c>
      <c r="BF20" s="323">
        <v>52.227968532650038</v>
      </c>
      <c r="BG20" s="323">
        <v>88.155911853261642</v>
      </c>
      <c r="BH20" s="323">
        <v>13.019536755220168</v>
      </c>
      <c r="BI20" s="320">
        <v>143.27864100000016</v>
      </c>
      <c r="BJ20" s="326">
        <v>140</v>
      </c>
      <c r="BK20" s="326"/>
      <c r="BL20" s="328">
        <v>78.8</v>
      </c>
      <c r="BM20" s="325">
        <v>5.7169999999999996</v>
      </c>
      <c r="BN20" s="325">
        <v>67.569999999999993</v>
      </c>
      <c r="BO20" s="325">
        <v>90.039999999999992</v>
      </c>
      <c r="BP20" s="325">
        <v>7.3</v>
      </c>
      <c r="BQ20" s="326">
        <v>125.411</v>
      </c>
      <c r="BR20" s="455">
        <v>127</v>
      </c>
      <c r="BS20" s="326"/>
      <c r="BT20" s="323">
        <v>76.86877774842138</v>
      </c>
      <c r="BU20" s="323">
        <v>9.35274238089624</v>
      </c>
      <c r="BV20" s="323">
        <v>58.425576203716275</v>
      </c>
      <c r="BW20" s="323">
        <v>95.311979293126484</v>
      </c>
      <c r="BX20" s="323">
        <v>12.167153758455997</v>
      </c>
      <c r="BY20" s="326">
        <v>43.57184800000001</v>
      </c>
      <c r="BZ20" s="326">
        <v>42</v>
      </c>
      <c r="CA20" s="326"/>
      <c r="CB20" s="323">
        <v>68.268735988426585</v>
      </c>
      <c r="CC20" s="323">
        <v>8.5702043811501767</v>
      </c>
      <c r="CD20" s="323">
        <v>51.423015486308344</v>
      </c>
      <c r="CE20" s="323">
        <v>85.114456490544825</v>
      </c>
      <c r="CF20" s="323">
        <v>12.553629794175567</v>
      </c>
      <c r="CG20" s="326">
        <v>108.42019400000018</v>
      </c>
      <c r="CH20" s="326">
        <v>116</v>
      </c>
      <c r="CI20" s="326"/>
      <c r="CJ20" s="323">
        <v>76.86877774842138</v>
      </c>
      <c r="CK20" s="323">
        <v>9.35274238089624</v>
      </c>
      <c r="CL20" s="323">
        <v>58.425576203716275</v>
      </c>
      <c r="CM20" s="323">
        <v>95.311979293126484</v>
      </c>
      <c r="CN20" s="323">
        <v>12.167153758455997</v>
      </c>
      <c r="CO20" s="326">
        <v>43.57184800000001</v>
      </c>
      <c r="CP20" s="326">
        <v>42</v>
      </c>
      <c r="CQ20" s="326"/>
      <c r="CR20" s="323">
        <v>96.711129994558277</v>
      </c>
      <c r="CS20" s="323">
        <v>2.9337902318576279</v>
      </c>
      <c r="CT20" s="323">
        <v>90.927516186986779</v>
      </c>
      <c r="CU20" s="323">
        <v>100</v>
      </c>
      <c r="CV20" s="323">
        <v>3.0335600794062749</v>
      </c>
      <c r="CW20" s="326">
        <v>42.558142999999994</v>
      </c>
      <c r="CX20" s="326">
        <v>45</v>
      </c>
      <c r="CY20" s="326"/>
      <c r="CZ20" s="383">
        <v>76.215001545035889</v>
      </c>
      <c r="DA20" s="323">
        <v>10.332490431067017</v>
      </c>
      <c r="DB20" s="384">
        <v>55.907833595608658</v>
      </c>
      <c r="DC20" s="323">
        <v>96.522169494463114</v>
      </c>
      <c r="DD20" s="323">
        <v>13.557029746908144</v>
      </c>
      <c r="DE20" s="326">
        <v>109.10749499999991</v>
      </c>
      <c r="DF20" s="326">
        <v>116</v>
      </c>
      <c r="DG20" s="27"/>
      <c r="DH20" s="594" t="s">
        <v>200</v>
      </c>
      <c r="DI20" s="595">
        <v>11.761640676487941</v>
      </c>
      <c r="DJ20" s="596">
        <v>42.69944080987068</v>
      </c>
      <c r="DK20" s="595">
        <v>88.943105270318199</v>
      </c>
      <c r="DL20" s="595">
        <v>17.869056815907285</v>
      </c>
      <c r="DM20" s="597">
        <v>119.94574300000005</v>
      </c>
      <c r="DN20" s="597">
        <v>109</v>
      </c>
      <c r="DO20" s="27"/>
      <c r="DP20" s="670">
        <f t="shared" si="6"/>
        <v>79.920031273456885</v>
      </c>
      <c r="DQ20" s="671">
        <f t="shared" si="7"/>
        <v>5.7727167484483779</v>
      </c>
      <c r="DR20" s="672">
        <f t="shared" si="8"/>
        <v>68.589091055081894</v>
      </c>
      <c r="DS20" s="671">
        <f t="shared" si="9"/>
        <v>91.250971491831862</v>
      </c>
      <c r="DT20" s="671">
        <f t="shared" si="9"/>
        <v>7.2231162281409382</v>
      </c>
      <c r="DU20" s="673">
        <f t="shared" si="10"/>
        <v>112.53249100000012</v>
      </c>
      <c r="DV20" s="673">
        <f t="shared" si="10"/>
        <v>258</v>
      </c>
      <c r="DW20" s="598"/>
      <c r="DX20" s="64"/>
      <c r="DY20" s="747" t="s">
        <v>126</v>
      </c>
      <c r="DZ20" s="181" t="s">
        <v>116</v>
      </c>
      <c r="EA20" s="182" t="s">
        <v>197</v>
      </c>
      <c r="EB20" s="183">
        <v>0.94276261409010964</v>
      </c>
      <c r="EC20" s="184">
        <v>1.1802034635898531E-2</v>
      </c>
      <c r="ED20" s="185">
        <v>0.91959706574573585</v>
      </c>
      <c r="EE20" s="185">
        <v>0.96592816243448343</v>
      </c>
      <c r="EF20" s="186">
        <v>1.2518564545847051E-2</v>
      </c>
      <c r="EG20" s="187">
        <v>120.01577099999994</v>
      </c>
      <c r="EH20" s="188">
        <v>489</v>
      </c>
      <c r="EI20"/>
      <c r="EJ20" s="64"/>
      <c r="EK20" s="172"/>
    </row>
    <row r="21" spans="1:141" s="11" customFormat="1" ht="20.25" customHeight="1">
      <c r="A21" s="377" t="s">
        <v>28</v>
      </c>
      <c r="B21" s="323">
        <v>19.883040935672515</v>
      </c>
      <c r="C21" s="323">
        <v>4.5393119166167999</v>
      </c>
      <c r="D21" s="384">
        <v>10.948867556514347</v>
      </c>
      <c r="E21" s="384">
        <v>28.817214314830686</v>
      </c>
      <c r="F21" s="384">
        <v>22.83006875710214</v>
      </c>
      <c r="G21" s="384">
        <v>226.59158699999995</v>
      </c>
      <c r="H21" s="380">
        <v>171</v>
      </c>
      <c r="I21" s="466"/>
      <c r="J21" s="427">
        <v>40.437158469945153</v>
      </c>
      <c r="K21" s="323">
        <v>7.849059237305835</v>
      </c>
      <c r="L21" s="323">
        <v>25.015347636118957</v>
      </c>
      <c r="M21" s="323">
        <v>55.858969303771353</v>
      </c>
      <c r="N21" s="323">
        <v>19.410511357121283</v>
      </c>
      <c r="O21" s="323">
        <v>238.55294400000096</v>
      </c>
      <c r="P21" s="319">
        <v>183</v>
      </c>
      <c r="Q21" s="319"/>
      <c r="R21" s="323">
        <v>47.344957807903064</v>
      </c>
      <c r="S21" s="323"/>
      <c r="T21" s="323">
        <v>26.50697769108163</v>
      </c>
      <c r="U21" s="323">
        <v>68.182937924724513</v>
      </c>
      <c r="V21" s="323">
        <v>22.390738852313827</v>
      </c>
      <c r="W21" s="323"/>
      <c r="X21" s="319">
        <v>177</v>
      </c>
      <c r="Y21" s="323"/>
      <c r="Z21" s="323">
        <v>57.524363509617984</v>
      </c>
      <c r="AA21" s="323">
        <v>9.8192946920812343</v>
      </c>
      <c r="AB21" s="323">
        <v>38.222058654319397</v>
      </c>
      <c r="AC21" s="323">
        <v>76.826668364916571</v>
      </c>
      <c r="AD21" s="323">
        <v>17.069801546677635</v>
      </c>
      <c r="AE21" s="320">
        <v>143.15271299999972</v>
      </c>
      <c r="AF21" s="326">
        <v>155</v>
      </c>
      <c r="AG21" s="427">
        <v>54.924703076132765</v>
      </c>
      <c r="AH21" s="323">
        <v>8.2923235403387352</v>
      </c>
      <c r="AI21" s="323">
        <v>38.640961453488778</v>
      </c>
      <c r="AJ21" s="323">
        <v>71.208444698776745</v>
      </c>
      <c r="AK21" s="323">
        <v>15.097621062865827</v>
      </c>
      <c r="AL21" s="320">
        <v>271.92113499999965</v>
      </c>
      <c r="AM21" s="455">
        <v>254</v>
      </c>
      <c r="AN21" s="319"/>
      <c r="AO21" s="323">
        <v>47.344957807903064</v>
      </c>
      <c r="AP21" s="323"/>
      <c r="AQ21" s="323">
        <v>26.50697769108163</v>
      </c>
      <c r="AR21" s="323">
        <v>68.182937924724513</v>
      </c>
      <c r="AS21" s="323">
        <v>22.390738852313827</v>
      </c>
      <c r="AT21" s="323"/>
      <c r="AU21" s="319">
        <v>177</v>
      </c>
      <c r="AV21" s="323"/>
      <c r="AW21" s="323">
        <v>57.524363509617984</v>
      </c>
      <c r="AX21" s="323">
        <v>9.8192946920812343</v>
      </c>
      <c r="AY21" s="323">
        <v>38.222058654319397</v>
      </c>
      <c r="AZ21" s="323">
        <v>76.826668364916571</v>
      </c>
      <c r="BA21" s="323">
        <v>17.069801546677635</v>
      </c>
      <c r="BB21" s="320">
        <v>143.15271299999972</v>
      </c>
      <c r="BC21" s="326">
        <v>155</v>
      </c>
      <c r="BD21" s="427">
        <v>35.848872528744366</v>
      </c>
      <c r="BE21" s="323">
        <v>10.005586094248798</v>
      </c>
      <c r="BF21" s="323">
        <v>16.180785763381355</v>
      </c>
      <c r="BG21" s="323">
        <v>55.51695929410738</v>
      </c>
      <c r="BH21" s="323">
        <v>27.910462417544963</v>
      </c>
      <c r="BI21" s="320">
        <v>104.80754999999998</v>
      </c>
      <c r="BJ21" s="326">
        <v>103</v>
      </c>
      <c r="BK21" s="326"/>
      <c r="BL21" s="328">
        <v>69.77</v>
      </c>
      <c r="BM21" s="325">
        <v>8.67</v>
      </c>
      <c r="BN21" s="325">
        <v>52.73</v>
      </c>
      <c r="BO21" s="325">
        <v>86.81</v>
      </c>
      <c r="BP21" s="325">
        <v>12.4</v>
      </c>
      <c r="BQ21" s="326">
        <v>169.958</v>
      </c>
      <c r="BR21" s="455">
        <v>128</v>
      </c>
      <c r="BS21" s="326"/>
      <c r="BT21" s="323">
        <v>67.426488765259052</v>
      </c>
      <c r="BU21" s="323">
        <v>8.3166483219972189</v>
      </c>
      <c r="BV21" s="323">
        <v>51.026419680459803</v>
      </c>
      <c r="BW21" s="323">
        <v>83.826557850058308</v>
      </c>
      <c r="BX21" s="323">
        <v>12.334393313807414</v>
      </c>
      <c r="BY21" s="326">
        <v>70.446884999999995</v>
      </c>
      <c r="BZ21" s="326">
        <v>62</v>
      </c>
      <c r="CA21" s="326"/>
      <c r="CB21" s="323">
        <v>67.972393098003892</v>
      </c>
      <c r="CC21" s="323">
        <v>6.2519699749181239</v>
      </c>
      <c r="CD21" s="323">
        <v>55.683428436116621</v>
      </c>
      <c r="CE21" s="323">
        <v>80.261357759891155</v>
      </c>
      <c r="CF21" s="323">
        <v>9.197807653916076</v>
      </c>
      <c r="CG21" s="326">
        <v>141.95464600000014</v>
      </c>
      <c r="CH21" s="326">
        <v>122</v>
      </c>
      <c r="CI21" s="326"/>
      <c r="CJ21" s="323">
        <v>67.426488765259052</v>
      </c>
      <c r="CK21" s="323">
        <v>8.3166483219972189</v>
      </c>
      <c r="CL21" s="323">
        <v>51.026419680459803</v>
      </c>
      <c r="CM21" s="323">
        <v>83.826557850058308</v>
      </c>
      <c r="CN21" s="323">
        <v>12.334393313807414</v>
      </c>
      <c r="CO21" s="326">
        <v>70.446884999999995</v>
      </c>
      <c r="CP21" s="326">
        <v>62</v>
      </c>
      <c r="CQ21" s="326"/>
      <c r="CR21" s="323">
        <v>93.003504179949076</v>
      </c>
      <c r="CS21" s="323">
        <v>2.6146590620108228</v>
      </c>
      <c r="CT21" s="323">
        <v>87.849019006153057</v>
      </c>
      <c r="CU21" s="323">
        <v>98.157989353745094</v>
      </c>
      <c r="CV21" s="323">
        <v>2.811355426943714</v>
      </c>
      <c r="CW21" s="326">
        <v>72.833303000000015</v>
      </c>
      <c r="CX21" s="326">
        <v>62</v>
      </c>
      <c r="CY21" s="326"/>
      <c r="CZ21" s="383">
        <v>80.027745524234632</v>
      </c>
      <c r="DA21" s="323">
        <v>7.4877201648261948</v>
      </c>
      <c r="DB21" s="384">
        <v>65.31160405186975</v>
      </c>
      <c r="DC21" s="323">
        <v>94.7438869965995</v>
      </c>
      <c r="DD21" s="323">
        <v>9.3564052264332567</v>
      </c>
      <c r="DE21" s="326">
        <v>150.01194300000014</v>
      </c>
      <c r="DF21" s="326">
        <v>121</v>
      </c>
      <c r="DG21" s="27"/>
      <c r="DH21" s="594">
        <v>73.865465248192791</v>
      </c>
      <c r="DI21" s="595">
        <v>8.4718716013631177</v>
      </c>
      <c r="DJ21" s="596">
        <v>57.210884545493833</v>
      </c>
      <c r="DK21" s="595">
        <v>90.520045950891742</v>
      </c>
      <c r="DL21" s="595">
        <v>11.46932679960395</v>
      </c>
      <c r="DM21" s="597">
        <v>108.33727199999977</v>
      </c>
      <c r="DN21" s="597">
        <v>119</v>
      </c>
      <c r="DO21" s="27"/>
      <c r="DP21" s="670">
        <f t="shared" si="6"/>
        <v>74.535300600562366</v>
      </c>
      <c r="DQ21" s="671">
        <f t="shared" si="7"/>
        <v>5.2157511812392663</v>
      </c>
      <c r="DR21" s="672">
        <f t="shared" si="8"/>
        <v>64.297596690280272</v>
      </c>
      <c r="DS21" s="671">
        <f t="shared" si="9"/>
        <v>84.773004510844444</v>
      </c>
      <c r="DT21" s="671">
        <f t="shared" si="9"/>
        <v>6.9976925553580092</v>
      </c>
      <c r="DU21" s="673">
        <f t="shared" si="10"/>
        <v>144.45026200000021</v>
      </c>
      <c r="DV21" s="673">
        <f t="shared" si="10"/>
        <v>213</v>
      </c>
      <c r="DW21" s="598"/>
      <c r="DX21" s="64"/>
      <c r="DY21" s="747" t="s">
        <v>127</v>
      </c>
      <c r="DZ21" s="181" t="s">
        <v>116</v>
      </c>
      <c r="EA21" s="182" t="s">
        <v>197</v>
      </c>
      <c r="EB21" s="183">
        <v>0.96938722448724668</v>
      </c>
      <c r="EC21" s="184">
        <v>3.1197587247028553E-2</v>
      </c>
      <c r="ED21" s="185">
        <v>0.90815123951558951</v>
      </c>
      <c r="EE21" s="732">
        <v>1.0306232094589038</v>
      </c>
      <c r="EF21" s="186">
        <v>3.2182791828652774E-2</v>
      </c>
      <c r="EG21" s="187">
        <v>25.826798999999973</v>
      </c>
      <c r="EH21" s="188">
        <v>68</v>
      </c>
      <c r="EI21"/>
      <c r="EJ21" s="64"/>
      <c r="EK21" s="172"/>
    </row>
    <row r="22" spans="1:141" s="11" customFormat="1" ht="20.25" customHeight="1">
      <c r="A22" s="377" t="s">
        <v>29</v>
      </c>
      <c r="B22" s="323">
        <v>37.391304347826178</v>
      </c>
      <c r="C22" s="323">
        <v>7.3313500126385582</v>
      </c>
      <c r="D22" s="384">
        <v>22.961903302166402</v>
      </c>
      <c r="E22" s="384">
        <v>51.820705393485952</v>
      </c>
      <c r="F22" s="384">
        <v>19.607098871010052</v>
      </c>
      <c r="G22" s="384">
        <v>146.0856499999997</v>
      </c>
      <c r="H22" s="380">
        <v>115</v>
      </c>
      <c r="I22" s="466"/>
      <c r="J22" s="323">
        <v>63.709677419354826</v>
      </c>
      <c r="K22" s="323">
        <v>6.4279251279577272</v>
      </c>
      <c r="L22" s="323">
        <v>51.080107125604776</v>
      </c>
      <c r="M22" s="323">
        <v>76.339247713104868</v>
      </c>
      <c r="N22" s="323">
        <v>10.089401466667827</v>
      </c>
      <c r="O22" s="323">
        <v>108.00858800000012</v>
      </c>
      <c r="P22" s="319">
        <v>124</v>
      </c>
      <c r="Q22" s="319"/>
      <c r="R22" s="323">
        <v>67.86944843128741</v>
      </c>
      <c r="S22" s="323"/>
      <c r="T22" s="323">
        <v>38.474053247020102</v>
      </c>
      <c r="U22" s="323">
        <v>97.264843615554724</v>
      </c>
      <c r="V22" s="323">
        <v>22.033907538272889</v>
      </c>
      <c r="W22" s="323"/>
      <c r="X22" s="319">
        <v>69</v>
      </c>
      <c r="Y22" s="323"/>
      <c r="Z22" s="323">
        <v>61.688683057180526</v>
      </c>
      <c r="AA22" s="323">
        <v>17.29067024771382</v>
      </c>
      <c r="AB22" s="323">
        <v>27.699501681153016</v>
      </c>
      <c r="AC22" s="323">
        <v>95.677864433208043</v>
      </c>
      <c r="AD22" s="323">
        <v>28.028917770357868</v>
      </c>
      <c r="AE22" s="320">
        <v>105.48898400000003</v>
      </c>
      <c r="AF22" s="326">
        <v>106</v>
      </c>
      <c r="AG22" s="427">
        <v>68.440847758131724</v>
      </c>
      <c r="AH22" s="323">
        <v>14.113834750668278</v>
      </c>
      <c r="AI22" s="323">
        <v>40.725330235622245</v>
      </c>
      <c r="AJ22" s="323">
        <v>96.156365280641225</v>
      </c>
      <c r="AK22" s="323">
        <v>20.621946122798217</v>
      </c>
      <c r="AL22" s="320">
        <v>129.19793499999994</v>
      </c>
      <c r="AM22" s="455">
        <v>133</v>
      </c>
      <c r="AN22" s="319"/>
      <c r="AO22" s="323">
        <v>67.86944843128741</v>
      </c>
      <c r="AP22" s="323"/>
      <c r="AQ22" s="323">
        <v>38.474053247020102</v>
      </c>
      <c r="AR22" s="323">
        <v>97.264843615554724</v>
      </c>
      <c r="AS22" s="323">
        <v>22.033907538272889</v>
      </c>
      <c r="AT22" s="323"/>
      <c r="AU22" s="319">
        <v>69</v>
      </c>
      <c r="AV22" s="323"/>
      <c r="AW22" s="323">
        <v>61.688683057180526</v>
      </c>
      <c r="AX22" s="323">
        <v>17.29067024771382</v>
      </c>
      <c r="AY22" s="323">
        <v>27.699501681153016</v>
      </c>
      <c r="AZ22" s="323">
        <v>95.677864433208043</v>
      </c>
      <c r="BA22" s="323">
        <v>28.028917770357868</v>
      </c>
      <c r="BB22" s="320">
        <v>105.48898400000003</v>
      </c>
      <c r="BC22" s="326">
        <v>106</v>
      </c>
      <c r="BD22" s="323">
        <v>77.823413127652401</v>
      </c>
      <c r="BE22" s="323">
        <v>6.1554249599023665</v>
      </c>
      <c r="BF22" s="323">
        <v>65.723628962222136</v>
      </c>
      <c r="BG22" s="323">
        <v>89.92319729308268</v>
      </c>
      <c r="BH22" s="323">
        <v>7.9094769973731802</v>
      </c>
      <c r="BI22" s="320">
        <v>83.896950000000032</v>
      </c>
      <c r="BJ22" s="326">
        <v>66</v>
      </c>
      <c r="BK22" s="326"/>
      <c r="BL22" s="456">
        <v>64.67</v>
      </c>
      <c r="BM22" s="325">
        <v>10.25</v>
      </c>
      <c r="BN22" s="325">
        <v>44.529999999999994</v>
      </c>
      <c r="BO22" s="325">
        <v>84.82</v>
      </c>
      <c r="BP22" s="325">
        <v>15.8</v>
      </c>
      <c r="BQ22" s="326">
        <v>66.185000000000002</v>
      </c>
      <c r="BR22" s="455">
        <v>67</v>
      </c>
      <c r="BS22" s="326"/>
      <c r="BT22" s="323">
        <v>90.841014652328084</v>
      </c>
      <c r="BU22" s="323">
        <v>10.845752677861284</v>
      </c>
      <c r="BV22" s="323">
        <v>69.453661681888136</v>
      </c>
      <c r="BW22" s="323">
        <v>112.22836762276802</v>
      </c>
      <c r="BX22" s="323">
        <v>11.939268533460098</v>
      </c>
      <c r="BY22" s="326">
        <v>38.42829600000001</v>
      </c>
      <c r="BZ22" s="326">
        <v>35</v>
      </c>
      <c r="CA22" s="326"/>
      <c r="CB22" s="323">
        <v>85.384275829010107</v>
      </c>
      <c r="CC22" s="323">
        <v>9.8226381435478824</v>
      </c>
      <c r="CD22" s="323">
        <v>66.07675299751304</v>
      </c>
      <c r="CE22" s="323">
        <v>100</v>
      </c>
      <c r="CF22" s="323">
        <v>11.504036367560957</v>
      </c>
      <c r="CG22" s="326">
        <v>74.400412000000003</v>
      </c>
      <c r="CH22" s="326">
        <v>75</v>
      </c>
      <c r="CI22" s="326"/>
      <c r="CJ22" s="323">
        <v>90.841014652328084</v>
      </c>
      <c r="CK22" s="323">
        <v>10.845752677861284</v>
      </c>
      <c r="CL22" s="323">
        <v>69.453661681888136</v>
      </c>
      <c r="CM22" s="323">
        <v>112.22836762276802</v>
      </c>
      <c r="CN22" s="323">
        <v>11.939268533460098</v>
      </c>
      <c r="CO22" s="326">
        <v>38.42829600000001</v>
      </c>
      <c r="CP22" s="326">
        <v>35</v>
      </c>
      <c r="CQ22" s="326"/>
      <c r="CR22" s="323">
        <v>79.186033931151044</v>
      </c>
      <c r="CS22" s="323">
        <v>4.9186318397466913</v>
      </c>
      <c r="CT22" s="323">
        <v>69.48954414336302</v>
      </c>
      <c r="CU22" s="323">
        <v>88.882523718939083</v>
      </c>
      <c r="CV22" s="323">
        <v>6.2114890663967799</v>
      </c>
      <c r="CW22" s="326">
        <v>44.208403000000011</v>
      </c>
      <c r="CX22" s="326">
        <v>44</v>
      </c>
      <c r="CY22" s="326"/>
      <c r="CZ22" s="383" t="s">
        <v>193</v>
      </c>
      <c r="DA22" s="323">
        <v>11.422446584983597</v>
      </c>
      <c r="DB22" s="384">
        <v>52.53713819012745</v>
      </c>
      <c r="DC22" s="323">
        <v>97.435808601123341</v>
      </c>
      <c r="DD22" s="323">
        <v>15.23267606508078</v>
      </c>
      <c r="DE22" s="326">
        <v>76.813439000000017</v>
      </c>
      <c r="DF22" s="326">
        <v>83</v>
      </c>
      <c r="DG22" s="27"/>
      <c r="DH22" s="594">
        <v>75.818239873847304</v>
      </c>
      <c r="DI22" s="595">
        <v>9.6307438595623314</v>
      </c>
      <c r="DJ22" s="596">
        <v>56.885469361804176</v>
      </c>
      <c r="DK22" s="595">
        <v>94.751010385890439</v>
      </c>
      <c r="DL22" s="595">
        <v>12.702410232137758</v>
      </c>
      <c r="DM22" s="597">
        <v>67.270859999999942</v>
      </c>
      <c r="DN22" s="597">
        <v>54</v>
      </c>
      <c r="DO22" s="27"/>
      <c r="DP22" s="670">
        <f t="shared" si="6"/>
        <v>72.625460620553767</v>
      </c>
      <c r="DQ22" s="671">
        <f t="shared" si="7"/>
        <v>7.7912564361729029</v>
      </c>
      <c r="DR22" s="672">
        <f t="shared" si="8"/>
        <v>57.332442661889246</v>
      </c>
      <c r="DS22" s="671">
        <f t="shared" si="9"/>
        <v>87.918478579218274</v>
      </c>
      <c r="DT22" s="671">
        <f t="shared" si="9"/>
        <v>10.727995897857198</v>
      </c>
      <c r="DU22" s="673">
        <f t="shared" si="10"/>
        <v>76.79395700000002</v>
      </c>
      <c r="DV22" s="673">
        <f t="shared" si="10"/>
        <v>131</v>
      </c>
      <c r="DW22" s="598"/>
      <c r="DX22" s="64"/>
      <c r="DY22" s="747" t="s">
        <v>128</v>
      </c>
      <c r="DZ22" s="181" t="s">
        <v>116</v>
      </c>
      <c r="EA22" s="182" t="s">
        <v>197</v>
      </c>
      <c r="EB22" s="183">
        <v>0.79920031273456882</v>
      </c>
      <c r="EC22" s="184">
        <v>5.7727167484483775E-2</v>
      </c>
      <c r="ED22" s="185">
        <v>0.68589091055081897</v>
      </c>
      <c r="EE22" s="185">
        <v>0.91250971491831867</v>
      </c>
      <c r="EF22" s="186">
        <v>7.2231162281409383E-2</v>
      </c>
      <c r="EG22" s="187">
        <v>112.53249100000012</v>
      </c>
      <c r="EH22" s="188">
        <v>258</v>
      </c>
      <c r="EI22"/>
      <c r="EJ22" s="64"/>
      <c r="EK22" s="172"/>
    </row>
    <row r="23" spans="1:141" s="11" customFormat="1" ht="20.25" customHeight="1">
      <c r="A23" s="377" t="s">
        <v>85</v>
      </c>
      <c r="B23" s="323">
        <v>58.011617471562801</v>
      </c>
      <c r="C23" s="323">
        <v>9.1940339887515119</v>
      </c>
      <c r="D23" s="384">
        <v>39.916122996135819</v>
      </c>
      <c r="E23" s="384">
        <v>76.107111946989775</v>
      </c>
      <c r="F23" s="384">
        <v>15.848608243440912</v>
      </c>
      <c r="G23" s="384">
        <v>162.60818800000041</v>
      </c>
      <c r="H23" s="380">
        <v>122</v>
      </c>
      <c r="I23" s="466"/>
      <c r="J23" s="323" t="s">
        <v>66</v>
      </c>
      <c r="K23" s="323"/>
      <c r="L23" s="323" t="s">
        <v>66</v>
      </c>
      <c r="M23" s="323" t="s">
        <v>66</v>
      </c>
      <c r="N23" s="323" t="s">
        <v>66</v>
      </c>
      <c r="O23" s="323" t="s">
        <v>66</v>
      </c>
      <c r="P23" s="319" t="s">
        <v>66</v>
      </c>
      <c r="Q23" s="319" t="s">
        <v>66</v>
      </c>
      <c r="R23" s="323" t="s">
        <v>66</v>
      </c>
      <c r="S23" s="323" t="s">
        <v>66</v>
      </c>
      <c r="T23" s="323" t="s">
        <v>66</v>
      </c>
      <c r="U23" s="323" t="s">
        <v>66</v>
      </c>
      <c r="V23" s="323" t="s">
        <v>66</v>
      </c>
      <c r="W23" s="323" t="s">
        <v>66</v>
      </c>
      <c r="X23" s="319" t="s">
        <v>66</v>
      </c>
      <c r="Y23" s="323" t="s">
        <v>66</v>
      </c>
      <c r="Z23" s="323" t="s">
        <v>66</v>
      </c>
      <c r="AA23" s="323" t="s">
        <v>66</v>
      </c>
      <c r="AB23" s="323" t="s">
        <v>66</v>
      </c>
      <c r="AC23" s="323" t="s">
        <v>66</v>
      </c>
      <c r="AD23" s="323" t="s">
        <v>66</v>
      </c>
      <c r="AE23" s="320" t="s">
        <v>66</v>
      </c>
      <c r="AF23" s="326" t="s">
        <v>66</v>
      </c>
      <c r="AG23" s="323" t="s">
        <v>66</v>
      </c>
      <c r="AH23" s="323" t="s">
        <v>66</v>
      </c>
      <c r="AI23" s="323" t="s">
        <v>66</v>
      </c>
      <c r="AJ23" s="323" t="s">
        <v>66</v>
      </c>
      <c r="AK23" s="323" t="s">
        <v>66</v>
      </c>
      <c r="AL23" s="320" t="s">
        <v>66</v>
      </c>
      <c r="AM23" s="455" t="s">
        <v>66</v>
      </c>
      <c r="AN23" s="319" t="s">
        <v>66</v>
      </c>
      <c r="AO23" s="323" t="s">
        <v>66</v>
      </c>
      <c r="AP23" s="323" t="s">
        <v>66</v>
      </c>
      <c r="AQ23" s="323" t="s">
        <v>66</v>
      </c>
      <c r="AR23" s="323" t="s">
        <v>66</v>
      </c>
      <c r="AS23" s="323" t="s">
        <v>66</v>
      </c>
      <c r="AT23" s="323" t="s">
        <v>66</v>
      </c>
      <c r="AU23" s="319" t="s">
        <v>66</v>
      </c>
      <c r="AV23" s="323" t="s">
        <v>66</v>
      </c>
      <c r="AW23" s="323" t="s">
        <v>66</v>
      </c>
      <c r="AX23" s="323" t="s">
        <v>66</v>
      </c>
      <c r="AY23" s="323" t="s">
        <v>66</v>
      </c>
      <c r="AZ23" s="323" t="s">
        <v>66</v>
      </c>
      <c r="BA23" s="323" t="s">
        <v>66</v>
      </c>
      <c r="BB23" s="320" t="s">
        <v>66</v>
      </c>
      <c r="BC23" s="326" t="s">
        <v>66</v>
      </c>
      <c r="BD23" s="323" t="s">
        <v>66</v>
      </c>
      <c r="BE23" s="323" t="s">
        <v>66</v>
      </c>
      <c r="BF23" s="323" t="s">
        <v>66</v>
      </c>
      <c r="BG23" s="323" t="s">
        <v>66</v>
      </c>
      <c r="BH23" s="323" t="s">
        <v>66</v>
      </c>
      <c r="BI23" s="320" t="s">
        <v>66</v>
      </c>
      <c r="BJ23" s="326" t="s">
        <v>66</v>
      </c>
      <c r="BK23" s="326" t="s">
        <v>66</v>
      </c>
      <c r="BL23" s="328" t="s">
        <v>66</v>
      </c>
      <c r="BM23" s="325" t="s">
        <v>66</v>
      </c>
      <c r="BN23" s="325" t="s">
        <v>66</v>
      </c>
      <c r="BO23" s="325" t="s">
        <v>66</v>
      </c>
      <c r="BP23" s="325" t="s">
        <v>66</v>
      </c>
      <c r="BQ23" s="326" t="s">
        <v>66</v>
      </c>
      <c r="BR23" s="455" t="s">
        <v>66</v>
      </c>
      <c r="BS23" s="326" t="s">
        <v>66</v>
      </c>
      <c r="BT23" s="323" t="s">
        <v>66</v>
      </c>
      <c r="BU23" s="323" t="s">
        <v>66</v>
      </c>
      <c r="BV23" s="323"/>
      <c r="BW23" s="323"/>
      <c r="BX23" s="323"/>
      <c r="BY23" s="326"/>
      <c r="BZ23" s="326"/>
      <c r="CA23" s="326"/>
      <c r="CB23" s="325" t="s">
        <v>66</v>
      </c>
      <c r="CC23" s="325" t="s">
        <v>66</v>
      </c>
      <c r="CD23" s="325" t="s">
        <v>66</v>
      </c>
      <c r="CE23" s="325" t="s">
        <v>66</v>
      </c>
      <c r="CF23" s="325" t="s">
        <v>66</v>
      </c>
      <c r="CG23" s="326" t="s">
        <v>66</v>
      </c>
      <c r="CH23" s="326" t="s">
        <v>66</v>
      </c>
      <c r="CI23" s="326"/>
      <c r="CJ23" s="323" t="s">
        <v>73</v>
      </c>
      <c r="CK23" s="323">
        <v>14.935127336809936</v>
      </c>
      <c r="CL23" s="323">
        <v>59.402514533859105</v>
      </c>
      <c r="CM23" s="323">
        <v>118.30535871595767</v>
      </c>
      <c r="CN23" s="323">
        <v>16.808627624297266</v>
      </c>
      <c r="CO23" s="326">
        <v>23.313701999999996</v>
      </c>
      <c r="CP23" s="326">
        <v>9</v>
      </c>
      <c r="CQ23" s="326"/>
      <c r="CR23" s="323">
        <v>93.752480540073634</v>
      </c>
      <c r="CS23" s="323">
        <v>4.1334553332159496</v>
      </c>
      <c r="CT23" s="323">
        <v>85.603871590949581</v>
      </c>
      <c r="CU23" s="323">
        <v>100</v>
      </c>
      <c r="CV23" s="323">
        <v>4.4089023665343365</v>
      </c>
      <c r="CW23" s="326">
        <v>50.631615000000011</v>
      </c>
      <c r="CX23" s="326">
        <v>56</v>
      </c>
      <c r="CY23" s="326"/>
      <c r="CZ23" s="383">
        <v>95.410704602367758</v>
      </c>
      <c r="DA23" s="323">
        <v>2.6931553730635169</v>
      </c>
      <c r="DB23" s="384">
        <v>90.117657505971323</v>
      </c>
      <c r="DC23" s="323">
        <v>100</v>
      </c>
      <c r="DD23" s="323">
        <v>2.8226972898769289</v>
      </c>
      <c r="DE23" s="326">
        <v>101.89437799999997</v>
      </c>
      <c r="DF23" s="326">
        <v>107</v>
      </c>
      <c r="DG23" s="27"/>
      <c r="DH23" s="594">
        <v>97.201194020050934</v>
      </c>
      <c r="DI23" s="595">
        <v>1.7797837446961968</v>
      </c>
      <c r="DJ23" s="596">
        <v>93.702374230970904</v>
      </c>
      <c r="DK23" s="595">
        <v>100</v>
      </c>
      <c r="DL23" s="595">
        <v>1.831030742615217</v>
      </c>
      <c r="DM23" s="597">
        <v>52.879514000000029</v>
      </c>
      <c r="DN23" s="597">
        <v>82</v>
      </c>
      <c r="DO23" s="27"/>
      <c r="DP23" s="670">
        <f t="shared" si="6"/>
        <v>94.649627412783786</v>
      </c>
      <c r="DQ23" s="671">
        <f t="shared" si="7"/>
        <v>3.1122168689080456</v>
      </c>
      <c r="DR23" s="672">
        <f t="shared" si="8"/>
        <v>88.540832399119935</v>
      </c>
      <c r="DS23" s="671">
        <f t="shared" si="9"/>
        <v>100</v>
      </c>
      <c r="DT23" s="671">
        <f t="shared" si="9"/>
        <v>3.2881448706978169</v>
      </c>
      <c r="DU23" s="673">
        <f t="shared" si="10"/>
        <v>59.713804000000025</v>
      </c>
      <c r="DV23" s="673">
        <f t="shared" si="10"/>
        <v>183</v>
      </c>
      <c r="DW23" s="598"/>
      <c r="DX23" s="64"/>
      <c r="DY23" s="747" t="s">
        <v>129</v>
      </c>
      <c r="DZ23" s="181" t="s">
        <v>116</v>
      </c>
      <c r="EA23" s="182" t="s">
        <v>197</v>
      </c>
      <c r="EB23" s="183">
        <v>0.7453530060056236</v>
      </c>
      <c r="EC23" s="184">
        <v>5.2157511812392664E-2</v>
      </c>
      <c r="ED23" s="185">
        <v>0.64297596690280279</v>
      </c>
      <c r="EE23" s="185">
        <v>0.84773004510844441</v>
      </c>
      <c r="EF23" s="186">
        <v>6.9976925553580094E-2</v>
      </c>
      <c r="EG23" s="187">
        <v>144.45026200000021</v>
      </c>
      <c r="EH23" s="188">
        <v>213</v>
      </c>
      <c r="EI23"/>
      <c r="EJ23" s="64"/>
      <c r="EK23" s="172"/>
    </row>
    <row r="24" spans="1:141" s="11" customFormat="1" ht="20.25" customHeight="1">
      <c r="A24" s="377" t="s">
        <v>30</v>
      </c>
      <c r="B24" s="323">
        <v>14.224137931034416</v>
      </c>
      <c r="C24" s="323">
        <v>3.1910610412510914</v>
      </c>
      <c r="D24" s="384">
        <v>7.9435621235753224</v>
      </c>
      <c r="E24" s="384">
        <v>20.504713738493514</v>
      </c>
      <c r="F24" s="384">
        <v>22.434126108189595</v>
      </c>
      <c r="G24" s="384">
        <v>178.04236800000069</v>
      </c>
      <c r="H24" s="380">
        <v>232</v>
      </c>
      <c r="I24" s="466"/>
      <c r="J24" s="427">
        <v>13.656387665198281</v>
      </c>
      <c r="K24" s="323">
        <v>3.1047668418897953</v>
      </c>
      <c r="L24" s="323">
        <v>7.5561499843325359</v>
      </c>
      <c r="M24" s="323">
        <v>19.756625346064023</v>
      </c>
      <c r="N24" s="323">
        <v>22.734905584160689</v>
      </c>
      <c r="O24" s="323">
        <v>193.28981899999928</v>
      </c>
      <c r="P24" s="319">
        <v>227</v>
      </c>
      <c r="Q24" s="319"/>
      <c r="R24" s="323">
        <v>17.844104381050911</v>
      </c>
      <c r="S24" s="323"/>
      <c r="T24" s="323">
        <v>12.153332298540107</v>
      </c>
      <c r="U24" s="323">
        <v>23.534876463561712</v>
      </c>
      <c r="V24" s="323">
        <v>16.224188239984116</v>
      </c>
      <c r="W24" s="323"/>
      <c r="X24" s="319">
        <v>311</v>
      </c>
      <c r="Y24" s="323"/>
      <c r="Z24" s="323">
        <v>14.222999561974184</v>
      </c>
      <c r="AA24" s="323">
        <v>2.7769105505832026</v>
      </c>
      <c r="AB24" s="323">
        <v>8.7642802054323798</v>
      </c>
      <c r="AC24" s="323">
        <v>19.681718918515987</v>
      </c>
      <c r="AD24" s="323">
        <v>19.524085186695743</v>
      </c>
      <c r="AE24" s="320">
        <v>201.69130199999978</v>
      </c>
      <c r="AF24" s="326">
        <v>232</v>
      </c>
      <c r="AG24" s="323">
        <v>17.28814477581334</v>
      </c>
      <c r="AH24" s="323">
        <v>2.3696254762821551</v>
      </c>
      <c r="AI24" s="323">
        <v>12.634880969775558</v>
      </c>
      <c r="AJ24" s="323">
        <v>21.941408581851118</v>
      </c>
      <c r="AK24" s="323">
        <v>13.7066498864432</v>
      </c>
      <c r="AL24" s="320">
        <v>279.15751300000034</v>
      </c>
      <c r="AM24" s="455">
        <v>354</v>
      </c>
      <c r="AN24" s="319"/>
      <c r="AO24" s="323">
        <v>17.844104381050911</v>
      </c>
      <c r="AP24" s="323"/>
      <c r="AQ24" s="323">
        <v>12.153332298540107</v>
      </c>
      <c r="AR24" s="323">
        <v>23.534876463561712</v>
      </c>
      <c r="AS24" s="323">
        <v>16.224188239984116</v>
      </c>
      <c r="AT24" s="323"/>
      <c r="AU24" s="319">
        <v>311</v>
      </c>
      <c r="AV24" s="323"/>
      <c r="AW24" s="323">
        <v>14.222999561974184</v>
      </c>
      <c r="AX24" s="323">
        <v>2.7769105505832026</v>
      </c>
      <c r="AY24" s="323">
        <v>8.7642802054323798</v>
      </c>
      <c r="AZ24" s="323">
        <v>19.681718918515987</v>
      </c>
      <c r="BA24" s="323">
        <v>19.524085186695743</v>
      </c>
      <c r="BB24" s="320">
        <v>201.69130199999978</v>
      </c>
      <c r="BC24" s="326">
        <v>232</v>
      </c>
      <c r="BD24" s="427">
        <v>25.257596494279412</v>
      </c>
      <c r="BE24" s="323">
        <v>6.1459151070175873</v>
      </c>
      <c r="BF24" s="323">
        <v>13.1765059475839</v>
      </c>
      <c r="BG24" s="323">
        <v>37.338687040974925</v>
      </c>
      <c r="BH24" s="323">
        <v>24.332937254776297</v>
      </c>
      <c r="BI24" s="320">
        <v>142.55648199999976</v>
      </c>
      <c r="BJ24" s="326">
        <v>201</v>
      </c>
      <c r="BK24" s="326"/>
      <c r="BL24" s="456">
        <v>27.43</v>
      </c>
      <c r="BM24" s="325">
        <v>5.5469999999999997</v>
      </c>
      <c r="BN24" s="325">
        <v>16.53</v>
      </c>
      <c r="BO24" s="325">
        <v>38.340000000000003</v>
      </c>
      <c r="BP24" s="325">
        <v>20.200000000000003</v>
      </c>
      <c r="BQ24" s="326">
        <v>136.71600000000001</v>
      </c>
      <c r="BR24" s="455">
        <v>192</v>
      </c>
      <c r="BS24" s="326"/>
      <c r="BT24" s="323" t="s">
        <v>74</v>
      </c>
      <c r="BU24" s="323">
        <v>10.828745292259351</v>
      </c>
      <c r="BV24" s="323">
        <v>13.199087118407185</v>
      </c>
      <c r="BW24" s="323">
        <v>55.906717408610398</v>
      </c>
      <c r="BX24" s="323">
        <v>31.339611386843053</v>
      </c>
      <c r="BY24" s="326">
        <v>59.877523000000011</v>
      </c>
      <c r="BZ24" s="326">
        <v>81</v>
      </c>
      <c r="CA24" s="326"/>
      <c r="CB24" s="323" t="s">
        <v>94</v>
      </c>
      <c r="CC24" s="323">
        <v>5.8025080526269903</v>
      </c>
      <c r="CD24" s="323">
        <v>15.018918856793228</v>
      </c>
      <c r="CE24" s="323">
        <v>37.829910174768401</v>
      </c>
      <c r="CF24" s="323">
        <v>21.95888975765839</v>
      </c>
      <c r="CG24" s="326">
        <v>134.48304400000038</v>
      </c>
      <c r="CH24" s="326">
        <v>179</v>
      </c>
      <c r="CI24" s="326"/>
      <c r="CJ24" s="323" t="s">
        <v>74</v>
      </c>
      <c r="CK24" s="323">
        <v>10.828745292259351</v>
      </c>
      <c r="CL24" s="323">
        <v>13.199087118407185</v>
      </c>
      <c r="CM24" s="323">
        <v>55.906717408610398</v>
      </c>
      <c r="CN24" s="323">
        <v>31.339611386843053</v>
      </c>
      <c r="CO24" s="326">
        <v>59.877523000000011</v>
      </c>
      <c r="CP24" s="326">
        <v>81</v>
      </c>
      <c r="CQ24" s="326"/>
      <c r="CR24" s="323" t="s">
        <v>106</v>
      </c>
      <c r="CS24" s="323">
        <v>13.908609175246747</v>
      </c>
      <c r="CT24" s="323">
        <v>13.044776902237354</v>
      </c>
      <c r="CU24" s="323">
        <v>67.883069835770044</v>
      </c>
      <c r="CV24" s="323">
        <v>34.372863571358643</v>
      </c>
      <c r="CW24" s="326">
        <v>67.352588999999966</v>
      </c>
      <c r="CX24" s="326">
        <v>82</v>
      </c>
      <c r="CY24" s="326"/>
      <c r="CZ24" s="383" t="s">
        <v>94</v>
      </c>
      <c r="DA24" s="323">
        <v>7.5989387968811011</v>
      </c>
      <c r="DB24" s="384">
        <v>11.46079746168374</v>
      </c>
      <c r="DC24" s="323">
        <v>41.330251958676179</v>
      </c>
      <c r="DD24" s="323">
        <v>28.788739304547413</v>
      </c>
      <c r="DE24" s="326">
        <v>144.11366100000009</v>
      </c>
      <c r="DF24" s="326">
        <v>173</v>
      </c>
      <c r="DG24" s="27"/>
      <c r="DH24" s="594" t="s">
        <v>201</v>
      </c>
      <c r="DI24" s="595">
        <v>5.3350345059316213</v>
      </c>
      <c r="DJ24" s="596">
        <v>23.160703552091121</v>
      </c>
      <c r="DK24" s="595">
        <v>44.136650051664006</v>
      </c>
      <c r="DL24" s="595">
        <v>15.855109362380428</v>
      </c>
      <c r="DM24" s="597">
        <v>146.09720699999986</v>
      </c>
      <c r="DN24" s="597">
        <v>169</v>
      </c>
      <c r="DO24" s="27"/>
      <c r="DP24" s="670">
        <f t="shared" si="6"/>
        <v>33.631048589764163</v>
      </c>
      <c r="DQ24" s="671">
        <f t="shared" si="7"/>
        <v>3.8867088148879021</v>
      </c>
      <c r="DR24" s="672">
        <f t="shared" si="8"/>
        <v>26.002047004061346</v>
      </c>
      <c r="DS24" s="671">
        <f t="shared" si="9"/>
        <v>41.260050175466979</v>
      </c>
      <c r="DT24" s="671">
        <f t="shared" si="9"/>
        <v>11.55690642387775</v>
      </c>
      <c r="DU24" s="673">
        <f t="shared" si="10"/>
        <v>172.04022599999968</v>
      </c>
      <c r="DV24" s="673">
        <f t="shared" si="10"/>
        <v>293</v>
      </c>
      <c r="DW24" s="598"/>
      <c r="DX24" s="64"/>
      <c r="DY24" s="747" t="s">
        <v>130</v>
      </c>
      <c r="DZ24" s="181" t="s">
        <v>116</v>
      </c>
      <c r="EA24" s="182" t="s">
        <v>197</v>
      </c>
      <c r="EB24" s="183">
        <v>0.72625460620553761</v>
      </c>
      <c r="EC24" s="184">
        <v>7.7912564361729025E-2</v>
      </c>
      <c r="ED24" s="185">
        <v>0.57332442661889249</v>
      </c>
      <c r="EE24" s="185">
        <v>0.87918478579218273</v>
      </c>
      <c r="EF24" s="186">
        <v>0.10727995897857198</v>
      </c>
      <c r="EG24" s="187">
        <v>76.79395700000002</v>
      </c>
      <c r="EH24" s="188">
        <v>131</v>
      </c>
      <c r="EI24"/>
      <c r="EJ24" s="64"/>
      <c r="EK24" s="172"/>
    </row>
    <row r="25" spans="1:141" s="11" customFormat="1" ht="20.25" customHeight="1">
      <c r="A25" s="377" t="s">
        <v>31</v>
      </c>
      <c r="B25" s="323">
        <v>65.306122448979906</v>
      </c>
      <c r="C25" s="323">
        <v>4.1868954377342931</v>
      </c>
      <c r="D25" s="384">
        <v>57.06556739388602</v>
      </c>
      <c r="E25" s="384">
        <v>73.546677504073799</v>
      </c>
      <c r="F25" s="384">
        <v>6.4111836390306038</v>
      </c>
      <c r="G25" s="384">
        <v>12.291159999999946</v>
      </c>
      <c r="H25" s="380">
        <v>196</v>
      </c>
      <c r="I25" s="466"/>
      <c r="J25" s="323">
        <v>79.017857142857181</v>
      </c>
      <c r="K25" s="323">
        <v>4.248194000127838</v>
      </c>
      <c r="L25" s="323">
        <v>70.671016805102937</v>
      </c>
      <c r="M25" s="323">
        <v>87.364697480611426</v>
      </c>
      <c r="N25" s="323">
        <v>5.376245514286075</v>
      </c>
      <c r="O25" s="323">
        <v>14.601439999999938</v>
      </c>
      <c r="P25" s="319">
        <v>224</v>
      </c>
      <c r="Q25" s="319"/>
      <c r="R25" s="323">
        <v>82.681375521946549</v>
      </c>
      <c r="S25" s="323"/>
      <c r="T25" s="323">
        <v>73.653377121532259</v>
      </c>
      <c r="U25" s="323">
        <v>91.709373922360854</v>
      </c>
      <c r="V25" s="323">
        <v>5.554824209534357</v>
      </c>
      <c r="W25" s="323"/>
      <c r="X25" s="319">
        <v>189</v>
      </c>
      <c r="Y25" s="323"/>
      <c r="Z25" s="323">
        <v>72.209285148965222</v>
      </c>
      <c r="AA25" s="323">
        <v>8.2931404760452025</v>
      </c>
      <c r="AB25" s="323">
        <v>55.907022033719841</v>
      </c>
      <c r="AC25" s="323">
        <v>88.511548264210589</v>
      </c>
      <c r="AD25" s="323">
        <v>11.484867159308868</v>
      </c>
      <c r="AE25" s="320">
        <v>13.925097000000003</v>
      </c>
      <c r="AF25" s="326">
        <v>136</v>
      </c>
      <c r="AG25" s="323">
        <v>79.366564009696688</v>
      </c>
      <c r="AH25" s="323">
        <v>4.443427532664626</v>
      </c>
      <c r="AI25" s="323">
        <v>70.640948624711669</v>
      </c>
      <c r="AJ25" s="323">
        <v>88.092179394681722</v>
      </c>
      <c r="AK25" s="323">
        <v>5.5986139605612077</v>
      </c>
      <c r="AL25" s="320">
        <v>27.318814000000053</v>
      </c>
      <c r="AM25" s="455">
        <v>266</v>
      </c>
      <c r="AN25" s="319"/>
      <c r="AO25" s="323">
        <v>82.681375521946549</v>
      </c>
      <c r="AP25" s="323"/>
      <c r="AQ25" s="323">
        <v>73.653377121532259</v>
      </c>
      <c r="AR25" s="323">
        <v>91.709373922360854</v>
      </c>
      <c r="AS25" s="323">
        <v>5.554824209534357</v>
      </c>
      <c r="AT25" s="323"/>
      <c r="AU25" s="319">
        <v>189</v>
      </c>
      <c r="AV25" s="323"/>
      <c r="AW25" s="323">
        <v>72.209285148965222</v>
      </c>
      <c r="AX25" s="323">
        <v>8.2931404760452025</v>
      </c>
      <c r="AY25" s="323">
        <v>55.907022033719841</v>
      </c>
      <c r="AZ25" s="323">
        <v>88.511548264210589</v>
      </c>
      <c r="BA25" s="323">
        <v>11.484867159308868</v>
      </c>
      <c r="BB25" s="320">
        <v>13.925097000000003</v>
      </c>
      <c r="BC25" s="326">
        <v>136</v>
      </c>
      <c r="BD25" s="323">
        <v>86.234910517703184</v>
      </c>
      <c r="BE25" s="323">
        <v>4.9330496100679317</v>
      </c>
      <c r="BF25" s="323">
        <v>76.537962549365247</v>
      </c>
      <c r="BG25" s="323">
        <v>95.931858486041136</v>
      </c>
      <c r="BH25" s="323">
        <v>5.7204786094782625</v>
      </c>
      <c r="BI25" s="320">
        <v>13.206467000000002</v>
      </c>
      <c r="BJ25" s="326">
        <v>146</v>
      </c>
      <c r="BK25" s="326"/>
      <c r="BL25" s="328">
        <v>83.12</v>
      </c>
      <c r="BM25" s="325">
        <v>5.43</v>
      </c>
      <c r="BN25" s="325">
        <v>72.45</v>
      </c>
      <c r="BO25" s="325">
        <v>93.789999999999992</v>
      </c>
      <c r="BP25" s="325">
        <v>6.5</v>
      </c>
      <c r="BQ25" s="326">
        <v>12.406000000000001</v>
      </c>
      <c r="BR25" s="455">
        <v>100</v>
      </c>
      <c r="BS25" s="326"/>
      <c r="BT25" s="323">
        <v>83.957512084338219</v>
      </c>
      <c r="BU25" s="323">
        <v>7.8095534730071385</v>
      </c>
      <c r="BV25" s="323">
        <v>68.557412005561105</v>
      </c>
      <c r="BW25" s="323">
        <v>99.357612163115348</v>
      </c>
      <c r="BX25" s="323">
        <v>9.3017923937076326</v>
      </c>
      <c r="BY25" s="326">
        <v>5.0821980000000071</v>
      </c>
      <c r="BZ25" s="326">
        <v>50</v>
      </c>
      <c r="CA25" s="326"/>
      <c r="CB25" s="323">
        <v>81.761935967839648</v>
      </c>
      <c r="CC25" s="323">
        <v>6.0951137117968015</v>
      </c>
      <c r="CD25" s="323">
        <v>69.781290296962723</v>
      </c>
      <c r="CE25" s="323">
        <v>93.742581638716587</v>
      </c>
      <c r="CF25" s="323">
        <v>7.4547081593007549</v>
      </c>
      <c r="CG25" s="326">
        <v>10.988446999999995</v>
      </c>
      <c r="CH25" s="326">
        <v>116</v>
      </c>
      <c r="CI25" s="326"/>
      <c r="CJ25" s="323">
        <v>83.957512084338219</v>
      </c>
      <c r="CK25" s="323">
        <v>7.8095534730071385</v>
      </c>
      <c r="CL25" s="323">
        <v>68.557412005561105</v>
      </c>
      <c r="CM25" s="323">
        <v>99.357612163115348</v>
      </c>
      <c r="CN25" s="323">
        <v>9.3017923937076326</v>
      </c>
      <c r="CO25" s="326">
        <v>5.0821980000000071</v>
      </c>
      <c r="CP25" s="326">
        <v>50</v>
      </c>
      <c r="CQ25" s="326"/>
      <c r="CR25" s="323">
        <v>97.258341354276524</v>
      </c>
      <c r="CS25" s="323">
        <v>1.7526997914991471</v>
      </c>
      <c r="CT25" s="323">
        <v>93.80310498305731</v>
      </c>
      <c r="CU25" s="323">
        <v>100</v>
      </c>
      <c r="CV25" s="323">
        <v>1.8021074255365959</v>
      </c>
      <c r="CW25" s="326">
        <v>6.2503040000000016</v>
      </c>
      <c r="CX25" s="326">
        <v>54</v>
      </c>
      <c r="CY25" s="326"/>
      <c r="CZ25" s="383">
        <v>96.643433703769261</v>
      </c>
      <c r="DA25" s="323">
        <v>1.5732523415796709</v>
      </c>
      <c r="DB25" s="384">
        <v>93.551410561775526</v>
      </c>
      <c r="DC25" s="323">
        <v>99.735456845763011</v>
      </c>
      <c r="DD25" s="323">
        <v>1.6278936719094566</v>
      </c>
      <c r="DE25" s="326">
        <v>10.670040999999994</v>
      </c>
      <c r="DF25" s="326">
        <v>100</v>
      </c>
      <c r="DG25" s="27"/>
      <c r="DH25" s="594">
        <v>91.240295378068652</v>
      </c>
      <c r="DI25" s="595">
        <v>4.3331156311820074</v>
      </c>
      <c r="DJ25" s="596">
        <v>82.721962314329161</v>
      </c>
      <c r="DK25" s="595">
        <v>99.758628441808156</v>
      </c>
      <c r="DL25" s="595">
        <v>4.7491249488255756</v>
      </c>
      <c r="DM25" s="597">
        <v>9.0389920000000092</v>
      </c>
      <c r="DN25" s="597">
        <v>73</v>
      </c>
      <c r="DO25" s="27"/>
      <c r="DP25" s="670">
        <f t="shared" si="6"/>
        <v>91.142692365686742</v>
      </c>
      <c r="DQ25" s="671">
        <f t="shared" si="7"/>
        <v>2.5147979530202544</v>
      </c>
      <c r="DR25" s="672">
        <f t="shared" si="8"/>
        <v>86.206537257327525</v>
      </c>
      <c r="DS25" s="671">
        <f t="shared" si="9"/>
        <v>96.078847474045958</v>
      </c>
      <c r="DT25" s="671">
        <f t="shared" si="9"/>
        <v>2.7591876954109176</v>
      </c>
      <c r="DU25" s="673">
        <f t="shared" si="10"/>
        <v>13.171033999999995</v>
      </c>
      <c r="DV25" s="673">
        <f t="shared" si="10"/>
        <v>200</v>
      </c>
      <c r="DW25" s="598"/>
      <c r="DX25" s="64"/>
      <c r="DY25" s="747" t="s">
        <v>131</v>
      </c>
      <c r="DZ25" s="181" t="s">
        <v>116</v>
      </c>
      <c r="EA25" s="182" t="s">
        <v>197</v>
      </c>
      <c r="EB25" s="183">
        <v>0.94649627412783788</v>
      </c>
      <c r="EC25" s="184">
        <v>3.1122168689080455E-2</v>
      </c>
      <c r="ED25" s="185">
        <v>0.8854083239911994</v>
      </c>
      <c r="EE25" s="732">
        <v>1.0075842242644764</v>
      </c>
      <c r="EF25" s="186">
        <v>3.2881448706978171E-2</v>
      </c>
      <c r="EG25" s="187">
        <v>59.713804000000025</v>
      </c>
      <c r="EH25" s="188">
        <v>183</v>
      </c>
      <c r="EI25"/>
      <c r="EJ25" s="64"/>
      <c r="EK25" s="172"/>
    </row>
    <row r="26" spans="1:141" s="11" customFormat="1" ht="20.25" customHeight="1">
      <c r="A26" s="377" t="s">
        <v>32</v>
      </c>
      <c r="B26" s="323">
        <v>70.58823529411768</v>
      </c>
      <c r="C26" s="323">
        <v>8.8396284368975611</v>
      </c>
      <c r="D26" s="384">
        <v>53.190273992211701</v>
      </c>
      <c r="E26" s="384">
        <v>87.986196596023646</v>
      </c>
      <c r="F26" s="384">
        <v>12.522806952271539</v>
      </c>
      <c r="G26" s="384">
        <v>11.353755999999986</v>
      </c>
      <c r="H26" s="380">
        <v>68</v>
      </c>
      <c r="I26" s="466"/>
      <c r="J26" s="323">
        <v>89.583333333333314</v>
      </c>
      <c r="K26" s="323">
        <v>4.5756866308718465</v>
      </c>
      <c r="L26" s="323">
        <v>80.593036340697239</v>
      </c>
      <c r="M26" s="323">
        <v>98.57363032596939</v>
      </c>
      <c r="N26" s="323">
        <v>5.1077432158569458</v>
      </c>
      <c r="O26" s="323">
        <v>7.9591680000000089</v>
      </c>
      <c r="P26" s="319">
        <v>48</v>
      </c>
      <c r="Q26" s="319"/>
      <c r="R26" s="323">
        <v>93.0870595071395</v>
      </c>
      <c r="S26" s="323"/>
      <c r="T26" s="323">
        <v>82.946440775518312</v>
      </c>
      <c r="U26" s="323">
        <v>103.22767823876069</v>
      </c>
      <c r="V26" s="323">
        <v>5.5419382430716686</v>
      </c>
      <c r="W26" s="323"/>
      <c r="X26" s="319">
        <v>60</v>
      </c>
      <c r="Y26" s="323"/>
      <c r="Z26" s="323">
        <v>84.142771917103715</v>
      </c>
      <c r="AA26" s="323">
        <v>8.8730729536017474</v>
      </c>
      <c r="AB26" s="323">
        <v>66.700504979963426</v>
      </c>
      <c r="AC26" s="323">
        <v>101.58503885424399</v>
      </c>
      <c r="AD26" s="323">
        <v>10.545258673369325</v>
      </c>
      <c r="AE26" s="320">
        <v>9.4857309999999977</v>
      </c>
      <c r="AF26" s="326">
        <v>63</v>
      </c>
      <c r="AG26" s="323">
        <v>89.454504444967625</v>
      </c>
      <c r="AH26" s="323">
        <v>5.1168938920956819</v>
      </c>
      <c r="AI26" s="323">
        <v>79.406394570329581</v>
      </c>
      <c r="AJ26" s="323">
        <v>99.502614319605684</v>
      </c>
      <c r="AK26" s="323">
        <v>5.7201075830044905</v>
      </c>
      <c r="AL26" s="320">
        <v>16.962778000000004</v>
      </c>
      <c r="AM26" s="455">
        <v>106</v>
      </c>
      <c r="AN26" s="319"/>
      <c r="AO26" s="323">
        <v>93.0870595071395</v>
      </c>
      <c r="AP26" s="323"/>
      <c r="AQ26" s="323">
        <v>82.946440775518312</v>
      </c>
      <c r="AR26" s="323">
        <v>103.22767823876069</v>
      </c>
      <c r="AS26" s="323">
        <v>5.5419382430716686</v>
      </c>
      <c r="AT26" s="323"/>
      <c r="AU26" s="319">
        <v>60</v>
      </c>
      <c r="AV26" s="323"/>
      <c r="AW26" s="323">
        <v>84.142771917103715</v>
      </c>
      <c r="AX26" s="323">
        <v>8.8730729536017474</v>
      </c>
      <c r="AY26" s="323">
        <v>66.700504979963426</v>
      </c>
      <c r="AZ26" s="323">
        <v>101.58503885424399</v>
      </c>
      <c r="BA26" s="323">
        <v>10.545258673369325</v>
      </c>
      <c r="BB26" s="320">
        <v>9.4857309999999977</v>
      </c>
      <c r="BC26" s="326">
        <v>63</v>
      </c>
      <c r="BD26" s="323">
        <v>89.167110522150381</v>
      </c>
      <c r="BE26" s="323">
        <v>4.5542540274405736</v>
      </c>
      <c r="BF26" s="323">
        <v>80.214765050385168</v>
      </c>
      <c r="BG26" s="323">
        <v>98.119455993915594</v>
      </c>
      <c r="BH26" s="323">
        <v>5.1075491857608544</v>
      </c>
      <c r="BI26" s="320">
        <v>5.3865130000000008</v>
      </c>
      <c r="BJ26" s="326">
        <v>36</v>
      </c>
      <c r="BK26" s="326"/>
      <c r="BL26" s="328">
        <v>91.51</v>
      </c>
      <c r="BM26" s="325">
        <v>7.1330000000000009</v>
      </c>
      <c r="BN26" s="325">
        <v>77.490000000000009</v>
      </c>
      <c r="BO26" s="325">
        <v>100</v>
      </c>
      <c r="BP26" s="325">
        <v>7.8</v>
      </c>
      <c r="BQ26" s="326">
        <v>5.1289999999999996</v>
      </c>
      <c r="BR26" s="455">
        <v>32</v>
      </c>
      <c r="BS26" s="326"/>
      <c r="BT26" s="323">
        <v>93.944880339203024</v>
      </c>
      <c r="BU26" s="323">
        <v>6.037704286308843</v>
      </c>
      <c r="BV26" s="323">
        <v>82.038789859561987</v>
      </c>
      <c r="BW26" s="323">
        <v>105.85097081884405</v>
      </c>
      <c r="BX26" s="323">
        <v>6.4268582433749941</v>
      </c>
      <c r="BY26" s="326">
        <v>2.407054</v>
      </c>
      <c r="BZ26" s="326">
        <v>17</v>
      </c>
      <c r="CA26" s="326"/>
      <c r="CB26" s="323">
        <v>97.173936406598088</v>
      </c>
      <c r="CC26" s="323">
        <v>2.864412106959938</v>
      </c>
      <c r="CD26" s="323">
        <v>91.543605598751611</v>
      </c>
      <c r="CE26" s="323">
        <v>100</v>
      </c>
      <c r="CF26" s="323">
        <v>2.9477164483432872</v>
      </c>
      <c r="CG26" s="326">
        <v>5.1642149999999987</v>
      </c>
      <c r="CH26" s="326">
        <v>37</v>
      </c>
      <c r="CI26" s="326"/>
      <c r="CJ26" s="323">
        <v>93.944880339203024</v>
      </c>
      <c r="CK26" s="323">
        <v>6.037704286308843</v>
      </c>
      <c r="CL26" s="323">
        <v>82.038789859561987</v>
      </c>
      <c r="CM26" s="323">
        <v>105.85097081884405</v>
      </c>
      <c r="CN26" s="323">
        <v>6.4268582433749941</v>
      </c>
      <c r="CO26" s="326">
        <v>2.407054</v>
      </c>
      <c r="CP26" s="326">
        <v>17</v>
      </c>
      <c r="CQ26" s="326"/>
      <c r="CR26" s="323">
        <v>92.685660359782446</v>
      </c>
      <c r="CS26" s="323">
        <v>4.6905728251653525</v>
      </c>
      <c r="CT26" s="323">
        <v>83.438761429360724</v>
      </c>
      <c r="CU26" s="323">
        <v>100</v>
      </c>
      <c r="CV26" s="323">
        <v>5.0607319481327826</v>
      </c>
      <c r="CW26" s="326">
        <v>3.7787279999999996</v>
      </c>
      <c r="CX26" s="326">
        <v>29</v>
      </c>
      <c r="CY26" s="326"/>
      <c r="CZ26" s="383">
        <v>95.19733587317873</v>
      </c>
      <c r="DA26" s="323">
        <v>3.1030130623692389</v>
      </c>
      <c r="DB26" s="384">
        <v>89.098766721124704</v>
      </c>
      <c r="DC26" s="323">
        <v>100</v>
      </c>
      <c r="DD26" s="323">
        <v>3.2595587196925893</v>
      </c>
      <c r="DE26" s="326">
        <v>5.7546810000000015</v>
      </c>
      <c r="DF26" s="326">
        <v>43</v>
      </c>
      <c r="DG26" s="27"/>
      <c r="DH26" s="594">
        <v>100</v>
      </c>
      <c r="DI26" s="595">
        <v>0</v>
      </c>
      <c r="DJ26" s="596">
        <v>100</v>
      </c>
      <c r="DK26" s="595">
        <v>100</v>
      </c>
      <c r="DL26" s="595">
        <v>0</v>
      </c>
      <c r="DM26" s="597">
        <v>5.8421999999999992</v>
      </c>
      <c r="DN26" s="597">
        <v>46</v>
      </c>
      <c r="DO26" s="27"/>
      <c r="DP26" s="670">
        <f t="shared" si="6"/>
        <v>95.074477654373368</v>
      </c>
      <c r="DQ26" s="671">
        <f t="shared" si="7"/>
        <v>3.143822769906321</v>
      </c>
      <c r="DR26" s="672">
        <f t="shared" si="8"/>
        <v>88.903645199697777</v>
      </c>
      <c r="DS26" s="671">
        <f t="shared" si="9"/>
        <v>100</v>
      </c>
      <c r="DT26" s="671">
        <f t="shared" si="9"/>
        <v>3.3066947591709508</v>
      </c>
      <c r="DU26" s="673">
        <f t="shared" si="10"/>
        <v>4.2912199999999991</v>
      </c>
      <c r="DV26" s="673">
        <f t="shared" si="10"/>
        <v>75</v>
      </c>
      <c r="DW26" s="598"/>
      <c r="DX26" s="64"/>
      <c r="DY26" s="747" t="s">
        <v>132</v>
      </c>
      <c r="DZ26" s="181" t="s">
        <v>116</v>
      </c>
      <c r="EA26" s="182" t="s">
        <v>197</v>
      </c>
      <c r="EB26" s="183">
        <v>0.33631048589764162</v>
      </c>
      <c r="EC26" s="184">
        <v>3.8867088148879021E-2</v>
      </c>
      <c r="ED26" s="185">
        <v>0.26002047004061346</v>
      </c>
      <c r="EE26" s="185">
        <v>0.41260050175466978</v>
      </c>
      <c r="EF26" s="186">
        <v>0.11556906423877751</v>
      </c>
      <c r="EG26" s="187">
        <v>172.04022599999968</v>
      </c>
      <c r="EH26" s="188">
        <v>293</v>
      </c>
      <c r="EI26"/>
      <c r="EJ26" s="64"/>
      <c r="EK26" s="172"/>
    </row>
    <row r="27" spans="1:141" s="11" customFormat="1" ht="20.25" customHeight="1">
      <c r="A27" s="377" t="s">
        <v>33</v>
      </c>
      <c r="B27" s="323">
        <v>36.040609137055796</v>
      </c>
      <c r="C27" s="323">
        <v>6.8018820677569671</v>
      </c>
      <c r="D27" s="384">
        <v>22.653295197365221</v>
      </c>
      <c r="E27" s="384">
        <v>49.427923076746374</v>
      </c>
      <c r="F27" s="384">
        <v>18.872827709128508</v>
      </c>
      <c r="G27" s="384">
        <v>47.12141500000007</v>
      </c>
      <c r="H27" s="380">
        <v>197</v>
      </c>
      <c r="I27" s="466"/>
      <c r="J27" s="323">
        <v>61.578947368420955</v>
      </c>
      <c r="K27" s="323">
        <v>6.4183942392123177</v>
      </c>
      <c r="L27" s="323">
        <v>48.968103339674926</v>
      </c>
      <c r="M27" s="323">
        <v>74.189791397166999</v>
      </c>
      <c r="N27" s="323">
        <v>10.423033379917456</v>
      </c>
      <c r="O27" s="323">
        <v>44.673370000000176</v>
      </c>
      <c r="P27" s="319">
        <v>190</v>
      </c>
      <c r="Q27" s="319"/>
      <c r="R27" s="323">
        <v>68.51956450686248</v>
      </c>
      <c r="S27" s="323"/>
      <c r="T27" s="323">
        <v>56.763302057672469</v>
      </c>
      <c r="U27" s="323">
        <v>80.27582695605247</v>
      </c>
      <c r="V27" s="323">
        <v>8.728532192834578</v>
      </c>
      <c r="W27" s="323"/>
      <c r="X27" s="319">
        <v>241</v>
      </c>
      <c r="Y27" s="323"/>
      <c r="Z27" s="323">
        <v>69.965091817546181</v>
      </c>
      <c r="AA27" s="323">
        <v>6.6640556131472515</v>
      </c>
      <c r="AB27" s="323">
        <v>56.865206637262609</v>
      </c>
      <c r="AC27" s="323">
        <v>83.064976997829746</v>
      </c>
      <c r="AD27" s="323">
        <v>9.5248293685166132</v>
      </c>
      <c r="AE27" s="320">
        <v>37.956143999999938</v>
      </c>
      <c r="AF27" s="326">
        <v>166</v>
      </c>
      <c r="AG27" s="323">
        <v>71.805636941147682</v>
      </c>
      <c r="AH27" s="323">
        <v>4.6567436308999213</v>
      </c>
      <c r="AI27" s="323">
        <v>62.661130010178404</v>
      </c>
      <c r="AJ27" s="323">
        <v>80.950143872116982</v>
      </c>
      <c r="AK27" s="323">
        <v>6.4852062167718323</v>
      </c>
      <c r="AL27" s="320">
        <v>72.815236000000127</v>
      </c>
      <c r="AM27" s="455">
        <v>324</v>
      </c>
      <c r="AN27" s="319"/>
      <c r="AO27" s="323">
        <v>68.51956450686248</v>
      </c>
      <c r="AP27" s="323"/>
      <c r="AQ27" s="323">
        <v>56.763302057672469</v>
      </c>
      <c r="AR27" s="323">
        <v>80.27582695605247</v>
      </c>
      <c r="AS27" s="323">
        <v>8.728532192834578</v>
      </c>
      <c r="AT27" s="323"/>
      <c r="AU27" s="319">
        <v>241</v>
      </c>
      <c r="AV27" s="323"/>
      <c r="AW27" s="323">
        <v>69.965091817546181</v>
      </c>
      <c r="AX27" s="323">
        <v>6.6640556131472515</v>
      </c>
      <c r="AY27" s="323">
        <v>56.865206637262609</v>
      </c>
      <c r="AZ27" s="323">
        <v>83.064976997829746</v>
      </c>
      <c r="BA27" s="323">
        <v>9.5248293685166132</v>
      </c>
      <c r="BB27" s="320">
        <v>37.956143999999938</v>
      </c>
      <c r="BC27" s="326">
        <v>166</v>
      </c>
      <c r="BD27" s="323">
        <v>74.359032447261981</v>
      </c>
      <c r="BE27" s="323">
        <v>7.7572828426267062</v>
      </c>
      <c r="BF27" s="323">
        <v>59.110459242745605</v>
      </c>
      <c r="BG27" s="323">
        <v>89.607605651778371</v>
      </c>
      <c r="BH27" s="323">
        <v>10.432199811271671</v>
      </c>
      <c r="BI27" s="320">
        <v>31.561152999999958</v>
      </c>
      <c r="BJ27" s="326">
        <v>147</v>
      </c>
      <c r="BK27" s="326"/>
      <c r="BL27" s="328">
        <v>82.85</v>
      </c>
      <c r="BM27" s="325">
        <v>5.99</v>
      </c>
      <c r="BN27" s="325">
        <v>71.08</v>
      </c>
      <c r="BO27" s="325">
        <v>94.63000000000001</v>
      </c>
      <c r="BP27" s="325">
        <v>7.1999999999999993</v>
      </c>
      <c r="BQ27" s="326">
        <v>39.26</v>
      </c>
      <c r="BR27" s="455">
        <v>166</v>
      </c>
      <c r="BS27" s="326"/>
      <c r="BT27" s="323">
        <v>73.608613324167351</v>
      </c>
      <c r="BU27" s="323">
        <v>5.0128554260038074</v>
      </c>
      <c r="BV27" s="323">
        <v>63.723480261473355</v>
      </c>
      <c r="BW27" s="323">
        <v>83.493746386861346</v>
      </c>
      <c r="BX27" s="323">
        <v>6.8101478884373652</v>
      </c>
      <c r="BY27" s="326">
        <v>16.943888000000015</v>
      </c>
      <c r="BZ27" s="326">
        <v>72</v>
      </c>
      <c r="CA27" s="326"/>
      <c r="CB27" s="323">
        <v>68.430033622369706</v>
      </c>
      <c r="CC27" s="323">
        <v>9.3387282004880703</v>
      </c>
      <c r="CD27" s="323">
        <v>50.073691332950624</v>
      </c>
      <c r="CE27" s="323">
        <v>86.786375911788809</v>
      </c>
      <c r="CF27" s="323">
        <v>13.647119117350909</v>
      </c>
      <c r="CG27" s="326">
        <v>30.94606399999995</v>
      </c>
      <c r="CH27" s="326">
        <v>142</v>
      </c>
      <c r="CI27" s="326"/>
      <c r="CJ27" s="323">
        <v>73.608613324167351</v>
      </c>
      <c r="CK27" s="323">
        <v>5.0128554260038074</v>
      </c>
      <c r="CL27" s="323">
        <v>63.723480261473355</v>
      </c>
      <c r="CM27" s="323">
        <v>83.493746386861346</v>
      </c>
      <c r="CN27" s="323">
        <v>6.8101478884373652</v>
      </c>
      <c r="CO27" s="326">
        <v>16.943888000000015</v>
      </c>
      <c r="CP27" s="326">
        <v>72</v>
      </c>
      <c r="CQ27" s="326"/>
      <c r="CR27" s="323">
        <v>84.429093847191027</v>
      </c>
      <c r="CS27" s="323">
        <v>7.5118598618057266</v>
      </c>
      <c r="CT27" s="323">
        <v>69.620367597607526</v>
      </c>
      <c r="CU27" s="323">
        <v>99.237820096774527</v>
      </c>
      <c r="CV27" s="323">
        <v>8.8972408911571517</v>
      </c>
      <c r="CW27" s="326">
        <v>16.166290999999998</v>
      </c>
      <c r="CX27" s="326">
        <v>85</v>
      </c>
      <c r="CY27" s="326"/>
      <c r="CZ27" s="383">
        <v>80.26147095294543</v>
      </c>
      <c r="DA27" s="323">
        <v>7.0027592733620674</v>
      </c>
      <c r="DB27" s="384">
        <v>66.498457125611338</v>
      </c>
      <c r="DC27" s="323">
        <v>94.024484780279522</v>
      </c>
      <c r="DD27" s="323">
        <v>8.7249326360683668</v>
      </c>
      <c r="DE27" s="326">
        <v>33.047189000000017</v>
      </c>
      <c r="DF27" s="326">
        <v>151</v>
      </c>
      <c r="DG27" s="27"/>
      <c r="DH27" s="594">
        <v>79.41962399199511</v>
      </c>
      <c r="DI27" s="595">
        <v>7.6721956936622764</v>
      </c>
      <c r="DJ27" s="596">
        <v>64.337100512007694</v>
      </c>
      <c r="DK27" s="595">
        <v>94.502147471982511</v>
      </c>
      <c r="DL27" s="595">
        <v>9.660327395198415</v>
      </c>
      <c r="DM27" s="597">
        <v>36.537519999999986</v>
      </c>
      <c r="DN27" s="597">
        <v>134</v>
      </c>
      <c r="DO27" s="27"/>
      <c r="DP27" s="670">
        <f t="shared" si="6"/>
        <v>81.899157379714481</v>
      </c>
      <c r="DQ27" s="671">
        <f t="shared" si="7"/>
        <v>4.9129743571495386</v>
      </c>
      <c r="DR27" s="672">
        <f t="shared" si="8"/>
        <v>72.255757025759195</v>
      </c>
      <c r="DS27" s="671">
        <f t="shared" si="9"/>
        <v>91.542557733669767</v>
      </c>
      <c r="DT27" s="671">
        <f t="shared" si="9"/>
        <v>5.9988094070018221</v>
      </c>
      <c r="DU27" s="673">
        <f t="shared" si="10"/>
        <v>33.029942999999989</v>
      </c>
      <c r="DV27" s="673">
        <f t="shared" si="10"/>
        <v>266</v>
      </c>
      <c r="DW27" s="598"/>
      <c r="DX27" s="64"/>
      <c r="DY27" s="747" t="s">
        <v>133</v>
      </c>
      <c r="DZ27" s="181" t="s">
        <v>116</v>
      </c>
      <c r="EA27" s="182" t="s">
        <v>197</v>
      </c>
      <c r="EB27" s="183">
        <v>0.91142692365686739</v>
      </c>
      <c r="EC27" s="184">
        <v>2.5147979530202542E-2</v>
      </c>
      <c r="ED27" s="185">
        <v>0.8620653725732752</v>
      </c>
      <c r="EE27" s="185">
        <v>0.96078847474045959</v>
      </c>
      <c r="EF27" s="186">
        <v>2.7591876954109175E-2</v>
      </c>
      <c r="EG27" s="187">
        <v>13.171033999999995</v>
      </c>
      <c r="EH27" s="188">
        <v>200</v>
      </c>
      <c r="EI27"/>
      <c r="EJ27" s="64"/>
      <c r="EK27" s="172"/>
    </row>
    <row r="28" spans="1:141" s="11" customFormat="1" ht="20.25" customHeight="1">
      <c r="A28" s="377" t="s">
        <v>34</v>
      </c>
      <c r="B28" s="323">
        <v>43.506493506493513</v>
      </c>
      <c r="C28" s="323">
        <v>6.7402674025124831</v>
      </c>
      <c r="D28" s="384">
        <v>30.240448189031323</v>
      </c>
      <c r="E28" s="384">
        <v>56.772538823955699</v>
      </c>
      <c r="F28" s="384">
        <v>15.492554925177945</v>
      </c>
      <c r="G28" s="384">
        <v>250.34024399999979</v>
      </c>
      <c r="H28" s="380">
        <v>154</v>
      </c>
      <c r="I28" s="466"/>
      <c r="J28" s="323">
        <v>50.666666666666771</v>
      </c>
      <c r="K28" s="323">
        <v>8.7422035812940297</v>
      </c>
      <c r="L28" s="323">
        <v>33.490008187555688</v>
      </c>
      <c r="M28" s="323">
        <v>67.843325145777854</v>
      </c>
      <c r="N28" s="323">
        <v>17.254349173606602</v>
      </c>
      <c r="O28" s="323">
        <v>197.15069999999989</v>
      </c>
      <c r="P28" s="319">
        <v>150</v>
      </c>
      <c r="Q28" s="319"/>
      <c r="R28" s="323">
        <v>61.948397392160437</v>
      </c>
      <c r="S28" s="323"/>
      <c r="T28" s="323">
        <v>40.937387773392828</v>
      </c>
      <c r="U28" s="323">
        <v>82.959407010928047</v>
      </c>
      <c r="V28" s="323">
        <v>17.254539983121123</v>
      </c>
      <c r="W28" s="323"/>
      <c r="X28" s="319">
        <v>110</v>
      </c>
      <c r="Y28" s="323"/>
      <c r="Z28" s="323">
        <v>62.132285574618741</v>
      </c>
      <c r="AA28" s="323">
        <v>12.127909114958875</v>
      </c>
      <c r="AB28" s="323">
        <v>38.291815730783846</v>
      </c>
      <c r="AC28" s="323">
        <v>85.97275541845363</v>
      </c>
      <c r="AD28" s="323">
        <v>19.519496189132898</v>
      </c>
      <c r="AE28" s="320">
        <v>148.36520200000021</v>
      </c>
      <c r="AF28" s="326">
        <v>147</v>
      </c>
      <c r="AG28" s="323">
        <v>66.528488712074861</v>
      </c>
      <c r="AH28" s="323">
        <v>8.1908761727495616</v>
      </c>
      <c r="AI28" s="323">
        <v>50.443960580569211</v>
      </c>
      <c r="AJ28" s="323">
        <v>82.61301684358051</v>
      </c>
      <c r="AK28" s="323">
        <v>12.311832616848434</v>
      </c>
      <c r="AL28" s="320">
        <v>235.1168590000002</v>
      </c>
      <c r="AM28" s="455">
        <v>209</v>
      </c>
      <c r="AN28" s="319"/>
      <c r="AO28" s="323">
        <v>61.948397392160437</v>
      </c>
      <c r="AP28" s="323"/>
      <c r="AQ28" s="323">
        <v>40.937387773392828</v>
      </c>
      <c r="AR28" s="323">
        <v>82.959407010928047</v>
      </c>
      <c r="AS28" s="323">
        <v>17.254539983121123</v>
      </c>
      <c r="AT28" s="323"/>
      <c r="AU28" s="319">
        <v>110</v>
      </c>
      <c r="AV28" s="323"/>
      <c r="AW28" s="323">
        <v>62.132285574618741</v>
      </c>
      <c r="AX28" s="323">
        <v>12.127909114958875</v>
      </c>
      <c r="AY28" s="323">
        <v>38.291815730783846</v>
      </c>
      <c r="AZ28" s="323">
        <v>85.97275541845363</v>
      </c>
      <c r="BA28" s="323">
        <v>19.519496189132898</v>
      </c>
      <c r="BB28" s="320">
        <v>148.36520200000021</v>
      </c>
      <c r="BC28" s="326">
        <v>147</v>
      </c>
      <c r="BD28" s="427">
        <v>54.528912474114776</v>
      </c>
      <c r="BE28" s="323">
        <v>10.997972824587393</v>
      </c>
      <c r="BF28" s="323">
        <v>32.910080581655855</v>
      </c>
      <c r="BG28" s="323">
        <v>76.147744366573704</v>
      </c>
      <c r="BH28" s="323">
        <v>20.169066877701258</v>
      </c>
      <c r="BI28" s="320">
        <v>130.08539100000016</v>
      </c>
      <c r="BJ28" s="326">
        <v>125</v>
      </c>
      <c r="BK28" s="326"/>
      <c r="BL28" s="328">
        <v>55.04</v>
      </c>
      <c r="BM28" s="325">
        <v>6.944</v>
      </c>
      <c r="BN28" s="325">
        <v>41.39</v>
      </c>
      <c r="BO28" s="325">
        <v>68.69</v>
      </c>
      <c r="BP28" s="325">
        <v>12.6</v>
      </c>
      <c r="BQ28" s="326">
        <v>129.24</v>
      </c>
      <c r="BR28" s="455">
        <v>113</v>
      </c>
      <c r="BS28" s="326"/>
      <c r="BT28" s="323" t="s">
        <v>76</v>
      </c>
      <c r="BU28" s="323">
        <v>14.156721528485839</v>
      </c>
      <c r="BV28" s="323">
        <v>4.0397222466707632</v>
      </c>
      <c r="BW28" s="323">
        <v>59.872601573153425</v>
      </c>
      <c r="BX28" s="323">
        <v>44.300443740381532</v>
      </c>
      <c r="BY28" s="326">
        <v>72.035984999999997</v>
      </c>
      <c r="BZ28" s="326">
        <v>62</v>
      </c>
      <c r="CA28" s="326"/>
      <c r="CB28" s="323" t="s">
        <v>95</v>
      </c>
      <c r="CC28" s="323">
        <v>11.055306297107391</v>
      </c>
      <c r="CD28" s="323">
        <v>33.228804865649877</v>
      </c>
      <c r="CE28" s="323">
        <v>76.689752041190886</v>
      </c>
      <c r="CF28" s="323">
        <v>20.115450217340626</v>
      </c>
      <c r="CG28" s="326">
        <v>167.09962099999979</v>
      </c>
      <c r="CH28" s="326">
        <v>124</v>
      </c>
      <c r="CI28" s="326"/>
      <c r="CJ28" s="323" t="s">
        <v>76</v>
      </c>
      <c r="CK28" s="323">
        <v>14.156721528485839</v>
      </c>
      <c r="CL28" s="323">
        <v>4.0397222466707632</v>
      </c>
      <c r="CM28" s="323">
        <v>59.872601573153425</v>
      </c>
      <c r="CN28" s="323">
        <v>44.300443740381532</v>
      </c>
      <c r="CO28" s="326">
        <v>72.035984999999997</v>
      </c>
      <c r="CP28" s="326">
        <v>62</v>
      </c>
      <c r="CQ28" s="326"/>
      <c r="CR28" s="323" t="s">
        <v>107</v>
      </c>
      <c r="CS28" s="323">
        <v>15.912323106531378</v>
      </c>
      <c r="CT28" s="323">
        <v>24.761913820274948</v>
      </c>
      <c r="CU28" s="323">
        <v>87.500367735708082</v>
      </c>
      <c r="CV28" s="323">
        <v>28.34847623971763</v>
      </c>
      <c r="CW28" s="326">
        <v>65.350840000000005</v>
      </c>
      <c r="CX28" s="326">
        <v>62</v>
      </c>
      <c r="CY28" s="326"/>
      <c r="CZ28" s="383" t="s">
        <v>194</v>
      </c>
      <c r="DA28" s="323">
        <v>10.211138391544695</v>
      </c>
      <c r="DB28" s="384">
        <v>45.012762491553957</v>
      </c>
      <c r="DC28" s="323">
        <v>85.150095045662837</v>
      </c>
      <c r="DD28" s="323">
        <v>15.689788292524351</v>
      </c>
      <c r="DE28" s="326">
        <v>155.46360600000006</v>
      </c>
      <c r="DF28" s="326">
        <v>120</v>
      </c>
      <c r="DG28" s="27"/>
      <c r="DH28" s="594">
        <v>86.732817266354331</v>
      </c>
      <c r="DI28" s="595">
        <v>6.4601007782961375</v>
      </c>
      <c r="DJ28" s="596">
        <v>74.033112310676046</v>
      </c>
      <c r="DK28" s="595">
        <v>99.432522222032631</v>
      </c>
      <c r="DL28" s="595">
        <v>7.4482773440384493</v>
      </c>
      <c r="DM28" s="597">
        <v>118.10585800000014</v>
      </c>
      <c r="DN28" s="597">
        <v>102</v>
      </c>
      <c r="DO28" s="27"/>
      <c r="DP28" s="670">
        <f t="shared" si="6"/>
        <v>72.517776973383135</v>
      </c>
      <c r="DQ28" s="671">
        <f t="shared" si="7"/>
        <v>6.8861717069522017</v>
      </c>
      <c r="DR28" s="672">
        <f t="shared" si="8"/>
        <v>59.001298797676164</v>
      </c>
      <c r="DS28" s="671">
        <f t="shared" si="9"/>
        <v>86.0342551490901</v>
      </c>
      <c r="DT28" s="671">
        <f t="shared" si="9"/>
        <v>9.4958394953001619</v>
      </c>
      <c r="DU28" s="673">
        <f t="shared" si="10"/>
        <v>143.55860499999997</v>
      </c>
      <c r="DV28" s="673">
        <f t="shared" si="10"/>
        <v>182</v>
      </c>
      <c r="DW28" s="598"/>
      <c r="DX28" s="64"/>
      <c r="DY28" s="747" t="s">
        <v>134</v>
      </c>
      <c r="DZ28" s="181" t="s">
        <v>116</v>
      </c>
      <c r="EA28" s="182" t="s">
        <v>197</v>
      </c>
      <c r="EB28" s="183">
        <v>0.95074477654373368</v>
      </c>
      <c r="EC28" s="184">
        <v>3.1438227699063209E-2</v>
      </c>
      <c r="ED28" s="185">
        <v>0.88903645199697778</v>
      </c>
      <c r="EE28" s="732">
        <v>1.0124531010904896</v>
      </c>
      <c r="EF28" s="186">
        <v>3.3066947591709507E-2</v>
      </c>
      <c r="EG28" s="187">
        <v>4.2912199999999991</v>
      </c>
      <c r="EH28" s="188">
        <v>75</v>
      </c>
      <c r="EI28"/>
      <c r="EJ28" s="64"/>
      <c r="EK28" s="172"/>
    </row>
    <row r="29" spans="1:141" s="11" customFormat="1" ht="20.25" customHeight="1">
      <c r="A29" s="377" t="s">
        <v>35</v>
      </c>
      <c r="B29" s="323">
        <v>16.759776536312803</v>
      </c>
      <c r="C29" s="323">
        <v>2.7752813439776705</v>
      </c>
      <c r="D29" s="384">
        <v>11.297529138799856</v>
      </c>
      <c r="E29" s="384">
        <v>22.222023933825746</v>
      </c>
      <c r="F29" s="384">
        <v>16.559178685733482</v>
      </c>
      <c r="G29" s="384">
        <v>335.79075400000147</v>
      </c>
      <c r="H29" s="380">
        <v>358</v>
      </c>
      <c r="I29" s="466"/>
      <c r="J29" s="323">
        <v>39.919354838709694</v>
      </c>
      <c r="K29" s="323">
        <v>4.0324402745081418</v>
      </c>
      <c r="L29" s="323">
        <v>31.996426850525417</v>
      </c>
      <c r="M29" s="323">
        <v>47.842282826893978</v>
      </c>
      <c r="N29" s="323">
        <v>10.101466546242612</v>
      </c>
      <c r="O29" s="323">
        <v>355.36267199999952</v>
      </c>
      <c r="P29" s="319">
        <v>248</v>
      </c>
      <c r="Q29" s="319"/>
      <c r="R29" s="323">
        <v>53.304486149234201</v>
      </c>
      <c r="S29" s="323"/>
      <c r="T29" s="323">
        <v>42.947535646665543</v>
      </c>
      <c r="U29" s="323">
        <v>63.661436651802859</v>
      </c>
      <c r="V29" s="323">
        <v>9.8844993873411759</v>
      </c>
      <c r="W29" s="323"/>
      <c r="X29" s="319">
        <v>244</v>
      </c>
      <c r="Y29" s="323"/>
      <c r="Z29" s="323">
        <v>60.541336111962437</v>
      </c>
      <c r="AA29" s="323">
        <v>4.3211398979222064</v>
      </c>
      <c r="AB29" s="323">
        <v>52.047043777569769</v>
      </c>
      <c r="AC29" s="323">
        <v>69.035628446355119</v>
      </c>
      <c r="AD29" s="323">
        <v>7.1375033579220704</v>
      </c>
      <c r="AE29" s="320">
        <v>222.73910299999974</v>
      </c>
      <c r="AF29" s="326">
        <v>210</v>
      </c>
      <c r="AG29" s="323">
        <v>59.036454092162202</v>
      </c>
      <c r="AH29" s="323">
        <v>3.6361065156520018</v>
      </c>
      <c r="AI29" s="323">
        <v>51.896185297142317</v>
      </c>
      <c r="AJ29" s="323">
        <v>66.176722887182095</v>
      </c>
      <c r="AK29" s="323">
        <v>6.1590869092097762</v>
      </c>
      <c r="AL29" s="320">
        <v>388.25753599999905</v>
      </c>
      <c r="AM29" s="455">
        <v>351</v>
      </c>
      <c r="AN29" s="319"/>
      <c r="AO29" s="323">
        <v>53.304486149234201</v>
      </c>
      <c r="AP29" s="323"/>
      <c r="AQ29" s="323">
        <v>42.947535646665543</v>
      </c>
      <c r="AR29" s="323">
        <v>63.661436651802859</v>
      </c>
      <c r="AS29" s="323">
        <v>9.8844993873411759</v>
      </c>
      <c r="AT29" s="323"/>
      <c r="AU29" s="319">
        <v>244</v>
      </c>
      <c r="AV29" s="323"/>
      <c r="AW29" s="323">
        <v>60.541336111962437</v>
      </c>
      <c r="AX29" s="323">
        <v>4.3211398979222064</v>
      </c>
      <c r="AY29" s="323">
        <v>52.047043777569769</v>
      </c>
      <c r="AZ29" s="323">
        <v>69.035628446355119</v>
      </c>
      <c r="BA29" s="323">
        <v>7.1375033579220704</v>
      </c>
      <c r="BB29" s="320">
        <v>222.73910299999974</v>
      </c>
      <c r="BC29" s="326">
        <v>210</v>
      </c>
      <c r="BD29" s="323">
        <v>63.561020881881113</v>
      </c>
      <c r="BE29" s="323">
        <v>5.4723599567373844</v>
      </c>
      <c r="BF29" s="323">
        <v>52.803944841900282</v>
      </c>
      <c r="BG29" s="323">
        <v>74.318096921861937</v>
      </c>
      <c r="BH29" s="323">
        <v>8.609616209448502</v>
      </c>
      <c r="BI29" s="320">
        <v>158.69777199999996</v>
      </c>
      <c r="BJ29" s="326">
        <v>170</v>
      </c>
      <c r="BK29" s="326"/>
      <c r="BL29" s="328">
        <v>65.010000000000005</v>
      </c>
      <c r="BM29" s="325">
        <v>5.4670000000000005</v>
      </c>
      <c r="BN29" s="325">
        <v>54.26</v>
      </c>
      <c r="BO29" s="325">
        <v>75.760000000000005</v>
      </c>
      <c r="BP29" s="325">
        <v>8.4</v>
      </c>
      <c r="BQ29" s="326">
        <v>173.48599999999999</v>
      </c>
      <c r="BR29" s="455">
        <v>179</v>
      </c>
      <c r="BS29" s="326"/>
      <c r="BT29" s="323">
        <v>82.745910626024994</v>
      </c>
      <c r="BU29" s="323">
        <v>4.2249630723122493</v>
      </c>
      <c r="BV29" s="323">
        <v>74.414467046358652</v>
      </c>
      <c r="BW29" s="323">
        <v>91.077354205691336</v>
      </c>
      <c r="BX29" s="323">
        <v>5.1059478835240792</v>
      </c>
      <c r="BY29" s="326">
        <v>76.251279999999909</v>
      </c>
      <c r="BZ29" s="326">
        <v>90</v>
      </c>
      <c r="CA29" s="326"/>
      <c r="CB29" s="323">
        <v>78.01429665691208</v>
      </c>
      <c r="CC29" s="323">
        <v>4.2406513675579474</v>
      </c>
      <c r="CD29" s="323">
        <v>69.678809601092368</v>
      </c>
      <c r="CE29" s="323">
        <v>86.349783712731792</v>
      </c>
      <c r="CF29" s="323">
        <v>5.4357362038490225</v>
      </c>
      <c r="CG29" s="326">
        <v>119.42288400000001</v>
      </c>
      <c r="CH29" s="326">
        <v>154</v>
      </c>
      <c r="CI29" s="326"/>
      <c r="CJ29" s="323">
        <v>82.745910626024994</v>
      </c>
      <c r="CK29" s="323">
        <v>4.2249630723122493</v>
      </c>
      <c r="CL29" s="323">
        <v>74.414467046358652</v>
      </c>
      <c r="CM29" s="323">
        <v>91.077354205691336</v>
      </c>
      <c r="CN29" s="323">
        <v>5.1059478835240792</v>
      </c>
      <c r="CO29" s="326">
        <v>76.251279999999909</v>
      </c>
      <c r="CP29" s="326">
        <v>90</v>
      </c>
      <c r="CQ29" s="326"/>
      <c r="CR29" s="323">
        <v>68.515373973421205</v>
      </c>
      <c r="CS29" s="323">
        <v>6.4769093257098289</v>
      </c>
      <c r="CT29" s="323">
        <v>55.746927954414282</v>
      </c>
      <c r="CU29" s="323">
        <v>81.283819992428135</v>
      </c>
      <c r="CV29" s="323">
        <v>9.4532204235247708</v>
      </c>
      <c r="CW29" s="326">
        <v>87.342904999999988</v>
      </c>
      <c r="CX29" s="326">
        <v>107</v>
      </c>
      <c r="CY29" s="326"/>
      <c r="CZ29" s="383">
        <v>74.827237532500462</v>
      </c>
      <c r="DA29" s="323">
        <v>4.9980184569341342</v>
      </c>
      <c r="DB29" s="384">
        <v>65.004281402376336</v>
      </c>
      <c r="DC29" s="323">
        <v>84.650193662624588</v>
      </c>
      <c r="DD29" s="323">
        <v>6.6794106287343507</v>
      </c>
      <c r="DE29" s="326">
        <v>149.11253799999983</v>
      </c>
      <c r="DF29" s="326">
        <v>190</v>
      </c>
      <c r="DG29" s="27"/>
      <c r="DH29" s="594">
        <v>82.726463249512179</v>
      </c>
      <c r="DI29" s="595">
        <v>3.5784746805382852</v>
      </c>
      <c r="DJ29" s="596">
        <v>75.691654630599629</v>
      </c>
      <c r="DK29" s="595">
        <v>89.761271868424728</v>
      </c>
      <c r="DL29" s="595">
        <v>4.3256710609580988</v>
      </c>
      <c r="DM29" s="597">
        <v>139.2873350000001</v>
      </c>
      <c r="DN29" s="597">
        <v>121</v>
      </c>
      <c r="DO29" s="27"/>
      <c r="DP29" s="670">
        <f t="shared" si="6"/>
        <v>81.001019653361396</v>
      </c>
      <c r="DQ29" s="671">
        <f t="shared" si="7"/>
        <v>3.3889161184714696</v>
      </c>
      <c r="DR29" s="672">
        <f t="shared" si="8"/>
        <v>74.349107284058178</v>
      </c>
      <c r="DS29" s="671">
        <f t="shared" si="9"/>
        <v>87.652932022664615</v>
      </c>
      <c r="DT29" s="671">
        <f t="shared" si="9"/>
        <v>4.183794392927541</v>
      </c>
      <c r="DU29" s="673">
        <f t="shared" si="10"/>
        <v>104.52669900000006</v>
      </c>
      <c r="DV29" s="673">
        <f t="shared" si="10"/>
        <v>262</v>
      </c>
      <c r="DW29" s="598"/>
      <c r="DX29" s="64"/>
      <c r="DY29" s="747" t="s">
        <v>135</v>
      </c>
      <c r="DZ29" s="181" t="s">
        <v>116</v>
      </c>
      <c r="EA29" s="182" t="s">
        <v>197</v>
      </c>
      <c r="EB29" s="183">
        <v>0.81899157379714482</v>
      </c>
      <c r="EC29" s="184">
        <v>4.9129743571495389E-2</v>
      </c>
      <c r="ED29" s="185">
        <v>0.72255757025759193</v>
      </c>
      <c r="EE29" s="185">
        <v>0.91542557733669772</v>
      </c>
      <c r="EF29" s="186">
        <v>5.9988094070018219E-2</v>
      </c>
      <c r="EG29" s="187">
        <v>33.029942999999989</v>
      </c>
      <c r="EH29" s="188">
        <v>266</v>
      </c>
      <c r="EI29"/>
      <c r="EJ29" s="64"/>
      <c r="EK29" s="172"/>
    </row>
    <row r="30" spans="1:141" s="11" customFormat="1" ht="20.25" customHeight="1">
      <c r="A30" s="377" t="s">
        <v>36</v>
      </c>
      <c r="B30" s="323">
        <v>32.512315270935858</v>
      </c>
      <c r="C30" s="323">
        <v>5.9416576540901778</v>
      </c>
      <c r="D30" s="384">
        <v>20.818076008169395</v>
      </c>
      <c r="E30" s="384">
        <v>44.206554533702317</v>
      </c>
      <c r="F30" s="384">
        <v>18.27509854212591</v>
      </c>
      <c r="G30" s="384">
        <v>143.31312800000043</v>
      </c>
      <c r="H30" s="380">
        <v>203</v>
      </c>
      <c r="I30" s="466"/>
      <c r="J30" s="323">
        <v>62.545454545454717</v>
      </c>
      <c r="K30" s="323">
        <v>5.426100487578065</v>
      </c>
      <c r="L30" s="323">
        <v>51.884266655951151</v>
      </c>
      <c r="M30" s="323">
        <v>73.206642434958283</v>
      </c>
      <c r="N30" s="323">
        <v>8.6754513609532768</v>
      </c>
      <c r="O30" s="323">
        <v>156.93562499999919</v>
      </c>
      <c r="P30" s="319">
        <v>275</v>
      </c>
      <c r="Q30" s="319"/>
      <c r="R30" s="323">
        <v>51.3718255448969</v>
      </c>
      <c r="S30" s="323"/>
      <c r="T30" s="323">
        <v>38.353750438402166</v>
      </c>
      <c r="U30" s="323">
        <v>64.389900651391628</v>
      </c>
      <c r="V30" s="323">
        <v>12.89164426725748</v>
      </c>
      <c r="W30" s="323"/>
      <c r="X30" s="319">
        <v>233</v>
      </c>
      <c r="Y30" s="323"/>
      <c r="Z30" s="323">
        <v>63.481400691536813</v>
      </c>
      <c r="AA30" s="323">
        <v>6.9346655679449203</v>
      </c>
      <c r="AB30" s="323">
        <v>49.849563267412812</v>
      </c>
      <c r="AC30" s="323">
        <v>77.11323811566082</v>
      </c>
      <c r="AD30" s="323">
        <v>10.923932825050963</v>
      </c>
      <c r="AE30" s="320">
        <v>142.66718599999965</v>
      </c>
      <c r="AF30" s="326">
        <v>225</v>
      </c>
      <c r="AG30" s="323">
        <v>60.597670191736682</v>
      </c>
      <c r="AH30" s="323">
        <v>5.3747396572058168</v>
      </c>
      <c r="AI30" s="323">
        <v>50.043225295663262</v>
      </c>
      <c r="AJ30" s="323">
        <v>71.152115087810103</v>
      </c>
      <c r="AK30" s="323">
        <v>8.8695483509508506</v>
      </c>
      <c r="AL30" s="320">
        <v>224.94031299999952</v>
      </c>
      <c r="AM30" s="455">
        <v>353</v>
      </c>
      <c r="AN30" s="319"/>
      <c r="AO30" s="323">
        <v>51.3718255448969</v>
      </c>
      <c r="AP30" s="323"/>
      <c r="AQ30" s="323">
        <v>38.353750438402166</v>
      </c>
      <c r="AR30" s="323">
        <v>64.389900651391628</v>
      </c>
      <c r="AS30" s="323">
        <v>12.89164426725748</v>
      </c>
      <c r="AT30" s="323"/>
      <c r="AU30" s="319">
        <v>233</v>
      </c>
      <c r="AV30" s="323"/>
      <c r="AW30" s="323">
        <v>63.481400691536813</v>
      </c>
      <c r="AX30" s="323">
        <v>6.9346655679449203</v>
      </c>
      <c r="AY30" s="323">
        <v>49.849563267412812</v>
      </c>
      <c r="AZ30" s="323">
        <v>77.11323811566082</v>
      </c>
      <c r="BA30" s="323">
        <v>10.923932825050963</v>
      </c>
      <c r="BB30" s="320">
        <v>142.66718599999965</v>
      </c>
      <c r="BC30" s="326">
        <v>225</v>
      </c>
      <c r="BD30" s="323">
        <v>59.232430376631385</v>
      </c>
      <c r="BE30" s="323">
        <v>7.4753835036759035</v>
      </c>
      <c r="BF30" s="323">
        <v>44.53798969422381</v>
      </c>
      <c r="BG30" s="323">
        <v>73.926871059038959</v>
      </c>
      <c r="BH30" s="323">
        <v>12.620423400058764</v>
      </c>
      <c r="BI30" s="320">
        <v>88.40375899999998</v>
      </c>
      <c r="BJ30" s="326">
        <v>146</v>
      </c>
      <c r="BK30" s="326"/>
      <c r="BL30" s="328">
        <v>71</v>
      </c>
      <c r="BM30" s="325">
        <v>4.9959999999999996</v>
      </c>
      <c r="BN30" s="325">
        <v>61.18</v>
      </c>
      <c r="BO30" s="325">
        <v>80.820000000000007</v>
      </c>
      <c r="BP30" s="325">
        <v>7.0000000000000009</v>
      </c>
      <c r="BQ30" s="326">
        <v>97.757000000000005</v>
      </c>
      <c r="BR30" s="455">
        <v>157</v>
      </c>
      <c r="BS30" s="326"/>
      <c r="BT30" s="323">
        <v>76.399663257939508</v>
      </c>
      <c r="BU30" s="323">
        <v>6.2313658499952771</v>
      </c>
      <c r="BV30" s="323">
        <v>64.11168059041708</v>
      </c>
      <c r="BW30" s="323">
        <v>88.68764592546195</v>
      </c>
      <c r="BX30" s="323">
        <v>8.1562739732988394</v>
      </c>
      <c r="BY30" s="326">
        <v>42.842287000000027</v>
      </c>
      <c r="BZ30" s="326">
        <v>75</v>
      </c>
      <c r="CA30" s="326"/>
      <c r="CB30" s="323">
        <v>78.81294713672979</v>
      </c>
      <c r="CC30" s="323">
        <v>3.6148269874295189</v>
      </c>
      <c r="CD30" s="323">
        <v>71.707589739689581</v>
      </c>
      <c r="CE30" s="323">
        <v>85.918304533769984</v>
      </c>
      <c r="CF30" s="323">
        <v>4.5865902986196971</v>
      </c>
      <c r="CG30" s="326">
        <v>109.51320199999986</v>
      </c>
      <c r="CH30" s="326">
        <v>174</v>
      </c>
      <c r="CI30" s="326"/>
      <c r="CJ30" s="323">
        <v>76.399663257939508</v>
      </c>
      <c r="CK30" s="323">
        <v>6.2313658499952771</v>
      </c>
      <c r="CL30" s="323">
        <v>64.11168059041708</v>
      </c>
      <c r="CM30" s="323">
        <v>88.68764592546195</v>
      </c>
      <c r="CN30" s="323">
        <v>8.1562739732988394</v>
      </c>
      <c r="CO30" s="326">
        <v>42.842287000000027</v>
      </c>
      <c r="CP30" s="326">
        <v>75</v>
      </c>
      <c r="CQ30" s="326"/>
      <c r="CR30" s="323">
        <v>75.43161230787571</v>
      </c>
      <c r="CS30" s="323">
        <v>8.2755888488685994</v>
      </c>
      <c r="CT30" s="323">
        <v>59.11728641900833</v>
      </c>
      <c r="CU30" s="323">
        <v>91.745938196743083</v>
      </c>
      <c r="CV30" s="323">
        <v>10.970982318516022</v>
      </c>
      <c r="CW30" s="326">
        <v>51.919568999999981</v>
      </c>
      <c r="CX30" s="326">
        <v>72</v>
      </c>
      <c r="CY30" s="326"/>
      <c r="CZ30" s="383">
        <v>78.633828918190389</v>
      </c>
      <c r="DA30" s="323">
        <v>5.2526487195906588</v>
      </c>
      <c r="DB30" s="384">
        <v>68.310430078414612</v>
      </c>
      <c r="DC30" s="323">
        <v>88.957227757966152</v>
      </c>
      <c r="DD30" s="323">
        <v>6.6798842074133846</v>
      </c>
      <c r="DE30" s="326">
        <v>111.39269600000027</v>
      </c>
      <c r="DF30" s="326">
        <v>160</v>
      </c>
      <c r="DG30" s="27"/>
      <c r="DH30" s="594">
        <v>79.379128174292646</v>
      </c>
      <c r="DI30" s="595">
        <v>5.3940590643758322</v>
      </c>
      <c r="DJ30" s="596">
        <v>68.775120437877277</v>
      </c>
      <c r="DK30" s="595">
        <v>89.983135910708015</v>
      </c>
      <c r="DL30" s="595">
        <v>6.7953115490662785</v>
      </c>
      <c r="DM30" s="597">
        <v>74.446348000000029</v>
      </c>
      <c r="DN30" s="597">
        <v>137</v>
      </c>
      <c r="DO30" s="27"/>
      <c r="DP30" s="670">
        <f t="shared" si="6"/>
        <v>79.156624640502272</v>
      </c>
      <c r="DQ30" s="671">
        <f t="shared" si="7"/>
        <v>3.6130893948639344</v>
      </c>
      <c r="DR30" s="672">
        <f t="shared" si="8"/>
        <v>72.064695186688027</v>
      </c>
      <c r="DS30" s="671">
        <f t="shared" si="9"/>
        <v>86.248554094316518</v>
      </c>
      <c r="DT30" s="671">
        <f t="shared" si="9"/>
        <v>4.5644813826677701</v>
      </c>
      <c r="DU30" s="673">
        <f t="shared" si="10"/>
        <v>101.46068300000005</v>
      </c>
      <c r="DV30" s="673">
        <f t="shared" si="10"/>
        <v>259</v>
      </c>
      <c r="DW30" s="598"/>
      <c r="DX30" s="64"/>
      <c r="DY30" s="747" t="s">
        <v>136</v>
      </c>
      <c r="DZ30" s="181" t="s">
        <v>116</v>
      </c>
      <c r="EA30" s="182" t="s">
        <v>197</v>
      </c>
      <c r="EB30" s="183">
        <v>0.7251777697338313</v>
      </c>
      <c r="EC30" s="184">
        <v>6.8861717069522016E-2</v>
      </c>
      <c r="ED30" s="185">
        <v>0.5900129879767616</v>
      </c>
      <c r="EE30" s="185">
        <v>0.860342551490901</v>
      </c>
      <c r="EF30" s="186">
        <v>9.4958394953001624E-2</v>
      </c>
      <c r="EG30" s="187">
        <v>143.55860499999997</v>
      </c>
      <c r="EH30" s="188">
        <v>182</v>
      </c>
      <c r="EI30"/>
      <c r="EJ30" s="64"/>
      <c r="EK30" s="172"/>
    </row>
    <row r="31" spans="1:141" s="11" customFormat="1" ht="20.25" customHeight="1">
      <c r="A31" s="377" t="s">
        <v>37</v>
      </c>
      <c r="B31" s="323">
        <v>66.666666666666629</v>
      </c>
      <c r="C31" s="323">
        <v>10.939721231817632</v>
      </c>
      <c r="D31" s="384">
        <v>45.135349145406437</v>
      </c>
      <c r="E31" s="384">
        <v>88.197984187926821</v>
      </c>
      <c r="F31" s="384">
        <v>16.409581847726461</v>
      </c>
      <c r="G31" s="384">
        <v>14.518812000000009</v>
      </c>
      <c r="H31" s="380">
        <v>42</v>
      </c>
      <c r="I31" s="466"/>
      <c r="J31" s="323">
        <v>76.249999999999986</v>
      </c>
      <c r="K31" s="323">
        <v>9.9062275953288186</v>
      </c>
      <c r="L31" s="323">
        <v>56.786270216196165</v>
      </c>
      <c r="M31" s="323">
        <v>95.713729783803799</v>
      </c>
      <c r="N31" s="323">
        <v>12.991773895513209</v>
      </c>
      <c r="O31" s="323">
        <v>24.491040000000034</v>
      </c>
      <c r="P31" s="319">
        <v>80</v>
      </c>
      <c r="Q31" s="319"/>
      <c r="R31" s="323">
        <v>85.154591337796731</v>
      </c>
      <c r="S31" s="323"/>
      <c r="T31" s="323">
        <v>77.582488570938253</v>
      </c>
      <c r="U31" s="323">
        <v>92.726694104655195</v>
      </c>
      <c r="V31" s="323">
        <v>4.523712226005153</v>
      </c>
      <c r="W31" s="323"/>
      <c r="X31" s="319">
        <v>34</v>
      </c>
      <c r="Y31" s="323"/>
      <c r="Z31" s="323">
        <v>88.904008542283648</v>
      </c>
      <c r="AA31" s="323">
        <v>6.6055682447267188</v>
      </c>
      <c r="AB31" s="323">
        <v>75.919095063210733</v>
      </c>
      <c r="AC31" s="323">
        <v>101.88892202135655</v>
      </c>
      <c r="AD31" s="323">
        <v>7.430000461210974</v>
      </c>
      <c r="AE31" s="320">
        <v>10.225837</v>
      </c>
      <c r="AF31" s="326">
        <v>32</v>
      </c>
      <c r="AG31" s="323">
        <v>86.852362520390699</v>
      </c>
      <c r="AH31" s="323">
        <v>2.5745617391984945</v>
      </c>
      <c r="AI31" s="323">
        <v>81.796662757988443</v>
      </c>
      <c r="AJ31" s="323">
        <v>91.908062282792955</v>
      </c>
      <c r="AK31" s="323">
        <v>2.9642967266365994</v>
      </c>
      <c r="AL31" s="320">
        <v>22.337457999999977</v>
      </c>
      <c r="AM31" s="455">
        <v>61</v>
      </c>
      <c r="AN31" s="319"/>
      <c r="AO31" s="323">
        <v>85.154591337796731</v>
      </c>
      <c r="AP31" s="323"/>
      <c r="AQ31" s="323">
        <v>77.582488570938253</v>
      </c>
      <c r="AR31" s="323">
        <v>92.726694104655195</v>
      </c>
      <c r="AS31" s="323">
        <v>4.523712226005153</v>
      </c>
      <c r="AT31" s="323"/>
      <c r="AU31" s="319">
        <v>34</v>
      </c>
      <c r="AV31" s="323"/>
      <c r="AW31" s="323">
        <v>88.904008542283648</v>
      </c>
      <c r="AX31" s="323">
        <v>6.6055682447267188</v>
      </c>
      <c r="AY31" s="323">
        <v>75.919095063210733</v>
      </c>
      <c r="AZ31" s="323">
        <v>101.88892202135655</v>
      </c>
      <c r="BA31" s="323">
        <v>7.430000461210974</v>
      </c>
      <c r="BB31" s="320">
        <v>10.225837</v>
      </c>
      <c r="BC31" s="326">
        <v>32</v>
      </c>
      <c r="BD31" s="427">
        <v>66.311133895166151</v>
      </c>
      <c r="BE31" s="323">
        <v>15.181881675839373</v>
      </c>
      <c r="BF31" s="323">
        <v>36.46794797390185</v>
      </c>
      <c r="BG31" s="323">
        <v>96.154319816430458</v>
      </c>
      <c r="BH31" s="323">
        <v>22.894920934154133</v>
      </c>
      <c r="BI31" s="320">
        <v>7.8807549999999988</v>
      </c>
      <c r="BJ31" s="326">
        <v>25</v>
      </c>
      <c r="BK31" s="326"/>
      <c r="BL31" s="328">
        <v>89.66</v>
      </c>
      <c r="BM31" s="325">
        <v>3.6130000000000004</v>
      </c>
      <c r="BN31" s="325">
        <v>82.56</v>
      </c>
      <c r="BO31" s="325">
        <v>96.76</v>
      </c>
      <c r="BP31" s="325">
        <v>4</v>
      </c>
      <c r="BQ31" s="326">
        <v>11.811999999999999</v>
      </c>
      <c r="BR31" s="455">
        <v>38</v>
      </c>
      <c r="BS31" s="326"/>
      <c r="BT31" s="323">
        <v>90.433918968288381</v>
      </c>
      <c r="BU31" s="323">
        <v>11.775973070514894</v>
      </c>
      <c r="BV31" s="323">
        <v>67.212211806959104</v>
      </c>
      <c r="BW31" s="323">
        <v>113.65562612961766</v>
      </c>
      <c r="BX31" s="323">
        <v>13.021633038643682</v>
      </c>
      <c r="BY31" s="326">
        <v>7.1195089999999999</v>
      </c>
      <c r="BZ31" s="326">
        <v>23</v>
      </c>
      <c r="CA31" s="326"/>
      <c r="CB31" s="323">
        <v>86.810762125979451</v>
      </c>
      <c r="CC31" s="323">
        <v>9.3042270631063264</v>
      </c>
      <c r="CD31" s="323">
        <v>68.522235782538999</v>
      </c>
      <c r="CE31" s="323">
        <v>100</v>
      </c>
      <c r="CF31" s="323">
        <v>10.717826724760309</v>
      </c>
      <c r="CG31" s="326">
        <v>10.307888999999998</v>
      </c>
      <c r="CH31" s="326">
        <v>45</v>
      </c>
      <c r="CI31" s="326"/>
      <c r="CJ31" s="323">
        <v>90.433918968288381</v>
      </c>
      <c r="CK31" s="323">
        <v>11.775973070514894</v>
      </c>
      <c r="CL31" s="323">
        <v>67.212211806959104</v>
      </c>
      <c r="CM31" s="323">
        <v>113.65562612961766</v>
      </c>
      <c r="CN31" s="323">
        <v>13.021633038643682</v>
      </c>
      <c r="CO31" s="326">
        <v>7.1195089999999999</v>
      </c>
      <c r="CP31" s="326">
        <v>23</v>
      </c>
      <c r="CQ31" s="326"/>
      <c r="CR31" s="323">
        <v>84.801081570472931</v>
      </c>
      <c r="CS31" s="323">
        <v>5.1015647412174658</v>
      </c>
      <c r="CT31" s="323">
        <v>74.74396161788421</v>
      </c>
      <c r="CU31" s="323">
        <v>94.858201523061652</v>
      </c>
      <c r="CV31" s="323">
        <v>6.0159194278411068</v>
      </c>
      <c r="CW31" s="326">
        <v>6.7220769999999987</v>
      </c>
      <c r="CX31" s="326">
        <v>20</v>
      </c>
      <c r="CY31" s="326"/>
      <c r="CZ31" s="383">
        <v>81.262953397225417</v>
      </c>
      <c r="DA31" s="323">
        <v>7.6640611104888787</v>
      </c>
      <c r="DB31" s="384">
        <v>66.200236699475795</v>
      </c>
      <c r="DC31" s="323">
        <v>96.325670094975038</v>
      </c>
      <c r="DD31" s="323">
        <v>9.4311870170725989</v>
      </c>
      <c r="DE31" s="326">
        <v>11.254287000000005</v>
      </c>
      <c r="DF31" s="326">
        <v>50</v>
      </c>
      <c r="DG31" s="27"/>
      <c r="DH31" s="594">
        <v>92.360866385027961</v>
      </c>
      <c r="DI31" s="595">
        <v>4.3873037592757269</v>
      </c>
      <c r="DJ31" s="596">
        <v>83.736006617989545</v>
      </c>
      <c r="DK31" s="595">
        <v>100</v>
      </c>
      <c r="DL31" s="595">
        <v>4.7501760550688434</v>
      </c>
      <c r="DM31" s="597">
        <v>14.230763</v>
      </c>
      <c r="DN31" s="597">
        <v>33</v>
      </c>
      <c r="DO31" s="27"/>
      <c r="DP31" s="670">
        <f t="shared" si="6"/>
        <v>91.414003973249933</v>
      </c>
      <c r="DQ31" s="671">
        <f t="shared" si="7"/>
        <v>4.060289795608532</v>
      </c>
      <c r="DR31" s="672">
        <f t="shared" si="8"/>
        <v>83.444290067629296</v>
      </c>
      <c r="DS31" s="671">
        <f t="shared" si="9"/>
        <v>99.383717878870584</v>
      </c>
      <c r="DT31" s="671">
        <f t="shared" si="9"/>
        <v>4.4416496588385694</v>
      </c>
      <c r="DU31" s="673">
        <f t="shared" si="10"/>
        <v>9.2050589999999985</v>
      </c>
      <c r="DV31" s="673">
        <f t="shared" si="10"/>
        <v>74</v>
      </c>
      <c r="DW31" s="598"/>
      <c r="DX31" s="64"/>
      <c r="DY31" s="747" t="s">
        <v>137</v>
      </c>
      <c r="DZ31" s="181" t="s">
        <v>116</v>
      </c>
      <c r="EA31" s="182" t="s">
        <v>197</v>
      </c>
      <c r="EB31" s="183">
        <v>0.81001019653361395</v>
      </c>
      <c r="EC31" s="184">
        <v>3.3889161184714696E-2</v>
      </c>
      <c r="ED31" s="185">
        <v>0.7434910728405818</v>
      </c>
      <c r="EE31" s="185">
        <v>0.87652932022664609</v>
      </c>
      <c r="EF31" s="186">
        <v>4.1837943929275409E-2</v>
      </c>
      <c r="EG31" s="187">
        <v>104.52669900000006</v>
      </c>
      <c r="EH31" s="188">
        <v>262</v>
      </c>
      <c r="EI31"/>
      <c r="EJ31" s="64"/>
      <c r="EK31" s="172"/>
    </row>
    <row r="32" spans="1:141" s="11" customFormat="1" ht="20.25" customHeight="1">
      <c r="A32" s="377" t="s">
        <v>38</v>
      </c>
      <c r="B32" s="323">
        <v>85.714285714285722</v>
      </c>
      <c r="C32" s="323">
        <v>4.2380733994479964</v>
      </c>
      <c r="D32" s="384">
        <v>77.373003326164024</v>
      </c>
      <c r="E32" s="384">
        <v>94.05556810240742</v>
      </c>
      <c r="F32" s="384">
        <v>4.9444189660226625</v>
      </c>
      <c r="G32" s="384">
        <v>12.380927999999999</v>
      </c>
      <c r="H32" s="380">
        <v>56</v>
      </c>
      <c r="I32" s="466"/>
      <c r="J32" s="323">
        <v>91.549295774647888</v>
      </c>
      <c r="K32" s="323">
        <v>4.0777665177050393</v>
      </c>
      <c r="L32" s="323">
        <v>83.537310903688635</v>
      </c>
      <c r="M32" s="323">
        <v>99.561280645607141</v>
      </c>
      <c r="N32" s="323">
        <v>4.4541757347239663</v>
      </c>
      <c r="O32" s="323">
        <v>9.4469759999999923</v>
      </c>
      <c r="P32" s="319">
        <v>71</v>
      </c>
      <c r="Q32" s="319"/>
      <c r="R32" s="323">
        <v>94.476766842727315</v>
      </c>
      <c r="S32" s="323"/>
      <c r="T32" s="323">
        <v>87.502530085835048</v>
      </c>
      <c r="U32" s="323">
        <v>101.45100359961958</v>
      </c>
      <c r="V32" s="323">
        <v>3.7554173048840385</v>
      </c>
      <c r="W32" s="323"/>
      <c r="X32" s="319">
        <v>49</v>
      </c>
      <c r="Y32" s="323"/>
      <c r="Z32" s="323">
        <v>69.413845217636549</v>
      </c>
      <c r="AA32" s="323">
        <v>18.996791682060881</v>
      </c>
      <c r="AB32" s="323">
        <v>32.070851059873874</v>
      </c>
      <c r="AC32" s="323">
        <v>106.75683937539921</v>
      </c>
      <c r="AD32" s="323">
        <v>27.36743890573895</v>
      </c>
      <c r="AE32" s="320">
        <v>6.3315870000000025</v>
      </c>
      <c r="AF32" s="326">
        <v>32</v>
      </c>
      <c r="AG32" s="323">
        <v>85.979913388371685</v>
      </c>
      <c r="AH32" s="323">
        <v>9.9367245469948191</v>
      </c>
      <c r="AI32" s="323">
        <v>66.467040511243454</v>
      </c>
      <c r="AJ32" s="323">
        <v>105.49278626549992</v>
      </c>
      <c r="AK32" s="323">
        <v>11.557030189261281</v>
      </c>
      <c r="AL32" s="320">
        <v>15.009300999999986</v>
      </c>
      <c r="AM32" s="455">
        <v>74</v>
      </c>
      <c r="AN32" s="319"/>
      <c r="AO32" s="323">
        <v>94.476766842727315</v>
      </c>
      <c r="AP32" s="323"/>
      <c r="AQ32" s="323">
        <v>87.502530085835048</v>
      </c>
      <c r="AR32" s="323">
        <v>101.45100359961958</v>
      </c>
      <c r="AS32" s="323">
        <v>3.7554173048840385</v>
      </c>
      <c r="AT32" s="323"/>
      <c r="AU32" s="319">
        <v>49</v>
      </c>
      <c r="AV32" s="323"/>
      <c r="AW32" s="323">
        <v>69.413845217636549</v>
      </c>
      <c r="AX32" s="323">
        <v>18.996791682060881</v>
      </c>
      <c r="AY32" s="323">
        <v>32.070851059873874</v>
      </c>
      <c r="AZ32" s="323">
        <v>106.75683937539921</v>
      </c>
      <c r="BA32" s="323">
        <v>27.36743890573895</v>
      </c>
      <c r="BB32" s="320">
        <v>6.3315870000000025</v>
      </c>
      <c r="BC32" s="326">
        <v>32</v>
      </c>
      <c r="BD32" s="323">
        <v>74.08432853225662</v>
      </c>
      <c r="BE32" s="323">
        <v>10.012884376591336</v>
      </c>
      <c r="BF32" s="323">
        <v>54.401895455843054</v>
      </c>
      <c r="BG32" s="323">
        <v>93.76676160867018</v>
      </c>
      <c r="BH32" s="323">
        <v>13.515522884481143</v>
      </c>
      <c r="BI32" s="320">
        <v>7.8379639999999942</v>
      </c>
      <c r="BJ32" s="326">
        <v>35</v>
      </c>
      <c r="BK32" s="326"/>
      <c r="BL32" s="328">
        <v>88.75</v>
      </c>
      <c r="BM32" s="325">
        <v>4.6920000000000002</v>
      </c>
      <c r="BN32" s="325">
        <v>79.53</v>
      </c>
      <c r="BO32" s="325">
        <v>97.98</v>
      </c>
      <c r="BP32" s="325">
        <v>5.3</v>
      </c>
      <c r="BQ32" s="326">
        <v>6.3819999999999997</v>
      </c>
      <c r="BR32" s="455">
        <v>29</v>
      </c>
      <c r="BS32" s="326"/>
      <c r="BT32" s="323">
        <v>100</v>
      </c>
      <c r="BU32" s="323">
        <v>0</v>
      </c>
      <c r="BV32" s="323">
        <v>100</v>
      </c>
      <c r="BW32" s="323">
        <v>100</v>
      </c>
      <c r="BX32" s="323">
        <v>0</v>
      </c>
      <c r="BY32" s="326">
        <v>2.97851</v>
      </c>
      <c r="BZ32" s="326">
        <v>14</v>
      </c>
      <c r="CA32" s="326"/>
      <c r="CB32" s="323">
        <v>100</v>
      </c>
      <c r="CC32" s="323">
        <v>0</v>
      </c>
      <c r="CD32" s="323">
        <v>100</v>
      </c>
      <c r="CE32" s="323">
        <v>100</v>
      </c>
      <c r="CF32" s="323">
        <v>0</v>
      </c>
      <c r="CG32" s="326">
        <v>6.139038000000002</v>
      </c>
      <c r="CH32" s="326">
        <v>27</v>
      </c>
      <c r="CI32" s="326"/>
      <c r="CJ32" s="323">
        <v>100</v>
      </c>
      <c r="CK32" s="323">
        <v>0</v>
      </c>
      <c r="CL32" s="323">
        <v>100</v>
      </c>
      <c r="CM32" s="323">
        <v>100</v>
      </c>
      <c r="CN32" s="323">
        <v>0</v>
      </c>
      <c r="CO32" s="326">
        <v>2.97851</v>
      </c>
      <c r="CP32" s="326">
        <v>14</v>
      </c>
      <c r="CQ32" s="326"/>
      <c r="CR32" s="323">
        <v>100</v>
      </c>
      <c r="CS32" s="323">
        <v>0</v>
      </c>
      <c r="CT32" s="323">
        <v>100</v>
      </c>
      <c r="CU32" s="323">
        <v>100</v>
      </c>
      <c r="CV32" s="323">
        <v>0</v>
      </c>
      <c r="CW32" s="326">
        <v>2.1428039999999999</v>
      </c>
      <c r="CX32" s="326">
        <v>9</v>
      </c>
      <c r="CY32" s="326"/>
      <c r="CZ32" s="383">
        <v>95.711556669999396</v>
      </c>
      <c r="DA32" s="323">
        <v>4.5622870701085168</v>
      </c>
      <c r="DB32" s="384">
        <v>86.744973987509894</v>
      </c>
      <c r="DC32" s="323">
        <v>100</v>
      </c>
      <c r="DD32" s="323">
        <v>4.7667044909097758</v>
      </c>
      <c r="DE32" s="326">
        <v>5.2849479999999982</v>
      </c>
      <c r="DF32" s="326">
        <v>21</v>
      </c>
      <c r="DG32" s="27"/>
      <c r="DH32" s="594">
        <v>98.215005553843923</v>
      </c>
      <c r="DI32" s="595">
        <v>1.6793228547289369</v>
      </c>
      <c r="DJ32" s="596">
        <v>94.91367860674174</v>
      </c>
      <c r="DK32" s="595">
        <v>100</v>
      </c>
      <c r="DL32" s="595">
        <v>1.7098434656283659</v>
      </c>
      <c r="DM32" s="597">
        <v>8.4617069999999988</v>
      </c>
      <c r="DN32" s="597">
        <v>52</v>
      </c>
      <c r="DO32" s="27"/>
      <c r="DP32" s="670">
        <f t="shared" si="6"/>
        <v>95.675312749191548</v>
      </c>
      <c r="DQ32" s="671">
        <f t="shared" si="7"/>
        <v>3.1499260950142833</v>
      </c>
      <c r="DR32" s="672">
        <f t="shared" si="8"/>
        <v>89.492500421789629</v>
      </c>
      <c r="DS32" s="671">
        <f t="shared" si="9"/>
        <v>100</v>
      </c>
      <c r="DT32" s="671">
        <f t="shared" si="9"/>
        <v>3.2923081247423465</v>
      </c>
      <c r="DU32" s="673">
        <f t="shared" si="10"/>
        <v>8.0397490000000005</v>
      </c>
      <c r="DV32" s="673">
        <f t="shared" si="10"/>
        <v>87</v>
      </c>
      <c r="DW32" s="598"/>
      <c r="DX32" s="64"/>
      <c r="DY32" s="747" t="s">
        <v>138</v>
      </c>
      <c r="DZ32" s="181" t="s">
        <v>116</v>
      </c>
      <c r="EA32" s="182" t="s">
        <v>197</v>
      </c>
      <c r="EB32" s="183">
        <v>0.79156624640502271</v>
      </c>
      <c r="EC32" s="184">
        <v>3.6130893948639345E-2</v>
      </c>
      <c r="ED32" s="185">
        <v>0.72064695186688021</v>
      </c>
      <c r="EE32" s="185">
        <v>0.86248554094316521</v>
      </c>
      <c r="EF32" s="186">
        <v>4.5644813826677698E-2</v>
      </c>
      <c r="EG32" s="187">
        <v>101.46068300000005</v>
      </c>
      <c r="EH32" s="188">
        <v>259</v>
      </c>
      <c r="EI32"/>
      <c r="EJ32" s="64"/>
      <c r="EK32" s="172"/>
    </row>
    <row r="33" spans="1:141" s="18" customFormat="1" ht="20.25" customHeight="1">
      <c r="A33" s="372" t="s">
        <v>39</v>
      </c>
      <c r="B33" s="273">
        <v>22.751322751322803</v>
      </c>
      <c r="C33" s="273">
        <v>7.0019297645369569</v>
      </c>
      <c r="D33" s="376">
        <v>8.9702793566037755</v>
      </c>
      <c r="E33" s="376">
        <v>36.532366146041831</v>
      </c>
      <c r="F33" s="376">
        <v>30.775923848778646</v>
      </c>
      <c r="G33" s="376">
        <v>70.127315999999809</v>
      </c>
      <c r="H33" s="350">
        <v>189</v>
      </c>
      <c r="I33" s="465"/>
      <c r="J33" s="457">
        <v>35.975609756097491</v>
      </c>
      <c r="K33" s="273">
        <v>7.7018306747055938</v>
      </c>
      <c r="L33" s="273">
        <v>20.843073212744905</v>
      </c>
      <c r="M33" s="273">
        <v>51.108146299450063</v>
      </c>
      <c r="N33" s="273">
        <v>21.408478485622375</v>
      </c>
      <c r="O33" s="273">
        <v>56.633792000000092</v>
      </c>
      <c r="P33" s="244">
        <v>164</v>
      </c>
      <c r="Q33" s="244"/>
      <c r="R33" s="273">
        <v>23.928524093293348</v>
      </c>
      <c r="S33" s="273"/>
      <c r="T33" s="273">
        <v>9.8266578528480153</v>
      </c>
      <c r="U33" s="273">
        <v>38.03039033373868</v>
      </c>
      <c r="V33" s="273">
        <v>29.981076185905387</v>
      </c>
      <c r="W33" s="273"/>
      <c r="X33" s="244">
        <v>192</v>
      </c>
      <c r="Y33" s="273"/>
      <c r="Z33" s="273">
        <v>32.675094823894149</v>
      </c>
      <c r="AA33" s="273">
        <v>9.3699235914718901</v>
      </c>
      <c r="AB33" s="273">
        <v>14.256142413870235</v>
      </c>
      <c r="AC33" s="273">
        <v>51.094047233918062</v>
      </c>
      <c r="AD33" s="273">
        <v>28.676041009129666</v>
      </c>
      <c r="AE33" s="245">
        <v>60.348185999999934</v>
      </c>
      <c r="AF33" s="250">
        <v>173</v>
      </c>
      <c r="AG33" s="457">
        <v>32.948502603440303</v>
      </c>
      <c r="AH33" s="273">
        <v>6.7484083470132905</v>
      </c>
      <c r="AI33" s="273">
        <v>19.69656696051802</v>
      </c>
      <c r="AJ33" s="273">
        <v>46.200438246362587</v>
      </c>
      <c r="AK33" s="273">
        <v>20.481684488777521</v>
      </c>
      <c r="AL33" s="245">
        <v>81.477381000000051</v>
      </c>
      <c r="AM33" s="448">
        <v>243</v>
      </c>
      <c r="AN33" s="244"/>
      <c r="AO33" s="273">
        <v>23.928524093293348</v>
      </c>
      <c r="AP33" s="273"/>
      <c r="AQ33" s="273">
        <v>9.8266578528480153</v>
      </c>
      <c r="AR33" s="273">
        <v>38.03039033373868</v>
      </c>
      <c r="AS33" s="273">
        <v>29.981076185905387</v>
      </c>
      <c r="AT33" s="273"/>
      <c r="AU33" s="244">
        <v>192</v>
      </c>
      <c r="AV33" s="273"/>
      <c r="AW33" s="273">
        <v>32.675094823894149</v>
      </c>
      <c r="AX33" s="273">
        <v>9.3699235914718901</v>
      </c>
      <c r="AY33" s="273">
        <v>14.256142413870235</v>
      </c>
      <c r="AZ33" s="273">
        <v>51.094047233918062</v>
      </c>
      <c r="BA33" s="273">
        <v>28.676041009129666</v>
      </c>
      <c r="BB33" s="245">
        <v>60.348185999999934</v>
      </c>
      <c r="BC33" s="250">
        <v>173</v>
      </c>
      <c r="BD33" s="457">
        <v>46.64003719842264</v>
      </c>
      <c r="BE33" s="273">
        <v>8.3191705118530184</v>
      </c>
      <c r="BF33" s="273">
        <v>30.286955439721417</v>
      </c>
      <c r="BG33" s="273">
        <v>62.993118957123862</v>
      </c>
      <c r="BH33" s="273">
        <v>17.836972291553771</v>
      </c>
      <c r="BI33" s="245">
        <v>38.728523999999929</v>
      </c>
      <c r="BJ33" s="250">
        <v>107</v>
      </c>
      <c r="BK33" s="250"/>
      <c r="BL33" s="458">
        <v>39.4</v>
      </c>
      <c r="BM33" s="249">
        <v>8.7609999999999992</v>
      </c>
      <c r="BN33" s="249">
        <v>22.18</v>
      </c>
      <c r="BO33" s="249">
        <v>56.63</v>
      </c>
      <c r="BP33" s="249">
        <v>22.2</v>
      </c>
      <c r="BQ33" s="250">
        <v>33.180999999999997</v>
      </c>
      <c r="BR33" s="448">
        <v>108</v>
      </c>
      <c r="BS33" s="250"/>
      <c r="BT33" s="273" t="s">
        <v>82</v>
      </c>
      <c r="BU33" s="273">
        <v>13.350776126001138</v>
      </c>
      <c r="BV33" s="273">
        <v>13.075016862446281</v>
      </c>
      <c r="BW33" s="273">
        <v>65.729317567450991</v>
      </c>
      <c r="BX33" s="273">
        <v>33.883354824543858</v>
      </c>
      <c r="BY33" s="250">
        <v>17.404365000000009</v>
      </c>
      <c r="BZ33" s="250">
        <v>59</v>
      </c>
      <c r="CA33" s="250"/>
      <c r="CB33" s="273" t="s">
        <v>96</v>
      </c>
      <c r="CC33" s="273">
        <v>12.749996806458347</v>
      </c>
      <c r="CD33" s="273">
        <v>20.453702281440762</v>
      </c>
      <c r="CE33" s="273">
        <v>70.576866923092481</v>
      </c>
      <c r="CF33" s="273">
        <v>28.012560874602126</v>
      </c>
      <c r="CG33" s="250">
        <v>44.762204999999952</v>
      </c>
      <c r="CH33" s="250">
        <v>125</v>
      </c>
      <c r="CI33" s="250"/>
      <c r="CJ33" s="273" t="s">
        <v>82</v>
      </c>
      <c r="CK33" s="273">
        <v>13.350776126001138</v>
      </c>
      <c r="CL33" s="273">
        <v>13.075016862446281</v>
      </c>
      <c r="CM33" s="273">
        <v>65.729317567450991</v>
      </c>
      <c r="CN33" s="273">
        <v>33.883354824543858</v>
      </c>
      <c r="CO33" s="250">
        <v>17.404365000000009</v>
      </c>
      <c r="CP33" s="250">
        <v>59</v>
      </c>
      <c r="CQ33" s="250"/>
      <c r="CR33" s="273" t="s">
        <v>108</v>
      </c>
      <c r="CS33" s="273">
        <v>14.677754027633611</v>
      </c>
      <c r="CT33" s="273">
        <v>10.077532346524769</v>
      </c>
      <c r="CU33" s="273">
        <v>67.948378009957651</v>
      </c>
      <c r="CV33" s="273">
        <v>37.622769053444763</v>
      </c>
      <c r="CW33" s="250">
        <v>22.388344999999976</v>
      </c>
      <c r="CX33" s="250">
        <v>65</v>
      </c>
      <c r="CY33" s="250"/>
      <c r="CZ33" s="385" t="s">
        <v>195</v>
      </c>
      <c r="DA33" s="285">
        <v>11.677749080779218</v>
      </c>
      <c r="DB33" s="386">
        <v>21.853433439412271</v>
      </c>
      <c r="DC33" s="285">
        <v>67.755631643560776</v>
      </c>
      <c r="DD33" s="285">
        <v>26.063767253829212</v>
      </c>
      <c r="DE33" s="288">
        <v>48.851532999999961</v>
      </c>
      <c r="DF33" s="288">
        <v>126</v>
      </c>
      <c r="DG33" s="27"/>
      <c r="DH33" s="594" t="s">
        <v>202</v>
      </c>
      <c r="DI33" s="595">
        <v>11.626950239372432</v>
      </c>
      <c r="DJ33" s="596">
        <v>36.155639289727013</v>
      </c>
      <c r="DK33" s="595">
        <v>81.86973652810731</v>
      </c>
      <c r="DL33" s="595">
        <v>19.702458321027489</v>
      </c>
      <c r="DM33" s="597">
        <v>41.656352000000027</v>
      </c>
      <c r="DN33" s="597">
        <v>98</v>
      </c>
      <c r="DO33" s="27"/>
      <c r="DP33" s="670" t="str">
        <f t="shared" si="6"/>
        <v>(52.7)</v>
      </c>
      <c r="DQ33" s="671">
        <f t="shared" si="7"/>
        <v>8.2528883528195216</v>
      </c>
      <c r="DR33" s="672">
        <f t="shared" si="8"/>
        <v>36.52388175481812</v>
      </c>
      <c r="DS33" s="671">
        <f t="shared" ref="DS33:DT33" si="11">IF(EE35&gt;1,100,EE35*100)</f>
        <v>68.922140193483443</v>
      </c>
      <c r="DT33" s="671">
        <f t="shared" si="11"/>
        <v>15.653294833380771</v>
      </c>
      <c r="DU33" s="673">
        <f t="shared" ref="DU33:DV33" si="12">+EG35</f>
        <v>43.289909999999999</v>
      </c>
      <c r="DV33" s="673">
        <f t="shared" si="12"/>
        <v>204</v>
      </c>
      <c r="DW33" s="598"/>
      <c r="DX33" s="159"/>
      <c r="DY33" s="747" t="s">
        <v>139</v>
      </c>
      <c r="DZ33" s="181" t="s">
        <v>116</v>
      </c>
      <c r="EA33" s="182" t="s">
        <v>197</v>
      </c>
      <c r="EB33" s="183">
        <v>0.91414003973249935</v>
      </c>
      <c r="EC33" s="184">
        <v>4.0602897956085321E-2</v>
      </c>
      <c r="ED33" s="185">
        <v>0.8344429006762929</v>
      </c>
      <c r="EE33" s="185">
        <v>0.99383717878870581</v>
      </c>
      <c r="EF33" s="186">
        <v>4.4416496588385694E-2</v>
      </c>
      <c r="EG33" s="187">
        <v>9.2050589999999985</v>
      </c>
      <c r="EH33" s="188">
        <v>74</v>
      </c>
      <c r="EI33"/>
      <c r="EJ33" s="159"/>
      <c r="EK33" s="189"/>
    </row>
    <row r="34" spans="1:141" s="16" customFormat="1" ht="20.25" customHeight="1">
      <c r="A34" s="377"/>
      <c r="B34" s="323"/>
      <c r="C34" s="323"/>
      <c r="D34" s="384"/>
      <c r="E34" s="384"/>
      <c r="F34" s="384"/>
      <c r="G34" s="384"/>
      <c r="H34" s="380"/>
      <c r="I34" s="466"/>
      <c r="J34" s="427"/>
      <c r="K34" s="323"/>
      <c r="L34" s="323"/>
      <c r="M34" s="323"/>
      <c r="N34" s="323"/>
      <c r="O34" s="323"/>
      <c r="P34" s="319"/>
      <c r="Q34" s="319"/>
      <c r="R34" s="323"/>
      <c r="S34" s="323"/>
      <c r="T34" s="323"/>
      <c r="U34" s="323"/>
      <c r="V34" s="323"/>
      <c r="W34" s="323"/>
      <c r="X34" s="319"/>
      <c r="Y34" s="323"/>
      <c r="Z34" s="323"/>
      <c r="AA34" s="323"/>
      <c r="AB34" s="323"/>
      <c r="AC34" s="323"/>
      <c r="AD34" s="323"/>
      <c r="AE34" s="320"/>
      <c r="AF34" s="326"/>
      <c r="AG34" s="427"/>
      <c r="AH34" s="323"/>
      <c r="AI34" s="323"/>
      <c r="AJ34" s="323"/>
      <c r="AK34" s="323"/>
      <c r="AL34" s="320"/>
      <c r="AM34" s="326"/>
      <c r="AN34" s="319"/>
      <c r="AO34" s="323"/>
      <c r="AP34" s="323"/>
      <c r="AQ34" s="323"/>
      <c r="AR34" s="323"/>
      <c r="AS34" s="323"/>
      <c r="AT34" s="323"/>
      <c r="AU34" s="319"/>
      <c r="AV34" s="323"/>
      <c r="AW34" s="323"/>
      <c r="AX34" s="323"/>
      <c r="AY34" s="323"/>
      <c r="AZ34" s="323"/>
      <c r="BA34" s="323"/>
      <c r="BB34" s="320"/>
      <c r="BC34" s="326"/>
      <c r="BD34" s="427"/>
      <c r="BE34" s="323"/>
      <c r="BF34" s="323"/>
      <c r="BG34" s="323"/>
      <c r="BH34" s="323"/>
      <c r="BI34" s="320"/>
      <c r="BJ34" s="326"/>
      <c r="BK34" s="326"/>
      <c r="BL34" s="427"/>
      <c r="BM34" s="325"/>
      <c r="BN34" s="325"/>
      <c r="BO34" s="325"/>
      <c r="BP34" s="325"/>
      <c r="BQ34" s="326"/>
      <c r="BR34" s="326"/>
      <c r="BS34" s="326"/>
      <c r="BT34" s="323"/>
      <c r="BU34" s="323"/>
      <c r="BV34" s="323"/>
      <c r="BW34" s="323"/>
      <c r="BX34" s="323"/>
      <c r="BY34" s="326"/>
      <c r="BZ34" s="326"/>
      <c r="CA34" s="326"/>
      <c r="CB34" s="323"/>
      <c r="CC34" s="323"/>
      <c r="CD34" s="323"/>
      <c r="CE34" s="323"/>
      <c r="CF34" s="323"/>
      <c r="CG34" s="326"/>
      <c r="CH34" s="326"/>
      <c r="CI34" s="326"/>
      <c r="CJ34" s="323"/>
      <c r="CK34" s="323"/>
      <c r="CL34" s="323"/>
      <c r="CM34" s="323"/>
      <c r="CN34" s="323"/>
      <c r="CO34" s="326"/>
      <c r="CP34" s="326"/>
      <c r="CQ34" s="326"/>
      <c r="CR34" s="323"/>
      <c r="CS34" s="323"/>
      <c r="CT34" s="323"/>
      <c r="CU34" s="323"/>
      <c r="CV34" s="323"/>
      <c r="CW34" s="326"/>
      <c r="CX34" s="326"/>
      <c r="CY34" s="326"/>
      <c r="CZ34" s="323"/>
      <c r="DA34" s="323"/>
      <c r="DB34" s="384"/>
      <c r="DC34" s="323"/>
      <c r="DD34" s="323"/>
      <c r="DE34" s="326"/>
      <c r="DF34" s="326"/>
      <c r="DG34" s="27"/>
      <c r="DH34" s="599"/>
      <c r="DI34" s="599"/>
      <c r="DJ34" s="600"/>
      <c r="DK34" s="599"/>
      <c r="DL34" s="595"/>
      <c r="DM34" s="601"/>
      <c r="DN34" s="601"/>
      <c r="DO34" s="27"/>
      <c r="DP34" s="674"/>
      <c r="DQ34" s="674"/>
      <c r="DR34" s="675"/>
      <c r="DS34" s="674"/>
      <c r="DT34" s="671"/>
      <c r="DU34" s="676"/>
      <c r="DV34" s="676"/>
      <c r="DW34" s="598"/>
      <c r="DY34" s="747" t="s">
        <v>140</v>
      </c>
      <c r="DZ34" s="181" t="s">
        <v>116</v>
      </c>
      <c r="EA34" s="182" t="s">
        <v>197</v>
      </c>
      <c r="EB34" s="183">
        <v>0.95675312749191543</v>
      </c>
      <c r="EC34" s="184">
        <v>3.1499260950142834E-2</v>
      </c>
      <c r="ED34" s="185">
        <v>0.89492500421789623</v>
      </c>
      <c r="EE34" s="732">
        <v>1.0185812507659346</v>
      </c>
      <c r="EF34" s="186">
        <v>3.2923081247423464E-2</v>
      </c>
      <c r="EG34" s="187">
        <v>8.0397490000000005</v>
      </c>
      <c r="EH34" s="188">
        <v>87</v>
      </c>
      <c r="EI34"/>
      <c r="EK34" s="28"/>
    </row>
    <row r="35" spans="1:141" s="16" customFormat="1" ht="20.25" customHeight="1" thickBot="1">
      <c r="A35" s="377" t="s">
        <v>164</v>
      </c>
      <c r="B35" s="323"/>
      <c r="C35" s="323"/>
      <c r="D35" s="384"/>
      <c r="E35" s="384"/>
      <c r="F35" s="384"/>
      <c r="G35" s="384"/>
      <c r="H35" s="380"/>
      <c r="I35" s="466"/>
      <c r="J35" s="323">
        <v>81.13207547169813</v>
      </c>
      <c r="K35" s="323">
        <v>10.395143179690093</v>
      </c>
      <c r="L35" s="323">
        <v>60.707725640603492</v>
      </c>
      <c r="M35" s="323">
        <v>101.55642530279276</v>
      </c>
      <c r="N35" s="323">
        <v>12.812618337757552</v>
      </c>
      <c r="O35" s="323">
        <v>129.90061499999985</v>
      </c>
      <c r="P35" s="319">
        <v>53</v>
      </c>
      <c r="Q35" s="319"/>
      <c r="R35" s="323">
        <v>83.404007229383808</v>
      </c>
      <c r="S35" s="323"/>
      <c r="T35" s="323">
        <v>70.132997140958665</v>
      </c>
      <c r="U35" s="323">
        <v>96.675017317808965</v>
      </c>
      <c r="V35" s="323">
        <v>8.0947529988039228</v>
      </c>
      <c r="W35" s="323"/>
      <c r="X35" s="319">
        <v>32</v>
      </c>
      <c r="Y35" s="323"/>
      <c r="Z35" s="323">
        <v>76.639290573556636</v>
      </c>
      <c r="AA35" s="323">
        <v>13.569792922500767</v>
      </c>
      <c r="AB35" s="323">
        <v>49.964433770998824</v>
      </c>
      <c r="AC35" s="323">
        <v>103.31414737611446</v>
      </c>
      <c r="AD35" s="323">
        <v>17.706052366803672</v>
      </c>
      <c r="AE35" s="320">
        <v>56.808933999999994</v>
      </c>
      <c r="AF35" s="326">
        <v>23</v>
      </c>
      <c r="AG35" s="323">
        <v>78.538047997751178</v>
      </c>
      <c r="AH35" s="323">
        <v>6.6017507763604391</v>
      </c>
      <c r="AI35" s="323">
        <v>65.574105699022283</v>
      </c>
      <c r="AJ35" s="323">
        <v>91.501990296480088</v>
      </c>
      <c r="AK35" s="323">
        <v>8.4057994114514667</v>
      </c>
      <c r="AL35" s="320">
        <v>144.03437299999999</v>
      </c>
      <c r="AM35" s="455">
        <v>46</v>
      </c>
      <c r="AN35" s="319"/>
      <c r="AO35" s="323">
        <v>83.404007229383808</v>
      </c>
      <c r="AP35" s="323"/>
      <c r="AQ35" s="323">
        <v>70.132997140958665</v>
      </c>
      <c r="AR35" s="323">
        <v>96.675017317808965</v>
      </c>
      <c r="AS35" s="323">
        <v>8.0947529988039228</v>
      </c>
      <c r="AT35" s="323"/>
      <c r="AU35" s="319">
        <v>32</v>
      </c>
      <c r="AV35" s="323"/>
      <c r="AW35" s="323">
        <v>76.639290573556636</v>
      </c>
      <c r="AX35" s="323">
        <v>13.569792922500767</v>
      </c>
      <c r="AY35" s="323">
        <v>49.964433770998824</v>
      </c>
      <c r="AZ35" s="323">
        <v>103.31414737611446</v>
      </c>
      <c r="BA35" s="323">
        <v>17.706052366803672</v>
      </c>
      <c r="BB35" s="320">
        <v>56.808933999999994</v>
      </c>
      <c r="BC35" s="326">
        <v>23</v>
      </c>
      <c r="BD35" s="323">
        <v>92.792530437299234</v>
      </c>
      <c r="BE35" s="323">
        <v>7.9223614725698859</v>
      </c>
      <c r="BF35" s="323">
        <v>77.219460418078924</v>
      </c>
      <c r="BG35" s="323">
        <v>100</v>
      </c>
      <c r="BH35" s="323">
        <v>8.5377146578873582</v>
      </c>
      <c r="BI35" s="320">
        <v>95.929256999999993</v>
      </c>
      <c r="BJ35" s="326">
        <v>30</v>
      </c>
      <c r="BK35" s="326"/>
      <c r="BL35" s="328">
        <v>83.7</v>
      </c>
      <c r="BM35" s="325">
        <v>11.993</v>
      </c>
      <c r="BN35" s="325">
        <v>60.129999999999995</v>
      </c>
      <c r="BO35" s="325">
        <v>100</v>
      </c>
      <c r="BP35" s="325">
        <v>14.299999999999999</v>
      </c>
      <c r="BQ35" s="326">
        <v>107.57599999999999</v>
      </c>
      <c r="BR35" s="455">
        <v>37</v>
      </c>
      <c r="BS35" s="326"/>
      <c r="BT35" s="323" t="s">
        <v>73</v>
      </c>
      <c r="BU35" s="323">
        <v>14.935127336809936</v>
      </c>
      <c r="BV35" s="323">
        <v>59.402514533859105</v>
      </c>
      <c r="BW35" s="323">
        <v>118.30535871595767</v>
      </c>
      <c r="BX35" s="323">
        <v>16.808627624297266</v>
      </c>
      <c r="BY35" s="326">
        <v>23.313701999999996</v>
      </c>
      <c r="BZ35" s="326">
        <v>9</v>
      </c>
      <c r="CA35" s="326"/>
      <c r="CB35" s="323">
        <v>90.813522745726218</v>
      </c>
      <c r="CC35" s="323">
        <v>7.0836305511055588</v>
      </c>
      <c r="CD35" s="323">
        <v>76.889833753355248</v>
      </c>
      <c r="CE35" s="323">
        <v>100</v>
      </c>
      <c r="CF35" s="323">
        <v>7.8001935581107293</v>
      </c>
      <c r="CG35" s="326">
        <v>49.017560000000024</v>
      </c>
      <c r="CH35" s="326">
        <v>23</v>
      </c>
      <c r="CI35" s="326"/>
      <c r="CJ35" s="323"/>
      <c r="CK35" s="323"/>
      <c r="CL35" s="323"/>
      <c r="CM35" s="323"/>
      <c r="CN35" s="323"/>
      <c r="CO35" s="326"/>
      <c r="CP35" s="326"/>
      <c r="CQ35" s="326"/>
      <c r="CR35" s="323"/>
      <c r="CS35" s="323"/>
      <c r="CT35" s="323"/>
      <c r="CU35" s="323"/>
      <c r="CV35" s="323"/>
      <c r="CW35" s="326"/>
      <c r="CX35" s="326"/>
      <c r="CY35" s="326"/>
      <c r="CZ35" s="534">
        <v>95.410704602367758</v>
      </c>
      <c r="DA35" s="323">
        <v>2.6931553730635169</v>
      </c>
      <c r="DB35" s="384">
        <v>89.852305101661543</v>
      </c>
      <c r="DC35" s="323">
        <v>100</v>
      </c>
      <c r="DD35" s="323">
        <v>2.8226972898769289</v>
      </c>
      <c r="DE35" s="326">
        <v>101.89437799999997</v>
      </c>
      <c r="DF35" s="326">
        <v>107</v>
      </c>
      <c r="DG35" s="27"/>
      <c r="DH35" s="602">
        <v>97.201194020050934</v>
      </c>
      <c r="DI35" s="105">
        <v>1.8643412938731052</v>
      </c>
      <c r="DJ35" s="603">
        <v>93.047182749809906</v>
      </c>
      <c r="DK35" s="105">
        <v>100</v>
      </c>
      <c r="DL35" s="595">
        <v>1.9180230373389482</v>
      </c>
      <c r="DM35" s="106">
        <v>52.879514000000029</v>
      </c>
      <c r="DN35" s="106">
        <v>82</v>
      </c>
      <c r="DO35" s="27"/>
      <c r="DP35" s="677">
        <f>+DP23</f>
        <v>94.649627412783786</v>
      </c>
      <c r="DQ35" s="677">
        <f t="shared" ref="DQ35:DV35" si="13">+DQ23</f>
        <v>3.1122168689080456</v>
      </c>
      <c r="DR35" s="677">
        <f t="shared" si="13"/>
        <v>88.540832399119935</v>
      </c>
      <c r="DS35" s="677">
        <f t="shared" si="13"/>
        <v>100</v>
      </c>
      <c r="DT35" s="677">
        <f t="shared" si="13"/>
        <v>3.2881448706978169</v>
      </c>
      <c r="DU35" s="677">
        <f t="shared" si="13"/>
        <v>59.713804000000025</v>
      </c>
      <c r="DV35" s="677">
        <f t="shared" si="13"/>
        <v>183</v>
      </c>
      <c r="DW35" s="598"/>
      <c r="DY35" s="748" t="s">
        <v>141</v>
      </c>
      <c r="DZ35" s="190" t="s">
        <v>116</v>
      </c>
      <c r="EA35" s="191" t="s">
        <v>197</v>
      </c>
      <c r="EB35" s="192">
        <v>0.52723010974150786</v>
      </c>
      <c r="EC35" s="193">
        <v>8.2528883528195221E-2</v>
      </c>
      <c r="ED35" s="194">
        <v>0.36523881754818122</v>
      </c>
      <c r="EE35" s="194">
        <v>0.6892214019348345</v>
      </c>
      <c r="EF35" s="195">
        <v>0.15653294833380771</v>
      </c>
      <c r="EG35" s="196">
        <v>43.289909999999999</v>
      </c>
      <c r="EH35" s="197">
        <v>204</v>
      </c>
      <c r="EI35"/>
    </row>
    <row r="36" spans="1:141" ht="20.25" customHeight="1" thickTop="1" thickBot="1">
      <c r="A36" s="377" t="s">
        <v>99</v>
      </c>
      <c r="B36" s="323"/>
      <c r="C36" s="323"/>
      <c r="D36" s="384"/>
      <c r="E36" s="384"/>
      <c r="F36" s="384"/>
      <c r="G36" s="384"/>
      <c r="H36" s="380"/>
      <c r="I36" s="466"/>
      <c r="J36" s="323" t="s">
        <v>66</v>
      </c>
      <c r="K36" s="323"/>
      <c r="L36" s="323" t="s">
        <v>66</v>
      </c>
      <c r="M36" s="323" t="s">
        <v>66</v>
      </c>
      <c r="N36" s="323" t="s">
        <v>66</v>
      </c>
      <c r="O36" s="323" t="s">
        <v>66</v>
      </c>
      <c r="P36" s="319" t="s">
        <v>66</v>
      </c>
      <c r="Q36" s="319" t="s">
        <v>66</v>
      </c>
      <c r="R36" s="323" t="s">
        <v>66</v>
      </c>
      <c r="S36" s="323" t="s">
        <v>66</v>
      </c>
      <c r="T36" s="323" t="s">
        <v>66</v>
      </c>
      <c r="U36" s="323" t="s">
        <v>66</v>
      </c>
      <c r="V36" s="323" t="s">
        <v>66</v>
      </c>
      <c r="W36" s="323" t="s">
        <v>66</v>
      </c>
      <c r="X36" s="319" t="s">
        <v>66</v>
      </c>
      <c r="Y36" s="323" t="s">
        <v>66</v>
      </c>
      <c r="Z36" s="323" t="s">
        <v>66</v>
      </c>
      <c r="AA36" s="323" t="s">
        <v>66</v>
      </c>
      <c r="AB36" s="323" t="s">
        <v>66</v>
      </c>
      <c r="AC36" s="323" t="s">
        <v>66</v>
      </c>
      <c r="AD36" s="323" t="s">
        <v>66</v>
      </c>
      <c r="AE36" s="320" t="s">
        <v>66</v>
      </c>
      <c r="AF36" s="326" t="s">
        <v>66</v>
      </c>
      <c r="AG36" s="323" t="s">
        <v>66</v>
      </c>
      <c r="AH36" s="323" t="s">
        <v>66</v>
      </c>
      <c r="AI36" s="323" t="s">
        <v>66</v>
      </c>
      <c r="AJ36" s="323" t="s">
        <v>66</v>
      </c>
      <c r="AK36" s="323" t="s">
        <v>66</v>
      </c>
      <c r="AL36" s="320" t="s">
        <v>66</v>
      </c>
      <c r="AM36" s="455" t="s">
        <v>66</v>
      </c>
      <c r="AN36" s="319" t="s">
        <v>66</v>
      </c>
      <c r="AO36" s="323" t="s">
        <v>66</v>
      </c>
      <c r="AP36" s="323" t="s">
        <v>66</v>
      </c>
      <c r="AQ36" s="323" t="s">
        <v>66</v>
      </c>
      <c r="AR36" s="323" t="s">
        <v>66</v>
      </c>
      <c r="AS36" s="323" t="s">
        <v>66</v>
      </c>
      <c r="AT36" s="323" t="s">
        <v>66</v>
      </c>
      <c r="AU36" s="319" t="s">
        <v>66</v>
      </c>
      <c r="AV36" s="323" t="s">
        <v>66</v>
      </c>
      <c r="AW36" s="323" t="s">
        <v>66</v>
      </c>
      <c r="AX36" s="323" t="s">
        <v>66</v>
      </c>
      <c r="AY36" s="323" t="s">
        <v>66</v>
      </c>
      <c r="AZ36" s="323" t="s">
        <v>66</v>
      </c>
      <c r="BA36" s="323" t="s">
        <v>66</v>
      </c>
      <c r="BB36" s="320" t="s">
        <v>66</v>
      </c>
      <c r="BC36" s="326" t="s">
        <v>66</v>
      </c>
      <c r="BD36" s="323" t="s">
        <v>66</v>
      </c>
      <c r="BE36" s="323" t="s">
        <v>66</v>
      </c>
      <c r="BF36" s="323" t="s">
        <v>66</v>
      </c>
      <c r="BG36" s="323" t="s">
        <v>66</v>
      </c>
      <c r="BH36" s="323" t="s">
        <v>66</v>
      </c>
      <c r="BI36" s="320" t="s">
        <v>66</v>
      </c>
      <c r="BJ36" s="326" t="s">
        <v>66</v>
      </c>
      <c r="BK36" s="326" t="s">
        <v>66</v>
      </c>
      <c r="BL36" s="328" t="s">
        <v>66</v>
      </c>
      <c r="BM36" s="325" t="s">
        <v>66</v>
      </c>
      <c r="BN36" s="325" t="s">
        <v>66</v>
      </c>
      <c r="BO36" s="325" t="s">
        <v>66</v>
      </c>
      <c r="BP36" s="325" t="s">
        <v>66</v>
      </c>
      <c r="BQ36" s="326" t="s">
        <v>66</v>
      </c>
      <c r="BR36" s="455" t="s">
        <v>66</v>
      </c>
      <c r="BS36" s="326" t="s">
        <v>66</v>
      </c>
      <c r="BT36" s="323" t="s">
        <v>66</v>
      </c>
      <c r="BU36" s="323" t="s">
        <v>66</v>
      </c>
      <c r="BV36" s="323"/>
      <c r="BW36" s="323"/>
      <c r="BX36" s="323"/>
      <c r="BY36" s="326"/>
      <c r="BZ36" s="326"/>
      <c r="CA36" s="326"/>
      <c r="CB36" s="325" t="s">
        <v>66</v>
      </c>
      <c r="CC36" s="325" t="s">
        <v>66</v>
      </c>
      <c r="CD36" s="325" t="s">
        <v>66</v>
      </c>
      <c r="CE36" s="325" t="s">
        <v>66</v>
      </c>
      <c r="CF36" s="325" t="s">
        <v>66</v>
      </c>
      <c r="CG36" s="326" t="s">
        <v>66</v>
      </c>
      <c r="CH36" s="326" t="s">
        <v>66</v>
      </c>
      <c r="CI36" s="326"/>
      <c r="CJ36" s="323"/>
      <c r="CK36" s="323"/>
      <c r="CL36" s="323"/>
      <c r="CM36" s="323"/>
      <c r="CN36" s="323"/>
      <c r="CO36" s="326"/>
      <c r="CP36" s="326"/>
      <c r="CQ36" s="326"/>
      <c r="CR36" s="323"/>
      <c r="CS36" s="323"/>
      <c r="CT36" s="323"/>
      <c r="CU36" s="323"/>
      <c r="CV36" s="323"/>
      <c r="CW36" s="326"/>
      <c r="CX36" s="326"/>
      <c r="CY36" s="326"/>
      <c r="CZ36" s="328" t="s">
        <v>66</v>
      </c>
      <c r="DA36" s="325" t="s">
        <v>66</v>
      </c>
      <c r="DB36" s="325" t="s">
        <v>66</v>
      </c>
      <c r="DC36" s="325" t="s">
        <v>66</v>
      </c>
      <c r="DD36" s="325" t="s">
        <v>66</v>
      </c>
      <c r="DE36" s="326" t="s">
        <v>66</v>
      </c>
      <c r="DF36" s="455" t="s">
        <v>66</v>
      </c>
      <c r="DG36" s="151"/>
      <c r="DH36" s="616" t="s">
        <v>66</v>
      </c>
      <c r="DI36" s="368" t="s">
        <v>66</v>
      </c>
      <c r="DJ36" s="368" t="s">
        <v>66</v>
      </c>
      <c r="DK36" s="368" t="s">
        <v>66</v>
      </c>
      <c r="DL36" s="368" t="s">
        <v>66</v>
      </c>
      <c r="DM36" s="368" t="s">
        <v>66</v>
      </c>
      <c r="DN36" s="368" t="s">
        <v>66</v>
      </c>
      <c r="DO36" s="151"/>
      <c r="DP36" s="707" t="s">
        <v>66</v>
      </c>
      <c r="DQ36" s="706" t="s">
        <v>66</v>
      </c>
      <c r="DR36" s="706" t="s">
        <v>66</v>
      </c>
      <c r="DS36" s="706" t="s">
        <v>66</v>
      </c>
      <c r="DT36" s="706" t="s">
        <v>66</v>
      </c>
      <c r="DU36" s="706" t="s">
        <v>66</v>
      </c>
      <c r="DV36" s="706" t="s">
        <v>66</v>
      </c>
      <c r="DW36" s="598"/>
      <c r="DX36" s="16"/>
      <c r="DY36" s="617"/>
      <c r="DZ36" s="618"/>
      <c r="EA36" s="619"/>
      <c r="EB36" s="620"/>
      <c r="EC36" s="621"/>
      <c r="ED36" s="622"/>
      <c r="EE36" s="622"/>
      <c r="EF36" s="623"/>
      <c r="EG36" s="624"/>
      <c r="EH36" s="625"/>
      <c r="EI36" s="626"/>
      <c r="EJ36" s="16"/>
    </row>
    <row r="37" spans="1:141" ht="20.25" customHeight="1" thickTop="1">
      <c r="A37" s="538" t="s">
        <v>100</v>
      </c>
      <c r="B37" s="285"/>
      <c r="C37" s="285"/>
      <c r="D37" s="386"/>
      <c r="E37" s="386"/>
      <c r="F37" s="386"/>
      <c r="G37" s="386"/>
      <c r="H37" s="399"/>
      <c r="I37" s="539"/>
      <c r="J37" s="285" t="s">
        <v>66</v>
      </c>
      <c r="K37" s="285" t="s">
        <v>66</v>
      </c>
      <c r="L37" s="285" t="s">
        <v>66</v>
      </c>
      <c r="M37" s="285" t="s">
        <v>66</v>
      </c>
      <c r="N37" s="285" t="s">
        <v>66</v>
      </c>
      <c r="O37" s="283" t="s">
        <v>66</v>
      </c>
      <c r="P37" s="288" t="s">
        <v>66</v>
      </c>
      <c r="Q37" s="282" t="s">
        <v>66</v>
      </c>
      <c r="R37" s="285" t="s">
        <v>66</v>
      </c>
      <c r="S37" s="285" t="s">
        <v>66</v>
      </c>
      <c r="T37" s="285" t="s">
        <v>66</v>
      </c>
      <c r="U37" s="285" t="s">
        <v>66</v>
      </c>
      <c r="V37" s="285" t="s">
        <v>66</v>
      </c>
      <c r="W37" s="285" t="s">
        <v>66</v>
      </c>
      <c r="X37" s="282" t="s">
        <v>66</v>
      </c>
      <c r="Y37" s="285" t="s">
        <v>66</v>
      </c>
      <c r="Z37" s="285" t="s">
        <v>66</v>
      </c>
      <c r="AA37" s="285" t="s">
        <v>66</v>
      </c>
      <c r="AB37" s="285" t="s">
        <v>66</v>
      </c>
      <c r="AC37" s="285" t="s">
        <v>66</v>
      </c>
      <c r="AD37" s="285" t="s">
        <v>66</v>
      </c>
      <c r="AE37" s="283" t="s">
        <v>66</v>
      </c>
      <c r="AF37" s="288" t="s">
        <v>66</v>
      </c>
      <c r="AG37" s="285" t="s">
        <v>66</v>
      </c>
      <c r="AH37" s="285" t="s">
        <v>66</v>
      </c>
      <c r="AI37" s="285" t="s">
        <v>66</v>
      </c>
      <c r="AJ37" s="285" t="s">
        <v>66</v>
      </c>
      <c r="AK37" s="285" t="s">
        <v>66</v>
      </c>
      <c r="AL37" s="283" t="s">
        <v>66</v>
      </c>
      <c r="AM37" s="540" t="s">
        <v>66</v>
      </c>
      <c r="AN37" s="282" t="s">
        <v>66</v>
      </c>
      <c r="AO37" s="285" t="s">
        <v>66</v>
      </c>
      <c r="AP37" s="285" t="s">
        <v>66</v>
      </c>
      <c r="AQ37" s="285" t="s">
        <v>66</v>
      </c>
      <c r="AR37" s="285" t="s">
        <v>66</v>
      </c>
      <c r="AS37" s="285" t="s">
        <v>66</v>
      </c>
      <c r="AT37" s="285" t="s">
        <v>66</v>
      </c>
      <c r="AU37" s="282" t="s">
        <v>66</v>
      </c>
      <c r="AV37" s="285" t="s">
        <v>66</v>
      </c>
      <c r="AW37" s="285" t="s">
        <v>66</v>
      </c>
      <c r="AX37" s="285" t="s">
        <v>66</v>
      </c>
      <c r="AY37" s="285" t="s">
        <v>66</v>
      </c>
      <c r="AZ37" s="285" t="s">
        <v>66</v>
      </c>
      <c r="BA37" s="285" t="s">
        <v>66</v>
      </c>
      <c r="BB37" s="283" t="s">
        <v>66</v>
      </c>
      <c r="BC37" s="288" t="s">
        <v>66</v>
      </c>
      <c r="BD37" s="285" t="s">
        <v>66</v>
      </c>
      <c r="BE37" s="285" t="s">
        <v>66</v>
      </c>
      <c r="BF37" s="285" t="s">
        <v>66</v>
      </c>
      <c r="BG37" s="285" t="s">
        <v>66</v>
      </c>
      <c r="BH37" s="285" t="s">
        <v>66</v>
      </c>
      <c r="BI37" s="283" t="s">
        <v>66</v>
      </c>
      <c r="BJ37" s="288" t="s">
        <v>66</v>
      </c>
      <c r="BK37" s="288" t="s">
        <v>66</v>
      </c>
      <c r="BL37" s="290" t="s">
        <v>66</v>
      </c>
      <c r="BM37" s="287" t="s">
        <v>66</v>
      </c>
      <c r="BN37" s="287" t="s">
        <v>66</v>
      </c>
      <c r="BO37" s="287" t="s">
        <v>66</v>
      </c>
      <c r="BP37" s="287" t="s">
        <v>66</v>
      </c>
      <c r="BQ37" s="288" t="s">
        <v>66</v>
      </c>
      <c r="BR37" s="540" t="s">
        <v>66</v>
      </c>
      <c r="BS37" s="288" t="s">
        <v>66</v>
      </c>
      <c r="BT37" s="285" t="s">
        <v>66</v>
      </c>
      <c r="BU37" s="285" t="s">
        <v>66</v>
      </c>
      <c r="BV37" s="285"/>
      <c r="BW37" s="285"/>
      <c r="BX37" s="285"/>
      <c r="BY37" s="288"/>
      <c r="BZ37" s="288"/>
      <c r="CA37" s="288"/>
      <c r="CB37" s="285" t="s">
        <v>66</v>
      </c>
      <c r="CC37" s="285" t="s">
        <v>66</v>
      </c>
      <c r="CD37" s="285" t="s">
        <v>66</v>
      </c>
      <c r="CE37" s="285" t="s">
        <v>66</v>
      </c>
      <c r="CF37" s="285" t="s">
        <v>66</v>
      </c>
      <c r="CG37" s="283" t="s">
        <v>66</v>
      </c>
      <c r="CH37" s="288" t="s">
        <v>66</v>
      </c>
      <c r="CI37" s="288"/>
      <c r="CJ37" s="285"/>
      <c r="CK37" s="285"/>
      <c r="CL37" s="285"/>
      <c r="CM37" s="285"/>
      <c r="CN37" s="285"/>
      <c r="CO37" s="288"/>
      <c r="CP37" s="288"/>
      <c r="CQ37" s="288"/>
      <c r="CR37" s="285"/>
      <c r="CS37" s="285"/>
      <c r="CT37" s="285"/>
      <c r="CU37" s="285"/>
      <c r="CV37" s="285"/>
      <c r="CW37" s="288"/>
      <c r="CX37" s="288"/>
      <c r="CY37" s="288"/>
      <c r="CZ37" s="385">
        <v>95.410704602367758</v>
      </c>
      <c r="DA37" s="285">
        <v>2.6931553730635169</v>
      </c>
      <c r="DB37" s="386">
        <v>89.852305101661543</v>
      </c>
      <c r="DC37" s="285">
        <v>100</v>
      </c>
      <c r="DD37" s="285">
        <v>2.8226972898769289</v>
      </c>
      <c r="DE37" s="288">
        <v>101.89437799999997</v>
      </c>
      <c r="DF37" s="288">
        <v>107</v>
      </c>
      <c r="DG37" s="152"/>
      <c r="DH37" s="604">
        <v>97.201194020050934</v>
      </c>
      <c r="DI37" s="108">
        <v>1.8643412938731052</v>
      </c>
      <c r="DJ37" s="605">
        <v>93.047182749809906</v>
      </c>
      <c r="DK37" s="108">
        <v>100</v>
      </c>
      <c r="DL37" s="606">
        <v>1.9180230373389482</v>
      </c>
      <c r="DM37" s="109">
        <v>52.879514000000029</v>
      </c>
      <c r="DN37" s="109">
        <v>82</v>
      </c>
      <c r="DO37" s="152"/>
      <c r="DP37" s="681">
        <f>+DP35</f>
        <v>94.649627412783786</v>
      </c>
      <c r="DQ37" s="681">
        <f t="shared" ref="DQ37:DV37" si="14">+DQ35</f>
        <v>3.1122168689080456</v>
      </c>
      <c r="DR37" s="681">
        <f t="shared" si="14"/>
        <v>88.540832399119935</v>
      </c>
      <c r="DS37" s="681">
        <f t="shared" si="14"/>
        <v>100</v>
      </c>
      <c r="DT37" s="681">
        <f t="shared" si="14"/>
        <v>3.2881448706978169</v>
      </c>
      <c r="DU37" s="681">
        <f t="shared" si="14"/>
        <v>59.713804000000025</v>
      </c>
      <c r="DV37" s="681">
        <f t="shared" si="14"/>
        <v>183</v>
      </c>
      <c r="DW37" s="598"/>
      <c r="DX37" s="16"/>
      <c r="DY37" s="607"/>
      <c r="DZ37" s="607"/>
      <c r="EA37" s="607"/>
      <c r="EB37" s="608"/>
      <c r="EC37" s="609"/>
      <c r="ED37" s="608"/>
      <c r="EE37" s="608"/>
      <c r="EF37" s="610"/>
      <c r="EG37" s="611"/>
      <c r="EH37" s="612"/>
      <c r="EI37" s="16"/>
      <c r="EJ37" s="16"/>
    </row>
    <row r="38" spans="1:141" ht="5.25" customHeight="1" thickBot="1">
      <c r="A38" s="84"/>
      <c r="B38" s="85"/>
      <c r="C38" s="85"/>
      <c r="D38" s="85"/>
      <c r="E38" s="85"/>
      <c r="F38" s="85"/>
      <c r="G38" s="85"/>
      <c r="H38" s="86"/>
      <c r="I38" s="87"/>
      <c r="J38" s="85"/>
      <c r="K38" s="85"/>
      <c r="L38" s="85"/>
      <c r="M38" s="85"/>
      <c r="N38" s="85"/>
      <c r="O38" s="85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117"/>
      <c r="CC38" s="117"/>
      <c r="CD38" s="117"/>
      <c r="CE38" s="117"/>
      <c r="CF38" s="117"/>
      <c r="CG38" s="117"/>
      <c r="CH38" s="118"/>
      <c r="CI38" s="86"/>
      <c r="CJ38" s="86"/>
      <c r="CK38" s="86"/>
      <c r="CL38" s="86"/>
      <c r="CM38" s="86"/>
      <c r="CN38" s="86"/>
      <c r="CO38" s="86"/>
      <c r="CP38" s="86"/>
      <c r="CQ38" s="86"/>
      <c r="CR38" s="86"/>
      <c r="CS38" s="86"/>
      <c r="CT38" s="86"/>
      <c r="CU38" s="86"/>
      <c r="CV38" s="86"/>
      <c r="CW38" s="86"/>
      <c r="CX38" s="86"/>
      <c r="CY38" s="86"/>
      <c r="CZ38" s="117"/>
      <c r="DA38" s="117"/>
      <c r="DB38" s="117"/>
      <c r="DC38" s="117"/>
      <c r="DD38" s="117"/>
      <c r="DE38" s="117"/>
      <c r="DF38" s="118"/>
      <c r="DG38" s="17"/>
      <c r="DH38" s="17"/>
      <c r="DI38" s="17"/>
      <c r="DJ38" s="17"/>
      <c r="DK38" s="17"/>
      <c r="DL38" s="17"/>
      <c r="DM38" s="17"/>
      <c r="DN38" s="17"/>
      <c r="DO38" s="17"/>
      <c r="DP38" s="686"/>
      <c r="DQ38" s="686"/>
      <c r="DR38" s="686"/>
      <c r="DS38" s="686"/>
      <c r="DT38" s="686"/>
      <c r="DU38" s="686"/>
      <c r="DV38" s="687"/>
      <c r="DW38" s="598"/>
      <c r="DX38" s="16"/>
      <c r="DY38" s="607"/>
      <c r="DZ38" s="607"/>
      <c r="EA38" s="607"/>
      <c r="EB38" s="608"/>
      <c r="EC38" s="609"/>
      <c r="ED38" s="608"/>
      <c r="EE38" s="608"/>
      <c r="EF38" s="610"/>
      <c r="EG38" s="611"/>
      <c r="EH38" s="612"/>
      <c r="EI38" s="16"/>
    </row>
    <row r="39" spans="1:141" ht="84" customHeight="1" thickTop="1">
      <c r="A39" s="3608" t="s">
        <v>172</v>
      </c>
      <c r="B39" s="3608"/>
      <c r="C39" s="3608"/>
      <c r="D39" s="3608"/>
      <c r="E39" s="3608"/>
      <c r="F39" s="3608"/>
      <c r="G39" s="3608"/>
      <c r="H39" s="3608"/>
      <c r="I39" s="3608"/>
      <c r="J39" s="3608"/>
      <c r="K39" s="3608"/>
      <c r="L39" s="3608"/>
      <c r="M39" s="3608"/>
      <c r="N39" s="3608"/>
      <c r="O39" s="3608"/>
      <c r="P39" s="3608"/>
      <c r="Q39" s="3608"/>
      <c r="R39" s="3608"/>
      <c r="S39" s="3608"/>
      <c r="T39" s="3608"/>
      <c r="U39" s="3608"/>
      <c r="V39" s="3608"/>
      <c r="W39" s="3608"/>
      <c r="X39" s="3608"/>
      <c r="Y39" s="3608"/>
      <c r="Z39" s="3608"/>
      <c r="AA39" s="3608"/>
      <c r="AB39" s="3608"/>
      <c r="AC39" s="3608"/>
      <c r="AD39" s="3608"/>
      <c r="AE39" s="3608"/>
      <c r="AF39" s="3608"/>
      <c r="AG39" s="3608"/>
      <c r="AH39" s="3608"/>
      <c r="AI39" s="3608"/>
      <c r="AJ39" s="3608"/>
      <c r="AK39" s="3608"/>
      <c r="AL39" s="3608"/>
      <c r="AM39" s="3608"/>
      <c r="AN39" s="3608"/>
      <c r="AO39" s="3608"/>
      <c r="AP39" s="3608"/>
      <c r="AQ39" s="3608"/>
      <c r="AR39" s="3608"/>
      <c r="AS39" s="3608"/>
      <c r="AT39" s="3608"/>
      <c r="AU39" s="3608"/>
      <c r="AV39" s="3608"/>
      <c r="AW39" s="3608"/>
      <c r="AX39" s="3608"/>
      <c r="AY39" s="3608"/>
      <c r="AZ39" s="3608"/>
      <c r="BA39" s="3608"/>
      <c r="BB39" s="3608"/>
      <c r="BC39" s="3608"/>
      <c r="BD39" s="3608"/>
      <c r="BE39" s="3608"/>
      <c r="BF39" s="3608"/>
      <c r="BG39" s="3608"/>
      <c r="BH39" s="3608"/>
      <c r="BI39" s="3608"/>
      <c r="BJ39" s="3608"/>
      <c r="BK39" s="3608"/>
      <c r="BL39" s="3608"/>
      <c r="BM39" s="3608"/>
      <c r="BN39" s="3608"/>
      <c r="BO39" s="3608"/>
      <c r="BP39" s="3608"/>
      <c r="BQ39" s="3608"/>
      <c r="BR39" s="3608"/>
      <c r="BS39" s="3608"/>
      <c r="BT39" s="3608"/>
      <c r="BU39" s="3608"/>
      <c r="BV39" s="3608"/>
      <c r="BW39" s="3608"/>
      <c r="BX39" s="3608"/>
      <c r="BY39" s="3608"/>
      <c r="BZ39" s="3608"/>
      <c r="CA39" s="3608"/>
      <c r="CB39" s="3608"/>
      <c r="CC39" s="3608"/>
      <c r="CD39" s="3608"/>
      <c r="CE39" s="3608"/>
      <c r="CF39" s="3608"/>
      <c r="CG39" s="3608"/>
      <c r="CH39" s="3608"/>
      <c r="CI39" s="3608"/>
      <c r="CJ39" s="3608"/>
      <c r="CK39" s="3608"/>
      <c r="CL39" s="3608"/>
      <c r="CM39" s="3608"/>
      <c r="CN39" s="3608"/>
      <c r="CO39" s="3608"/>
      <c r="CP39" s="3608"/>
      <c r="CQ39" s="3608"/>
      <c r="CR39" s="3608"/>
      <c r="CS39" s="3608"/>
      <c r="CT39" s="3608"/>
      <c r="CU39" s="3608"/>
      <c r="CV39" s="3608"/>
      <c r="CW39" s="3608"/>
      <c r="CX39" s="3608"/>
      <c r="CY39" s="3608"/>
      <c r="CZ39" s="3608"/>
      <c r="DA39" s="3608"/>
      <c r="DB39" s="3608"/>
      <c r="DC39" s="3608"/>
      <c r="DD39" s="3608"/>
      <c r="DE39" s="3608"/>
      <c r="DF39" s="3608"/>
      <c r="DG39" s="17"/>
      <c r="DH39" s="17"/>
      <c r="DI39" s="17"/>
      <c r="DJ39" s="17"/>
      <c r="DK39" s="17"/>
      <c r="DL39" s="17"/>
      <c r="DM39" s="17"/>
      <c r="DN39" s="17"/>
      <c r="DO39" s="17"/>
      <c r="DP39" s="653"/>
      <c r="DQ39" s="653"/>
      <c r="DR39" s="653"/>
      <c r="DS39" s="653"/>
      <c r="DT39" s="653"/>
      <c r="DU39" s="653"/>
      <c r="DV39" s="653"/>
      <c r="DW39" s="598"/>
      <c r="DX39" s="16"/>
      <c r="DY39" s="607"/>
      <c r="DZ39" s="607"/>
      <c r="EA39" s="607"/>
      <c r="EB39" s="608"/>
      <c r="EC39" s="609"/>
      <c r="ED39" s="608"/>
      <c r="EE39" s="608"/>
      <c r="EF39" s="610"/>
      <c r="EG39" s="611"/>
      <c r="EH39" s="612"/>
      <c r="EI39" s="16"/>
    </row>
    <row r="40" spans="1:141" ht="20.25" customHeight="1">
      <c r="A40" s="3579"/>
      <c r="B40" s="3579"/>
      <c r="C40" s="3579"/>
      <c r="D40" s="3579"/>
      <c r="E40" s="3579"/>
      <c r="F40" s="3579"/>
      <c r="G40" s="3579"/>
      <c r="H40" s="3579"/>
      <c r="I40" s="3579"/>
      <c r="J40" s="3579"/>
      <c r="K40" s="3579"/>
      <c r="L40" s="3579"/>
      <c r="M40" s="3579"/>
      <c r="N40" s="3579"/>
      <c r="O40" s="3579"/>
      <c r="P40" s="3579"/>
      <c r="Q40" s="3579"/>
      <c r="R40" s="3579"/>
      <c r="S40" s="3579"/>
      <c r="T40" s="3579"/>
      <c r="U40" s="3579"/>
      <c r="V40" s="3579"/>
      <c r="W40" s="3579"/>
      <c r="X40" s="3579"/>
      <c r="Y40" s="3448"/>
      <c r="Z40" s="3448"/>
      <c r="AA40" s="3448"/>
      <c r="AB40" s="3448"/>
      <c r="AC40" s="3448"/>
      <c r="AD40" s="3448"/>
      <c r="AE40" s="3448"/>
      <c r="AF40" s="3448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7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7"/>
      <c r="DP40" s="688"/>
      <c r="DQ40" s="688"/>
      <c r="DR40" s="688"/>
      <c r="DS40" s="688"/>
      <c r="DT40" s="688"/>
      <c r="DU40" s="688"/>
      <c r="DV40" s="689"/>
      <c r="DW40" s="598"/>
      <c r="DX40" s="16"/>
      <c r="DY40" s="607"/>
      <c r="DZ40" s="607"/>
      <c r="EA40" s="607"/>
      <c r="EB40" s="608"/>
      <c r="EC40" s="609"/>
      <c r="ED40" s="608"/>
      <c r="EE40" s="608"/>
      <c r="EF40" s="610"/>
      <c r="EG40" s="611"/>
      <c r="EH40" s="612"/>
      <c r="EI40" s="16"/>
    </row>
    <row r="41" spans="1:141" ht="20.25" customHeight="1">
      <c r="A41" s="16"/>
      <c r="CB41" s="16"/>
      <c r="CC41" s="16"/>
      <c r="CD41" s="16"/>
      <c r="CE41" s="16"/>
      <c r="CF41" s="16"/>
      <c r="CG41" s="16"/>
      <c r="CH41" s="17"/>
      <c r="CZ41" s="16"/>
      <c r="DA41" s="16"/>
      <c r="DB41" s="16"/>
      <c r="DC41" s="16"/>
      <c r="DD41" s="16"/>
      <c r="DE41" s="16"/>
      <c r="DF41" s="17"/>
      <c r="DP41" s="688"/>
      <c r="DQ41" s="688"/>
      <c r="DR41" s="688"/>
      <c r="DS41" s="688"/>
      <c r="DT41" s="688"/>
      <c r="DU41" s="688"/>
      <c r="DV41" s="689"/>
      <c r="DW41" s="598"/>
      <c r="DX41" s="16"/>
      <c r="DY41" s="607"/>
      <c r="DZ41" s="607"/>
      <c r="EA41" s="607"/>
      <c r="EB41" s="608"/>
      <c r="EC41" s="609"/>
      <c r="ED41" s="608"/>
      <c r="EE41" s="608"/>
      <c r="EF41" s="610"/>
      <c r="EG41" s="611"/>
      <c r="EH41" s="612"/>
      <c r="EI41" s="16"/>
    </row>
    <row r="42" spans="1:141" ht="20.25" customHeight="1">
      <c r="CB42" s="16"/>
      <c r="CC42" s="16"/>
      <c r="CD42" s="16"/>
      <c r="CE42" s="16"/>
      <c r="CF42" s="16"/>
      <c r="CG42" s="16"/>
      <c r="CH42" s="17"/>
      <c r="CZ42" s="16"/>
      <c r="DA42" s="16"/>
      <c r="DB42" s="16"/>
      <c r="DC42" s="16"/>
      <c r="DD42" s="16"/>
      <c r="DE42" s="16"/>
      <c r="DF42" s="17"/>
      <c r="DP42" s="688"/>
      <c r="DQ42" s="688"/>
      <c r="DR42" s="688"/>
      <c r="DS42" s="688"/>
      <c r="DT42" s="688"/>
      <c r="DU42" s="688"/>
      <c r="DV42" s="689"/>
      <c r="DW42" s="598"/>
      <c r="DX42" s="16"/>
      <c r="DY42" s="3346"/>
      <c r="DZ42" s="3346"/>
      <c r="EA42" s="3346"/>
      <c r="EB42" s="3346"/>
      <c r="EC42" s="3346"/>
      <c r="ED42" s="3346"/>
      <c r="EE42" s="3346"/>
      <c r="EF42" s="3346"/>
      <c r="EG42" s="3346"/>
      <c r="EH42" s="3346"/>
      <c r="EI42"/>
    </row>
    <row r="43" spans="1:141" ht="15.75" customHeight="1">
      <c r="DW43" s="613"/>
      <c r="DX43" s="16"/>
      <c r="DY43" s="3644"/>
      <c r="DZ43" s="3644"/>
      <c r="EA43" s="3644"/>
      <c r="EB43" s="3645"/>
      <c r="EC43" s="3645"/>
      <c r="ED43" s="3645"/>
      <c r="EE43" s="3645"/>
      <c r="EF43" s="3645"/>
      <c r="EG43" s="3645"/>
      <c r="EH43" s="3645"/>
      <c r="EI43"/>
    </row>
    <row r="44" spans="1:141">
      <c r="DW44" s="614"/>
      <c r="DX44" s="16"/>
      <c r="DY44" s="3644"/>
      <c r="DZ44" s="3644"/>
      <c r="EA44" s="3644"/>
      <c r="EB44" s="3645"/>
      <c r="EC44" s="3645"/>
      <c r="ED44" s="749"/>
      <c r="EE44" s="749"/>
      <c r="EF44" s="3645"/>
      <c r="EG44" s="3645"/>
      <c r="EH44" s="3645"/>
      <c r="EI44"/>
    </row>
    <row r="45" spans="1:141">
      <c r="DW45" s="615"/>
      <c r="DY45" s="750"/>
      <c r="DZ45" s="181"/>
      <c r="EA45" s="181"/>
      <c r="EB45" s="751"/>
      <c r="EC45" s="752"/>
      <c r="ED45" s="751"/>
      <c r="EE45" s="753"/>
      <c r="EF45" s="754"/>
      <c r="EG45" s="755"/>
      <c r="EH45" s="756"/>
      <c r="EI45"/>
    </row>
    <row r="46" spans="1:141">
      <c r="DW46" s="615"/>
      <c r="DY46" s="16"/>
      <c r="DZ46" s="16"/>
    </row>
    <row r="47" spans="1:141">
      <c r="DW47" s="615"/>
      <c r="DY47" s="16"/>
      <c r="DZ47" s="16"/>
    </row>
    <row r="48" spans="1:141">
      <c r="DY48" s="3643"/>
      <c r="DZ48" s="3643"/>
      <c r="EA48" s="3643"/>
      <c r="EB48" s="3643"/>
      <c r="EC48" s="3643"/>
      <c r="ED48" s="3643"/>
      <c r="EE48" s="3643"/>
      <c r="EF48" s="3643"/>
      <c r="EG48" s="3643"/>
      <c r="EH48" s="3643"/>
      <c r="EI48" s="626"/>
    </row>
  </sheetData>
  <mergeCells count="141">
    <mergeCell ref="DY2:EG2"/>
    <mergeCell ref="EB3:EB4"/>
    <mergeCell ref="EC3:ED3"/>
    <mergeCell ref="EE3:EE4"/>
    <mergeCell ref="EF3:EF4"/>
    <mergeCell ref="EG3:EG4"/>
    <mergeCell ref="DY9:EH9"/>
    <mergeCell ref="DY42:EH42"/>
    <mergeCell ref="DY43:EA44"/>
    <mergeCell ref="EB43:EB44"/>
    <mergeCell ref="EC43:EC44"/>
    <mergeCell ref="ED43:EE43"/>
    <mergeCell ref="EF43:EF44"/>
    <mergeCell ref="EG43:EG44"/>
    <mergeCell ref="EH43:EH44"/>
    <mergeCell ref="DY10:EA11"/>
    <mergeCell ref="EB10:EB11"/>
    <mergeCell ref="EC10:EC11"/>
    <mergeCell ref="ED10:EE10"/>
    <mergeCell ref="EF10:EF11"/>
    <mergeCell ref="EG10:EG11"/>
    <mergeCell ref="EH10:EH11"/>
    <mergeCell ref="DY48:EH48"/>
    <mergeCell ref="DP3:DV3"/>
    <mergeCell ref="DP4:DP5"/>
    <mergeCell ref="DQ4:DQ5"/>
    <mergeCell ref="DR4:DS4"/>
    <mergeCell ref="DT4:DT5"/>
    <mergeCell ref="DU4:DU5"/>
    <mergeCell ref="DV4:DV5"/>
    <mergeCell ref="CS4:CS5"/>
    <mergeCell ref="CT4:CU4"/>
    <mergeCell ref="CV4:CV5"/>
    <mergeCell ref="CW4:CW5"/>
    <mergeCell ref="CX4:CX5"/>
    <mergeCell ref="CR3:CX3"/>
    <mergeCell ref="CR4:CR5"/>
    <mergeCell ref="DH3:DN3"/>
    <mergeCell ref="DH4:DH5"/>
    <mergeCell ref="DI4:DI5"/>
    <mergeCell ref="DJ4:DK4"/>
    <mergeCell ref="DL4:DL5"/>
    <mergeCell ref="DM4:DM5"/>
    <mergeCell ref="DN4:DN5"/>
    <mergeCell ref="DY3:DZ4"/>
    <mergeCell ref="EA3:EA4"/>
    <mergeCell ref="CJ4:CJ5"/>
    <mergeCell ref="CK4:CK5"/>
    <mergeCell ref="CL4:CM4"/>
    <mergeCell ref="CN4:CN5"/>
    <mergeCell ref="CO4:CO5"/>
    <mergeCell ref="CP4:CP5"/>
    <mergeCell ref="CC4:CC5"/>
    <mergeCell ref="BH4:BH5"/>
    <mergeCell ref="BL3:BR3"/>
    <mergeCell ref="BL4:BL5"/>
    <mergeCell ref="BM4:BM5"/>
    <mergeCell ref="BT3:BZ3"/>
    <mergeCell ref="CB3:CH3"/>
    <mergeCell ref="BT4:BT5"/>
    <mergeCell ref="BU4:BU5"/>
    <mergeCell ref="BV4:BW4"/>
    <mergeCell ref="CD4:CE4"/>
    <mergeCell ref="CF4:CF5"/>
    <mergeCell ref="CG4:CG5"/>
    <mergeCell ref="CH4:CH5"/>
    <mergeCell ref="BX4:BX5"/>
    <mergeCell ref="BY4:BY5"/>
    <mergeCell ref="BZ4:BZ5"/>
    <mergeCell ref="CB4:CB5"/>
    <mergeCell ref="BD3:BJ3"/>
    <mergeCell ref="CJ3:CP3"/>
    <mergeCell ref="BN4:BO4"/>
    <mergeCell ref="BP4:BP5"/>
    <mergeCell ref="A1:DF1"/>
    <mergeCell ref="A39:DF39"/>
    <mergeCell ref="CZ3:DF3"/>
    <mergeCell ref="CZ4:CZ5"/>
    <mergeCell ref="DA4:DA5"/>
    <mergeCell ref="DB4:DC4"/>
    <mergeCell ref="DD4:DD5"/>
    <mergeCell ref="DE4:DE5"/>
    <mergeCell ref="DF4:DF5"/>
    <mergeCell ref="R3:X3"/>
    <mergeCell ref="K4:K5"/>
    <mergeCell ref="H4:H5"/>
    <mergeCell ref="O4:O5"/>
    <mergeCell ref="S4:S5"/>
    <mergeCell ref="P4:P5"/>
    <mergeCell ref="W4:W5"/>
    <mergeCell ref="AY4:AZ4"/>
    <mergeCell ref="AO3:AU3"/>
    <mergeCell ref="AW3:BC3"/>
    <mergeCell ref="BJ4:BJ5"/>
    <mergeCell ref="AG3:AM3"/>
    <mergeCell ref="AG4:AG5"/>
    <mergeCell ref="A40:AF40"/>
    <mergeCell ref="B3:H3"/>
    <mergeCell ref="AF4:AF5"/>
    <mergeCell ref="T4:U4"/>
    <mergeCell ref="X4:X5"/>
    <mergeCell ref="AA4:AA5"/>
    <mergeCell ref="Z3:AF3"/>
    <mergeCell ref="Z4:Z5"/>
    <mergeCell ref="AB4:AC4"/>
    <mergeCell ref="A3:A5"/>
    <mergeCell ref="R4:R5"/>
    <mergeCell ref="J4:J5"/>
    <mergeCell ref="J3:P3"/>
    <mergeCell ref="B4:B5"/>
    <mergeCell ref="L4:M4"/>
    <mergeCell ref="N4:N5"/>
    <mergeCell ref="AE4:AE5"/>
    <mergeCell ref="AD4:AD5"/>
    <mergeCell ref="V4:V5"/>
    <mergeCell ref="C4:C5"/>
    <mergeCell ref="G4:G5"/>
    <mergeCell ref="D4:E4"/>
    <mergeCell ref="F4:F5"/>
    <mergeCell ref="BR4:BR5"/>
    <mergeCell ref="AO4:AO5"/>
    <mergeCell ref="BI4:BI5"/>
    <mergeCell ref="AS4:AS5"/>
    <mergeCell ref="AT4:AT5"/>
    <mergeCell ref="AM4:AM5"/>
    <mergeCell ref="AH4:AH5"/>
    <mergeCell ref="AI4:AJ4"/>
    <mergeCell ref="AK4:AK5"/>
    <mergeCell ref="AL4:AL5"/>
    <mergeCell ref="AU4:AU5"/>
    <mergeCell ref="BB4:BB5"/>
    <mergeCell ref="AP4:AP5"/>
    <mergeCell ref="AQ4:AR4"/>
    <mergeCell ref="AW4:AW5"/>
    <mergeCell ref="AX4:AX5"/>
    <mergeCell ref="BC4:BC5"/>
    <mergeCell ref="BA4:BA5"/>
    <mergeCell ref="BF4:BG4"/>
    <mergeCell ref="BD4:BD5"/>
    <mergeCell ref="BE4:BE5"/>
    <mergeCell ref="BQ4:BQ5"/>
  </mergeCells>
  <phoneticPr fontId="12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  <ignoredErrors>
    <ignoredError sqref="CB24:CB33" numberStoredAsText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3">
    <tabColor theme="9" tint="-0.249977111117893"/>
  </sheetPr>
  <dimension ref="A1:EM57"/>
  <sheetViews>
    <sheetView showGridLines="0" view="pageBreakPreview" topLeftCell="A16" zoomScale="60" zoomScaleNormal="100" workbookViewId="0">
      <selection activeCell="EJ42" sqref="EJ42:ER45"/>
    </sheetView>
  </sheetViews>
  <sheetFormatPr baseColWidth="10" defaultColWidth="11.42578125" defaultRowHeight="12.75"/>
  <cols>
    <col min="1" max="1" width="27.7109375" style="49" customWidth="1"/>
    <col min="2" max="2" width="0.42578125" style="49" customWidth="1"/>
    <col min="3" max="3" width="7.5703125" style="29" hidden="1" customWidth="1"/>
    <col min="4" max="6" width="8.7109375" style="29" hidden="1" customWidth="1"/>
    <col min="7" max="7" width="9" style="29" hidden="1" customWidth="1"/>
    <col min="8" max="8" width="8.7109375" style="29" hidden="1" customWidth="1"/>
    <col min="9" max="9" width="9" style="29" hidden="1" customWidth="1"/>
    <col min="10" max="10" width="0.85546875" style="49" hidden="1" customWidth="1"/>
    <col min="11" max="17" width="8.7109375" style="29" hidden="1" customWidth="1"/>
    <col min="18" max="18" width="0.85546875" style="29" hidden="1" customWidth="1"/>
    <col min="19" max="19" width="9.28515625" style="29" hidden="1" customWidth="1"/>
    <col min="20" max="22" width="8.7109375" style="29" hidden="1" customWidth="1"/>
    <col min="23" max="23" width="11.7109375" style="29" hidden="1" customWidth="1"/>
    <col min="24" max="24" width="7.42578125" style="29" hidden="1" customWidth="1"/>
    <col min="25" max="25" width="11.28515625" style="29" hidden="1" customWidth="1"/>
    <col min="26" max="26" width="0.28515625" style="2" hidden="1" customWidth="1"/>
    <col min="27" max="31" width="8.7109375" style="2" hidden="1" customWidth="1"/>
    <col min="32" max="33" width="11" style="2" hidden="1" customWidth="1"/>
    <col min="34" max="34" width="0.85546875" style="29" hidden="1" customWidth="1"/>
    <col min="35" max="35" width="9.28515625" style="2" customWidth="1"/>
    <col min="36" max="38" width="8.7109375" style="2" hidden="1" customWidth="1"/>
    <col min="39" max="39" width="11.7109375" style="2" customWidth="1"/>
    <col min="40" max="40" width="8.7109375" style="2" hidden="1" customWidth="1"/>
    <col min="41" max="41" width="11.28515625" style="2" customWidth="1"/>
    <col min="42" max="42" width="1" style="29" customWidth="1"/>
    <col min="43" max="43" width="9.28515625" style="29" customWidth="1"/>
    <col min="44" max="46" width="8.7109375" style="29" hidden="1" customWidth="1"/>
    <col min="47" max="47" width="11.7109375" style="29" customWidth="1"/>
    <col min="48" max="48" width="8.7109375" style="29" hidden="1" customWidth="1"/>
    <col min="49" max="49" width="11.28515625" style="29" customWidth="1"/>
    <col min="50" max="50" width="0.85546875" style="29" hidden="1" customWidth="1"/>
    <col min="51" max="51" width="8.5703125" style="29" hidden="1" customWidth="1"/>
    <col min="52" max="57" width="8.7109375" style="29" hidden="1" customWidth="1"/>
    <col min="58" max="58" width="0.42578125" style="29" customWidth="1"/>
    <col min="59" max="59" width="9.28515625" style="29" customWidth="1"/>
    <col min="60" max="62" width="8.7109375" style="29" hidden="1" customWidth="1"/>
    <col min="63" max="63" width="11.7109375" style="29" customWidth="1"/>
    <col min="64" max="64" width="8.7109375" style="29" hidden="1" customWidth="1"/>
    <col min="65" max="65" width="11.28515625" style="29" customWidth="1"/>
    <col min="66" max="66" width="0.28515625" style="29" customWidth="1"/>
    <col min="67" max="67" width="10" style="29" hidden="1" customWidth="1"/>
    <col min="68" max="68" width="8.7109375" style="29" hidden="1" customWidth="1"/>
    <col min="69" max="69" width="9.85546875" style="29" hidden="1" customWidth="1"/>
    <col min="70" max="70" width="10.7109375" style="29" hidden="1" customWidth="1"/>
    <col min="71" max="71" width="10.5703125" style="29" hidden="1" customWidth="1"/>
    <col min="72" max="72" width="8.7109375" style="29" hidden="1" customWidth="1"/>
    <col min="73" max="73" width="11" style="29" hidden="1" customWidth="1"/>
    <col min="74" max="74" width="0.85546875" style="29" hidden="1" customWidth="1"/>
    <col min="75" max="75" width="9.28515625" style="29" customWidth="1"/>
    <col min="76" max="78" width="7.5703125" style="29" hidden="1" customWidth="1"/>
    <col min="79" max="79" width="11.7109375" style="29" customWidth="1"/>
    <col min="80" max="80" width="7.5703125" style="29" hidden="1" customWidth="1"/>
    <col min="81" max="81" width="11.28515625" style="29" customWidth="1"/>
    <col min="82" max="82" width="0.28515625" style="29" customWidth="1"/>
    <col min="83" max="89" width="4.7109375" style="29" hidden="1" customWidth="1"/>
    <col min="90" max="90" width="1" style="29" customWidth="1"/>
    <col min="91" max="91" width="9.28515625" style="2" customWidth="1"/>
    <col min="92" max="92" width="11.42578125" style="2" hidden="1" customWidth="1"/>
    <col min="93" max="93" width="9.7109375" style="2" hidden="1" customWidth="1"/>
    <col min="94" max="94" width="11.5703125" style="2" hidden="1" customWidth="1"/>
    <col min="95" max="95" width="11.7109375" style="2" customWidth="1"/>
    <col min="96" max="96" width="10.7109375" style="2" hidden="1" customWidth="1"/>
    <col min="97" max="97" width="11.28515625" style="10" customWidth="1"/>
    <col min="98" max="98" width="0.7109375" style="29" customWidth="1"/>
    <col min="99" max="106" width="8.140625" style="29" hidden="1" customWidth="1"/>
    <col min="107" max="107" width="9.7109375" style="29" customWidth="1"/>
    <col min="108" max="110" width="8.140625" style="29" hidden="1" customWidth="1"/>
    <col min="111" max="111" width="11.42578125" style="29" customWidth="1"/>
    <col min="112" max="112" width="8.140625" style="29" hidden="1" customWidth="1"/>
    <col min="113" max="113" width="12" style="29" customWidth="1"/>
    <col min="114" max="114" width="1.28515625" style="29" customWidth="1"/>
    <col min="115" max="115" width="9.42578125" style="29" customWidth="1"/>
    <col min="116" max="116" width="8.42578125" style="29" hidden="1" customWidth="1"/>
    <col min="117" max="117" width="8.42578125" style="29" customWidth="1"/>
    <col min="118" max="118" width="9.85546875" style="29" customWidth="1"/>
    <col min="119" max="119" width="11" style="29" customWidth="1"/>
    <col min="120" max="120" width="8.42578125" style="29" hidden="1" customWidth="1"/>
    <col min="121" max="121" width="11" style="29" customWidth="1"/>
    <col min="122" max="122" width="8.42578125" style="29" customWidth="1"/>
    <col min="123" max="123" width="9.28515625" style="629" customWidth="1"/>
    <col min="124" max="124" width="11.42578125" style="629" hidden="1" customWidth="1"/>
    <col min="125" max="126" width="8.5703125" style="629" customWidth="1"/>
    <col min="127" max="127" width="11.28515625" style="629" customWidth="1"/>
    <col min="128" max="128" width="10.7109375" style="629" hidden="1" customWidth="1"/>
    <col min="129" max="129" width="11.28515625" style="630" customWidth="1"/>
    <col min="130" max="133" width="11.42578125" style="2"/>
    <col min="134" max="134" width="21.28515625" style="2" customWidth="1"/>
    <col min="135" max="141" width="11.42578125" style="2"/>
    <col min="142" max="142" width="9.85546875" style="1" customWidth="1"/>
    <col min="143" max="143" width="11.42578125" style="1"/>
    <col min="144" max="16384" width="11.42578125" style="29"/>
  </cols>
  <sheetData>
    <row r="1" spans="1:143" ht="45" customHeight="1" thickBot="1">
      <c r="A1" s="3386" t="s">
        <v>173</v>
      </c>
      <c r="B1" s="3386"/>
      <c r="C1" s="3386"/>
      <c r="D1" s="3386"/>
      <c r="E1" s="3386"/>
      <c r="F1" s="3386"/>
      <c r="G1" s="3386"/>
      <c r="H1" s="3386"/>
      <c r="I1" s="3386"/>
      <c r="J1" s="3386"/>
      <c r="K1" s="3386"/>
      <c r="L1" s="3386"/>
      <c r="M1" s="3386"/>
      <c r="N1" s="3386"/>
      <c r="O1" s="3386"/>
      <c r="P1" s="3386"/>
      <c r="Q1" s="3386"/>
      <c r="R1" s="3386"/>
      <c r="S1" s="3386"/>
      <c r="T1" s="3386"/>
      <c r="U1" s="3386"/>
      <c r="V1" s="3386"/>
      <c r="W1" s="3386"/>
      <c r="X1" s="3386"/>
      <c r="Y1" s="3386"/>
      <c r="Z1" s="3386"/>
      <c r="AA1" s="3386"/>
      <c r="AB1" s="3386"/>
      <c r="AC1" s="3386"/>
      <c r="AD1" s="3386"/>
      <c r="AE1" s="3386"/>
      <c r="AF1" s="3386"/>
      <c r="AG1" s="3386"/>
      <c r="AH1" s="3386"/>
      <c r="AI1" s="3386"/>
      <c r="AJ1" s="3386"/>
      <c r="AK1" s="3386"/>
      <c r="AL1" s="3386"/>
      <c r="AM1" s="3386"/>
      <c r="AN1" s="3386"/>
      <c r="AO1" s="3386"/>
      <c r="AP1" s="3386"/>
      <c r="AQ1" s="3386"/>
      <c r="AR1" s="3386"/>
      <c r="AS1" s="3386"/>
      <c r="AT1" s="3386"/>
      <c r="AU1" s="3386"/>
      <c r="AV1" s="3386"/>
      <c r="AW1" s="3386"/>
      <c r="AX1" s="3386"/>
      <c r="AY1" s="3386"/>
      <c r="AZ1" s="3386"/>
      <c r="BA1" s="3386"/>
      <c r="BB1" s="3386"/>
      <c r="BC1" s="3386"/>
      <c r="BD1" s="3386"/>
      <c r="BE1" s="3386"/>
      <c r="BF1" s="3386"/>
      <c r="BG1" s="3386"/>
      <c r="BH1" s="3386"/>
      <c r="BI1" s="3386"/>
      <c r="BJ1" s="3386"/>
      <c r="BK1" s="3386"/>
      <c r="BL1" s="3386"/>
      <c r="BM1" s="3386"/>
      <c r="BN1" s="3386"/>
      <c r="BO1" s="3386"/>
      <c r="BP1" s="3386"/>
      <c r="BQ1" s="3386"/>
      <c r="BR1" s="3386"/>
      <c r="BS1" s="3386"/>
      <c r="BT1" s="3386"/>
      <c r="BU1" s="3386"/>
      <c r="BV1" s="3386"/>
      <c r="BW1" s="3386"/>
      <c r="BX1" s="3386"/>
      <c r="BY1" s="3386"/>
      <c r="BZ1" s="3386"/>
      <c r="CA1" s="3386"/>
      <c r="CB1" s="3386"/>
      <c r="CC1" s="3386"/>
      <c r="CD1" s="3386"/>
      <c r="CE1" s="3386"/>
      <c r="CF1" s="3386"/>
      <c r="CG1" s="3386"/>
      <c r="CH1" s="3386"/>
      <c r="CI1" s="3386"/>
      <c r="CJ1" s="3386"/>
      <c r="CK1" s="3386"/>
      <c r="CL1" s="3386"/>
      <c r="CM1" s="3386"/>
      <c r="CN1" s="3386"/>
      <c r="CO1" s="3386"/>
      <c r="CP1" s="3386"/>
      <c r="CQ1" s="3386"/>
      <c r="CR1" s="3386"/>
      <c r="CS1" s="3386"/>
      <c r="CT1" s="3386"/>
      <c r="CU1" s="3386"/>
      <c r="CV1" s="3386"/>
      <c r="CW1" s="3386"/>
      <c r="CX1" s="3386"/>
      <c r="CY1" s="3386"/>
      <c r="CZ1" s="3386"/>
      <c r="DA1" s="3386"/>
      <c r="DB1" s="3386"/>
      <c r="DC1" s="3386"/>
      <c r="DD1" s="3386"/>
      <c r="DE1" s="3386"/>
      <c r="DF1" s="3386"/>
      <c r="DG1" s="3386"/>
      <c r="DH1" s="3386"/>
      <c r="DI1" s="3386"/>
      <c r="DJ1" s="3386"/>
      <c r="DK1" s="3386"/>
      <c r="DL1" s="3386"/>
      <c r="DM1" s="3386"/>
      <c r="DN1" s="3386"/>
      <c r="DO1" s="3386"/>
      <c r="DP1" s="3386"/>
      <c r="DQ1" s="3386"/>
      <c r="DR1" s="735"/>
      <c r="DS1" s="735"/>
      <c r="DT1" s="735"/>
      <c r="DU1" s="735"/>
      <c r="DV1" s="735"/>
      <c r="DW1" s="735"/>
      <c r="DX1" s="735"/>
      <c r="DY1" s="735"/>
      <c r="EC1" s="3346" t="s">
        <v>109</v>
      </c>
      <c r="ED1" s="3346"/>
      <c r="EE1" s="3346"/>
      <c r="EF1" s="3346"/>
      <c r="EG1" s="3346"/>
      <c r="EH1" s="3346"/>
      <c r="EI1" s="3346"/>
      <c r="EJ1" s="3346"/>
      <c r="EK1" s="3346"/>
      <c r="EL1" s="74"/>
      <c r="EM1" s="74"/>
    </row>
    <row r="2" spans="1:143" ht="13.5" customHeight="1" thickTop="1" thickBot="1">
      <c r="A2" s="29"/>
      <c r="B2" s="29"/>
      <c r="J2" s="29"/>
      <c r="EC2" s="3347"/>
      <c r="ED2" s="3349"/>
      <c r="EE2" s="3353" t="s">
        <v>110</v>
      </c>
      <c r="EF2" s="3355" t="s">
        <v>111</v>
      </c>
      <c r="EG2" s="3355" t="s">
        <v>112</v>
      </c>
      <c r="EH2" s="3355"/>
      <c r="EI2" s="3355" t="s">
        <v>113</v>
      </c>
      <c r="EJ2" s="3355" t="s">
        <v>114</v>
      </c>
      <c r="EK2" s="3357" t="s">
        <v>115</v>
      </c>
    </row>
    <row r="3" spans="1:143" s="31" customFormat="1" ht="22.5" customHeight="1" thickTop="1" thickBot="1">
      <c r="A3" s="3400" t="s">
        <v>57</v>
      </c>
      <c r="B3" s="92"/>
      <c r="C3" s="3403">
        <v>2000</v>
      </c>
      <c r="D3" s="3403"/>
      <c r="E3" s="3403"/>
      <c r="F3" s="3403"/>
      <c r="G3" s="3403"/>
      <c r="H3" s="3403"/>
      <c r="I3" s="3403"/>
      <c r="J3" s="93"/>
      <c r="K3" s="3403">
        <v>2005</v>
      </c>
      <c r="L3" s="3403"/>
      <c r="M3" s="3403"/>
      <c r="N3" s="3403"/>
      <c r="O3" s="3403"/>
      <c r="P3" s="3403"/>
      <c r="Q3" s="3403"/>
      <c r="R3" s="93"/>
      <c r="S3" s="3404" t="s">
        <v>65</v>
      </c>
      <c r="T3" s="3404"/>
      <c r="U3" s="3404"/>
      <c r="V3" s="3404"/>
      <c r="W3" s="3404"/>
      <c r="X3" s="3404"/>
      <c r="Y3" s="3404"/>
      <c r="Z3" s="211"/>
      <c r="AA3" s="3393">
        <v>2008</v>
      </c>
      <c r="AB3" s="3393"/>
      <c r="AC3" s="3393"/>
      <c r="AD3" s="3393"/>
      <c r="AE3" s="3393"/>
      <c r="AF3" s="3393"/>
      <c r="AG3" s="3393"/>
      <c r="AH3" s="212"/>
      <c r="AI3" s="3392">
        <v>2009</v>
      </c>
      <c r="AJ3" s="3392"/>
      <c r="AK3" s="3392"/>
      <c r="AL3" s="3392"/>
      <c r="AM3" s="3392"/>
      <c r="AN3" s="3392"/>
      <c r="AO3" s="3392"/>
      <c r="AP3" s="213"/>
      <c r="AQ3" s="3392">
        <v>2010</v>
      </c>
      <c r="AR3" s="3392"/>
      <c r="AS3" s="3392"/>
      <c r="AT3" s="3392"/>
      <c r="AU3" s="3392"/>
      <c r="AV3" s="3392"/>
      <c r="AW3" s="3392"/>
      <c r="AX3" s="213"/>
      <c r="AY3" s="3393" t="s">
        <v>61</v>
      </c>
      <c r="AZ3" s="3393"/>
      <c r="BA3" s="3393"/>
      <c r="BB3" s="3393"/>
      <c r="BC3" s="3393"/>
      <c r="BD3" s="3393"/>
      <c r="BE3" s="3393"/>
      <c r="BF3" s="213"/>
      <c r="BG3" s="3392">
        <v>2011</v>
      </c>
      <c r="BH3" s="3392"/>
      <c r="BI3" s="3392"/>
      <c r="BJ3" s="3392"/>
      <c r="BK3" s="3392"/>
      <c r="BL3" s="3392"/>
      <c r="BM3" s="3392"/>
      <c r="BN3" s="213"/>
      <c r="BO3" s="3393" t="s">
        <v>63</v>
      </c>
      <c r="BP3" s="3393"/>
      <c r="BQ3" s="3393"/>
      <c r="BR3" s="3393"/>
      <c r="BS3" s="3393"/>
      <c r="BT3" s="3393"/>
      <c r="BU3" s="3393"/>
      <c r="BV3" s="211"/>
      <c r="BW3" s="3392">
        <v>2012</v>
      </c>
      <c r="BX3" s="3392"/>
      <c r="BY3" s="3392"/>
      <c r="BZ3" s="3392"/>
      <c r="CA3" s="3392"/>
      <c r="CB3" s="3392"/>
      <c r="CC3" s="3392"/>
      <c r="CD3" s="211"/>
      <c r="CE3" s="3638" t="s">
        <v>68</v>
      </c>
      <c r="CF3" s="3638"/>
      <c r="CG3" s="3638"/>
      <c r="CH3" s="3638"/>
      <c r="CI3" s="3638"/>
      <c r="CJ3" s="3638"/>
      <c r="CK3" s="3638"/>
      <c r="CL3" s="211"/>
      <c r="CM3" s="3381">
        <v>2013</v>
      </c>
      <c r="CN3" s="3381"/>
      <c r="CO3" s="3381"/>
      <c r="CP3" s="3381"/>
      <c r="CQ3" s="3381"/>
      <c r="CR3" s="3381"/>
      <c r="CS3" s="3381"/>
      <c r="CT3" s="211"/>
      <c r="CU3" s="3381" t="s">
        <v>88</v>
      </c>
      <c r="CV3" s="3381"/>
      <c r="CW3" s="3381"/>
      <c r="CX3" s="3381"/>
      <c r="CY3" s="3381"/>
      <c r="CZ3" s="3381"/>
      <c r="DA3" s="3381"/>
      <c r="DB3" s="211"/>
      <c r="DC3" s="3381">
        <v>2014</v>
      </c>
      <c r="DD3" s="3381"/>
      <c r="DE3" s="3381"/>
      <c r="DF3" s="3381"/>
      <c r="DG3" s="3381"/>
      <c r="DH3" s="3381"/>
      <c r="DI3" s="3381"/>
      <c r="DJ3" s="211"/>
      <c r="DK3" s="3382" t="s">
        <v>205</v>
      </c>
      <c r="DL3" s="3382"/>
      <c r="DM3" s="3382"/>
      <c r="DN3" s="3382"/>
      <c r="DO3" s="3382"/>
      <c r="DP3" s="3382"/>
      <c r="DQ3" s="3382"/>
      <c r="DR3" s="211"/>
      <c r="DS3" s="3387" t="s">
        <v>206</v>
      </c>
      <c r="DT3" s="3387"/>
      <c r="DU3" s="3387"/>
      <c r="DV3" s="3387"/>
      <c r="DW3" s="3387"/>
      <c r="DX3" s="3387"/>
      <c r="DY3" s="3387"/>
      <c r="DZ3" s="2"/>
      <c r="EA3" s="2"/>
      <c r="EB3" s="2"/>
      <c r="EC3" s="3350"/>
      <c r="ED3" s="3352"/>
      <c r="EE3" s="3354"/>
      <c r="EF3" s="3356"/>
      <c r="EG3" s="628" t="s">
        <v>3</v>
      </c>
      <c r="EH3" s="628" t="s">
        <v>4</v>
      </c>
      <c r="EI3" s="3356"/>
      <c r="EJ3" s="3356"/>
      <c r="EK3" s="3358"/>
      <c r="EL3" s="75"/>
      <c r="EM3" s="75"/>
    </row>
    <row r="4" spans="1:143" s="31" customFormat="1" ht="29.25" customHeight="1" thickTop="1" thickBot="1">
      <c r="A4" s="3401"/>
      <c r="B4" s="30"/>
      <c r="C4" s="3398" t="s">
        <v>0</v>
      </c>
      <c r="D4" s="3396"/>
      <c r="E4" s="3398" t="s">
        <v>1</v>
      </c>
      <c r="F4" s="3398"/>
      <c r="G4" s="3398" t="s">
        <v>2</v>
      </c>
      <c r="H4" s="3396"/>
      <c r="I4" s="3398" t="s">
        <v>40</v>
      </c>
      <c r="J4" s="12"/>
      <c r="K4" s="3398" t="s">
        <v>0</v>
      </c>
      <c r="L4" s="3396"/>
      <c r="M4" s="3398" t="s">
        <v>1</v>
      </c>
      <c r="N4" s="3398"/>
      <c r="O4" s="3398" t="s">
        <v>2</v>
      </c>
      <c r="P4" s="3396"/>
      <c r="Q4" s="3398" t="s">
        <v>40</v>
      </c>
      <c r="R4" s="12"/>
      <c r="S4" s="3391" t="s">
        <v>0</v>
      </c>
      <c r="T4" s="3390"/>
      <c r="U4" s="3391" t="s">
        <v>1</v>
      </c>
      <c r="V4" s="3391"/>
      <c r="W4" s="3391" t="s">
        <v>2</v>
      </c>
      <c r="X4" s="3390"/>
      <c r="Y4" s="3391" t="s">
        <v>40</v>
      </c>
      <c r="Z4" s="142"/>
      <c r="AA4" s="3391" t="s">
        <v>0</v>
      </c>
      <c r="AB4" s="3390"/>
      <c r="AC4" s="3391" t="s">
        <v>1</v>
      </c>
      <c r="AD4" s="3391"/>
      <c r="AE4" s="3391" t="s">
        <v>2</v>
      </c>
      <c r="AF4" s="3390" t="s">
        <v>44</v>
      </c>
      <c r="AG4" s="3391" t="s">
        <v>40</v>
      </c>
      <c r="AH4" s="146"/>
      <c r="AI4" s="3391" t="s">
        <v>0</v>
      </c>
      <c r="AJ4" s="3390" t="s">
        <v>43</v>
      </c>
      <c r="AK4" s="3391" t="s">
        <v>1</v>
      </c>
      <c r="AL4" s="3391"/>
      <c r="AM4" s="3391" t="s">
        <v>2</v>
      </c>
      <c r="AN4" s="3390" t="s">
        <v>44</v>
      </c>
      <c r="AO4" s="3391" t="s">
        <v>40</v>
      </c>
      <c r="AP4" s="146"/>
      <c r="AQ4" s="3391" t="s">
        <v>0</v>
      </c>
      <c r="AR4" s="3390" t="s">
        <v>47</v>
      </c>
      <c r="AS4" s="3391" t="s">
        <v>1</v>
      </c>
      <c r="AT4" s="3391"/>
      <c r="AU4" s="3391" t="s">
        <v>2</v>
      </c>
      <c r="AV4" s="3390" t="s">
        <v>48</v>
      </c>
      <c r="AW4" s="3391" t="s">
        <v>40</v>
      </c>
      <c r="AX4" s="146"/>
      <c r="AY4" s="3391" t="s">
        <v>0</v>
      </c>
      <c r="AZ4" s="3390" t="s">
        <v>47</v>
      </c>
      <c r="BA4" s="3391" t="s">
        <v>1</v>
      </c>
      <c r="BB4" s="3391"/>
      <c r="BC4" s="3391" t="s">
        <v>2</v>
      </c>
      <c r="BD4" s="3390" t="s">
        <v>48</v>
      </c>
      <c r="BE4" s="3391" t="s">
        <v>40</v>
      </c>
      <c r="BF4" s="146"/>
      <c r="BG4" s="3391" t="s">
        <v>0</v>
      </c>
      <c r="BH4" s="3390" t="s">
        <v>47</v>
      </c>
      <c r="BI4" s="3391" t="s">
        <v>1</v>
      </c>
      <c r="BJ4" s="3391"/>
      <c r="BK4" s="3391" t="s">
        <v>2</v>
      </c>
      <c r="BL4" s="3390" t="s">
        <v>48</v>
      </c>
      <c r="BM4" s="3391" t="s">
        <v>40</v>
      </c>
      <c r="BN4" s="146"/>
      <c r="BO4" s="3391" t="s">
        <v>0</v>
      </c>
      <c r="BP4" s="3390" t="s">
        <v>47</v>
      </c>
      <c r="BQ4" s="3391" t="s">
        <v>1</v>
      </c>
      <c r="BR4" s="3391"/>
      <c r="BS4" s="3391" t="s">
        <v>2</v>
      </c>
      <c r="BT4" s="3390" t="s">
        <v>48</v>
      </c>
      <c r="BU4" s="3391" t="s">
        <v>40</v>
      </c>
      <c r="BV4" s="142"/>
      <c r="BW4" s="3391" t="s">
        <v>0</v>
      </c>
      <c r="BX4" s="3390" t="s">
        <v>47</v>
      </c>
      <c r="BY4" s="3391" t="s">
        <v>1</v>
      </c>
      <c r="BZ4" s="3391"/>
      <c r="CA4" s="3391" t="s">
        <v>2</v>
      </c>
      <c r="CB4" s="3390" t="s">
        <v>48</v>
      </c>
      <c r="CC4" s="3391" t="s">
        <v>40</v>
      </c>
      <c r="CD4" s="142"/>
      <c r="CE4" s="3391" t="s">
        <v>0</v>
      </c>
      <c r="CF4" s="3390" t="s">
        <v>47</v>
      </c>
      <c r="CG4" s="3391" t="s">
        <v>1</v>
      </c>
      <c r="CH4" s="3391"/>
      <c r="CI4" s="3391" t="s">
        <v>2</v>
      </c>
      <c r="CJ4" s="3390" t="s">
        <v>48</v>
      </c>
      <c r="CK4" s="3395" t="s">
        <v>40</v>
      </c>
      <c r="CL4" s="142"/>
      <c r="CM4" s="3391" t="s">
        <v>0</v>
      </c>
      <c r="CN4" s="3390" t="s">
        <v>47</v>
      </c>
      <c r="CO4" s="3394" t="s">
        <v>1</v>
      </c>
      <c r="CP4" s="3394"/>
      <c r="CQ4" s="3391" t="s">
        <v>2</v>
      </c>
      <c r="CR4" s="3390" t="s">
        <v>48</v>
      </c>
      <c r="CS4" s="3395" t="s">
        <v>40</v>
      </c>
      <c r="CT4" s="142"/>
      <c r="CU4" s="3391" t="s">
        <v>0</v>
      </c>
      <c r="CV4" s="3390" t="s">
        <v>47</v>
      </c>
      <c r="CW4" s="3394" t="s">
        <v>1</v>
      </c>
      <c r="CX4" s="3394"/>
      <c r="CY4" s="3391" t="s">
        <v>2</v>
      </c>
      <c r="CZ4" s="3390" t="s">
        <v>48</v>
      </c>
      <c r="DA4" s="3395" t="s">
        <v>40</v>
      </c>
      <c r="DB4" s="142"/>
      <c r="DC4" s="3391" t="s">
        <v>0</v>
      </c>
      <c r="DD4" s="3390" t="s">
        <v>47</v>
      </c>
      <c r="DE4" s="3394" t="s">
        <v>1</v>
      </c>
      <c r="DF4" s="3394"/>
      <c r="DG4" s="3391" t="s">
        <v>2</v>
      </c>
      <c r="DH4" s="3390" t="s">
        <v>48</v>
      </c>
      <c r="DI4" s="3395" t="s">
        <v>40</v>
      </c>
      <c r="DJ4" s="142"/>
      <c r="DK4" s="3391" t="s">
        <v>0</v>
      </c>
      <c r="DL4" s="3390" t="s">
        <v>47</v>
      </c>
      <c r="DM4" s="3394" t="s">
        <v>1</v>
      </c>
      <c r="DN4" s="3394"/>
      <c r="DO4" s="3391" t="s">
        <v>2</v>
      </c>
      <c r="DP4" s="3390" t="s">
        <v>48</v>
      </c>
      <c r="DQ4" s="3395" t="s">
        <v>40</v>
      </c>
      <c r="DR4" s="142"/>
      <c r="DS4" s="3603" t="s">
        <v>0</v>
      </c>
      <c r="DT4" s="3602" t="s">
        <v>47</v>
      </c>
      <c r="DU4" s="3604" t="s">
        <v>1</v>
      </c>
      <c r="DV4" s="3604"/>
      <c r="DW4" s="3603" t="s">
        <v>2</v>
      </c>
      <c r="DX4" s="3602" t="s">
        <v>48</v>
      </c>
      <c r="DY4" s="3637" t="s">
        <v>40</v>
      </c>
      <c r="DZ4" s="2"/>
      <c r="EA4" s="2"/>
      <c r="EB4" s="2"/>
      <c r="EC4" s="161" t="s">
        <v>116</v>
      </c>
      <c r="ED4" s="162" t="s">
        <v>197</v>
      </c>
      <c r="EE4" s="163">
        <v>0.93265747812232802</v>
      </c>
      <c r="EF4" s="164">
        <v>3.9203716867656294E-3</v>
      </c>
      <c r="EG4" s="165">
        <v>0.92497074753708841</v>
      </c>
      <c r="EH4" s="165">
        <v>0.94034420870756763</v>
      </c>
      <c r="EI4" s="166">
        <v>4.203442076782909E-3</v>
      </c>
      <c r="EJ4" s="167">
        <v>8480.1409729999687</v>
      </c>
      <c r="EK4" s="168">
        <v>20215</v>
      </c>
      <c r="EL4" s="76"/>
      <c r="EM4" s="76"/>
    </row>
    <row r="5" spans="1:143" s="31" customFormat="1" ht="21.95" customHeight="1" thickTop="1" thickBot="1">
      <c r="A5" s="3402"/>
      <c r="B5" s="99"/>
      <c r="C5" s="3399"/>
      <c r="D5" s="3397"/>
      <c r="E5" s="100" t="s">
        <v>3</v>
      </c>
      <c r="F5" s="100" t="s">
        <v>4</v>
      </c>
      <c r="G5" s="3399"/>
      <c r="H5" s="3397"/>
      <c r="I5" s="3399"/>
      <c r="J5" s="100"/>
      <c r="K5" s="3399"/>
      <c r="L5" s="3397"/>
      <c r="M5" s="100" t="s">
        <v>3</v>
      </c>
      <c r="N5" s="100" t="s">
        <v>4</v>
      </c>
      <c r="O5" s="3399"/>
      <c r="P5" s="3397"/>
      <c r="Q5" s="3399"/>
      <c r="R5" s="100"/>
      <c r="S5" s="3375"/>
      <c r="T5" s="3377"/>
      <c r="U5" s="143" t="s">
        <v>3</v>
      </c>
      <c r="V5" s="143" t="s">
        <v>4</v>
      </c>
      <c r="W5" s="3375"/>
      <c r="X5" s="3377"/>
      <c r="Y5" s="3375"/>
      <c r="Z5" s="143"/>
      <c r="AA5" s="3375"/>
      <c r="AB5" s="3377"/>
      <c r="AC5" s="143" t="s">
        <v>3</v>
      </c>
      <c r="AD5" s="143" t="s">
        <v>4</v>
      </c>
      <c r="AE5" s="3375"/>
      <c r="AF5" s="3377"/>
      <c r="AG5" s="3375"/>
      <c r="AH5" s="145"/>
      <c r="AI5" s="3375"/>
      <c r="AJ5" s="3377"/>
      <c r="AK5" s="143" t="s">
        <v>3</v>
      </c>
      <c r="AL5" s="143" t="s">
        <v>4</v>
      </c>
      <c r="AM5" s="3375"/>
      <c r="AN5" s="3377"/>
      <c r="AO5" s="3375"/>
      <c r="AP5" s="145"/>
      <c r="AQ5" s="3375"/>
      <c r="AR5" s="3377"/>
      <c r="AS5" s="143" t="s">
        <v>3</v>
      </c>
      <c r="AT5" s="143" t="s">
        <v>4</v>
      </c>
      <c r="AU5" s="3375"/>
      <c r="AV5" s="3377"/>
      <c r="AW5" s="3375"/>
      <c r="AX5" s="145"/>
      <c r="AY5" s="3375"/>
      <c r="AZ5" s="3377"/>
      <c r="BA5" s="143" t="s">
        <v>3</v>
      </c>
      <c r="BB5" s="143" t="s">
        <v>4</v>
      </c>
      <c r="BC5" s="3375"/>
      <c r="BD5" s="3377"/>
      <c r="BE5" s="3375"/>
      <c r="BF5" s="145"/>
      <c r="BG5" s="3375"/>
      <c r="BH5" s="3377"/>
      <c r="BI5" s="143" t="s">
        <v>3</v>
      </c>
      <c r="BJ5" s="143" t="s">
        <v>4</v>
      </c>
      <c r="BK5" s="3375"/>
      <c r="BL5" s="3377"/>
      <c r="BM5" s="3375"/>
      <c r="BN5" s="145"/>
      <c r="BO5" s="3375"/>
      <c r="BP5" s="3377"/>
      <c r="BQ5" s="143" t="s">
        <v>3</v>
      </c>
      <c r="BR5" s="143" t="s">
        <v>4</v>
      </c>
      <c r="BS5" s="3375"/>
      <c r="BT5" s="3377"/>
      <c r="BU5" s="3375"/>
      <c r="BV5" s="143"/>
      <c r="BW5" s="3375"/>
      <c r="BX5" s="3377"/>
      <c r="BY5" s="143" t="s">
        <v>3</v>
      </c>
      <c r="BZ5" s="143" t="s">
        <v>4</v>
      </c>
      <c r="CA5" s="3375"/>
      <c r="CB5" s="3377"/>
      <c r="CC5" s="3375"/>
      <c r="CD5" s="143"/>
      <c r="CE5" s="3375"/>
      <c r="CF5" s="3377"/>
      <c r="CG5" s="143" t="s">
        <v>3</v>
      </c>
      <c r="CH5" s="143" t="s">
        <v>4</v>
      </c>
      <c r="CI5" s="3375"/>
      <c r="CJ5" s="3377"/>
      <c r="CK5" s="3380"/>
      <c r="CL5" s="143"/>
      <c r="CM5" s="3375"/>
      <c r="CN5" s="3377"/>
      <c r="CO5" s="143" t="s">
        <v>3</v>
      </c>
      <c r="CP5" s="143" t="s">
        <v>4</v>
      </c>
      <c r="CQ5" s="3375"/>
      <c r="CR5" s="3377"/>
      <c r="CS5" s="3380"/>
      <c r="CT5" s="143"/>
      <c r="CU5" s="3375"/>
      <c r="CV5" s="3377"/>
      <c r="CW5" s="143" t="s">
        <v>3</v>
      </c>
      <c r="CX5" s="143" t="s">
        <v>4</v>
      </c>
      <c r="CY5" s="3375"/>
      <c r="CZ5" s="3377"/>
      <c r="DA5" s="3380"/>
      <c r="DB5" s="143"/>
      <c r="DC5" s="3375"/>
      <c r="DD5" s="3377"/>
      <c r="DE5" s="143" t="s">
        <v>3</v>
      </c>
      <c r="DF5" s="143" t="s">
        <v>4</v>
      </c>
      <c r="DG5" s="3375"/>
      <c r="DH5" s="3377"/>
      <c r="DI5" s="3380"/>
      <c r="DJ5" s="143"/>
      <c r="DK5" s="3375"/>
      <c r="DL5" s="3377"/>
      <c r="DM5" s="143" t="s">
        <v>3</v>
      </c>
      <c r="DN5" s="143" t="s">
        <v>4</v>
      </c>
      <c r="DO5" s="3375"/>
      <c r="DP5" s="3377"/>
      <c r="DQ5" s="3380"/>
      <c r="DR5" s="143"/>
      <c r="DS5" s="3364"/>
      <c r="DT5" s="3366"/>
      <c r="DU5" s="631" t="s">
        <v>3</v>
      </c>
      <c r="DV5" s="631" t="s">
        <v>4</v>
      </c>
      <c r="DW5" s="3364"/>
      <c r="DX5" s="3366"/>
      <c r="DY5" s="3369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76"/>
      <c r="EM5" s="76"/>
    </row>
    <row r="6" spans="1:143" s="31" customFormat="1" ht="8.1" customHeight="1" thickTop="1">
      <c r="A6" s="30"/>
      <c r="B6" s="30"/>
      <c r="C6" s="30"/>
      <c r="D6" s="30"/>
      <c r="E6" s="30"/>
      <c r="F6" s="30"/>
      <c r="J6" s="30"/>
      <c r="K6" s="30"/>
      <c r="L6" s="30"/>
      <c r="M6" s="30"/>
      <c r="N6" s="30"/>
      <c r="S6" s="30"/>
      <c r="T6" s="30"/>
      <c r="U6" s="30"/>
      <c r="V6" s="30"/>
      <c r="Z6" s="5"/>
      <c r="AA6" s="4"/>
      <c r="AB6" s="4"/>
      <c r="AC6" s="4"/>
      <c r="AD6" s="5"/>
      <c r="AE6" s="5"/>
      <c r="AF6" s="5"/>
      <c r="AG6" s="5"/>
      <c r="AI6" s="4"/>
      <c r="AJ6" s="4"/>
      <c r="AK6" s="4"/>
      <c r="AL6" s="5"/>
      <c r="AM6" s="5"/>
      <c r="AN6" s="5"/>
      <c r="AO6" s="5"/>
      <c r="CE6" s="2"/>
      <c r="CF6" s="2"/>
      <c r="CG6" s="2"/>
      <c r="CH6" s="2"/>
      <c r="CI6" s="2"/>
      <c r="CJ6" s="2"/>
      <c r="CK6" s="10"/>
      <c r="CM6" s="2"/>
      <c r="CN6" s="2"/>
      <c r="CO6" s="2"/>
      <c r="CP6" s="2"/>
      <c r="CQ6" s="2"/>
      <c r="CR6" s="2"/>
      <c r="CS6" s="10"/>
      <c r="CU6" s="2"/>
      <c r="CV6" s="2"/>
      <c r="CW6" s="2"/>
      <c r="CX6" s="2"/>
      <c r="CY6" s="2"/>
      <c r="CZ6" s="2"/>
      <c r="DA6" s="10"/>
      <c r="DC6" s="2"/>
      <c r="DD6" s="2"/>
      <c r="DE6" s="2"/>
      <c r="DF6" s="2"/>
      <c r="DG6" s="2"/>
      <c r="DH6" s="2"/>
      <c r="DI6" s="10"/>
      <c r="DK6" s="2"/>
      <c r="DL6" s="2"/>
      <c r="DM6" s="2"/>
      <c r="DN6" s="2"/>
      <c r="DO6" s="2"/>
      <c r="DP6" s="2"/>
      <c r="DQ6" s="10"/>
      <c r="DS6" s="629"/>
      <c r="DT6" s="629"/>
      <c r="DU6" s="629"/>
      <c r="DV6" s="629"/>
      <c r="DW6" s="629"/>
      <c r="DX6" s="629"/>
      <c r="DY6" s="630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3"/>
      <c r="EM6" s="3"/>
    </row>
    <row r="7" spans="1:143" s="31" customFormat="1" ht="24.95" customHeight="1" thickBot="1">
      <c r="A7" s="214" t="s">
        <v>5</v>
      </c>
      <c r="B7" s="215"/>
      <c r="C7" s="219">
        <v>62.546347282711864</v>
      </c>
      <c r="D7" s="219">
        <v>0.83803254397685945</v>
      </c>
      <c r="E7" s="219">
        <v>60.901024960830732</v>
      </c>
      <c r="F7" s="219">
        <v>64.191669604593002</v>
      </c>
      <c r="G7" s="219">
        <v>1.3398584895596226</v>
      </c>
      <c r="H7" s="387">
        <v>9535.4098809999887</v>
      </c>
      <c r="I7" s="388">
        <v>10499</v>
      </c>
      <c r="J7" s="387"/>
      <c r="K7" s="219">
        <v>71.658321850200238</v>
      </c>
      <c r="L7" s="219">
        <v>2.1324562575013886</v>
      </c>
      <c r="M7" s="219">
        <v>67.456771734542173</v>
      </c>
      <c r="N7" s="219">
        <v>75.859871965858289</v>
      </c>
      <c r="O7" s="219">
        <v>2.9758668671577744</v>
      </c>
      <c r="P7" s="387">
        <v>2381.0429800000061</v>
      </c>
      <c r="Q7" s="388">
        <v>2631</v>
      </c>
      <c r="R7" s="387"/>
      <c r="S7" s="220">
        <v>79.857588154075287</v>
      </c>
      <c r="T7" s="220">
        <v>1.6939447136167838</v>
      </c>
      <c r="U7" s="220">
        <v>76.519642581686924</v>
      </c>
      <c r="V7" s="220">
        <v>83.195533726463651</v>
      </c>
      <c r="W7" s="220">
        <v>2.1212069544957055</v>
      </c>
      <c r="X7" s="221">
        <v>2032.6786589999929</v>
      </c>
      <c r="Y7" s="222">
        <v>2149</v>
      </c>
      <c r="Z7" s="223"/>
      <c r="AA7" s="220">
        <v>80.664203360157984</v>
      </c>
      <c r="AB7" s="220">
        <v>1.114103237542527</v>
      </c>
      <c r="AC7" s="220">
        <v>78.476619650557879</v>
      </c>
      <c r="AD7" s="220">
        <v>82.851787069758089</v>
      </c>
      <c r="AE7" s="220">
        <v>1.3811618923057631</v>
      </c>
      <c r="AF7" s="222">
        <v>5968.4679689999657</v>
      </c>
      <c r="AG7" s="222">
        <v>6543</v>
      </c>
      <c r="AH7" s="220"/>
      <c r="AI7" s="220">
        <v>84.652918859865451</v>
      </c>
      <c r="AJ7" s="220">
        <v>0.69043793085648764</v>
      </c>
      <c r="AK7" s="220">
        <v>83.298165721366999</v>
      </c>
      <c r="AL7" s="220">
        <v>86.007671998363904</v>
      </c>
      <c r="AM7" s="220">
        <v>0.81561030636101206</v>
      </c>
      <c r="AN7" s="221">
        <v>7737.4048730000659</v>
      </c>
      <c r="AO7" s="225">
        <v>8446</v>
      </c>
      <c r="AP7" s="220"/>
      <c r="AQ7" s="220">
        <v>86.236364880921698</v>
      </c>
      <c r="AR7" s="220">
        <v>0.68413590219509224</v>
      </c>
      <c r="AS7" s="220">
        <v>84.893973159510992</v>
      </c>
      <c r="AT7" s="220">
        <v>87.578756602332405</v>
      </c>
      <c r="AU7" s="220">
        <v>0.79332646168443188</v>
      </c>
      <c r="AV7" s="221">
        <v>7050.9894849999437</v>
      </c>
      <c r="AW7" s="222">
        <v>7665</v>
      </c>
      <c r="AX7" s="220"/>
      <c r="AY7" s="220">
        <v>86.75031876108936</v>
      </c>
      <c r="AZ7" s="220">
        <v>0.8377338984877768</v>
      </c>
      <c r="BA7" s="220">
        <v>85.104522663510537</v>
      </c>
      <c r="BB7" s="220">
        <v>88.396114858668184</v>
      </c>
      <c r="BC7" s="220">
        <v>0.96568394266642232</v>
      </c>
      <c r="BD7" s="221">
        <v>3651.7208019999657</v>
      </c>
      <c r="BE7" s="222">
        <v>3861</v>
      </c>
      <c r="BF7" s="220"/>
      <c r="BG7" s="389">
        <v>86.959556028128262</v>
      </c>
      <c r="BH7" s="220">
        <v>0.66586690905330026</v>
      </c>
      <c r="BI7" s="220">
        <v>85.653007084162738</v>
      </c>
      <c r="BJ7" s="220">
        <v>88.266104972093785</v>
      </c>
      <c r="BK7" s="220">
        <v>0.76572022612203372</v>
      </c>
      <c r="BL7" s="221">
        <v>7052.9093409999978</v>
      </c>
      <c r="BM7" s="225">
        <v>7561</v>
      </c>
      <c r="BN7" s="220"/>
      <c r="BO7" s="220">
        <v>86.9</v>
      </c>
      <c r="BP7" s="220">
        <v>0.96299999999999997</v>
      </c>
      <c r="BQ7" s="220">
        <v>85.009999999999991</v>
      </c>
      <c r="BR7" s="220">
        <v>88.79</v>
      </c>
      <c r="BS7" s="220">
        <v>1.0999999999999999</v>
      </c>
      <c r="BT7" s="221">
        <v>4424.335</v>
      </c>
      <c r="BU7" s="221">
        <v>4814</v>
      </c>
      <c r="BV7" s="221"/>
      <c r="BW7" s="227">
        <v>88.466378078016319</v>
      </c>
      <c r="BX7" s="227">
        <v>0.60314849249272517</v>
      </c>
      <c r="BY7" s="227">
        <v>87.283170299459385</v>
      </c>
      <c r="BZ7" s="227">
        <v>89.649585856573239</v>
      </c>
      <c r="CA7" s="227">
        <v>0.68178273553917113</v>
      </c>
      <c r="CB7" s="228">
        <v>7404.0983029999661</v>
      </c>
      <c r="CC7" s="228">
        <v>8000</v>
      </c>
      <c r="CD7" s="221"/>
      <c r="CE7" s="229">
        <v>90.586513084387235</v>
      </c>
      <c r="CF7" s="229">
        <v>0.75452082195427372</v>
      </c>
      <c r="CG7" s="229">
        <v>89.104890575710428</v>
      </c>
      <c r="CH7" s="229">
        <v>92.068135593064042</v>
      </c>
      <c r="CI7" s="229">
        <v>0.83292843080447143</v>
      </c>
      <c r="CJ7" s="231">
        <v>3295.8505470000159</v>
      </c>
      <c r="CK7" s="231">
        <v>3612</v>
      </c>
      <c r="CL7" s="221"/>
      <c r="CM7" s="234">
        <v>90.418215001666866</v>
      </c>
      <c r="CN7" s="229">
        <v>0.56894947765261705</v>
      </c>
      <c r="CO7" s="229">
        <v>89.302083359796853</v>
      </c>
      <c r="CP7" s="229">
        <v>91.534346643536892</v>
      </c>
      <c r="CQ7" s="229">
        <v>0.62924210308965778</v>
      </c>
      <c r="CR7" s="231">
        <v>6943.1268090000276</v>
      </c>
      <c r="CS7" s="231">
        <v>7539</v>
      </c>
      <c r="CT7" s="221"/>
      <c r="CU7" s="234">
        <v>92.010246692890433</v>
      </c>
      <c r="CV7" s="229">
        <v>0.68548776023877778</v>
      </c>
      <c r="CW7" s="229">
        <v>90.664446762365642</v>
      </c>
      <c r="CX7" s="229">
        <v>93.356046623415224</v>
      </c>
      <c r="CY7" s="229">
        <v>0.74501241424423326</v>
      </c>
      <c r="CZ7" s="231">
        <v>3912.4646780000135</v>
      </c>
      <c r="DA7" s="231">
        <v>4173</v>
      </c>
      <c r="DB7" s="221"/>
      <c r="DC7" s="234">
        <v>91.381954824067634</v>
      </c>
      <c r="DD7" s="229">
        <v>0.57268257127826794</v>
      </c>
      <c r="DE7" s="229">
        <v>90.258595183963749</v>
      </c>
      <c r="DF7" s="229">
        <v>92.505314464171519</v>
      </c>
      <c r="DG7" s="229">
        <v>0.62669109276642243</v>
      </c>
      <c r="DH7" s="231">
        <v>7702.5073139999267</v>
      </c>
      <c r="DI7" s="231">
        <v>8135</v>
      </c>
      <c r="DJ7" s="221"/>
      <c r="DK7" s="234">
        <v>93.886137617183223</v>
      </c>
      <c r="DL7" s="229">
        <v>0.33079188398080334</v>
      </c>
      <c r="DM7" s="233">
        <v>93.237549091628892</v>
      </c>
      <c r="DN7" s="233">
        <v>94.53472614273754</v>
      </c>
      <c r="DO7" s="229">
        <v>0.35233304125215309</v>
      </c>
      <c r="DP7" s="231">
        <v>16995.723962000109</v>
      </c>
      <c r="DQ7" s="532">
        <v>20215</v>
      </c>
      <c r="DR7" s="221"/>
      <c r="DS7" s="690">
        <f>IF(EI4&lt;0.15,EE4*100,CONCATENATE("(",FIXED(EE4*100,1),")"))</f>
        <v>93.265747812232803</v>
      </c>
      <c r="DT7" s="632">
        <f>+EF4*100</f>
        <v>0.39203716867656291</v>
      </c>
      <c r="DU7" s="632">
        <f>IF(EG4&lt;0,0,EG4*100)</f>
        <v>92.497074753708844</v>
      </c>
      <c r="DV7" s="633">
        <f>IF(EH4&gt;1,100,EH4*100)</f>
        <v>94.034420870756762</v>
      </c>
      <c r="DW7" s="632">
        <f>IF(EI4&gt;1,100,EI4*100)</f>
        <v>0.42034420767829089</v>
      </c>
      <c r="DX7" s="634">
        <f>+EJ4</f>
        <v>8480.1409729999687</v>
      </c>
      <c r="DY7" s="634">
        <f>+EK4</f>
        <v>20215</v>
      </c>
      <c r="DZ7" s="10">
        <f>+DI7-DY7</f>
        <v>-12080</v>
      </c>
      <c r="EA7" s="2"/>
      <c r="EB7" s="3346" t="s">
        <v>109</v>
      </c>
      <c r="EC7" s="3346"/>
      <c r="ED7" s="3346"/>
      <c r="EE7" s="3346"/>
      <c r="EF7" s="3346"/>
      <c r="EG7" s="3346"/>
      <c r="EH7" s="3346"/>
      <c r="EI7" s="3346"/>
      <c r="EJ7" s="3346"/>
      <c r="EK7" s="3346"/>
      <c r="EL7"/>
      <c r="EM7" s="198"/>
    </row>
    <row r="8" spans="1:143" s="31" customFormat="1" ht="5.0999999999999996" customHeight="1" thickTop="1">
      <c r="A8" s="235"/>
      <c r="B8" s="236"/>
      <c r="C8" s="241"/>
      <c r="D8" s="241"/>
      <c r="E8" s="241"/>
      <c r="F8" s="241"/>
      <c r="G8" s="241"/>
      <c r="H8" s="390"/>
      <c r="I8" s="350"/>
      <c r="J8" s="391"/>
      <c r="K8" s="241"/>
      <c r="L8" s="241"/>
      <c r="M8" s="241"/>
      <c r="N8" s="241"/>
      <c r="O8" s="241"/>
      <c r="P8" s="390"/>
      <c r="Q8" s="350"/>
      <c r="R8" s="391"/>
      <c r="S8" s="242"/>
      <c r="T8" s="242"/>
      <c r="U8" s="242"/>
      <c r="V8" s="242"/>
      <c r="W8" s="242"/>
      <c r="X8" s="243"/>
      <c r="Y8" s="244"/>
      <c r="Z8" s="245"/>
      <c r="AA8" s="242"/>
      <c r="AB8" s="242"/>
      <c r="AC8" s="242"/>
      <c r="AD8" s="242"/>
      <c r="AE8" s="242"/>
      <c r="AF8" s="244"/>
      <c r="AG8" s="244"/>
      <c r="AH8" s="242"/>
      <c r="AI8" s="242"/>
      <c r="AJ8" s="242"/>
      <c r="AK8" s="242"/>
      <c r="AL8" s="242"/>
      <c r="AM8" s="242"/>
      <c r="AN8" s="243"/>
      <c r="AO8" s="247"/>
      <c r="AP8" s="242"/>
      <c r="AQ8" s="242"/>
      <c r="AR8" s="242"/>
      <c r="AS8" s="242"/>
      <c r="AT8" s="242"/>
      <c r="AU8" s="242"/>
      <c r="AV8" s="243"/>
      <c r="AW8" s="244"/>
      <c r="AX8" s="242"/>
      <c r="AY8" s="242"/>
      <c r="AZ8" s="242"/>
      <c r="BA8" s="242"/>
      <c r="BB8" s="242"/>
      <c r="BC8" s="242"/>
      <c r="BD8" s="243"/>
      <c r="BE8" s="244"/>
      <c r="BF8" s="242"/>
      <c r="BG8" s="392"/>
      <c r="BH8" s="242"/>
      <c r="BI8" s="242"/>
      <c r="BJ8" s="242"/>
      <c r="BK8" s="242"/>
      <c r="BL8" s="243"/>
      <c r="BM8" s="247"/>
      <c r="BN8" s="242"/>
      <c r="BO8" s="242"/>
      <c r="BP8" s="242"/>
      <c r="BQ8" s="242"/>
      <c r="BR8" s="242"/>
      <c r="BS8" s="242"/>
      <c r="BT8" s="243"/>
      <c r="BU8" s="244"/>
      <c r="BV8" s="244"/>
      <c r="BW8" s="249"/>
      <c r="BX8" s="249"/>
      <c r="BY8" s="249"/>
      <c r="BZ8" s="249"/>
      <c r="CA8" s="249"/>
      <c r="CB8" s="250"/>
      <c r="CC8" s="250"/>
      <c r="CD8" s="244"/>
      <c r="CE8" s="249"/>
      <c r="CF8" s="249"/>
      <c r="CG8" s="249"/>
      <c r="CH8" s="249"/>
      <c r="CI8" s="249"/>
      <c r="CJ8" s="249"/>
      <c r="CK8" s="250"/>
      <c r="CL8" s="244"/>
      <c r="CM8" s="252"/>
      <c r="CN8" s="249"/>
      <c r="CO8" s="249"/>
      <c r="CP8" s="249"/>
      <c r="CQ8" s="249"/>
      <c r="CR8" s="249"/>
      <c r="CS8" s="250"/>
      <c r="CT8" s="244"/>
      <c r="CU8" s="252"/>
      <c r="CV8" s="249"/>
      <c r="CW8" s="249"/>
      <c r="CX8" s="249"/>
      <c r="CY8" s="249"/>
      <c r="CZ8" s="249"/>
      <c r="DA8" s="250"/>
      <c r="DB8" s="244"/>
      <c r="DC8" s="252"/>
      <c r="DD8" s="249"/>
      <c r="DE8" s="249"/>
      <c r="DF8" s="249"/>
      <c r="DG8" s="249"/>
      <c r="DH8" s="249"/>
      <c r="DI8" s="250"/>
      <c r="DJ8" s="244"/>
      <c r="DK8" s="252"/>
      <c r="DL8" s="249"/>
      <c r="DM8" s="248"/>
      <c r="DN8" s="248"/>
      <c r="DO8" s="249"/>
      <c r="DP8" s="249"/>
      <c r="DQ8" s="522"/>
      <c r="DR8" s="244"/>
      <c r="DS8" s="691"/>
      <c r="DT8" s="635"/>
      <c r="DU8" s="635"/>
      <c r="DV8" s="636"/>
      <c r="DW8" s="635"/>
      <c r="DX8" s="635"/>
      <c r="DY8" s="639"/>
      <c r="DZ8" s="10">
        <f t="shared" ref="DZ8:DZ34" si="0">+DI8-DY8</f>
        <v>0</v>
      </c>
      <c r="EA8" s="2"/>
      <c r="EB8" s="3347" t="s">
        <v>182</v>
      </c>
      <c r="EC8" s="3348"/>
      <c r="ED8" s="3349"/>
      <c r="EE8" s="3353" t="s">
        <v>110</v>
      </c>
      <c r="EF8" s="3355" t="s">
        <v>111</v>
      </c>
      <c r="EG8" s="3355" t="s">
        <v>112</v>
      </c>
      <c r="EH8" s="3355"/>
      <c r="EI8" s="3355" t="s">
        <v>113</v>
      </c>
      <c r="EJ8" s="3355" t="s">
        <v>114</v>
      </c>
      <c r="EK8" s="3357" t="s">
        <v>115</v>
      </c>
      <c r="EL8"/>
      <c r="EM8" s="198"/>
    </row>
    <row r="9" spans="1:143" s="31" customFormat="1" ht="24.95" customHeight="1" thickBot="1">
      <c r="A9" s="504" t="s">
        <v>6</v>
      </c>
      <c r="B9" s="505"/>
      <c r="C9" s="506"/>
      <c r="D9" s="506"/>
      <c r="E9" s="506"/>
      <c r="F9" s="506"/>
      <c r="G9" s="506"/>
      <c r="H9" s="507"/>
      <c r="I9" s="508"/>
      <c r="J9" s="509"/>
      <c r="K9" s="506"/>
      <c r="L9" s="506"/>
      <c r="M9" s="506"/>
      <c r="N9" s="506"/>
      <c r="O9" s="506"/>
      <c r="P9" s="507"/>
      <c r="Q9" s="508"/>
      <c r="R9" s="509"/>
      <c r="S9" s="510"/>
      <c r="T9" s="510"/>
      <c r="U9" s="510"/>
      <c r="V9" s="510"/>
      <c r="W9" s="510"/>
      <c r="X9" s="511"/>
      <c r="Y9" s="512"/>
      <c r="Z9" s="513"/>
      <c r="AA9" s="510"/>
      <c r="AB9" s="510"/>
      <c r="AC9" s="510"/>
      <c r="AD9" s="510"/>
      <c r="AE9" s="510"/>
      <c r="AF9" s="512"/>
      <c r="AG9" s="512"/>
      <c r="AH9" s="510"/>
      <c r="AI9" s="510"/>
      <c r="AJ9" s="510"/>
      <c r="AK9" s="510"/>
      <c r="AL9" s="510"/>
      <c r="AM9" s="510"/>
      <c r="AN9" s="511"/>
      <c r="AO9" s="512"/>
      <c r="AP9" s="510"/>
      <c r="AQ9" s="510"/>
      <c r="AR9" s="510"/>
      <c r="AS9" s="510"/>
      <c r="AT9" s="510"/>
      <c r="AU9" s="510"/>
      <c r="AV9" s="511"/>
      <c r="AW9" s="512"/>
      <c r="AX9" s="510"/>
      <c r="AY9" s="510"/>
      <c r="AZ9" s="510"/>
      <c r="BA9" s="510"/>
      <c r="BB9" s="510"/>
      <c r="BC9" s="510"/>
      <c r="BD9" s="511"/>
      <c r="BE9" s="512"/>
      <c r="BF9" s="510"/>
      <c r="BG9" s="510"/>
      <c r="BH9" s="510"/>
      <c r="BI9" s="510"/>
      <c r="BJ9" s="510"/>
      <c r="BK9" s="510"/>
      <c r="BL9" s="511"/>
      <c r="BM9" s="512"/>
      <c r="BN9" s="510"/>
      <c r="BO9" s="510"/>
      <c r="BP9" s="510"/>
      <c r="BQ9" s="510"/>
      <c r="BR9" s="510"/>
      <c r="BS9" s="510"/>
      <c r="BT9" s="511"/>
      <c r="BU9" s="512"/>
      <c r="BV9" s="512"/>
      <c r="BW9" s="514"/>
      <c r="BX9" s="514"/>
      <c r="BY9" s="514"/>
      <c r="BZ9" s="514"/>
      <c r="CA9" s="514"/>
      <c r="CB9" s="515"/>
      <c r="CC9" s="515"/>
      <c r="CD9" s="512"/>
      <c r="CE9" s="514"/>
      <c r="CF9" s="514"/>
      <c r="CG9" s="514"/>
      <c r="CH9" s="514"/>
      <c r="CI9" s="514"/>
      <c r="CJ9" s="514"/>
      <c r="CK9" s="515"/>
      <c r="CL9" s="512"/>
      <c r="CM9" s="514"/>
      <c r="CN9" s="514"/>
      <c r="CO9" s="514"/>
      <c r="CP9" s="514"/>
      <c r="CQ9" s="514"/>
      <c r="CR9" s="514"/>
      <c r="CS9" s="515"/>
      <c r="CT9" s="512"/>
      <c r="CU9" s="514"/>
      <c r="CV9" s="514"/>
      <c r="CW9" s="514"/>
      <c r="CX9" s="514"/>
      <c r="CY9" s="514"/>
      <c r="CZ9" s="514"/>
      <c r="DA9" s="515"/>
      <c r="DB9" s="512"/>
      <c r="DC9" s="270"/>
      <c r="DD9" s="267"/>
      <c r="DE9" s="267"/>
      <c r="DF9" s="267"/>
      <c r="DG9" s="267"/>
      <c r="DH9" s="267"/>
      <c r="DI9" s="268"/>
      <c r="DJ9" s="512"/>
      <c r="DK9" s="270"/>
      <c r="DL9" s="267"/>
      <c r="DM9" s="266"/>
      <c r="DN9" s="266"/>
      <c r="DO9" s="267"/>
      <c r="DP9" s="267"/>
      <c r="DQ9" s="525"/>
      <c r="DR9" s="512"/>
      <c r="DS9" s="692"/>
      <c r="DT9" s="637"/>
      <c r="DU9" s="637"/>
      <c r="DV9" s="638"/>
      <c r="DW9" s="637"/>
      <c r="DX9" s="637"/>
      <c r="DY9" s="643"/>
      <c r="DZ9" s="10">
        <f t="shared" si="0"/>
        <v>0</v>
      </c>
      <c r="EA9" s="2"/>
      <c r="EB9" s="3350"/>
      <c r="EC9" s="3351"/>
      <c r="ED9" s="3352"/>
      <c r="EE9" s="3354"/>
      <c r="EF9" s="3356"/>
      <c r="EG9" s="628" t="s">
        <v>3</v>
      </c>
      <c r="EH9" s="628" t="s">
        <v>4</v>
      </c>
      <c r="EI9" s="3356"/>
      <c r="EJ9" s="3356"/>
      <c r="EK9" s="3358"/>
      <c r="EL9"/>
      <c r="EM9" s="198"/>
    </row>
    <row r="10" spans="1:143" s="31" customFormat="1" ht="24.95" customHeight="1" thickTop="1">
      <c r="A10" s="516" t="s">
        <v>7</v>
      </c>
      <c r="B10" s="413"/>
      <c r="C10" s="414">
        <v>86.620056002115959</v>
      </c>
      <c r="D10" s="414">
        <v>0.72651856109750368</v>
      </c>
      <c r="E10" s="414">
        <v>85.193670816449824</v>
      </c>
      <c r="F10" s="414">
        <v>88.046441187782094</v>
      </c>
      <c r="G10" s="414">
        <v>0.83874173560884824</v>
      </c>
      <c r="H10" s="415">
        <v>5551.1539220003015</v>
      </c>
      <c r="I10" s="416">
        <v>5155</v>
      </c>
      <c r="J10" s="415"/>
      <c r="K10" s="414">
        <v>93.152319003214785</v>
      </c>
      <c r="L10" s="414">
        <v>1.1450950859265105</v>
      </c>
      <c r="M10" s="414">
        <v>90.896153431804052</v>
      </c>
      <c r="N10" s="414">
        <v>95.408484574625504</v>
      </c>
      <c r="O10" s="414">
        <v>1.2292716898298497</v>
      </c>
      <c r="P10" s="415">
        <v>1373.4277639999991</v>
      </c>
      <c r="Q10" s="416">
        <v>1222</v>
      </c>
      <c r="R10" s="415"/>
      <c r="S10" s="417">
        <v>94.795083339857314</v>
      </c>
      <c r="T10" s="417">
        <v>0.96555617987176057</v>
      </c>
      <c r="U10" s="417">
        <v>92.892439204197359</v>
      </c>
      <c r="V10" s="417">
        <v>96.697727475517269</v>
      </c>
      <c r="W10" s="417">
        <v>1.0185720037927168</v>
      </c>
      <c r="X10" s="418">
        <v>1225.5275379999935</v>
      </c>
      <c r="Y10" s="419">
        <v>1027</v>
      </c>
      <c r="Z10" s="420"/>
      <c r="AA10" s="417">
        <v>94.816337403199441</v>
      </c>
      <c r="AB10" s="417">
        <v>0.70764667241653012</v>
      </c>
      <c r="AC10" s="417">
        <v>93.42684648299911</v>
      </c>
      <c r="AD10" s="417">
        <v>96.205828323399757</v>
      </c>
      <c r="AE10" s="417">
        <v>0.74633411477108136</v>
      </c>
      <c r="AF10" s="419">
        <v>3650.9344399998877</v>
      </c>
      <c r="AG10" s="419">
        <v>3731</v>
      </c>
      <c r="AH10" s="417"/>
      <c r="AI10" s="417">
        <v>95.093129798969301</v>
      </c>
      <c r="AJ10" s="417">
        <v>0.46287199870332296</v>
      </c>
      <c r="AK10" s="417">
        <v>94.184898566382628</v>
      </c>
      <c r="AL10" s="417">
        <v>96.001361031555973</v>
      </c>
      <c r="AM10" s="417">
        <v>0.48675650878444415</v>
      </c>
      <c r="AN10" s="418">
        <v>5165.994668999987</v>
      </c>
      <c r="AO10" s="422">
        <v>4849</v>
      </c>
      <c r="AP10" s="417"/>
      <c r="AQ10" s="417">
        <v>95.916935806777246</v>
      </c>
      <c r="AR10" s="417">
        <v>0.46251235650273104</v>
      </c>
      <c r="AS10" s="417">
        <v>95.009407410113198</v>
      </c>
      <c r="AT10" s="417">
        <v>96.824464203441295</v>
      </c>
      <c r="AU10" s="417">
        <v>0.48220093001558451</v>
      </c>
      <c r="AV10" s="418">
        <v>4666.0662429999775</v>
      </c>
      <c r="AW10" s="419">
        <v>4318</v>
      </c>
      <c r="AX10" s="417"/>
      <c r="AY10" s="417">
        <v>96.740959320939695</v>
      </c>
      <c r="AZ10" s="417">
        <v>0.48219469857129205</v>
      </c>
      <c r="BA10" s="417">
        <v>95.79364877923382</v>
      </c>
      <c r="BB10" s="417">
        <v>97.688269862645555</v>
      </c>
      <c r="BC10" s="417">
        <v>0.49843902929637429</v>
      </c>
      <c r="BD10" s="418">
        <v>2461.9938779999925</v>
      </c>
      <c r="BE10" s="419">
        <v>2167</v>
      </c>
      <c r="BF10" s="417"/>
      <c r="BG10" s="421">
        <v>96.429901642752583</v>
      </c>
      <c r="BH10" s="417">
        <v>0.38801727335963498</v>
      </c>
      <c r="BI10" s="417">
        <v>95.668542951014629</v>
      </c>
      <c r="BJ10" s="417">
        <v>97.191260334490522</v>
      </c>
      <c r="BK10" s="417">
        <v>0.40238273268922004</v>
      </c>
      <c r="BL10" s="418">
        <v>4749.7694749999182</v>
      </c>
      <c r="BM10" s="422">
        <v>4273</v>
      </c>
      <c r="BN10" s="417"/>
      <c r="BO10" s="423">
        <v>95.83</v>
      </c>
      <c r="BP10" s="423">
        <v>0.63400000000000001</v>
      </c>
      <c r="BQ10" s="423">
        <v>94.58</v>
      </c>
      <c r="BR10" s="423">
        <v>97.070000000000007</v>
      </c>
      <c r="BS10" s="423">
        <v>0.70000000000000007</v>
      </c>
      <c r="BT10" s="419">
        <v>2893.1039999999998</v>
      </c>
      <c r="BU10" s="419">
        <v>2787</v>
      </c>
      <c r="BV10" s="419"/>
      <c r="BW10" s="424">
        <v>96.106394449928274</v>
      </c>
      <c r="BX10" s="424">
        <v>0.43453886735104535</v>
      </c>
      <c r="BY10" s="424">
        <v>95.253951354513788</v>
      </c>
      <c r="BZ10" s="424">
        <v>96.958837545342746</v>
      </c>
      <c r="CA10" s="424">
        <v>0.4521435538583663</v>
      </c>
      <c r="CB10" s="425">
        <v>4954.2366199999979</v>
      </c>
      <c r="CC10" s="425">
        <v>4748</v>
      </c>
      <c r="CD10" s="419"/>
      <c r="CE10" s="424">
        <v>98.039623000502601</v>
      </c>
      <c r="CF10" s="424">
        <v>0</v>
      </c>
      <c r="CG10" s="424">
        <v>97.44905845328617</v>
      </c>
      <c r="CH10" s="424">
        <v>98.630187547719018</v>
      </c>
      <c r="CI10" s="424">
        <v>0.3067604748114427</v>
      </c>
      <c r="CJ10" s="425">
        <v>2317.4187930000112</v>
      </c>
      <c r="CK10" s="425">
        <v>2142</v>
      </c>
      <c r="CL10" s="419"/>
      <c r="CM10" s="426">
        <v>97.610099945241132</v>
      </c>
      <c r="CN10" s="424">
        <v>0.41506113348461898</v>
      </c>
      <c r="CO10" s="424">
        <v>96.795857411257344</v>
      </c>
      <c r="CP10" s="424">
        <v>98.424342479224919</v>
      </c>
      <c r="CQ10" s="424">
        <v>0.42522355137169882</v>
      </c>
      <c r="CR10" s="425">
        <v>4850.354297000009</v>
      </c>
      <c r="CS10" s="425">
        <v>4436</v>
      </c>
      <c r="CT10" s="419"/>
      <c r="CU10" s="426">
        <v>97.764671697697693</v>
      </c>
      <c r="CV10" s="424">
        <v>0.36257813879390355</v>
      </c>
      <c r="CW10" s="424">
        <v>97.052831658673995</v>
      </c>
      <c r="CX10" s="424">
        <v>98.476511736721392</v>
      </c>
      <c r="CY10" s="424">
        <v>0.37086826201907258</v>
      </c>
      <c r="CZ10" s="425">
        <v>2817.6040600000028</v>
      </c>
      <c r="DA10" s="425">
        <v>2545</v>
      </c>
      <c r="DB10" s="419"/>
      <c r="DC10" s="252">
        <v>97.329755248588896</v>
      </c>
      <c r="DD10" s="249">
        <v>0.35146156066529194</v>
      </c>
      <c r="DE10" s="249">
        <v>96.64033714491228</v>
      </c>
      <c r="DF10" s="249">
        <v>98.019173352265497</v>
      </c>
      <c r="DG10" s="249">
        <v>0.3611039191125342</v>
      </c>
      <c r="DH10" s="250">
        <v>5524.8115709999784</v>
      </c>
      <c r="DI10" s="250">
        <v>4971</v>
      </c>
      <c r="DJ10" s="244"/>
      <c r="DK10" s="252">
        <v>98.065919545255525</v>
      </c>
      <c r="DL10" s="249">
        <v>0.15873613603536202</v>
      </c>
      <c r="DM10" s="248">
        <v>97.754683262235531</v>
      </c>
      <c r="DN10" s="248">
        <v>98.377155828275534</v>
      </c>
      <c r="DO10" s="249">
        <v>0.16186676958870341</v>
      </c>
      <c r="DP10" s="250">
        <v>13176.046962000022</v>
      </c>
      <c r="DQ10" s="522">
        <v>14086</v>
      </c>
      <c r="DR10" s="244"/>
      <c r="DS10" s="691">
        <f>IF(EI10&lt;0.15,EE10*100,CONCATENATE("(",FIXED(EE10*100,1),")"))</f>
        <v>98.070030643495841</v>
      </c>
      <c r="DT10" s="635">
        <f>+EF10*100</f>
        <v>0.15926559910119034</v>
      </c>
      <c r="DU10" s="635">
        <f>IF(EG10&lt;0,0,EG10*100)</f>
        <v>97.75775623443397</v>
      </c>
      <c r="DV10" s="636">
        <f>IF(EH10&gt;1,100,EH10*100)</f>
        <v>98.382305052557712</v>
      </c>
      <c r="DW10" s="635">
        <f>IF(EI10&gt;1,100,EI10*100)</f>
        <v>0.16239986676475368</v>
      </c>
      <c r="DX10" s="639">
        <f>+EJ10</f>
        <v>6443.494896999965</v>
      </c>
      <c r="DY10" s="639">
        <f>+EK10</f>
        <v>14086</v>
      </c>
      <c r="DZ10" s="10">
        <f t="shared" si="0"/>
        <v>-9115</v>
      </c>
      <c r="EA10" s="2"/>
      <c r="EB10" s="746" t="s">
        <v>145</v>
      </c>
      <c r="EC10" s="173" t="s">
        <v>116</v>
      </c>
      <c r="ED10" s="174" t="s">
        <v>197</v>
      </c>
      <c r="EE10" s="175">
        <v>0.98070030643495842</v>
      </c>
      <c r="EF10" s="176">
        <v>1.5926559910119035E-3</v>
      </c>
      <c r="EG10" s="177">
        <v>0.97757756234433968</v>
      </c>
      <c r="EH10" s="177">
        <v>0.98382305052557717</v>
      </c>
      <c r="EI10" s="178">
        <v>1.6239986676475368E-3</v>
      </c>
      <c r="EJ10" s="179">
        <v>6443.494896999965</v>
      </c>
      <c r="EK10" s="180">
        <v>14086</v>
      </c>
      <c r="EL10"/>
      <c r="EM10" s="198"/>
    </row>
    <row r="11" spans="1:143" s="31" customFormat="1" ht="24.95" customHeight="1" thickBot="1">
      <c r="A11" s="517" t="s">
        <v>8</v>
      </c>
      <c r="B11" s="272"/>
      <c r="C11" s="241">
        <v>29.005112997057815</v>
      </c>
      <c r="D11" s="241">
        <v>1.1409268180482646</v>
      </c>
      <c r="E11" s="241">
        <v>26.765113638012078</v>
      </c>
      <c r="F11" s="241">
        <v>31.245112356103551</v>
      </c>
      <c r="G11" s="241">
        <v>3.9335368842176086</v>
      </c>
      <c r="H11" s="390">
        <v>3984.2559590001329</v>
      </c>
      <c r="I11" s="350">
        <v>5344</v>
      </c>
      <c r="J11" s="390"/>
      <c r="K11" s="241">
        <v>42.360975025212241</v>
      </c>
      <c r="L11" s="241">
        <v>3.5188342824939713</v>
      </c>
      <c r="M11" s="241">
        <v>35.427862782189145</v>
      </c>
      <c r="N11" s="241">
        <v>49.29408726823533</v>
      </c>
      <c r="O11" s="241">
        <v>8.3067830247052754</v>
      </c>
      <c r="P11" s="390">
        <v>1007.6152160000034</v>
      </c>
      <c r="Q11" s="350">
        <v>1409</v>
      </c>
      <c r="R11" s="390"/>
      <c r="S11" s="242">
        <v>57.177434187073054</v>
      </c>
      <c r="T11" s="242">
        <v>3.5262997681780086</v>
      </c>
      <c r="U11" s="242">
        <v>50.228803217310059</v>
      </c>
      <c r="V11" s="242">
        <v>64.126065156836049</v>
      </c>
      <c r="W11" s="242">
        <v>6.1672927760988125</v>
      </c>
      <c r="X11" s="243">
        <v>807.15112100000329</v>
      </c>
      <c r="Y11" s="244">
        <v>1122</v>
      </c>
      <c r="Z11" s="245"/>
      <c r="AA11" s="242">
        <v>58.369590173036343</v>
      </c>
      <c r="AB11" s="242">
        <v>2.1961480889170719</v>
      </c>
      <c r="AC11" s="242">
        <v>54.057370603706701</v>
      </c>
      <c r="AD11" s="242">
        <v>62.681809742365992</v>
      </c>
      <c r="AE11" s="242">
        <v>3.7624867373688975</v>
      </c>
      <c r="AF11" s="244">
        <v>2317.5335289999894</v>
      </c>
      <c r="AG11" s="244">
        <v>2812</v>
      </c>
      <c r="AH11" s="242"/>
      <c r="AI11" s="242">
        <v>63.678406908896491</v>
      </c>
      <c r="AJ11" s="242">
        <v>1.6644618288315636</v>
      </c>
      <c r="AK11" s="242">
        <v>60.412458174412563</v>
      </c>
      <c r="AL11" s="242">
        <v>66.944355643380419</v>
      </c>
      <c r="AM11" s="242">
        <v>2.6138559515360962</v>
      </c>
      <c r="AN11" s="243">
        <v>2571.4102039999748</v>
      </c>
      <c r="AO11" s="247">
        <v>3597</v>
      </c>
      <c r="AP11" s="242"/>
      <c r="AQ11" s="242">
        <v>67.296474315629084</v>
      </c>
      <c r="AR11" s="242">
        <v>1.6317905620701405</v>
      </c>
      <c r="AS11" s="242">
        <v>64.094621972299748</v>
      </c>
      <c r="AT11" s="242">
        <v>70.498326658958419</v>
      </c>
      <c r="AU11" s="242">
        <v>2.4247786807029943</v>
      </c>
      <c r="AV11" s="243">
        <v>2384.9232420000076</v>
      </c>
      <c r="AW11" s="244">
        <v>3347</v>
      </c>
      <c r="AX11" s="242"/>
      <c r="AY11" s="242">
        <v>66.075914072530608</v>
      </c>
      <c r="AZ11" s="242">
        <v>2.2009712074409959</v>
      </c>
      <c r="BA11" s="242">
        <v>61.751927863271824</v>
      </c>
      <c r="BB11" s="242">
        <v>70.399900281789385</v>
      </c>
      <c r="BC11" s="242">
        <v>3.3309735299689094</v>
      </c>
      <c r="BD11" s="243">
        <v>1189.7269239999923</v>
      </c>
      <c r="BE11" s="244">
        <v>1694</v>
      </c>
      <c r="BF11" s="242"/>
      <c r="BG11" s="392">
        <v>67.428845287505268</v>
      </c>
      <c r="BH11" s="242">
        <v>1.7321644532224818</v>
      </c>
      <c r="BI11" s="242">
        <v>64.03003149099132</v>
      </c>
      <c r="BJ11" s="242">
        <v>70.827659084019217</v>
      </c>
      <c r="BK11" s="242">
        <v>2.5688775268756623</v>
      </c>
      <c r="BL11" s="243">
        <v>2303.1398660000073</v>
      </c>
      <c r="BM11" s="247">
        <v>3288</v>
      </c>
      <c r="BN11" s="242"/>
      <c r="BO11" s="273">
        <v>70.02000000000001</v>
      </c>
      <c r="BP11" s="273">
        <v>2.2629999999999999</v>
      </c>
      <c r="BQ11" s="273">
        <v>65.569999999999993</v>
      </c>
      <c r="BR11" s="273">
        <v>74.460000000000008</v>
      </c>
      <c r="BS11" s="273">
        <v>3.2</v>
      </c>
      <c r="BT11" s="244">
        <v>1531.1790000000001</v>
      </c>
      <c r="BU11" s="244">
        <v>2027</v>
      </c>
      <c r="BV11" s="244"/>
      <c r="BW11" s="249">
        <v>73.016343021027524</v>
      </c>
      <c r="BX11" s="249">
        <v>1.5415174426802176</v>
      </c>
      <c r="BY11" s="249">
        <v>69.9923191667651</v>
      </c>
      <c r="BZ11" s="249">
        <v>76.040366875289934</v>
      </c>
      <c r="CA11" s="249">
        <v>2.1111950816768319</v>
      </c>
      <c r="CB11" s="250">
        <v>2449.8616830000037</v>
      </c>
      <c r="CC11" s="250">
        <v>3252</v>
      </c>
      <c r="CD11" s="244"/>
      <c r="CE11" s="249">
        <v>72.933797996911736</v>
      </c>
      <c r="CF11" s="249" t="e">
        <v>#VALUE!</v>
      </c>
      <c r="CG11" s="249">
        <v>68.482723933113078</v>
      </c>
      <c r="CH11" s="249">
        <v>77.384872060710393</v>
      </c>
      <c r="CI11" s="249">
        <v>3.1079187243432917</v>
      </c>
      <c r="CJ11" s="250">
        <v>978.43175400000132</v>
      </c>
      <c r="CK11" s="250">
        <v>1470</v>
      </c>
      <c r="CL11" s="244"/>
      <c r="CM11" s="252">
        <v>73.749805110207788</v>
      </c>
      <c r="CN11" s="249">
        <v>1.5755119094243295</v>
      </c>
      <c r="CO11" s="249">
        <v>70.659058456380606</v>
      </c>
      <c r="CP11" s="249">
        <v>76.84055176403497</v>
      </c>
      <c r="CQ11" s="249">
        <v>2.1362929801237684</v>
      </c>
      <c r="CR11" s="250">
        <v>2092.7725119999973</v>
      </c>
      <c r="CS11" s="250">
        <v>3103</v>
      </c>
      <c r="CT11" s="244"/>
      <c r="CU11" s="252">
        <v>77.201337695754077</v>
      </c>
      <c r="CV11" s="249">
        <v>2.0906847508023159</v>
      </c>
      <c r="CW11" s="249">
        <v>73.096751800013337</v>
      </c>
      <c r="CX11" s="249">
        <v>81.305923591494818</v>
      </c>
      <c r="CY11" s="249">
        <v>2.7080939439697032</v>
      </c>
      <c r="CZ11" s="250">
        <v>1094.8606180000008</v>
      </c>
      <c r="DA11" s="250">
        <v>1628</v>
      </c>
      <c r="DB11" s="244"/>
      <c r="DC11" s="290">
        <v>76.292392054329738</v>
      </c>
      <c r="DD11" s="287">
        <v>1.6917133044315746</v>
      </c>
      <c r="DE11" s="287">
        <v>72.973970045112026</v>
      </c>
      <c r="DF11" s="287">
        <v>79.610814063547451</v>
      </c>
      <c r="DG11" s="249">
        <v>2.2174076062877446</v>
      </c>
      <c r="DH11" s="288">
        <v>2177.6957430000016</v>
      </c>
      <c r="DI11" s="288">
        <v>3164</v>
      </c>
      <c r="DJ11" s="244"/>
      <c r="DK11" s="290">
        <v>79.467901997996094</v>
      </c>
      <c r="DL11" s="287">
        <v>1.2137165179192859</v>
      </c>
      <c r="DM11" s="286">
        <v>77.088150121000567</v>
      </c>
      <c r="DN11" s="286">
        <v>81.847653874991622</v>
      </c>
      <c r="DO11" s="249">
        <v>1.527304090587281</v>
      </c>
      <c r="DP11" s="288">
        <v>3819.6769999999965</v>
      </c>
      <c r="DQ11" s="524">
        <v>6129</v>
      </c>
      <c r="DR11" s="244"/>
      <c r="DS11" s="693">
        <f>IF(EI11&lt;0.15,EE11*100,CONCATENATE("(",FIXED(EE11*100,1),")"))</f>
        <v>78.066066202461755</v>
      </c>
      <c r="DT11" s="640">
        <f>+EF11*100</f>
        <v>1.3457257886656682</v>
      </c>
      <c r="DU11" s="640">
        <f>IF(EG11&lt;0,0,EG11*100)</f>
        <v>75.427481801395388</v>
      </c>
      <c r="DV11" s="641">
        <f>IF(EH11&gt;1,100,EH11*100)</f>
        <v>80.704650603528123</v>
      </c>
      <c r="DW11" s="635">
        <f>IF(EI11&gt;1,100,EI11*100)</f>
        <v>1.7238293846849833</v>
      </c>
      <c r="DX11" s="642">
        <f>+EJ11</f>
        <v>2036.6460759999898</v>
      </c>
      <c r="DY11" s="642">
        <f>+EK11</f>
        <v>6129</v>
      </c>
      <c r="DZ11" s="10">
        <f t="shared" si="0"/>
        <v>-2965</v>
      </c>
      <c r="EA11" s="2"/>
      <c r="EB11" s="748" t="s">
        <v>146</v>
      </c>
      <c r="EC11" s="190" t="s">
        <v>116</v>
      </c>
      <c r="ED11" s="191" t="s">
        <v>197</v>
      </c>
      <c r="EE11" s="192">
        <v>0.78066066202461759</v>
      </c>
      <c r="EF11" s="193">
        <v>1.3457257886656682E-2</v>
      </c>
      <c r="EG11" s="194">
        <v>0.75427481801395391</v>
      </c>
      <c r="EH11" s="194">
        <v>0.80704650603528127</v>
      </c>
      <c r="EI11" s="195">
        <v>1.7238293846849832E-2</v>
      </c>
      <c r="EJ11" s="196">
        <v>2036.6460759999898</v>
      </c>
      <c r="EK11" s="197">
        <v>6129</v>
      </c>
      <c r="EL11"/>
      <c r="EM11" s="198"/>
    </row>
    <row r="12" spans="1:143" s="31" customFormat="1" ht="5.0999999999999996" customHeight="1" thickTop="1">
      <c r="A12" s="487"/>
      <c r="B12" s="272"/>
      <c r="C12" s="241"/>
      <c r="D12" s="241"/>
      <c r="E12" s="241"/>
      <c r="F12" s="241"/>
      <c r="G12" s="241"/>
      <c r="H12" s="390"/>
      <c r="I12" s="350"/>
      <c r="J12" s="390"/>
      <c r="K12" s="241"/>
      <c r="L12" s="241"/>
      <c r="M12" s="241"/>
      <c r="N12" s="241"/>
      <c r="O12" s="241"/>
      <c r="P12" s="390"/>
      <c r="Q12" s="350"/>
      <c r="R12" s="390"/>
      <c r="S12" s="242"/>
      <c r="T12" s="242"/>
      <c r="U12" s="242"/>
      <c r="V12" s="242"/>
      <c r="W12" s="242"/>
      <c r="X12" s="243"/>
      <c r="Y12" s="244"/>
      <c r="Z12" s="245"/>
      <c r="AA12" s="242"/>
      <c r="AB12" s="242"/>
      <c r="AC12" s="242"/>
      <c r="AD12" s="242"/>
      <c r="AE12" s="242"/>
      <c r="AF12" s="244"/>
      <c r="AG12" s="244"/>
      <c r="AH12" s="242"/>
      <c r="AI12" s="242"/>
      <c r="AJ12" s="242"/>
      <c r="AK12" s="242"/>
      <c r="AL12" s="242"/>
      <c r="AM12" s="242"/>
      <c r="AN12" s="243"/>
      <c r="AO12" s="247"/>
      <c r="AP12" s="242"/>
      <c r="AQ12" s="242"/>
      <c r="AR12" s="242"/>
      <c r="AS12" s="242"/>
      <c r="AT12" s="242"/>
      <c r="AU12" s="242"/>
      <c r="AV12" s="243"/>
      <c r="AW12" s="244"/>
      <c r="AX12" s="242"/>
      <c r="AY12" s="242"/>
      <c r="AZ12" s="242"/>
      <c r="BA12" s="242"/>
      <c r="BB12" s="242"/>
      <c r="BC12" s="242"/>
      <c r="BD12" s="243"/>
      <c r="BE12" s="244"/>
      <c r="BF12" s="242"/>
      <c r="BG12" s="392"/>
      <c r="BH12" s="242"/>
      <c r="BI12" s="242"/>
      <c r="BJ12" s="242"/>
      <c r="BK12" s="242"/>
      <c r="BL12" s="243"/>
      <c r="BM12" s="247"/>
      <c r="BN12" s="242"/>
      <c r="BO12" s="242"/>
      <c r="BP12" s="242"/>
      <c r="BQ12" s="242"/>
      <c r="BR12" s="242"/>
      <c r="BS12" s="242"/>
      <c r="BT12" s="243"/>
      <c r="BU12" s="244"/>
      <c r="BV12" s="244"/>
      <c r="BW12" s="249"/>
      <c r="BX12" s="249"/>
      <c r="BY12" s="249"/>
      <c r="BZ12" s="249"/>
      <c r="CA12" s="249"/>
      <c r="CB12" s="250"/>
      <c r="CC12" s="250"/>
      <c r="CD12" s="244"/>
      <c r="CE12" s="249"/>
      <c r="CF12" s="249"/>
      <c r="CG12" s="249"/>
      <c r="CH12" s="249"/>
      <c r="CI12" s="249"/>
      <c r="CJ12" s="250"/>
      <c r="CK12" s="250"/>
      <c r="CL12" s="244"/>
      <c r="CM12" s="252"/>
      <c r="CN12" s="249"/>
      <c r="CO12" s="249"/>
      <c r="CP12" s="249"/>
      <c r="CQ12" s="249"/>
      <c r="CR12" s="250"/>
      <c r="CS12" s="250"/>
      <c r="CT12" s="244"/>
      <c r="CU12" s="252"/>
      <c r="CV12" s="249"/>
      <c r="CW12" s="249"/>
      <c r="CX12" s="249"/>
      <c r="CY12" s="249"/>
      <c r="CZ12" s="250"/>
      <c r="DA12" s="250"/>
      <c r="DB12" s="244"/>
      <c r="DC12" s="252"/>
      <c r="DD12" s="249"/>
      <c r="DE12" s="249"/>
      <c r="DF12" s="249"/>
      <c r="DG12" s="249"/>
      <c r="DH12" s="250"/>
      <c r="DI12" s="250"/>
      <c r="DJ12" s="244"/>
      <c r="DK12" s="252"/>
      <c r="DL12" s="249"/>
      <c r="DM12" s="248"/>
      <c r="DN12" s="248"/>
      <c r="DO12" s="249"/>
      <c r="DP12" s="250"/>
      <c r="DQ12" s="522"/>
      <c r="DR12" s="244"/>
      <c r="DS12" s="691"/>
      <c r="DT12" s="635"/>
      <c r="DU12" s="635"/>
      <c r="DV12" s="636"/>
      <c r="DW12" s="635"/>
      <c r="DX12" s="639"/>
      <c r="DY12" s="639"/>
      <c r="DZ12" s="10">
        <f t="shared" si="0"/>
        <v>0</v>
      </c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198"/>
      <c r="EM12" s="198"/>
    </row>
    <row r="13" spans="1:143" s="31" customFormat="1" ht="24.95" customHeight="1">
      <c r="A13" s="292" t="s">
        <v>54</v>
      </c>
      <c r="B13" s="518"/>
      <c r="C13" s="506"/>
      <c r="D13" s="506"/>
      <c r="E13" s="506"/>
      <c r="F13" s="506"/>
      <c r="G13" s="506"/>
      <c r="H13" s="507"/>
      <c r="I13" s="508"/>
      <c r="J13" s="507"/>
      <c r="K13" s="506"/>
      <c r="L13" s="506"/>
      <c r="M13" s="506"/>
      <c r="N13" s="506"/>
      <c r="O13" s="506"/>
      <c r="P13" s="507"/>
      <c r="Q13" s="508"/>
      <c r="R13" s="507"/>
      <c r="S13" s="510"/>
      <c r="T13" s="510"/>
      <c r="U13" s="510"/>
      <c r="V13" s="510"/>
      <c r="W13" s="510"/>
      <c r="X13" s="511"/>
      <c r="Y13" s="512"/>
      <c r="Z13" s="513"/>
      <c r="AA13" s="510"/>
      <c r="AB13" s="510"/>
      <c r="AC13" s="510"/>
      <c r="AD13" s="510"/>
      <c r="AE13" s="510"/>
      <c r="AF13" s="512"/>
      <c r="AG13" s="512"/>
      <c r="AH13" s="510"/>
      <c r="AI13" s="510"/>
      <c r="AJ13" s="510"/>
      <c r="AK13" s="510"/>
      <c r="AL13" s="510"/>
      <c r="AM13" s="510"/>
      <c r="AN13" s="511"/>
      <c r="AO13" s="520"/>
      <c r="AP13" s="510"/>
      <c r="AQ13" s="510"/>
      <c r="AR13" s="510"/>
      <c r="AS13" s="510"/>
      <c r="AT13" s="510"/>
      <c r="AU13" s="510"/>
      <c r="AV13" s="511"/>
      <c r="AW13" s="512"/>
      <c r="AX13" s="510"/>
      <c r="AY13" s="510"/>
      <c r="AZ13" s="510"/>
      <c r="BA13" s="510"/>
      <c r="BB13" s="510"/>
      <c r="BC13" s="510"/>
      <c r="BD13" s="511"/>
      <c r="BE13" s="512"/>
      <c r="BF13" s="510"/>
      <c r="BG13" s="519"/>
      <c r="BH13" s="510"/>
      <c r="BI13" s="510"/>
      <c r="BJ13" s="510"/>
      <c r="BK13" s="510"/>
      <c r="BL13" s="511"/>
      <c r="BM13" s="520"/>
      <c r="BN13" s="510"/>
      <c r="BO13" s="510"/>
      <c r="BP13" s="510"/>
      <c r="BQ13" s="510"/>
      <c r="BR13" s="510"/>
      <c r="BS13" s="510"/>
      <c r="BT13" s="511"/>
      <c r="BU13" s="512"/>
      <c r="BV13" s="512"/>
      <c r="BW13" s="514"/>
      <c r="BX13" s="514"/>
      <c r="BY13" s="514"/>
      <c r="BZ13" s="514"/>
      <c r="CA13" s="514"/>
      <c r="CB13" s="515"/>
      <c r="CC13" s="515"/>
      <c r="CD13" s="512"/>
      <c r="CE13" s="514"/>
      <c r="CF13" s="514"/>
      <c r="CG13" s="514"/>
      <c r="CH13" s="514"/>
      <c r="CI13" s="514"/>
      <c r="CJ13" s="515"/>
      <c r="CK13" s="515"/>
      <c r="CL13" s="512"/>
      <c r="CM13" s="521"/>
      <c r="CN13" s="514"/>
      <c r="CO13" s="514"/>
      <c r="CP13" s="514"/>
      <c r="CQ13" s="514"/>
      <c r="CR13" s="515"/>
      <c r="CS13" s="515"/>
      <c r="CT13" s="512"/>
      <c r="CU13" s="521"/>
      <c r="CV13" s="514"/>
      <c r="CW13" s="514"/>
      <c r="CX13" s="514"/>
      <c r="CY13" s="514"/>
      <c r="CZ13" s="515"/>
      <c r="DA13" s="515"/>
      <c r="DB13" s="512"/>
      <c r="DC13" s="270"/>
      <c r="DD13" s="267"/>
      <c r="DE13" s="267"/>
      <c r="DF13" s="267"/>
      <c r="DG13" s="267"/>
      <c r="DH13" s="268"/>
      <c r="DI13" s="268"/>
      <c r="DJ13" s="512"/>
      <c r="DK13" s="270"/>
      <c r="DL13" s="267"/>
      <c r="DM13" s="266"/>
      <c r="DN13" s="266"/>
      <c r="DO13" s="267"/>
      <c r="DP13" s="268"/>
      <c r="DQ13" s="525"/>
      <c r="DR13" s="512"/>
      <c r="DS13" s="692"/>
      <c r="DT13" s="637"/>
      <c r="DU13" s="637"/>
      <c r="DV13" s="638"/>
      <c r="DW13" s="637"/>
      <c r="DX13" s="643"/>
      <c r="DY13" s="643"/>
      <c r="DZ13" s="10">
        <f t="shared" si="0"/>
        <v>0</v>
      </c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198"/>
      <c r="EM13" s="198"/>
    </row>
    <row r="14" spans="1:143" s="31" customFormat="1" ht="24.95" customHeight="1" thickBot="1">
      <c r="A14" s="296" t="s">
        <v>49</v>
      </c>
      <c r="B14" s="272"/>
      <c r="C14" s="299">
        <v>87.380112027389686</v>
      </c>
      <c r="D14" s="299">
        <v>0.98664121104232672</v>
      </c>
      <c r="E14" s="299">
        <v>85.443023999146476</v>
      </c>
      <c r="F14" s="299">
        <v>89.31720005563291</v>
      </c>
      <c r="G14" s="299">
        <v>1.1291370406266585</v>
      </c>
      <c r="H14" s="391">
        <v>4436.6255090001623</v>
      </c>
      <c r="I14" s="400">
        <v>3132</v>
      </c>
      <c r="J14" s="390"/>
      <c r="K14" s="299">
        <v>95.162619013958079</v>
      </c>
      <c r="L14" s="299">
        <v>1.2968617033065102</v>
      </c>
      <c r="M14" s="299">
        <v>92.607429700999134</v>
      </c>
      <c r="N14" s="299">
        <v>97.717808326917009</v>
      </c>
      <c r="O14" s="299">
        <v>1.3627847959042529</v>
      </c>
      <c r="P14" s="391">
        <v>976.62063699999669</v>
      </c>
      <c r="Q14" s="400">
        <v>674</v>
      </c>
      <c r="R14" s="391"/>
      <c r="S14" s="300">
        <v>96.719159328342471</v>
      </c>
      <c r="T14" s="300">
        <v>1.038629891787467</v>
      </c>
      <c r="U14" s="300">
        <v>94.672522256439493</v>
      </c>
      <c r="V14" s="300">
        <v>98.765796400245449</v>
      </c>
      <c r="W14" s="300">
        <v>1.0738615792363571</v>
      </c>
      <c r="X14" s="301">
        <v>903.17202100000156</v>
      </c>
      <c r="Y14" s="302">
        <v>592</v>
      </c>
      <c r="Z14" s="303"/>
      <c r="AA14" s="300">
        <v>93.421187805583088</v>
      </c>
      <c r="AB14" s="300">
        <v>1.0941050447115834</v>
      </c>
      <c r="AC14" s="300">
        <v>91.272871301556236</v>
      </c>
      <c r="AD14" s="300">
        <v>95.569504309609925</v>
      </c>
      <c r="AE14" s="300">
        <v>1.1711530011676827</v>
      </c>
      <c r="AF14" s="302">
        <v>2652.2539759999468</v>
      </c>
      <c r="AG14" s="302">
        <v>2193</v>
      </c>
      <c r="AH14" s="300"/>
      <c r="AI14" s="300">
        <v>97.028907078276731</v>
      </c>
      <c r="AJ14" s="300">
        <v>0.43032089176194027</v>
      </c>
      <c r="AK14" s="300">
        <v>96.184546488248372</v>
      </c>
      <c r="AL14" s="300">
        <v>97.87326766830509</v>
      </c>
      <c r="AM14" s="300">
        <v>0.44349761810136112</v>
      </c>
      <c r="AN14" s="301">
        <v>3714.4299389999883</v>
      </c>
      <c r="AO14" s="304">
        <v>2698</v>
      </c>
      <c r="AP14" s="300"/>
      <c r="AQ14" s="300">
        <v>96.428034532183375</v>
      </c>
      <c r="AR14" s="300">
        <v>0.55211265849325442</v>
      </c>
      <c r="AS14" s="300">
        <v>95.344695009042752</v>
      </c>
      <c r="AT14" s="300">
        <v>97.511374055323984</v>
      </c>
      <c r="AU14" s="300">
        <v>0.57256446340714739</v>
      </c>
      <c r="AV14" s="301">
        <v>3375.6247110000209</v>
      </c>
      <c r="AW14" s="302">
        <v>2475</v>
      </c>
      <c r="AX14" s="300"/>
      <c r="AY14" s="300">
        <v>97.870671572416427</v>
      </c>
      <c r="AZ14" s="300">
        <v>0.50932973590833175</v>
      </c>
      <c r="BA14" s="300">
        <v>96.870052052003146</v>
      </c>
      <c r="BB14" s="300">
        <v>98.871291092829708</v>
      </c>
      <c r="BC14" s="300">
        <v>0.52041099516873013</v>
      </c>
      <c r="BD14" s="301">
        <v>1781.8862279999964</v>
      </c>
      <c r="BE14" s="302">
        <v>1210</v>
      </c>
      <c r="BF14" s="300"/>
      <c r="BG14" s="401">
        <v>97.134182553695396</v>
      </c>
      <c r="BH14" s="300">
        <v>0.46783560450495404</v>
      </c>
      <c r="BI14" s="300">
        <v>96.216206143237542</v>
      </c>
      <c r="BJ14" s="300">
        <v>98.052158964153264</v>
      </c>
      <c r="BK14" s="300">
        <v>0.48163848421366634</v>
      </c>
      <c r="BL14" s="301">
        <v>3489.7435329999921</v>
      </c>
      <c r="BM14" s="304">
        <v>2438</v>
      </c>
      <c r="BN14" s="300"/>
      <c r="BO14" s="305">
        <v>96.419999999999987</v>
      </c>
      <c r="BP14" s="305">
        <v>0.84</v>
      </c>
      <c r="BQ14" s="305">
        <v>94.77</v>
      </c>
      <c r="BR14" s="305">
        <v>98.070000000000007</v>
      </c>
      <c r="BS14" s="305">
        <v>0.89999999999999991</v>
      </c>
      <c r="BT14" s="302">
        <v>2115.9670000000001</v>
      </c>
      <c r="BU14" s="302">
        <v>1579</v>
      </c>
      <c r="BV14" s="302"/>
      <c r="BW14" s="307">
        <v>96.654832565001442</v>
      </c>
      <c r="BX14" s="307">
        <v>0.51928277430491276</v>
      </c>
      <c r="BY14" s="307">
        <v>95.636145748279262</v>
      </c>
      <c r="BZ14" s="307">
        <v>97.673519381723622</v>
      </c>
      <c r="CA14" s="307">
        <v>0.53725484854126604</v>
      </c>
      <c r="CB14" s="308">
        <v>3582.9758100000167</v>
      </c>
      <c r="CC14" s="308">
        <v>2658</v>
      </c>
      <c r="CD14" s="302"/>
      <c r="CE14" s="307">
        <v>97.732097921265009</v>
      </c>
      <c r="CF14" s="307">
        <v>2.2667231643207324</v>
      </c>
      <c r="CG14" s="307">
        <v>96.184026860239427</v>
      </c>
      <c r="CH14" s="307">
        <v>99.280168982290604</v>
      </c>
      <c r="CI14" s="307">
        <v>0.8066540762848986</v>
      </c>
      <c r="CJ14" s="308">
        <v>1757.6561339999976</v>
      </c>
      <c r="CK14" s="308">
        <v>1298</v>
      </c>
      <c r="CL14" s="302"/>
      <c r="CM14" s="310">
        <v>97.66840228881361</v>
      </c>
      <c r="CN14" s="307">
        <v>0.53168916801255917</v>
      </c>
      <c r="CO14" s="307">
        <v>96.625365732199185</v>
      </c>
      <c r="CP14" s="307">
        <v>98.711438845428049</v>
      </c>
      <c r="CQ14" s="307">
        <v>0.54438196545932016</v>
      </c>
      <c r="CR14" s="308">
        <v>3689.1019230000102</v>
      </c>
      <c r="CS14" s="308">
        <v>2661</v>
      </c>
      <c r="CT14" s="302"/>
      <c r="CU14" s="310">
        <v>98.151444593164854</v>
      </c>
      <c r="CV14" s="307">
        <v>0.39197413133097309</v>
      </c>
      <c r="CW14" s="307">
        <v>97.381892182004378</v>
      </c>
      <c r="CX14" s="307">
        <v>98.920997004325315</v>
      </c>
      <c r="CY14" s="307">
        <v>0.39935645670391862</v>
      </c>
      <c r="CZ14" s="308">
        <v>2093.7465469999943</v>
      </c>
      <c r="DA14" s="308">
        <v>1566</v>
      </c>
      <c r="DB14" s="302"/>
      <c r="DC14" s="310">
        <v>97.757432690609235</v>
      </c>
      <c r="DD14" s="307">
        <v>0.51833126888746417</v>
      </c>
      <c r="DE14" s="307">
        <v>96.740687189917054</v>
      </c>
      <c r="DF14" s="307">
        <v>98.774178191301417</v>
      </c>
      <c r="DG14" s="307">
        <v>0.53022185078031003</v>
      </c>
      <c r="DH14" s="308">
        <v>4132.7783390000168</v>
      </c>
      <c r="DI14" s="308">
        <v>3075</v>
      </c>
      <c r="DJ14" s="302"/>
      <c r="DK14" s="310">
        <v>98.342566618269743</v>
      </c>
      <c r="DL14" s="307">
        <v>0.22703003391919321</v>
      </c>
      <c r="DM14" s="306">
        <v>97.897425482446891</v>
      </c>
      <c r="DN14" s="306">
        <v>98.787707754092608</v>
      </c>
      <c r="DO14" s="307">
        <v>0.23085632369189796</v>
      </c>
      <c r="DP14" s="308">
        <v>9764.3286169999537</v>
      </c>
      <c r="DQ14" s="526">
        <v>8520</v>
      </c>
      <c r="DR14" s="302"/>
      <c r="DS14" s="694">
        <f>IF(EI17&lt;0.15,EE17*100,CONCATENATE("(",FIXED(EE17*100,1),")"))</f>
        <v>98.266197250884886</v>
      </c>
      <c r="DT14" s="644">
        <f>+EF17*100</f>
        <v>0.24107106674195358</v>
      </c>
      <c r="DU14" s="644">
        <f>IF(EG17&lt;0,0,EG17*100)</f>
        <v>97.793525654924423</v>
      </c>
      <c r="DV14" s="645">
        <f>IF(EH17&gt;1,100,EH17*100)</f>
        <v>98.738868846845335</v>
      </c>
      <c r="DW14" s="644">
        <f>IF(EI17&gt;1,100,EI17*100)</f>
        <v>0.2453245098377741</v>
      </c>
      <c r="DX14" s="646">
        <f>+EJ17</f>
        <v>4876.6160419999378</v>
      </c>
      <c r="DY14" s="646">
        <f>+EK17</f>
        <v>8520</v>
      </c>
      <c r="DZ14" s="10">
        <f t="shared" si="0"/>
        <v>-5445</v>
      </c>
      <c r="EA14" s="2"/>
      <c r="EB14" s="3346" t="s">
        <v>109</v>
      </c>
      <c r="EC14" s="3346"/>
      <c r="ED14" s="3346"/>
      <c r="EE14" s="3346"/>
      <c r="EF14" s="3346"/>
      <c r="EG14" s="3346"/>
      <c r="EH14" s="3346"/>
      <c r="EI14" s="3346"/>
      <c r="EJ14" s="3346"/>
      <c r="EK14" s="3346"/>
      <c r="EL14"/>
      <c r="EM14" s="198"/>
    </row>
    <row r="15" spans="1:143" s="31" customFormat="1" ht="24.95" customHeight="1" thickTop="1">
      <c r="A15" s="311" t="s">
        <v>9</v>
      </c>
      <c r="B15" s="312"/>
      <c r="C15" s="316">
        <v>95.511221945137095</v>
      </c>
      <c r="D15" s="316">
        <v>0.81090124238973482</v>
      </c>
      <c r="E15" s="316">
        <v>93.919166929452857</v>
      </c>
      <c r="F15" s="316">
        <v>97.103276960821333</v>
      </c>
      <c r="G15" s="316">
        <v>0.84901148354643319</v>
      </c>
      <c r="H15" s="402">
        <v>2252.6367480000345</v>
      </c>
      <c r="I15" s="380">
        <v>802</v>
      </c>
      <c r="J15" s="402"/>
      <c r="K15" s="316">
        <v>98.648648648648646</v>
      </c>
      <c r="L15" s="316">
        <v>0.91918671131684204</v>
      </c>
      <c r="M15" s="316">
        <v>96.837587333951504</v>
      </c>
      <c r="N15" s="316">
        <v>100.45970996334582</v>
      </c>
      <c r="O15" s="316">
        <v>0.93177831010200429</v>
      </c>
      <c r="P15" s="402">
        <v>497.94155999999913</v>
      </c>
      <c r="Q15" s="380">
        <v>148</v>
      </c>
      <c r="R15" s="402"/>
      <c r="S15" s="317">
        <v>98.540145985401466</v>
      </c>
      <c r="T15" s="317">
        <v>0.98644683327488181</v>
      </c>
      <c r="U15" s="317">
        <v>96.596336477890404</v>
      </c>
      <c r="V15" s="317">
        <v>100.48395549291254</v>
      </c>
      <c r="W15" s="317">
        <v>1.0010608604345095</v>
      </c>
      <c r="X15" s="318">
        <v>469.66312600000083</v>
      </c>
      <c r="Y15" s="319">
        <v>137</v>
      </c>
      <c r="Z15" s="320"/>
      <c r="AA15" s="317">
        <v>99.609374999999986</v>
      </c>
      <c r="AB15" s="317">
        <v>0.39197294027508434</v>
      </c>
      <c r="AC15" s="317">
        <v>98.839721354040549</v>
      </c>
      <c r="AD15" s="317">
        <v>100.37902864595945</v>
      </c>
      <c r="AE15" s="317">
        <v>0.39351008906047685</v>
      </c>
      <c r="AF15" s="319">
        <v>1206.6749440000031</v>
      </c>
      <c r="AG15" s="319">
        <v>256</v>
      </c>
      <c r="AH15" s="317"/>
      <c r="AI15" s="317">
        <v>98.824280094878077</v>
      </c>
      <c r="AJ15" s="317">
        <v>0.41254657154460661</v>
      </c>
      <c r="AK15" s="317">
        <v>98.01479565377339</v>
      </c>
      <c r="AL15" s="317">
        <v>99.633764535982749</v>
      </c>
      <c r="AM15" s="317">
        <v>0.41745466918507645</v>
      </c>
      <c r="AN15" s="318">
        <v>2012.9022989999964</v>
      </c>
      <c r="AO15" s="322">
        <v>636</v>
      </c>
      <c r="AP15" s="317"/>
      <c r="AQ15" s="317">
        <v>99.016764244041511</v>
      </c>
      <c r="AR15" s="317">
        <v>0.41153655039825104</v>
      </c>
      <c r="AS15" s="317">
        <v>98.209259102826167</v>
      </c>
      <c r="AT15" s="317">
        <v>99.824269385256855</v>
      </c>
      <c r="AU15" s="317">
        <v>0.41562310538037589</v>
      </c>
      <c r="AV15" s="318">
        <v>1729.2442729999996</v>
      </c>
      <c r="AW15" s="319">
        <v>540</v>
      </c>
      <c r="AX15" s="317"/>
      <c r="AY15" s="317">
        <v>99.245870687080867</v>
      </c>
      <c r="AZ15" s="317">
        <v>0.43584504486763426</v>
      </c>
      <c r="BA15" s="317">
        <v>98.389617794262435</v>
      </c>
      <c r="BB15" s="317">
        <v>100.1021235798993</v>
      </c>
      <c r="BC15" s="317">
        <v>0.43915685544423311</v>
      </c>
      <c r="BD15" s="318">
        <v>1023.0455000000012</v>
      </c>
      <c r="BE15" s="319">
        <v>317</v>
      </c>
      <c r="BF15" s="317"/>
      <c r="BG15" s="403">
        <v>99.196680588307856</v>
      </c>
      <c r="BH15" s="317">
        <v>0.3574186810382895</v>
      </c>
      <c r="BI15" s="317">
        <v>98.495361760303538</v>
      </c>
      <c r="BJ15" s="317">
        <v>99.897999416312189</v>
      </c>
      <c r="BK15" s="317">
        <v>0.3603131464868975</v>
      </c>
      <c r="BL15" s="318">
        <v>1885.3931299999972</v>
      </c>
      <c r="BM15" s="322">
        <v>584</v>
      </c>
      <c r="BN15" s="317"/>
      <c r="BO15" s="323">
        <v>99.39</v>
      </c>
      <c r="BP15" s="323">
        <v>0.44999999999999996</v>
      </c>
      <c r="BQ15" s="323">
        <v>98.509999999999991</v>
      </c>
      <c r="BR15" s="323">
        <v>100.27999999999999</v>
      </c>
      <c r="BS15" s="323">
        <v>0.5</v>
      </c>
      <c r="BT15" s="319">
        <v>1094.5899999999999</v>
      </c>
      <c r="BU15" s="319">
        <v>350</v>
      </c>
      <c r="BV15" s="319"/>
      <c r="BW15" s="325">
        <v>99.046327488312372</v>
      </c>
      <c r="BX15" s="325">
        <v>0.4279937436240529</v>
      </c>
      <c r="BY15" s="325">
        <v>98.206724085613345</v>
      </c>
      <c r="BZ15" s="325">
        <v>99.885930891011384</v>
      </c>
      <c r="CA15" s="325">
        <v>0.43211470276326686</v>
      </c>
      <c r="CB15" s="326">
        <v>1866.8906550000004</v>
      </c>
      <c r="CC15" s="326">
        <v>607</v>
      </c>
      <c r="CD15" s="319"/>
      <c r="CE15" s="325">
        <v>100</v>
      </c>
      <c r="CF15" s="325">
        <v>0</v>
      </c>
      <c r="CG15" s="325">
        <v>100</v>
      </c>
      <c r="CH15" s="325">
        <v>100</v>
      </c>
      <c r="CI15" s="325">
        <v>0</v>
      </c>
      <c r="CJ15" s="326">
        <v>874.71446000000049</v>
      </c>
      <c r="CK15" s="326">
        <v>285</v>
      </c>
      <c r="CL15" s="319"/>
      <c r="CM15" s="328">
        <v>99.784337028014917</v>
      </c>
      <c r="CN15" s="325">
        <v>0.21388369182593936</v>
      </c>
      <c r="CO15" s="325">
        <v>99.364752573676668</v>
      </c>
      <c r="CP15" s="325">
        <v>100</v>
      </c>
      <c r="CQ15" s="325">
        <v>0.21434595668645925</v>
      </c>
      <c r="CR15" s="326">
        <v>1872.5565000000011</v>
      </c>
      <c r="CS15" s="326">
        <v>587</v>
      </c>
      <c r="CT15" s="319"/>
      <c r="CU15" s="328">
        <v>99.458676550248171</v>
      </c>
      <c r="CV15" s="325">
        <v>0.34053194647123863</v>
      </c>
      <c r="CW15" s="325">
        <v>98.790119215624387</v>
      </c>
      <c r="CX15" s="325">
        <v>100</v>
      </c>
      <c r="CY15" s="325">
        <v>0.3423853587064335</v>
      </c>
      <c r="CZ15" s="326">
        <v>1107.4336430000008</v>
      </c>
      <c r="DA15" s="326">
        <v>477</v>
      </c>
      <c r="DB15" s="319"/>
      <c r="DC15" s="328">
        <v>99.068527811985646</v>
      </c>
      <c r="DD15" s="325">
        <v>0.33714897753278816</v>
      </c>
      <c r="DE15" s="325">
        <v>98.407184909202243</v>
      </c>
      <c r="DF15" s="325">
        <v>99.729870714769035</v>
      </c>
      <c r="DG15" s="325">
        <v>0.34031895393927386</v>
      </c>
      <c r="DH15" s="326">
        <v>2154.9436750000027</v>
      </c>
      <c r="DI15" s="326">
        <v>911</v>
      </c>
      <c r="DJ15" s="319"/>
      <c r="DK15" s="328">
        <v>99.341683908392312</v>
      </c>
      <c r="DL15" s="325">
        <v>0.18886311477995948</v>
      </c>
      <c r="DM15" s="324">
        <v>98.971377213824667</v>
      </c>
      <c r="DN15" s="324">
        <v>99.711990602959943</v>
      </c>
      <c r="DO15" s="325">
        <v>0.19011467024670042</v>
      </c>
      <c r="DP15" s="326">
        <v>5267.0830079999969</v>
      </c>
      <c r="DQ15" s="527">
        <v>2349</v>
      </c>
      <c r="DR15" s="319"/>
      <c r="DS15" s="695">
        <f>IF(EI24&lt;0.15,EE24*100,CONCATENATE("(",FIXED(EE24*100,1),")"))</f>
        <v>99.347622484947038</v>
      </c>
      <c r="DT15" s="647">
        <f>+EF24*100</f>
        <v>0.18629925032719358</v>
      </c>
      <c r="DU15" s="647">
        <f>IF(EG24&lt;0,0,EG24*100)</f>
        <v>98.982342797224703</v>
      </c>
      <c r="DV15" s="648">
        <f>IF(EH24&gt;1,100,EH24*100)</f>
        <v>99.712902172669388</v>
      </c>
      <c r="DW15" s="647">
        <f>IF(EI24&gt;1,100,EI24*100)</f>
        <v>0.1875226056420437</v>
      </c>
      <c r="DX15" s="649">
        <f>+EJ24</f>
        <v>2684.3898810000101</v>
      </c>
      <c r="DY15" s="649">
        <f>+EK24</f>
        <v>2349</v>
      </c>
      <c r="DZ15" s="10">
        <f t="shared" si="0"/>
        <v>-1438</v>
      </c>
      <c r="EA15" s="2"/>
      <c r="EB15" s="3347" t="s">
        <v>183</v>
      </c>
      <c r="EC15" s="3348"/>
      <c r="ED15" s="3349"/>
      <c r="EE15" s="3353" t="s">
        <v>110</v>
      </c>
      <c r="EF15" s="3355" t="s">
        <v>111</v>
      </c>
      <c r="EG15" s="3355" t="s">
        <v>112</v>
      </c>
      <c r="EH15" s="3355"/>
      <c r="EI15" s="3355" t="s">
        <v>113</v>
      </c>
      <c r="EJ15" s="3355" t="s">
        <v>114</v>
      </c>
      <c r="EK15" s="3357" t="s">
        <v>115</v>
      </c>
      <c r="EL15"/>
      <c r="EM15" s="198"/>
    </row>
    <row r="16" spans="1:143" s="31" customFormat="1" ht="24.95" customHeight="1" thickBot="1">
      <c r="A16" s="311" t="s">
        <v>10</v>
      </c>
      <c r="B16" s="312"/>
      <c r="C16" s="316">
        <v>78.993421889684015</v>
      </c>
      <c r="D16" s="316">
        <v>1.698806175539527</v>
      </c>
      <c r="E16" s="316">
        <v>75.658129315125123</v>
      </c>
      <c r="F16" s="316">
        <v>82.328714464242907</v>
      </c>
      <c r="G16" s="316">
        <v>2.1505666356775199</v>
      </c>
      <c r="H16" s="402">
        <v>2183.9887610000278</v>
      </c>
      <c r="I16" s="380">
        <v>2330</v>
      </c>
      <c r="J16" s="402"/>
      <c r="K16" s="316">
        <v>91.536308364695969</v>
      </c>
      <c r="L16" s="316">
        <v>2.3730469250913888</v>
      </c>
      <c r="M16" s="316">
        <v>86.860725666337515</v>
      </c>
      <c r="N16" s="316">
        <v>96.211891063054438</v>
      </c>
      <c r="O16" s="316">
        <v>2.5924651840194084</v>
      </c>
      <c r="P16" s="402">
        <v>478.67907699999927</v>
      </c>
      <c r="Q16" s="380">
        <v>526</v>
      </c>
      <c r="R16" s="402"/>
      <c r="S16" s="317">
        <v>94.746304109861455</v>
      </c>
      <c r="T16" s="317">
        <v>1.874480874719316</v>
      </c>
      <c r="U16" s="317">
        <v>91.052609099628981</v>
      </c>
      <c r="V16" s="317">
        <v>98.43999912009393</v>
      </c>
      <c r="W16" s="317">
        <v>1.9784211028915637</v>
      </c>
      <c r="X16" s="318">
        <v>433.50889500000096</v>
      </c>
      <c r="Y16" s="319">
        <v>455</v>
      </c>
      <c r="Z16" s="320"/>
      <c r="AA16" s="317">
        <v>88.255693376714532</v>
      </c>
      <c r="AB16" s="317">
        <v>1.8984472472941132</v>
      </c>
      <c r="AC16" s="317">
        <v>84.528020633498727</v>
      </c>
      <c r="AD16" s="317">
        <v>91.983366119930352</v>
      </c>
      <c r="AE16" s="317">
        <v>2.1510762361706188</v>
      </c>
      <c r="AF16" s="319">
        <v>1445.579032000001</v>
      </c>
      <c r="AG16" s="319">
        <v>1937</v>
      </c>
      <c r="AH16" s="317"/>
      <c r="AI16" s="317">
        <v>94.904985968961498</v>
      </c>
      <c r="AJ16" s="317">
        <v>0.7620324828377415</v>
      </c>
      <c r="AK16" s="317">
        <v>93.409752506799947</v>
      </c>
      <c r="AL16" s="317">
        <v>96.400219431123048</v>
      </c>
      <c r="AM16" s="317">
        <v>0.80294251672611039</v>
      </c>
      <c r="AN16" s="318">
        <v>1701.5276399999955</v>
      </c>
      <c r="AO16" s="322">
        <v>2062</v>
      </c>
      <c r="AP16" s="317"/>
      <c r="AQ16" s="317">
        <v>93.709011683483055</v>
      </c>
      <c r="AR16" s="317">
        <v>1.0257224834324561</v>
      </c>
      <c r="AS16" s="317">
        <v>91.696368631413094</v>
      </c>
      <c r="AT16" s="317">
        <v>95.721654735553017</v>
      </c>
      <c r="AU16" s="317">
        <v>1.0945825433491876</v>
      </c>
      <c r="AV16" s="318">
        <v>1646.380438000004</v>
      </c>
      <c r="AW16" s="319">
        <v>1935</v>
      </c>
      <c r="AX16" s="317"/>
      <c r="AY16" s="317">
        <v>96.016670839522959</v>
      </c>
      <c r="AZ16" s="317">
        <v>0.9787849210316949</v>
      </c>
      <c r="BA16" s="317">
        <v>94.093768583435647</v>
      </c>
      <c r="BB16" s="317">
        <v>97.939573095610271</v>
      </c>
      <c r="BC16" s="317">
        <v>1.0193906042291165</v>
      </c>
      <c r="BD16" s="318">
        <v>758.84072800000081</v>
      </c>
      <c r="BE16" s="319">
        <v>893</v>
      </c>
      <c r="BF16" s="317"/>
      <c r="BG16" s="403">
        <v>94.710385596481146</v>
      </c>
      <c r="BH16" s="317">
        <v>0.91277416279490065</v>
      </c>
      <c r="BI16" s="317">
        <v>92.919360840236308</v>
      </c>
      <c r="BJ16" s="317">
        <v>96.501410352725998</v>
      </c>
      <c r="BK16" s="317">
        <v>0.96375297919683878</v>
      </c>
      <c r="BL16" s="318">
        <v>1604.350402999999</v>
      </c>
      <c r="BM16" s="322">
        <v>1854</v>
      </c>
      <c r="BN16" s="317"/>
      <c r="BO16" s="323">
        <v>93.22</v>
      </c>
      <c r="BP16" s="323">
        <v>1.5740000000000001</v>
      </c>
      <c r="BQ16" s="323">
        <v>90.13</v>
      </c>
      <c r="BR16" s="323">
        <v>96.32</v>
      </c>
      <c r="BS16" s="323">
        <v>1.7000000000000002</v>
      </c>
      <c r="BT16" s="319">
        <v>1021.377</v>
      </c>
      <c r="BU16" s="319">
        <v>1229</v>
      </c>
      <c r="BV16" s="319"/>
      <c r="BW16" s="325">
        <v>94.053178730515825</v>
      </c>
      <c r="BX16" s="325">
        <v>0.94254873092578773</v>
      </c>
      <c r="BY16" s="325">
        <v>92.204163100067561</v>
      </c>
      <c r="BZ16" s="325">
        <v>95.902194360964074</v>
      </c>
      <c r="CA16" s="325">
        <v>1.0021444715084098</v>
      </c>
      <c r="CB16" s="326">
        <v>1716.0851550000016</v>
      </c>
      <c r="CC16" s="326">
        <v>2051</v>
      </c>
      <c r="CD16" s="319"/>
      <c r="CE16" s="325">
        <v>95.485328060299452</v>
      </c>
      <c r="CF16" s="325">
        <v>0</v>
      </c>
      <c r="CG16" s="325">
        <v>92.43013638851258</v>
      </c>
      <c r="CH16" s="325">
        <v>98.54051973208631</v>
      </c>
      <c r="CI16" s="325">
        <v>1.6294291408250998</v>
      </c>
      <c r="CJ16" s="326">
        <v>882.94167399999799</v>
      </c>
      <c r="CK16" s="326">
        <v>1013</v>
      </c>
      <c r="CL16" s="319"/>
      <c r="CM16" s="328">
        <v>95.487225149337831</v>
      </c>
      <c r="CN16" s="325">
        <v>1.0480461409037605</v>
      </c>
      <c r="CO16" s="325">
        <v>93.431229835257113</v>
      </c>
      <c r="CP16" s="325">
        <v>97.54322046341855</v>
      </c>
      <c r="CQ16" s="325">
        <v>1.0975773348368458</v>
      </c>
      <c r="CR16" s="326">
        <v>1816.5454229999934</v>
      </c>
      <c r="CS16" s="326">
        <v>2074</v>
      </c>
      <c r="CT16" s="319"/>
      <c r="CU16" s="328">
        <v>96.683682544621703</v>
      </c>
      <c r="CV16" s="325">
        <v>0.72641961622048112</v>
      </c>
      <c r="CW16" s="325">
        <v>95.257522187358973</v>
      </c>
      <c r="CX16" s="325">
        <v>98.109842901884448</v>
      </c>
      <c r="CY16" s="325">
        <v>0.75133631353483255</v>
      </c>
      <c r="CZ16" s="326">
        <v>986.31290399999796</v>
      </c>
      <c r="DA16" s="326">
        <v>1089</v>
      </c>
      <c r="DB16" s="319"/>
      <c r="DC16" s="328">
        <v>96.328933033605779</v>
      </c>
      <c r="DD16" s="325">
        <v>1.006871356118219</v>
      </c>
      <c r="DE16" s="325">
        <v>94.353879660294254</v>
      </c>
      <c r="DF16" s="325">
        <v>98.303986406917303</v>
      </c>
      <c r="DG16" s="325">
        <v>1.0452429238128871</v>
      </c>
      <c r="DH16" s="326">
        <v>1977.834664000002</v>
      </c>
      <c r="DI16" s="326">
        <v>2164</v>
      </c>
      <c r="DJ16" s="319"/>
      <c r="DK16" s="328">
        <v>97.172420675768336</v>
      </c>
      <c r="DL16" s="325">
        <v>0.43151684790615674</v>
      </c>
      <c r="DM16" s="324">
        <v>96.32633922791895</v>
      </c>
      <c r="DN16" s="324">
        <v>98.018502123617722</v>
      </c>
      <c r="DO16" s="325">
        <v>0.44407337483747916</v>
      </c>
      <c r="DP16" s="326">
        <v>4497.2456090000105</v>
      </c>
      <c r="DQ16" s="527">
        <v>6171</v>
      </c>
      <c r="DR16" s="319"/>
      <c r="DS16" s="695">
        <f>IF(EI25&lt;0.15,EE25*100,CONCATENATE("(",FIXED(EE25*100,1),")"))</f>
        <v>96.941987638290868</v>
      </c>
      <c r="DT16" s="647">
        <f>+EF25*100</f>
        <v>0.47419143947537035</v>
      </c>
      <c r="DU16" s="647">
        <f>IF(EG25&lt;0,0,EG25*100)</f>
        <v>96.012233489372079</v>
      </c>
      <c r="DV16" s="648">
        <f>IF(EH25&gt;1,100,EH25*100)</f>
        <v>97.871741787209672</v>
      </c>
      <c r="DW16" s="647">
        <f>IF(EI25&gt;1,100,EI25*100)</f>
        <v>0.48914969769824557</v>
      </c>
      <c r="DX16" s="649">
        <f>+EJ25</f>
        <v>2192.2261609999982</v>
      </c>
      <c r="DY16" s="649">
        <f>+EK25</f>
        <v>6171</v>
      </c>
      <c r="DZ16" s="10">
        <f t="shared" si="0"/>
        <v>-4007</v>
      </c>
      <c r="EA16" s="2"/>
      <c r="EB16" s="3350"/>
      <c r="EC16" s="3351"/>
      <c r="ED16" s="3352"/>
      <c r="EE16" s="3354"/>
      <c r="EF16" s="3356"/>
      <c r="EG16" s="628" t="s">
        <v>3</v>
      </c>
      <c r="EH16" s="628" t="s">
        <v>4</v>
      </c>
      <c r="EI16" s="3356"/>
      <c r="EJ16" s="3356"/>
      <c r="EK16" s="3358"/>
      <c r="EL16"/>
      <c r="EM16" s="198"/>
    </row>
    <row r="17" spans="1:143" s="31" customFormat="1" ht="24.95" customHeight="1" thickTop="1">
      <c r="A17" s="329" t="s">
        <v>11</v>
      </c>
      <c r="B17" s="312"/>
      <c r="C17" s="333">
        <v>39.694728141008724</v>
      </c>
      <c r="D17" s="333">
        <v>1.2692830012180942</v>
      </c>
      <c r="E17" s="333">
        <v>37.202725092084066</v>
      </c>
      <c r="F17" s="333">
        <v>42.186731189933383</v>
      </c>
      <c r="G17" s="333">
        <v>3.1976110195519762</v>
      </c>
      <c r="H17" s="404">
        <v>3737.8260930000492</v>
      </c>
      <c r="I17" s="405">
        <v>4733</v>
      </c>
      <c r="J17" s="402"/>
      <c r="K17" s="333">
        <v>54.360525927366844</v>
      </c>
      <c r="L17" s="333">
        <v>3.6321412233130985</v>
      </c>
      <c r="M17" s="333">
        <v>47.204166530443736</v>
      </c>
      <c r="N17" s="333">
        <v>61.516885324289952</v>
      </c>
      <c r="O17" s="333">
        <v>6.6815785192478456</v>
      </c>
      <c r="P17" s="404">
        <v>1017.3758450000149</v>
      </c>
      <c r="Q17" s="405">
        <v>1215</v>
      </c>
      <c r="R17" s="404"/>
      <c r="S17" s="334">
        <v>68.197144318539941</v>
      </c>
      <c r="T17" s="334">
        <v>3.0851426595212694</v>
      </c>
      <c r="U17" s="334">
        <v>62.11782059695998</v>
      </c>
      <c r="V17" s="334">
        <v>74.276468040119894</v>
      </c>
      <c r="W17" s="334">
        <v>4.5238590124990745</v>
      </c>
      <c r="X17" s="335">
        <v>857.00153700000328</v>
      </c>
      <c r="Y17" s="336">
        <v>995</v>
      </c>
      <c r="Z17" s="337"/>
      <c r="AA17" s="334">
        <v>70.733749660917383</v>
      </c>
      <c r="AB17" s="334">
        <v>2.2502098415033318</v>
      </c>
      <c r="AC17" s="334">
        <v>66.315377802208346</v>
      </c>
      <c r="AD17" s="334">
        <v>75.152121519626419</v>
      </c>
      <c r="AE17" s="334">
        <v>3.1812392984824944</v>
      </c>
      <c r="AF17" s="336">
        <v>2377.1468429999563</v>
      </c>
      <c r="AG17" s="336">
        <v>2395</v>
      </c>
      <c r="AH17" s="334"/>
      <c r="AI17" s="334">
        <v>75.255490580742716</v>
      </c>
      <c r="AJ17" s="334">
        <v>1.4746680534422263</v>
      </c>
      <c r="AK17" s="334">
        <v>72.361948548418411</v>
      </c>
      <c r="AL17" s="334">
        <v>78.149032613067021</v>
      </c>
      <c r="AM17" s="334">
        <v>1.9595487878190543</v>
      </c>
      <c r="AN17" s="335">
        <v>2848.6553120000158</v>
      </c>
      <c r="AO17" s="338">
        <v>3438</v>
      </c>
      <c r="AP17" s="317"/>
      <c r="AQ17" s="334">
        <v>80.425990676789013</v>
      </c>
      <c r="AR17" s="334">
        <v>1.3710155540017925</v>
      </c>
      <c r="AS17" s="334">
        <v>77.735823527671187</v>
      </c>
      <c r="AT17" s="334">
        <v>83.116157825906839</v>
      </c>
      <c r="AU17" s="334">
        <v>1.7046921554395826</v>
      </c>
      <c r="AV17" s="335">
        <v>2641.4805800000026</v>
      </c>
      <c r="AW17" s="336">
        <v>3202</v>
      </c>
      <c r="AX17" s="317"/>
      <c r="AY17" s="334">
        <v>78.635880546599211</v>
      </c>
      <c r="AZ17" s="334">
        <v>1.8235822119409038</v>
      </c>
      <c r="BA17" s="334">
        <v>75.053305586407021</v>
      </c>
      <c r="BB17" s="334">
        <v>82.218455506791415</v>
      </c>
      <c r="BC17" s="334">
        <v>2.3190205276079516</v>
      </c>
      <c r="BD17" s="335">
        <v>1353.0188249999997</v>
      </c>
      <c r="BE17" s="336">
        <v>1592</v>
      </c>
      <c r="BF17" s="317"/>
      <c r="BG17" s="406">
        <v>80.727047960219494</v>
      </c>
      <c r="BH17" s="334">
        <v>1.3917890322738067</v>
      </c>
      <c r="BI17" s="334">
        <v>77.996111093382964</v>
      </c>
      <c r="BJ17" s="334">
        <v>83.457984827056023</v>
      </c>
      <c r="BK17" s="334">
        <v>1.7240677907108031</v>
      </c>
      <c r="BL17" s="335">
        <v>2492.9438210000162</v>
      </c>
      <c r="BM17" s="338">
        <v>2997</v>
      </c>
      <c r="BN17" s="317"/>
      <c r="BO17" s="339">
        <v>81.820000000000007</v>
      </c>
      <c r="BP17" s="339">
        <v>1.833</v>
      </c>
      <c r="BQ17" s="339">
        <v>78.22</v>
      </c>
      <c r="BR17" s="339">
        <v>85.42</v>
      </c>
      <c r="BS17" s="339">
        <v>2.1999999999999997</v>
      </c>
      <c r="BT17" s="336">
        <v>1538.165</v>
      </c>
      <c r="BU17" s="336">
        <v>1832</v>
      </c>
      <c r="BV17" s="336"/>
      <c r="BW17" s="341">
        <v>82.807265748598965</v>
      </c>
      <c r="BX17" s="341">
        <v>1.2991735656680321</v>
      </c>
      <c r="BY17" s="341">
        <v>80.258652450668038</v>
      </c>
      <c r="BZ17" s="341">
        <v>85.355879046529907</v>
      </c>
      <c r="CA17" s="341">
        <v>1.5689125270870488</v>
      </c>
      <c r="CB17" s="342">
        <v>2610.8383659999968</v>
      </c>
      <c r="CC17" s="342">
        <v>3127</v>
      </c>
      <c r="CD17" s="336"/>
      <c r="CE17" s="341">
        <v>84.250620553110522</v>
      </c>
      <c r="CF17" s="341">
        <v>0</v>
      </c>
      <c r="CG17" s="341">
        <v>80.410655507581268</v>
      </c>
      <c r="CH17" s="341">
        <v>88.090585598639777</v>
      </c>
      <c r="CI17" s="341">
        <v>2.3210677895991214</v>
      </c>
      <c r="CJ17" s="342">
        <v>1004.9760279999981</v>
      </c>
      <c r="CK17" s="342">
        <v>1346</v>
      </c>
      <c r="CL17" s="336"/>
      <c r="CM17" s="344">
        <v>85.204360216436541</v>
      </c>
      <c r="CN17" s="341">
        <v>1.3249209686665182</v>
      </c>
      <c r="CO17" s="341">
        <v>82.605208140215325</v>
      </c>
      <c r="CP17" s="341">
        <v>87.803512292657771</v>
      </c>
      <c r="CQ17" s="341">
        <v>1.5549919808105446</v>
      </c>
      <c r="CR17" s="342">
        <v>2145.0385629999969</v>
      </c>
      <c r="CS17" s="342">
        <v>2828</v>
      </c>
      <c r="CT17" s="336"/>
      <c r="CU17" s="344">
        <v>87.428007894176346</v>
      </c>
      <c r="CV17" s="341">
        <v>1.572894483699</v>
      </c>
      <c r="CW17" s="341">
        <v>84.339985890475504</v>
      </c>
      <c r="CX17" s="341">
        <v>90.516029897877175</v>
      </c>
      <c r="CY17" s="341">
        <v>1.7990739141658652</v>
      </c>
      <c r="CZ17" s="342">
        <v>1212.3858790000008</v>
      </c>
      <c r="DA17" s="342">
        <v>1574</v>
      </c>
      <c r="DB17" s="336"/>
      <c r="DC17" s="344">
        <v>87.104110387562983</v>
      </c>
      <c r="DD17" s="341">
        <v>1.2338739085530748</v>
      </c>
      <c r="DE17" s="341">
        <v>84.683774551688131</v>
      </c>
      <c r="DF17" s="341">
        <v>89.524446223437835</v>
      </c>
      <c r="DG17" s="341">
        <v>1.4165507265536019</v>
      </c>
      <c r="DH17" s="342">
        <v>2372.6568480000115</v>
      </c>
      <c r="DI17" s="342">
        <v>3018</v>
      </c>
      <c r="DJ17" s="336"/>
      <c r="DK17" s="344">
        <v>91.121245106330747</v>
      </c>
      <c r="DL17" s="341">
        <v>0.69604182621018607</v>
      </c>
      <c r="DM17" s="340">
        <v>89.75650563221474</v>
      </c>
      <c r="DN17" s="340">
        <v>92.485984580446768</v>
      </c>
      <c r="DO17" s="341">
        <v>0.76386338377835417</v>
      </c>
      <c r="DP17" s="342">
        <v>4673.7679659999858</v>
      </c>
      <c r="DQ17" s="528">
        <v>6618</v>
      </c>
      <c r="DR17" s="336"/>
      <c r="DS17" s="696">
        <f>IF(EI18&lt;0.15,EE18*100,CONCATENATE("(",FIXED(EE18*100,1),")"))</f>
        <v>90.599283605991872</v>
      </c>
      <c r="DT17" s="650">
        <f>+EF18*100</f>
        <v>0.78557685176606429</v>
      </c>
      <c r="DU17" s="650">
        <f>IF(EG18&lt;0,0,EG18*100)</f>
        <v>89.058991486774914</v>
      </c>
      <c r="DV17" s="651">
        <f>IF(EH18&gt;1,100,EH18*100)</f>
        <v>92.139575725208829</v>
      </c>
      <c r="DW17" s="650">
        <f>IF(EI18&gt;1,100,EI18*100)</f>
        <v>0.86708947410938397</v>
      </c>
      <c r="DX17" s="652">
        <f>+EJ18</f>
        <v>2206.7387239999857</v>
      </c>
      <c r="DY17" s="652">
        <f>+EK18</f>
        <v>6618</v>
      </c>
      <c r="DZ17" s="10">
        <f t="shared" si="0"/>
        <v>-3600</v>
      </c>
      <c r="EA17" s="2"/>
      <c r="EB17" s="746" t="s">
        <v>147</v>
      </c>
      <c r="EC17" s="173" t="s">
        <v>116</v>
      </c>
      <c r="ED17" s="174" t="s">
        <v>197</v>
      </c>
      <c r="EE17" s="175">
        <v>0.98266197250884879</v>
      </c>
      <c r="EF17" s="176">
        <v>2.4107106674195358E-3</v>
      </c>
      <c r="EG17" s="177">
        <v>0.97793525654924418</v>
      </c>
      <c r="EH17" s="177">
        <v>0.9873886884684534</v>
      </c>
      <c r="EI17" s="178">
        <v>2.453245098377741E-3</v>
      </c>
      <c r="EJ17" s="179">
        <v>4876.6160419999378</v>
      </c>
      <c r="EK17" s="180">
        <v>8520</v>
      </c>
      <c r="EL17"/>
      <c r="EM17" s="198"/>
    </row>
    <row r="18" spans="1:143" s="31" customFormat="1" ht="24.95" customHeight="1">
      <c r="A18" s="311" t="s">
        <v>50</v>
      </c>
      <c r="B18" s="312"/>
      <c r="C18" s="316">
        <v>75.881969941131317</v>
      </c>
      <c r="D18" s="316">
        <v>2.0115451359268532</v>
      </c>
      <c r="E18" s="316">
        <v>71.932672103715504</v>
      </c>
      <c r="F18" s="316">
        <v>79.831267778547144</v>
      </c>
      <c r="G18" s="316">
        <v>2.6508868147300277</v>
      </c>
      <c r="H18" s="402">
        <v>1125.4291430000089</v>
      </c>
      <c r="I18" s="380">
        <v>1369</v>
      </c>
      <c r="J18" s="407"/>
      <c r="K18" s="316">
        <v>89.305150040390799</v>
      </c>
      <c r="L18" s="316">
        <v>2.2517917832191543</v>
      </c>
      <c r="M18" s="316">
        <v>84.868474730432581</v>
      </c>
      <c r="N18" s="316">
        <v>93.741825350349018</v>
      </c>
      <c r="O18" s="316">
        <v>2.5214579251036668</v>
      </c>
      <c r="P18" s="402">
        <v>302.74247999999966</v>
      </c>
      <c r="Q18" s="380">
        <v>299</v>
      </c>
      <c r="R18" s="402"/>
      <c r="S18" s="317">
        <v>91.071077061174563</v>
      </c>
      <c r="T18" s="317">
        <v>2.619453494377467</v>
      </c>
      <c r="U18" s="317">
        <v>85.909401403551826</v>
      </c>
      <c r="V18" s="317">
        <v>96.232752718797315</v>
      </c>
      <c r="W18" s="317">
        <v>2.8762737621055248</v>
      </c>
      <c r="X18" s="318">
        <v>292.60475399999871</v>
      </c>
      <c r="Y18" s="319">
        <v>284</v>
      </c>
      <c r="Z18" s="320"/>
      <c r="AA18" s="317">
        <v>91.313348256024923</v>
      </c>
      <c r="AB18" s="317">
        <v>1.9896688141621253</v>
      </c>
      <c r="AC18" s="317">
        <v>87.406558527129377</v>
      </c>
      <c r="AD18" s="317">
        <v>95.220137984920484</v>
      </c>
      <c r="AE18" s="317">
        <v>2.1789462900686543</v>
      </c>
      <c r="AF18" s="319">
        <v>868.46575900000209</v>
      </c>
      <c r="AG18" s="319">
        <v>879</v>
      </c>
      <c r="AH18" s="317"/>
      <c r="AI18" s="317">
        <v>90.597658062857022</v>
      </c>
      <c r="AJ18" s="317">
        <v>1.3424149574913466</v>
      </c>
      <c r="AK18" s="317">
        <v>87.963618425763727</v>
      </c>
      <c r="AL18" s="317">
        <v>93.231697699950317</v>
      </c>
      <c r="AM18" s="317">
        <v>1.4817325151605727</v>
      </c>
      <c r="AN18" s="318">
        <v>1121.9492409999987</v>
      </c>
      <c r="AO18" s="322">
        <v>1271</v>
      </c>
      <c r="AP18" s="317"/>
      <c r="AQ18" s="317">
        <v>95.335759750293036</v>
      </c>
      <c r="AR18" s="317">
        <v>0.94256283604883373</v>
      </c>
      <c r="AS18" s="317">
        <v>93.48629015812341</v>
      </c>
      <c r="AT18" s="317">
        <v>97.185229342462662</v>
      </c>
      <c r="AU18" s="317">
        <v>0.98867711183886231</v>
      </c>
      <c r="AV18" s="318">
        <v>1069.5389029999972</v>
      </c>
      <c r="AW18" s="319">
        <v>1184</v>
      </c>
      <c r="AX18" s="317"/>
      <c r="AY18" s="317">
        <v>94.327107985473788</v>
      </c>
      <c r="AZ18" s="317">
        <v>1.6183656529914419</v>
      </c>
      <c r="BA18" s="317">
        <v>91.147697577279857</v>
      </c>
      <c r="BB18" s="317">
        <v>97.506518393667733</v>
      </c>
      <c r="BC18" s="317">
        <v>1.7156951883234535</v>
      </c>
      <c r="BD18" s="318">
        <v>546.82904099999962</v>
      </c>
      <c r="BE18" s="319">
        <v>529</v>
      </c>
      <c r="BF18" s="317"/>
      <c r="BG18" s="403">
        <v>94.715423352175094</v>
      </c>
      <c r="BH18" s="317">
        <v>1.0419730101088478</v>
      </c>
      <c r="BI18" s="317">
        <v>92.670887548565545</v>
      </c>
      <c r="BJ18" s="317">
        <v>96.759959155784642</v>
      </c>
      <c r="BK18" s="317">
        <v>1.100109119751846</v>
      </c>
      <c r="BL18" s="318">
        <v>1047.5009010000015</v>
      </c>
      <c r="BM18" s="322">
        <v>1077</v>
      </c>
      <c r="BN18" s="317"/>
      <c r="BO18" s="323">
        <v>94.3</v>
      </c>
      <c r="BP18" s="323">
        <v>1.3089999999999999</v>
      </c>
      <c r="BQ18" s="323">
        <v>91.73</v>
      </c>
      <c r="BR18" s="323">
        <v>96.87</v>
      </c>
      <c r="BS18" s="323">
        <v>1.4000000000000001</v>
      </c>
      <c r="BT18" s="319">
        <v>560.33199999999999</v>
      </c>
      <c r="BU18" s="319">
        <v>671</v>
      </c>
      <c r="BV18" s="319"/>
      <c r="BW18" s="325">
        <v>94.540787348241835</v>
      </c>
      <c r="BX18" s="325">
        <v>0.95120283141789752</v>
      </c>
      <c r="BY18" s="325">
        <v>92.674794805563636</v>
      </c>
      <c r="BZ18" s="325">
        <v>96.406779890920049</v>
      </c>
      <c r="CA18" s="325">
        <v>1.0061295850161827</v>
      </c>
      <c r="CB18" s="326">
        <v>1014.9100710000034</v>
      </c>
      <c r="CC18" s="326">
        <v>1184</v>
      </c>
      <c r="CD18" s="319"/>
      <c r="CE18" s="325">
        <v>95.42384597795089</v>
      </c>
      <c r="CF18" s="325" t="e">
        <v>#VALUE!</v>
      </c>
      <c r="CG18" s="325">
        <v>93.429575658295761</v>
      </c>
      <c r="CH18" s="325">
        <v>97.418116297606034</v>
      </c>
      <c r="CI18" s="325">
        <v>1.0642919354827616</v>
      </c>
      <c r="CJ18" s="326">
        <v>406.95970700000049</v>
      </c>
      <c r="CK18" s="326">
        <v>493</v>
      </c>
      <c r="CL18" s="319"/>
      <c r="CM18" s="328">
        <v>94.505250004916689</v>
      </c>
      <c r="CN18" s="325">
        <v>1.808514765055282</v>
      </c>
      <c r="CO18" s="325">
        <v>90.957412045041139</v>
      </c>
      <c r="CP18" s="325">
        <v>98.053087964792255</v>
      </c>
      <c r="CQ18" s="325">
        <v>1.9136659232806565</v>
      </c>
      <c r="CR18" s="326">
        <v>918.27914000000044</v>
      </c>
      <c r="CS18" s="326">
        <v>1056</v>
      </c>
      <c r="CT18" s="319"/>
      <c r="CU18" s="328">
        <v>97.160270583395658</v>
      </c>
      <c r="CV18" s="325">
        <v>0.82475067891974663</v>
      </c>
      <c r="CW18" s="325">
        <v>95.541059459912077</v>
      </c>
      <c r="CX18" s="325">
        <v>98.779481706879238</v>
      </c>
      <c r="CY18" s="325">
        <v>0.84885588931315048</v>
      </c>
      <c r="CZ18" s="326">
        <v>562.71213399999965</v>
      </c>
      <c r="DA18" s="326">
        <v>624</v>
      </c>
      <c r="DB18" s="319"/>
      <c r="DC18" s="328">
        <v>95.386680206613931</v>
      </c>
      <c r="DD18" s="325">
        <v>0.90247822906166886</v>
      </c>
      <c r="DE18" s="325">
        <v>93.616401749671525</v>
      </c>
      <c r="DF18" s="325">
        <v>97.156958663556352</v>
      </c>
      <c r="DG18" s="325">
        <v>0.94612604936752231</v>
      </c>
      <c r="DH18" s="326">
        <v>1138.8010879999945</v>
      </c>
      <c r="DI18" s="326">
        <v>1209</v>
      </c>
      <c r="DJ18" s="319"/>
      <c r="DK18" s="328">
        <v>96.907627623688072</v>
      </c>
      <c r="DL18" s="325">
        <v>0.43979356642331696</v>
      </c>
      <c r="DM18" s="324">
        <v>96.045317891774189</v>
      </c>
      <c r="DN18" s="324">
        <v>97.769937355601968</v>
      </c>
      <c r="DO18" s="325">
        <v>0.4538276059456583</v>
      </c>
      <c r="DP18" s="326">
        <v>2522.7875400000103</v>
      </c>
      <c r="DQ18" s="527">
        <v>3253</v>
      </c>
      <c r="DR18" s="319"/>
      <c r="DS18" s="695">
        <f>IF(EI26&lt;0.15,EE26*100,CONCATENATE("(",FIXED(EE26*100,1),")"))</f>
        <v>97.061484848287236</v>
      </c>
      <c r="DT18" s="647">
        <f>+EF26*100</f>
        <v>0.42948539664407154</v>
      </c>
      <c r="DU18" s="647">
        <f>IF(EG26&lt;0,0,EG26*100)</f>
        <v>96.219386496887964</v>
      </c>
      <c r="DV18" s="648">
        <f>IF(EH26&gt;1,100,EH26*100)</f>
        <v>97.903583199686523</v>
      </c>
      <c r="DW18" s="647">
        <f>IF(EI26&gt;1,100,EI26*100)</f>
        <v>0.44248797276837687</v>
      </c>
      <c r="DX18" s="649">
        <f>+EJ26</f>
        <v>1116.8688370000029</v>
      </c>
      <c r="DY18" s="649">
        <f>+EK26</f>
        <v>3253</v>
      </c>
      <c r="DZ18" s="10">
        <f t="shared" si="0"/>
        <v>-2044</v>
      </c>
      <c r="EA18" s="2"/>
      <c r="EB18" s="747" t="s">
        <v>148</v>
      </c>
      <c r="EC18" s="181" t="s">
        <v>116</v>
      </c>
      <c r="ED18" s="182" t="s">
        <v>197</v>
      </c>
      <c r="EE18" s="183">
        <v>0.90599283605991876</v>
      </c>
      <c r="EF18" s="184">
        <v>7.8557685176606426E-3</v>
      </c>
      <c r="EG18" s="185">
        <v>0.89058991486774919</v>
      </c>
      <c r="EH18" s="185">
        <v>0.92139575725208833</v>
      </c>
      <c r="EI18" s="186">
        <v>8.6708947410938392E-3</v>
      </c>
      <c r="EJ18" s="187">
        <v>2206.7387239999857</v>
      </c>
      <c r="EK18" s="188">
        <v>6618</v>
      </c>
      <c r="EL18"/>
      <c r="EM18" s="198"/>
    </row>
    <row r="19" spans="1:143" s="31" customFormat="1" ht="24.95" customHeight="1" thickBot="1">
      <c r="A19" s="311" t="s">
        <v>51</v>
      </c>
      <c r="B19" s="312"/>
      <c r="C19" s="316">
        <v>24.105146118777462</v>
      </c>
      <c r="D19" s="316">
        <v>1.2451230199675916</v>
      </c>
      <c r="E19" s="316">
        <v>21.660576736639829</v>
      </c>
      <c r="F19" s="316">
        <v>26.549715500915095</v>
      </c>
      <c r="G19" s="316">
        <v>5.1653825860763556</v>
      </c>
      <c r="H19" s="402">
        <v>2612.3969500000394</v>
      </c>
      <c r="I19" s="380">
        <v>3364</v>
      </c>
      <c r="J19" s="402"/>
      <c r="K19" s="316">
        <v>39.556820020570811</v>
      </c>
      <c r="L19" s="316">
        <v>4.1880136674030135</v>
      </c>
      <c r="M19" s="316">
        <v>31.305232562794693</v>
      </c>
      <c r="N19" s="316">
        <v>47.808407478346929</v>
      </c>
      <c r="O19" s="316">
        <v>10.587336558462264</v>
      </c>
      <c r="P19" s="402">
        <v>714.63336500000128</v>
      </c>
      <c r="Q19" s="380">
        <v>916</v>
      </c>
      <c r="R19" s="402"/>
      <c r="S19" s="317">
        <v>56.338427782994962</v>
      </c>
      <c r="T19" s="317">
        <v>3.9148993062919279</v>
      </c>
      <c r="U19" s="317">
        <v>48.6240551114795</v>
      </c>
      <c r="V19" s="317">
        <v>64.052800454510418</v>
      </c>
      <c r="W19" s="317">
        <v>6.9488969791123472</v>
      </c>
      <c r="X19" s="318">
        <v>564.39678299999809</v>
      </c>
      <c r="Y19" s="319">
        <v>711</v>
      </c>
      <c r="Z19" s="320"/>
      <c r="AA19" s="317">
        <v>58.887192490311648</v>
      </c>
      <c r="AB19" s="317">
        <v>2.7926249292697656</v>
      </c>
      <c r="AC19" s="317">
        <v>53.403768157240805</v>
      </c>
      <c r="AD19" s="317">
        <v>64.370616823382491</v>
      </c>
      <c r="AE19" s="317">
        <v>4.7423298873167017</v>
      </c>
      <c r="AF19" s="319">
        <v>1508.6810839999973</v>
      </c>
      <c r="AG19" s="319">
        <v>1516</v>
      </c>
      <c r="AH19" s="317"/>
      <c r="AI19" s="317">
        <v>65.286722038750995</v>
      </c>
      <c r="AJ19" s="317">
        <v>2.1769004258155751</v>
      </c>
      <c r="AK19" s="317">
        <v>61.015284227659365</v>
      </c>
      <c r="AL19" s="317">
        <v>69.558159849842639</v>
      </c>
      <c r="AM19" s="317">
        <v>3.3343693140597161</v>
      </c>
      <c r="AN19" s="318">
        <v>1726.7060709999928</v>
      </c>
      <c r="AO19" s="322">
        <v>2167</v>
      </c>
      <c r="AP19" s="317"/>
      <c r="AQ19" s="317">
        <v>70.281480678624746</v>
      </c>
      <c r="AR19" s="317">
        <v>2.047790063214038</v>
      </c>
      <c r="AS19" s="317">
        <v>66.263366120938898</v>
      </c>
      <c r="AT19" s="317">
        <v>74.299595236310594</v>
      </c>
      <c r="AU19" s="317">
        <v>2.9136979520649864</v>
      </c>
      <c r="AV19" s="318">
        <v>1571.9416769999948</v>
      </c>
      <c r="AW19" s="319">
        <v>2018</v>
      </c>
      <c r="AX19" s="317"/>
      <c r="AY19" s="317">
        <v>67.992705672886714</v>
      </c>
      <c r="AZ19" s="317">
        <v>2.526563127048076</v>
      </c>
      <c r="BA19" s="317">
        <v>63.02906776556506</v>
      </c>
      <c r="BB19" s="317">
        <v>72.956343580208355</v>
      </c>
      <c r="BC19" s="317">
        <v>3.7159326166594773</v>
      </c>
      <c r="BD19" s="318">
        <v>806.18978399999639</v>
      </c>
      <c r="BE19" s="319">
        <v>1063</v>
      </c>
      <c r="BF19" s="317"/>
      <c r="BG19" s="403">
        <v>70.589784410165493</v>
      </c>
      <c r="BH19" s="317">
        <v>2.0516467503072158</v>
      </c>
      <c r="BI19" s="317">
        <v>66.564089697666091</v>
      </c>
      <c r="BJ19" s="317">
        <v>74.615479122664894</v>
      </c>
      <c r="BK19" s="317">
        <v>2.9064357788458723</v>
      </c>
      <c r="BL19" s="318">
        <v>1445.4429199999977</v>
      </c>
      <c r="BM19" s="322">
        <v>1920</v>
      </c>
      <c r="BN19" s="317"/>
      <c r="BO19" s="323">
        <v>74.660000000000011</v>
      </c>
      <c r="BP19" s="323">
        <v>2.6149999999999998</v>
      </c>
      <c r="BQ19" s="323">
        <v>69.53</v>
      </c>
      <c r="BR19" s="323">
        <v>79.800000000000011</v>
      </c>
      <c r="BS19" s="323">
        <v>3.5000000000000004</v>
      </c>
      <c r="BT19" s="319">
        <v>977.83299999999997</v>
      </c>
      <c r="BU19" s="319">
        <v>1161</v>
      </c>
      <c r="BV19" s="319"/>
      <c r="BW19" s="325">
        <v>75.345483613973798</v>
      </c>
      <c r="BX19" s="325">
        <v>1.9586748162300591</v>
      </c>
      <c r="BY19" s="325">
        <v>71.503114268658862</v>
      </c>
      <c r="BZ19" s="325">
        <v>79.187852959288733</v>
      </c>
      <c r="CA19" s="325">
        <v>2.5995915379150842</v>
      </c>
      <c r="CB19" s="326">
        <v>1595.9282950000004</v>
      </c>
      <c r="CC19" s="326">
        <v>1943</v>
      </c>
      <c r="CD19" s="319"/>
      <c r="CE19" s="325">
        <v>76.647061276442798</v>
      </c>
      <c r="CF19" s="325">
        <v>0</v>
      </c>
      <c r="CG19" s="325">
        <v>70.773502364748538</v>
      </c>
      <c r="CH19" s="325">
        <v>82.520620188137059</v>
      </c>
      <c r="CI19" s="325">
        <v>3.9024691889350072</v>
      </c>
      <c r="CJ19" s="326">
        <v>598.01632100000143</v>
      </c>
      <c r="CK19" s="326">
        <v>853</v>
      </c>
      <c r="CL19" s="319"/>
      <c r="CM19" s="328">
        <v>78.242267310466644</v>
      </c>
      <c r="CN19" s="325">
        <v>1.9048117161091171</v>
      </c>
      <c r="CO19" s="325">
        <v>74.505519652439617</v>
      </c>
      <c r="CP19" s="325">
        <v>81.979014968493672</v>
      </c>
      <c r="CQ19" s="325">
        <v>2.4345047524642816</v>
      </c>
      <c r="CR19" s="326">
        <v>1226.7594229999986</v>
      </c>
      <c r="CS19" s="326">
        <v>1772</v>
      </c>
      <c r="CT19" s="319"/>
      <c r="CU19" s="328">
        <v>78.998450214422462</v>
      </c>
      <c r="CV19" s="325">
        <v>2.6958550154464791</v>
      </c>
      <c r="CW19" s="325">
        <v>73.705749596064209</v>
      </c>
      <c r="CX19" s="325">
        <v>84.291150832780701</v>
      </c>
      <c r="CY19" s="325">
        <v>3.4125416487655436</v>
      </c>
      <c r="CZ19" s="326">
        <v>649.67374500000028</v>
      </c>
      <c r="DA19" s="326">
        <v>950</v>
      </c>
      <c r="DB19" s="319"/>
      <c r="DC19" s="328">
        <v>79.459619169747754</v>
      </c>
      <c r="DD19" s="325">
        <v>2.1277904543575961</v>
      </c>
      <c r="DE19" s="325">
        <v>75.285799258154569</v>
      </c>
      <c r="DF19" s="325">
        <v>83.633439081340939</v>
      </c>
      <c r="DG19" s="325">
        <v>2.6778261418696792</v>
      </c>
      <c r="DH19" s="326">
        <v>1233.8557600000024</v>
      </c>
      <c r="DI19" s="326">
        <v>1809</v>
      </c>
      <c r="DJ19" s="319"/>
      <c r="DK19" s="328">
        <v>84.334659073276072</v>
      </c>
      <c r="DL19" s="325">
        <v>1.3246537072349389</v>
      </c>
      <c r="DM19" s="324">
        <v>81.73739101304929</v>
      </c>
      <c r="DN19" s="324">
        <v>86.931927133502867</v>
      </c>
      <c r="DO19" s="325">
        <v>1.5707109292799579</v>
      </c>
      <c r="DP19" s="326">
        <v>2150.9804259999928</v>
      </c>
      <c r="DQ19" s="527">
        <v>3365</v>
      </c>
      <c r="DR19" s="319"/>
      <c r="DS19" s="695">
        <f>IF(EI27&lt;0.15,EE27*100,CONCATENATE("(",FIXED(EE27*100,1),")"))</f>
        <v>83.976996604550138</v>
      </c>
      <c r="DT19" s="647">
        <f>+EF27*100</f>
        <v>1.4183127745992201</v>
      </c>
      <c r="DU19" s="647">
        <f>IF(EG27&lt;0,0,EG27*100)</f>
        <v>81.196089829625876</v>
      </c>
      <c r="DV19" s="648">
        <f>IF(EH27&gt;1,100,EH27*100)</f>
        <v>86.757903379474399</v>
      </c>
      <c r="DW19" s="647">
        <f>IF(EI27&gt;1,100,EI27*100)</f>
        <v>1.6889301022256034</v>
      </c>
      <c r="DX19" s="649">
        <f>+EJ27</f>
        <v>1089.8698870000001</v>
      </c>
      <c r="DY19" s="649">
        <f>+EK27</f>
        <v>3365</v>
      </c>
      <c r="DZ19" s="10">
        <f t="shared" si="0"/>
        <v>-1556</v>
      </c>
      <c r="EA19" s="2"/>
      <c r="EB19" s="748" t="s">
        <v>149</v>
      </c>
      <c r="EC19" s="190" t="s">
        <v>116</v>
      </c>
      <c r="ED19" s="191" t="s">
        <v>197</v>
      </c>
      <c r="EE19" s="192">
        <v>0.80020283304529605</v>
      </c>
      <c r="EF19" s="193">
        <v>1.5941169318462966E-2</v>
      </c>
      <c r="EG19" s="194">
        <v>0.76894674725670453</v>
      </c>
      <c r="EH19" s="194">
        <v>0.83145891883388756</v>
      </c>
      <c r="EI19" s="195">
        <v>1.9921410747568053E-2</v>
      </c>
      <c r="EJ19" s="196">
        <v>1396.7862070000081</v>
      </c>
      <c r="EK19" s="197">
        <v>5077</v>
      </c>
      <c r="EL19"/>
      <c r="EM19" s="198"/>
    </row>
    <row r="20" spans="1:143" s="31" customFormat="1" ht="24.95" customHeight="1" thickTop="1">
      <c r="A20" s="329" t="s">
        <v>12</v>
      </c>
      <c r="B20" s="312"/>
      <c r="C20" s="333">
        <v>44.351273827696424</v>
      </c>
      <c r="D20" s="333">
        <v>1.994757529226054</v>
      </c>
      <c r="E20" s="333">
        <v>40.434935359501175</v>
      </c>
      <c r="F20" s="333">
        <v>48.267612295891674</v>
      </c>
      <c r="G20" s="333">
        <v>4.4976330036779473</v>
      </c>
      <c r="H20" s="404">
        <v>1360.9582789999972</v>
      </c>
      <c r="I20" s="405">
        <v>2634</v>
      </c>
      <c r="J20" s="402"/>
      <c r="K20" s="333">
        <v>57.819101104488134</v>
      </c>
      <c r="L20" s="333">
        <v>4.9400694060683659</v>
      </c>
      <c r="M20" s="333">
        <v>48.085748257782974</v>
      </c>
      <c r="N20" s="333">
        <v>67.552453951193286</v>
      </c>
      <c r="O20" s="333">
        <v>8.5440093527931023</v>
      </c>
      <c r="P20" s="404">
        <v>387.04649799999771</v>
      </c>
      <c r="Q20" s="405">
        <v>742</v>
      </c>
      <c r="R20" s="404"/>
      <c r="S20" s="334">
        <v>60.643705528286738</v>
      </c>
      <c r="T20" s="334">
        <v>3.619871293899938</v>
      </c>
      <c r="U20" s="334">
        <v>53.510690347236093</v>
      </c>
      <c r="V20" s="334">
        <v>67.776720709337397</v>
      </c>
      <c r="W20" s="334">
        <v>5.969079993325078</v>
      </c>
      <c r="X20" s="335">
        <v>272.5051009999986</v>
      </c>
      <c r="Y20" s="336">
        <v>562</v>
      </c>
      <c r="Z20" s="337"/>
      <c r="AA20" s="334">
        <v>69.771887452351052</v>
      </c>
      <c r="AB20" s="334">
        <v>3.2120563330095622</v>
      </c>
      <c r="AC20" s="334">
        <v>63.464893745099261</v>
      </c>
      <c r="AD20" s="334">
        <v>76.078881159602858</v>
      </c>
      <c r="AE20" s="334">
        <v>4.6036540651177811</v>
      </c>
      <c r="AF20" s="336">
        <v>939.06715000001941</v>
      </c>
      <c r="AG20" s="336">
        <v>1955</v>
      </c>
      <c r="AH20" s="334"/>
      <c r="AI20" s="334">
        <v>68.303275358197197</v>
      </c>
      <c r="AJ20" s="334">
        <v>1.8483869525636742</v>
      </c>
      <c r="AK20" s="334">
        <v>64.676435184397803</v>
      </c>
      <c r="AL20" s="334">
        <v>71.930115531996591</v>
      </c>
      <c r="AM20" s="334">
        <v>2.7061468763691519</v>
      </c>
      <c r="AN20" s="335">
        <v>1174.3196219999954</v>
      </c>
      <c r="AO20" s="338">
        <v>2310</v>
      </c>
      <c r="AP20" s="317"/>
      <c r="AQ20" s="334">
        <v>67.805614697307533</v>
      </c>
      <c r="AR20" s="334">
        <v>2.0513290237038957</v>
      </c>
      <c r="AS20" s="334">
        <v>63.780556093491747</v>
      </c>
      <c r="AT20" s="334">
        <v>71.830673301123298</v>
      </c>
      <c r="AU20" s="334">
        <v>3.0253084982140148</v>
      </c>
      <c r="AV20" s="335">
        <v>1033.884193999997</v>
      </c>
      <c r="AW20" s="336">
        <v>1988</v>
      </c>
      <c r="AX20" s="317"/>
      <c r="AY20" s="334">
        <v>69.652898870928254</v>
      </c>
      <c r="AZ20" s="334">
        <v>2.8037406289104241</v>
      </c>
      <c r="BA20" s="334">
        <v>64.144723310629729</v>
      </c>
      <c r="BB20" s="334">
        <v>75.161074431226766</v>
      </c>
      <c r="BC20" s="334">
        <v>4.0253035758152063</v>
      </c>
      <c r="BD20" s="335">
        <v>516.81574900000078</v>
      </c>
      <c r="BE20" s="336">
        <v>1059</v>
      </c>
      <c r="BF20" s="317"/>
      <c r="BG20" s="406">
        <v>68.300301328046487</v>
      </c>
      <c r="BH20" s="334">
        <v>2.2160406536687192</v>
      </c>
      <c r="BI20" s="334">
        <v>63.952036627594502</v>
      </c>
      <c r="BJ20" s="334">
        <v>72.648566028498479</v>
      </c>
      <c r="BK20" s="334">
        <v>3.2445547246198392</v>
      </c>
      <c r="BL20" s="335">
        <v>1070.221986999991</v>
      </c>
      <c r="BM20" s="338">
        <v>2126</v>
      </c>
      <c r="BN20" s="317"/>
      <c r="BO20" s="339">
        <v>70.88</v>
      </c>
      <c r="BP20" s="339">
        <v>3.2210000000000001</v>
      </c>
      <c r="BQ20" s="339">
        <v>64.55</v>
      </c>
      <c r="BR20" s="339">
        <v>77.2</v>
      </c>
      <c r="BS20" s="339">
        <v>4.5</v>
      </c>
      <c r="BT20" s="336">
        <v>770.15099999999995</v>
      </c>
      <c r="BU20" s="336">
        <v>1403</v>
      </c>
      <c r="BV20" s="336"/>
      <c r="BW20" s="341">
        <v>76.432834519030393</v>
      </c>
      <c r="BX20" s="341">
        <v>1.7337987595696454</v>
      </c>
      <c r="BY20" s="341">
        <v>73.031608777261837</v>
      </c>
      <c r="BZ20" s="341">
        <v>79.83406026079895</v>
      </c>
      <c r="CA20" s="341">
        <v>2.2683952132351717</v>
      </c>
      <c r="CB20" s="342">
        <v>1210.2841269999958</v>
      </c>
      <c r="CC20" s="342">
        <v>2215</v>
      </c>
      <c r="CD20" s="336"/>
      <c r="CE20" s="341">
        <v>78.973896033235832</v>
      </c>
      <c r="CF20" s="341">
        <v>0</v>
      </c>
      <c r="CG20" s="341">
        <v>74.582015974818361</v>
      </c>
      <c r="CH20" s="341">
        <v>83.365776091653316</v>
      </c>
      <c r="CI20" s="341">
        <v>2.8320477363568988</v>
      </c>
      <c r="CJ20" s="342">
        <v>533.2183849999999</v>
      </c>
      <c r="CK20" s="342">
        <v>968</v>
      </c>
      <c r="CL20" s="336"/>
      <c r="CM20" s="344">
        <v>76.38489469450414</v>
      </c>
      <c r="CN20" s="341">
        <v>1.6908577523234491</v>
      </c>
      <c r="CO20" s="341">
        <v>73.067869346215303</v>
      </c>
      <c r="CP20" s="341">
        <v>79.701920042792977</v>
      </c>
      <c r="CQ20" s="341">
        <v>2.2136022561606095</v>
      </c>
      <c r="CR20" s="342">
        <v>1108.9863229999969</v>
      </c>
      <c r="CS20" s="342">
        <v>2050</v>
      </c>
      <c r="CT20" s="336"/>
      <c r="CU20" s="344">
        <v>79.966239038196719</v>
      </c>
      <c r="CV20" s="341">
        <v>2.6725072135111918</v>
      </c>
      <c r="CW20" s="341">
        <v>74.719376539853158</v>
      </c>
      <c r="CX20" s="341">
        <v>85.213101536540279</v>
      </c>
      <c r="CY20" s="341">
        <v>3.3420443998055736</v>
      </c>
      <c r="CZ20" s="342">
        <v>606.3322519999997</v>
      </c>
      <c r="DA20" s="342">
        <v>1033</v>
      </c>
      <c r="DB20" s="336"/>
      <c r="DC20" s="344">
        <v>77.850121975147971</v>
      </c>
      <c r="DD20" s="341">
        <v>1.9595179041316886</v>
      </c>
      <c r="DE20" s="341">
        <v>74.006381239946009</v>
      </c>
      <c r="DF20" s="341">
        <v>81.693862710349933</v>
      </c>
      <c r="DG20" s="341">
        <v>2.5170389646367206</v>
      </c>
      <c r="DH20" s="342">
        <v>1197.0721270000033</v>
      </c>
      <c r="DI20" s="342">
        <v>2042</v>
      </c>
      <c r="DJ20" s="336"/>
      <c r="DK20" s="344">
        <v>81.925219686194467</v>
      </c>
      <c r="DL20" s="341">
        <v>1.4008262015424355</v>
      </c>
      <c r="DM20" s="340">
        <v>79.178599092960667</v>
      </c>
      <c r="DN20" s="340">
        <v>84.671840279428253</v>
      </c>
      <c r="DO20" s="341">
        <v>1.7098839733456268</v>
      </c>
      <c r="DP20" s="342">
        <v>2557.6273789999964</v>
      </c>
      <c r="DQ20" s="528">
        <v>5077</v>
      </c>
      <c r="DR20" s="336"/>
      <c r="DS20" s="696">
        <f>IF(EI19&lt;0.15,EE19*100,CONCATENATE("(",FIXED(EE19*100,1),")"))</f>
        <v>80.020283304529599</v>
      </c>
      <c r="DT20" s="650">
        <f>+EF19*100</f>
        <v>1.5941169318462967</v>
      </c>
      <c r="DU20" s="650">
        <f>IF(EG19&lt;0,0,EG19*100)</f>
        <v>76.894674725670455</v>
      </c>
      <c r="DV20" s="651">
        <f>IF(EH19&gt;1,100,EH19*100)</f>
        <v>83.145891883388757</v>
      </c>
      <c r="DW20" s="650">
        <f>IF(EI19&gt;1,100,EI19*100)</f>
        <v>1.9921410747568054</v>
      </c>
      <c r="DX20" s="652">
        <f>+EJ19</f>
        <v>1396.7862070000081</v>
      </c>
      <c r="DY20" s="652">
        <f>+EK19</f>
        <v>5077</v>
      </c>
      <c r="DZ20" s="10">
        <f t="shared" si="0"/>
        <v>-3035</v>
      </c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198"/>
      <c r="EM20" s="198"/>
    </row>
    <row r="21" spans="1:143" s="31" customFormat="1" ht="24.95" customHeight="1" thickBot="1">
      <c r="A21" s="311" t="s">
        <v>52</v>
      </c>
      <c r="B21" s="312"/>
      <c r="C21" s="316">
        <v>70.46785591793855</v>
      </c>
      <c r="D21" s="316">
        <v>2.3791155076633261</v>
      </c>
      <c r="E21" s="316">
        <v>65.796901455339366</v>
      </c>
      <c r="F21" s="316">
        <v>75.138810380537734</v>
      </c>
      <c r="G21" s="316">
        <v>3.3761712722377437</v>
      </c>
      <c r="H21" s="402">
        <v>558.05122899999594</v>
      </c>
      <c r="I21" s="380">
        <v>1161</v>
      </c>
      <c r="J21" s="402"/>
      <c r="K21" s="316">
        <v>78.261547189681693</v>
      </c>
      <c r="L21" s="316">
        <v>5.9567955637124648</v>
      </c>
      <c r="M21" s="316">
        <v>66.524952358427001</v>
      </c>
      <c r="N21" s="316">
        <v>89.998142020936385</v>
      </c>
      <c r="O21" s="316">
        <v>7.6113950945475715</v>
      </c>
      <c r="P21" s="402">
        <v>182.95371499999879</v>
      </c>
      <c r="Q21" s="380">
        <v>371</v>
      </c>
      <c r="R21" s="402"/>
      <c r="S21" s="317">
        <v>79.821700745270135</v>
      </c>
      <c r="T21" s="317">
        <v>4.8889776219861956</v>
      </c>
      <c r="U21" s="317">
        <v>70.187890931034119</v>
      </c>
      <c r="V21" s="317">
        <v>89.455510559506152</v>
      </c>
      <c r="W21" s="317">
        <v>6.1248727806340231</v>
      </c>
      <c r="X21" s="318">
        <v>121.73679600000011</v>
      </c>
      <c r="Y21" s="319">
        <v>255</v>
      </c>
      <c r="Z21" s="320"/>
      <c r="AA21" s="317">
        <v>91.113796315472328</v>
      </c>
      <c r="AB21" s="317">
        <v>1.852959616632242</v>
      </c>
      <c r="AC21" s="317">
        <v>87.47544024998534</v>
      </c>
      <c r="AD21" s="317">
        <v>94.752152380959316</v>
      </c>
      <c r="AE21" s="317">
        <v>2.0336762285884302</v>
      </c>
      <c r="AF21" s="317">
        <v>438.93369300000791</v>
      </c>
      <c r="AG21" s="319">
        <v>1009</v>
      </c>
      <c r="AH21" s="317"/>
      <c r="AI21" s="317">
        <v>86.23592196663013</v>
      </c>
      <c r="AJ21" s="317">
        <v>1.9667224668582199</v>
      </c>
      <c r="AK21" s="317">
        <v>82.376887989127795</v>
      </c>
      <c r="AL21" s="317">
        <v>90.094955944132479</v>
      </c>
      <c r="AM21" s="317">
        <v>2.2806301852020128</v>
      </c>
      <c r="AN21" s="318">
        <v>601.10970599999882</v>
      </c>
      <c r="AO21" s="322">
        <v>1175</v>
      </c>
      <c r="AP21" s="317"/>
      <c r="AQ21" s="317">
        <v>84.879280213563874</v>
      </c>
      <c r="AR21" s="317">
        <v>2.6929537221312128</v>
      </c>
      <c r="AS21" s="317">
        <v>79.595244145390637</v>
      </c>
      <c r="AT21" s="317">
        <v>90.16331628173711</v>
      </c>
      <c r="AU21" s="317">
        <v>3.1726868033700333</v>
      </c>
      <c r="AV21" s="318">
        <v>496.08114600000124</v>
      </c>
      <c r="AW21" s="319">
        <v>986</v>
      </c>
      <c r="AX21" s="317"/>
      <c r="AY21" s="317">
        <v>89.655256276621088</v>
      </c>
      <c r="AZ21" s="317">
        <v>1.7766065816604499</v>
      </c>
      <c r="BA21" s="317">
        <v>86.164968747003726</v>
      </c>
      <c r="BB21" s="317">
        <v>93.14554380623845</v>
      </c>
      <c r="BC21" s="317">
        <v>1.9815977952022497</v>
      </c>
      <c r="BD21" s="318">
        <v>249.83326500000038</v>
      </c>
      <c r="BE21" s="319">
        <v>521</v>
      </c>
      <c r="BF21" s="317"/>
      <c r="BG21" s="403">
        <v>89.018139566740146</v>
      </c>
      <c r="BH21" s="317">
        <v>1.8702930430956535</v>
      </c>
      <c r="BI21" s="317">
        <v>85.348292984580155</v>
      </c>
      <c r="BJ21" s="317">
        <v>92.687986148900151</v>
      </c>
      <c r="BK21" s="317">
        <v>2.1010246363253033</v>
      </c>
      <c r="BL21" s="318">
        <v>494.83497200000187</v>
      </c>
      <c r="BM21" s="322">
        <v>1017</v>
      </c>
      <c r="BN21" s="317"/>
      <c r="BO21" s="323">
        <v>87.71</v>
      </c>
      <c r="BP21" s="323">
        <v>2.448</v>
      </c>
      <c r="BQ21" s="323">
        <v>82.899999999999991</v>
      </c>
      <c r="BR21" s="323">
        <v>92.51</v>
      </c>
      <c r="BS21" s="323">
        <v>2.8000000000000003</v>
      </c>
      <c r="BT21" s="319">
        <v>395.37200000000001</v>
      </c>
      <c r="BU21" s="319">
        <v>711</v>
      </c>
      <c r="BV21" s="319"/>
      <c r="BW21" s="325">
        <v>90.770885155397863</v>
      </c>
      <c r="BX21" s="325">
        <v>1.5495064375515568</v>
      </c>
      <c r="BY21" s="325">
        <v>87.731189139151667</v>
      </c>
      <c r="BZ21" s="325">
        <v>93.81058117164406</v>
      </c>
      <c r="CA21" s="325">
        <v>1.7070522501778342</v>
      </c>
      <c r="CB21" s="326">
        <v>639.89152799999886</v>
      </c>
      <c r="CC21" s="326">
        <v>1180</v>
      </c>
      <c r="CD21" s="319"/>
      <c r="CE21" s="325">
        <v>94.821895268090231</v>
      </c>
      <c r="CF21" s="325">
        <v>1.9555140161956257</v>
      </c>
      <c r="CG21" s="325">
        <v>92.298523837095587</v>
      </c>
      <c r="CH21" s="325">
        <v>97.345266699084874</v>
      </c>
      <c r="CI21" s="325">
        <v>1.3552087972878166</v>
      </c>
      <c r="CJ21" s="326">
        <v>288.59943499999918</v>
      </c>
      <c r="CK21" s="326">
        <v>500</v>
      </c>
      <c r="CL21" s="319"/>
      <c r="CM21" s="328">
        <v>94.633926061607696</v>
      </c>
      <c r="CN21" s="325">
        <v>0.86711126226693913</v>
      </c>
      <c r="CO21" s="325">
        <v>92.932878156913262</v>
      </c>
      <c r="CP21" s="325">
        <v>96.334973966302144</v>
      </c>
      <c r="CQ21" s="325">
        <v>0.9162794975899452</v>
      </c>
      <c r="CR21" s="326">
        <v>570.73296700000151</v>
      </c>
      <c r="CS21" s="326">
        <v>1054</v>
      </c>
      <c r="CT21" s="319"/>
      <c r="CU21" s="328">
        <v>92.214605270405812</v>
      </c>
      <c r="CV21" s="325">
        <v>1.9508532570784924</v>
      </c>
      <c r="CW21" s="325">
        <v>88.38454683591857</v>
      </c>
      <c r="CX21" s="325">
        <v>96.044663704893068</v>
      </c>
      <c r="CY21" s="325">
        <v>2.1155577810672193</v>
      </c>
      <c r="CZ21" s="326">
        <v>333.82645200000024</v>
      </c>
      <c r="DA21" s="326">
        <v>546</v>
      </c>
      <c r="DB21" s="319"/>
      <c r="DC21" s="328">
        <v>93.892683605581354</v>
      </c>
      <c r="DD21" s="325">
        <v>1.1627784863443009</v>
      </c>
      <c r="DE21" s="325">
        <v>91.611806750843655</v>
      </c>
      <c r="DF21" s="325">
        <v>96.173560460319038</v>
      </c>
      <c r="DG21" s="325">
        <v>1.2384122401153532</v>
      </c>
      <c r="DH21" s="326">
        <v>627.6366660000017</v>
      </c>
      <c r="DI21" s="326">
        <v>1063</v>
      </c>
      <c r="DJ21" s="319"/>
      <c r="DK21" s="328">
        <v>94.641678089251641</v>
      </c>
      <c r="DL21" s="325">
        <v>0.64779411769242679</v>
      </c>
      <c r="DM21" s="324">
        <v>93.371538608800293</v>
      </c>
      <c r="DN21" s="324">
        <v>95.911817569702976</v>
      </c>
      <c r="DO21" s="325">
        <v>0.68447023633871529</v>
      </c>
      <c r="DP21" s="326">
        <v>1512.0147380000049</v>
      </c>
      <c r="DQ21" s="527">
        <v>3073</v>
      </c>
      <c r="DR21" s="319"/>
      <c r="DS21" s="695">
        <f>IF(EI28&lt;0.15,EE28*100,CONCATENATE("(",FIXED(EE28*100,1),")"))</f>
        <v>94.377590961283857</v>
      </c>
      <c r="DT21" s="647">
        <f>+EF28*100</f>
        <v>0.6805023816252842</v>
      </c>
      <c r="DU21" s="647">
        <f>IF(EG28&lt;0,0,EG28*100)</f>
        <v>93.043319905346564</v>
      </c>
      <c r="DV21" s="648">
        <f>IF(EH28&gt;1,100,EH28*100)</f>
        <v>95.711862017221137</v>
      </c>
      <c r="DW21" s="647">
        <f>IF(EI28&gt;1,100,EI28*100)</f>
        <v>0.7210423308054601</v>
      </c>
      <c r="DX21" s="649">
        <f>+EJ28</f>
        <v>788.40718799999411</v>
      </c>
      <c r="DY21" s="649">
        <f>+EK28</f>
        <v>3073</v>
      </c>
      <c r="DZ21" s="10">
        <f t="shared" si="0"/>
        <v>-2010</v>
      </c>
      <c r="EA21" s="2"/>
      <c r="EB21" s="3346" t="s">
        <v>109</v>
      </c>
      <c r="EC21" s="3346"/>
      <c r="ED21" s="3346"/>
      <c r="EE21" s="3346"/>
      <c r="EF21" s="3346"/>
      <c r="EG21" s="3346"/>
      <c r="EH21" s="3346"/>
      <c r="EI21" s="3346"/>
      <c r="EJ21" s="3346"/>
      <c r="EK21" s="3346"/>
      <c r="EL21"/>
      <c r="EM21" s="198"/>
    </row>
    <row r="22" spans="1:143" s="31" customFormat="1" ht="24.95" customHeight="1" thickTop="1">
      <c r="A22" s="346" t="s">
        <v>53</v>
      </c>
      <c r="B22" s="272"/>
      <c r="C22" s="241">
        <v>26.199246475666367</v>
      </c>
      <c r="D22" s="241">
        <v>2.2217036494002662</v>
      </c>
      <c r="E22" s="241">
        <v>21.837341161564396</v>
      </c>
      <c r="F22" s="241">
        <v>30.561151789768331</v>
      </c>
      <c r="G22" s="241">
        <v>8.4800288109956359</v>
      </c>
      <c r="H22" s="390">
        <v>802.90704999999741</v>
      </c>
      <c r="I22" s="350">
        <v>1473</v>
      </c>
      <c r="J22" s="390"/>
      <c r="K22" s="241">
        <v>39.493997198323051</v>
      </c>
      <c r="L22" s="241">
        <v>5.9364015712146667</v>
      </c>
      <c r="M22" s="241">
        <v>27.797584378416278</v>
      </c>
      <c r="N22" s="241">
        <v>51.190410018229812</v>
      </c>
      <c r="O22" s="241">
        <v>15.031149015898373</v>
      </c>
      <c r="P22" s="390">
        <v>204.09278300000091</v>
      </c>
      <c r="Q22" s="350">
        <v>371</v>
      </c>
      <c r="R22" s="390"/>
      <c r="S22" s="242">
        <v>45.158569634380378</v>
      </c>
      <c r="T22" s="242">
        <v>6.5215499646566881</v>
      </c>
      <c r="U22" s="242">
        <v>32.307749501557623</v>
      </c>
      <c r="V22" s="242">
        <v>58.009389767203146</v>
      </c>
      <c r="W22" s="242">
        <v>14.44144492940641</v>
      </c>
      <c r="X22" s="243">
        <v>150.76830500000008</v>
      </c>
      <c r="Y22" s="244">
        <v>307</v>
      </c>
      <c r="Z22" s="245"/>
      <c r="AA22" s="242">
        <v>51.041521103435784</v>
      </c>
      <c r="AB22" s="242">
        <v>5.0420824801105626</v>
      </c>
      <c r="AC22" s="242">
        <v>41.141202062733825</v>
      </c>
      <c r="AD22" s="242">
        <v>60.941840144137736</v>
      </c>
      <c r="AE22" s="242">
        <v>9.8783938470265582</v>
      </c>
      <c r="AF22" s="242">
        <v>500.13345700000298</v>
      </c>
      <c r="AG22" s="244">
        <v>946</v>
      </c>
      <c r="AH22" s="242"/>
      <c r="AI22" s="242">
        <v>49.497794800884229</v>
      </c>
      <c r="AJ22" s="242">
        <v>2.7996629122955508</v>
      </c>
      <c r="AK22" s="242">
        <v>44.004394239207237</v>
      </c>
      <c r="AL22" s="242">
        <v>54.991195362561221</v>
      </c>
      <c r="AM22" s="242">
        <v>5.6561366492341953</v>
      </c>
      <c r="AN22" s="243">
        <v>573.20991599999763</v>
      </c>
      <c r="AO22" s="247">
        <v>1135</v>
      </c>
      <c r="AP22" s="242"/>
      <c r="AQ22" s="242">
        <v>52.056496898098374</v>
      </c>
      <c r="AR22" s="242">
        <v>2.9812831078631188</v>
      </c>
      <c r="AS22" s="242">
        <v>46.206709231150576</v>
      </c>
      <c r="AT22" s="242">
        <v>57.906284565046164</v>
      </c>
      <c r="AU22" s="242">
        <v>5.7270144660310889</v>
      </c>
      <c r="AV22" s="243">
        <v>537.80304800000147</v>
      </c>
      <c r="AW22" s="244">
        <v>1002</v>
      </c>
      <c r="AX22" s="242"/>
      <c r="AY22" s="242">
        <v>50.935362860733449</v>
      </c>
      <c r="AZ22" s="242">
        <v>5.1809823274185662</v>
      </c>
      <c r="BA22" s="242">
        <v>40.756903434079675</v>
      </c>
      <c r="BB22" s="242">
        <v>61.113822287387222</v>
      </c>
      <c r="BC22" s="242">
        <v>10.171680413044891</v>
      </c>
      <c r="BD22" s="243">
        <v>266.98248400000114</v>
      </c>
      <c r="BE22" s="244">
        <v>538</v>
      </c>
      <c r="BF22" s="242"/>
      <c r="BG22" s="392">
        <v>50.482883420648839</v>
      </c>
      <c r="BH22" s="242">
        <v>3.4759495718153262</v>
      </c>
      <c r="BI22" s="242">
        <v>43.662454021642318</v>
      </c>
      <c r="BJ22" s="242">
        <v>57.30331281965536</v>
      </c>
      <c r="BK22" s="242">
        <v>6.8854022121754843</v>
      </c>
      <c r="BL22" s="243">
        <v>575.3870149999982</v>
      </c>
      <c r="BM22" s="247">
        <v>1109</v>
      </c>
      <c r="BN22" s="242"/>
      <c r="BO22" s="273">
        <v>53.12</v>
      </c>
      <c r="BP22" s="273">
        <v>5.4420000000000002</v>
      </c>
      <c r="BQ22" s="273">
        <v>42.44</v>
      </c>
      <c r="BR22" s="273">
        <v>63.81</v>
      </c>
      <c r="BS22" s="273">
        <v>10.199999999999999</v>
      </c>
      <c r="BT22" s="244">
        <v>374.77800000000002</v>
      </c>
      <c r="BU22" s="244">
        <v>692</v>
      </c>
      <c r="BV22" s="244"/>
      <c r="BW22" s="249">
        <v>60.347778109932925</v>
      </c>
      <c r="BX22" s="249">
        <v>3.1753293258278048</v>
      </c>
      <c r="BY22" s="249">
        <v>54.118674656035637</v>
      </c>
      <c r="BZ22" s="249">
        <v>66.576881563830213</v>
      </c>
      <c r="CA22" s="249">
        <v>5.2617170429099236</v>
      </c>
      <c r="CB22" s="250">
        <v>570.39259900000013</v>
      </c>
      <c r="CC22" s="250">
        <v>1035</v>
      </c>
      <c r="CD22" s="244"/>
      <c r="CE22" s="249">
        <v>60.276556252080802</v>
      </c>
      <c r="CF22" s="249">
        <v>2.2365784349221061</v>
      </c>
      <c r="CG22" s="249">
        <v>51.747996203915271</v>
      </c>
      <c r="CH22" s="249">
        <v>68.80511630024634</v>
      </c>
      <c r="CI22" s="249">
        <v>7.2054472245913352</v>
      </c>
      <c r="CJ22" s="250">
        <v>244.61895000000078</v>
      </c>
      <c r="CK22" s="250">
        <v>468</v>
      </c>
      <c r="CL22" s="244"/>
      <c r="CM22" s="252">
        <v>57.034669190246554</v>
      </c>
      <c r="CN22" s="249">
        <v>3.0756074888032181</v>
      </c>
      <c r="CO22" s="249">
        <v>51.00112320583208</v>
      </c>
      <c r="CP22" s="249">
        <v>63.068215174661034</v>
      </c>
      <c r="CQ22" s="249">
        <v>5.3925227102556335</v>
      </c>
      <c r="CR22" s="250">
        <v>538.25335599999948</v>
      </c>
      <c r="CS22" s="250">
        <v>996</v>
      </c>
      <c r="CT22" s="244"/>
      <c r="CU22" s="252">
        <v>64.961682650424393</v>
      </c>
      <c r="CV22" s="249">
        <v>5.1258824346054617</v>
      </c>
      <c r="CW22" s="249">
        <v>54.898173679866922</v>
      </c>
      <c r="CX22" s="249">
        <v>75.025191620981857</v>
      </c>
      <c r="CY22" s="249">
        <v>7.8906244811871034</v>
      </c>
      <c r="CZ22" s="250">
        <v>272.50579999999945</v>
      </c>
      <c r="DA22" s="250">
        <v>487</v>
      </c>
      <c r="DB22" s="244"/>
      <c r="DC22" s="252">
        <v>60.167872474664918</v>
      </c>
      <c r="DD22" s="249">
        <v>3.5102913349337932</v>
      </c>
      <c r="DE22" s="249">
        <v>53.282173819877464</v>
      </c>
      <c r="DF22" s="249">
        <v>67.053571129452365</v>
      </c>
      <c r="DG22" s="287">
        <v>5.8341623038306416</v>
      </c>
      <c r="DH22" s="250">
        <v>569.43546100000003</v>
      </c>
      <c r="DI22" s="250">
        <v>979</v>
      </c>
      <c r="DJ22" s="244"/>
      <c r="DK22" s="252">
        <v>63.536505006733016</v>
      </c>
      <c r="DL22" s="249">
        <v>2.6147249619133976</v>
      </c>
      <c r="DM22" s="248">
        <v>58.409775211040916</v>
      </c>
      <c r="DN22" s="248">
        <v>68.663234802425109</v>
      </c>
      <c r="DO22" s="287">
        <v>4.1153112870094342</v>
      </c>
      <c r="DP22" s="250">
        <v>1045.6126410000047</v>
      </c>
      <c r="DQ22" s="522">
        <v>2004</v>
      </c>
      <c r="DR22" s="244"/>
      <c r="DS22" s="691">
        <f>IF(EI29&lt;0.15,EE29*100,CONCATENATE("(",FIXED(EE29*100,1),")"))</f>
        <v>61.414440230721048</v>
      </c>
      <c r="DT22" s="635">
        <f t="shared" ref="DT22" si="1">+EF29*100</f>
        <v>2.7316968513522246</v>
      </c>
      <c r="DU22" s="635">
        <f>IF(EG29&lt;0,0,EG29*100)</f>
        <v>56.058361926264332</v>
      </c>
      <c r="DV22" s="636">
        <f>IF(EH29&gt;1,100,EH29*100)</f>
        <v>66.770518535177757</v>
      </c>
      <c r="DW22" s="640">
        <f>IF(EI29&gt;1,100,EI29*100)</f>
        <v>4.4479715863074194</v>
      </c>
      <c r="DX22" s="639">
        <f>+EJ29</f>
        <v>608.37901899999724</v>
      </c>
      <c r="DY22" s="639">
        <f>+EK29</f>
        <v>2004</v>
      </c>
      <c r="DZ22" s="10">
        <f t="shared" si="0"/>
        <v>-1025</v>
      </c>
      <c r="EA22" s="2"/>
      <c r="EB22" s="3347" t="s">
        <v>184</v>
      </c>
      <c r="EC22" s="3348"/>
      <c r="ED22" s="3349"/>
      <c r="EE22" s="3353" t="s">
        <v>110</v>
      </c>
      <c r="EF22" s="3355" t="s">
        <v>111</v>
      </c>
      <c r="EG22" s="3355" t="s">
        <v>112</v>
      </c>
      <c r="EH22" s="3355"/>
      <c r="EI22" s="3355" t="s">
        <v>113</v>
      </c>
      <c r="EJ22" s="3355" t="s">
        <v>114</v>
      </c>
      <c r="EK22" s="3357" t="s">
        <v>115</v>
      </c>
      <c r="EL22"/>
      <c r="EM22" s="198"/>
    </row>
    <row r="23" spans="1:143" s="31" customFormat="1" ht="5.0999999999999996" customHeight="1" thickBot="1">
      <c r="A23" s="347"/>
      <c r="B23" s="272"/>
      <c r="C23" s="241"/>
      <c r="D23" s="241"/>
      <c r="E23" s="241"/>
      <c r="F23" s="241"/>
      <c r="G23" s="241"/>
      <c r="H23" s="390"/>
      <c r="I23" s="350"/>
      <c r="J23" s="390"/>
      <c r="K23" s="241"/>
      <c r="L23" s="241"/>
      <c r="M23" s="241"/>
      <c r="N23" s="241"/>
      <c r="O23" s="241"/>
      <c r="P23" s="390"/>
      <c r="Q23" s="350"/>
      <c r="R23" s="390"/>
      <c r="S23" s="242"/>
      <c r="T23" s="242"/>
      <c r="U23" s="242"/>
      <c r="V23" s="242"/>
      <c r="W23" s="242"/>
      <c r="X23" s="243"/>
      <c r="Y23" s="244"/>
      <c r="Z23" s="245"/>
      <c r="AA23" s="242"/>
      <c r="AB23" s="242"/>
      <c r="AC23" s="242"/>
      <c r="AD23" s="242"/>
      <c r="AE23" s="242"/>
      <c r="AF23" s="242"/>
      <c r="AG23" s="244"/>
      <c r="AH23" s="242"/>
      <c r="AI23" s="242"/>
      <c r="AJ23" s="242"/>
      <c r="AK23" s="242"/>
      <c r="AL23" s="242"/>
      <c r="AM23" s="242"/>
      <c r="AN23" s="243"/>
      <c r="AO23" s="247"/>
      <c r="AP23" s="242"/>
      <c r="AQ23" s="242"/>
      <c r="AR23" s="242"/>
      <c r="AS23" s="242"/>
      <c r="AT23" s="242"/>
      <c r="AU23" s="242"/>
      <c r="AV23" s="243"/>
      <c r="AW23" s="244"/>
      <c r="AX23" s="242"/>
      <c r="AY23" s="242"/>
      <c r="AZ23" s="242"/>
      <c r="BA23" s="242"/>
      <c r="BB23" s="242"/>
      <c r="BC23" s="242"/>
      <c r="BD23" s="243"/>
      <c r="BE23" s="244"/>
      <c r="BF23" s="242"/>
      <c r="BG23" s="392"/>
      <c r="BH23" s="242"/>
      <c r="BI23" s="242"/>
      <c r="BJ23" s="242"/>
      <c r="BK23" s="242"/>
      <c r="BL23" s="243"/>
      <c r="BM23" s="247"/>
      <c r="BN23" s="242"/>
      <c r="BO23" s="242"/>
      <c r="BP23" s="242"/>
      <c r="BQ23" s="242"/>
      <c r="BR23" s="242"/>
      <c r="BS23" s="242"/>
      <c r="BT23" s="243"/>
      <c r="BU23" s="244"/>
      <c r="BV23" s="244"/>
      <c r="BW23" s="249"/>
      <c r="BX23" s="249"/>
      <c r="BY23" s="249"/>
      <c r="BZ23" s="249"/>
      <c r="CA23" s="249"/>
      <c r="CB23" s="250"/>
      <c r="CC23" s="250"/>
      <c r="CD23" s="244"/>
      <c r="CE23" s="249"/>
      <c r="CF23" s="249"/>
      <c r="CG23" s="249"/>
      <c r="CH23" s="249"/>
      <c r="CI23" s="249"/>
      <c r="CJ23" s="250"/>
      <c r="CK23" s="250"/>
      <c r="CL23" s="244"/>
      <c r="CM23" s="252"/>
      <c r="CN23" s="249"/>
      <c r="CO23" s="249"/>
      <c r="CP23" s="249"/>
      <c r="CQ23" s="249"/>
      <c r="CR23" s="250"/>
      <c r="CS23" s="250"/>
      <c r="CT23" s="244"/>
      <c r="CU23" s="252"/>
      <c r="CV23" s="249"/>
      <c r="CW23" s="249"/>
      <c r="CX23" s="249"/>
      <c r="CY23" s="249"/>
      <c r="CZ23" s="250"/>
      <c r="DA23" s="250"/>
      <c r="DB23" s="244"/>
      <c r="DC23" s="252"/>
      <c r="DD23" s="249"/>
      <c r="DE23" s="249"/>
      <c r="DF23" s="249"/>
      <c r="DG23" s="249"/>
      <c r="DH23" s="250"/>
      <c r="DI23" s="250"/>
      <c r="DJ23" s="244"/>
      <c r="DK23" s="252"/>
      <c r="DL23" s="249"/>
      <c r="DM23" s="248"/>
      <c r="DN23" s="248"/>
      <c r="DO23" s="249"/>
      <c r="DP23" s="250"/>
      <c r="DQ23" s="522"/>
      <c r="DR23" s="244"/>
      <c r="DS23" s="691"/>
      <c r="DT23" s="635"/>
      <c r="DU23" s="635"/>
      <c r="DV23" s="636"/>
      <c r="DW23" s="635"/>
      <c r="DX23" s="639"/>
      <c r="DY23" s="639"/>
      <c r="DZ23" s="10">
        <f t="shared" si="0"/>
        <v>0</v>
      </c>
      <c r="EA23" s="2"/>
      <c r="EB23" s="3350"/>
      <c r="EC23" s="3351"/>
      <c r="ED23" s="3352"/>
      <c r="EE23" s="3354"/>
      <c r="EF23" s="3356"/>
      <c r="EG23" s="628" t="s">
        <v>3</v>
      </c>
      <c r="EH23" s="628" t="s">
        <v>4</v>
      </c>
      <c r="EI23" s="3356"/>
      <c r="EJ23" s="3356"/>
      <c r="EK23" s="3358"/>
      <c r="EL23"/>
      <c r="EM23" s="198"/>
    </row>
    <row r="24" spans="1:143" s="31" customFormat="1" ht="24.95" customHeight="1" thickTop="1">
      <c r="A24" s="292" t="s">
        <v>56</v>
      </c>
      <c r="B24" s="518"/>
      <c r="C24" s="506"/>
      <c r="D24" s="506"/>
      <c r="E24" s="506"/>
      <c r="F24" s="506"/>
      <c r="G24" s="506"/>
      <c r="H24" s="507"/>
      <c r="I24" s="508"/>
      <c r="J24" s="507"/>
      <c r="K24" s="506"/>
      <c r="L24" s="506"/>
      <c r="M24" s="506"/>
      <c r="N24" s="506"/>
      <c r="O24" s="506"/>
      <c r="P24" s="507"/>
      <c r="Q24" s="508"/>
      <c r="R24" s="507"/>
      <c r="S24" s="510"/>
      <c r="T24" s="510"/>
      <c r="U24" s="510"/>
      <c r="V24" s="510"/>
      <c r="W24" s="510"/>
      <c r="X24" s="511"/>
      <c r="Y24" s="512"/>
      <c r="Z24" s="513"/>
      <c r="AA24" s="510"/>
      <c r="AB24" s="510"/>
      <c r="AC24" s="510"/>
      <c r="AD24" s="510"/>
      <c r="AE24" s="510"/>
      <c r="AF24" s="510"/>
      <c r="AG24" s="512"/>
      <c r="AH24" s="510"/>
      <c r="AI24" s="510"/>
      <c r="AJ24" s="510"/>
      <c r="AK24" s="510"/>
      <c r="AL24" s="510"/>
      <c r="AM24" s="510"/>
      <c r="AN24" s="511"/>
      <c r="AO24" s="520"/>
      <c r="AP24" s="510"/>
      <c r="AQ24" s="510"/>
      <c r="AR24" s="510"/>
      <c r="AS24" s="510"/>
      <c r="AT24" s="510"/>
      <c r="AU24" s="510"/>
      <c r="AV24" s="511"/>
      <c r="AW24" s="512"/>
      <c r="AX24" s="510"/>
      <c r="AY24" s="510"/>
      <c r="AZ24" s="510"/>
      <c r="BA24" s="510"/>
      <c r="BB24" s="510"/>
      <c r="BC24" s="510"/>
      <c r="BD24" s="511"/>
      <c r="BE24" s="512"/>
      <c r="BF24" s="510"/>
      <c r="BG24" s="519"/>
      <c r="BH24" s="510"/>
      <c r="BI24" s="510"/>
      <c r="BJ24" s="510"/>
      <c r="BK24" s="510"/>
      <c r="BL24" s="511"/>
      <c r="BM24" s="520"/>
      <c r="BN24" s="510"/>
      <c r="BO24" s="510"/>
      <c r="BP24" s="510"/>
      <c r="BQ24" s="510"/>
      <c r="BR24" s="510"/>
      <c r="BS24" s="510"/>
      <c r="BT24" s="511"/>
      <c r="BU24" s="512"/>
      <c r="BV24" s="512"/>
      <c r="BW24" s="514"/>
      <c r="BX24" s="514"/>
      <c r="BY24" s="514"/>
      <c r="BZ24" s="514"/>
      <c r="CA24" s="514"/>
      <c r="CB24" s="515"/>
      <c r="CC24" s="515"/>
      <c r="CD24" s="512"/>
      <c r="CE24" s="514"/>
      <c r="CF24" s="514"/>
      <c r="CG24" s="514"/>
      <c r="CH24" s="514"/>
      <c r="CI24" s="514"/>
      <c r="CJ24" s="515"/>
      <c r="CK24" s="515"/>
      <c r="CL24" s="512"/>
      <c r="CM24" s="521"/>
      <c r="CN24" s="514"/>
      <c r="CO24" s="514"/>
      <c r="CP24" s="514"/>
      <c r="CQ24" s="514"/>
      <c r="CR24" s="515"/>
      <c r="CS24" s="515"/>
      <c r="CT24" s="512"/>
      <c r="CU24" s="521"/>
      <c r="CV24" s="514"/>
      <c r="CW24" s="514"/>
      <c r="CX24" s="514"/>
      <c r="CY24" s="514"/>
      <c r="CZ24" s="515"/>
      <c r="DA24" s="515"/>
      <c r="DB24" s="512"/>
      <c r="DC24" s="270"/>
      <c r="DD24" s="267"/>
      <c r="DE24" s="267"/>
      <c r="DF24" s="267"/>
      <c r="DG24" s="267"/>
      <c r="DH24" s="268"/>
      <c r="DI24" s="268"/>
      <c r="DJ24" s="512"/>
      <c r="DK24" s="270"/>
      <c r="DL24" s="267"/>
      <c r="DM24" s="266"/>
      <c r="DN24" s="266"/>
      <c r="DO24" s="267"/>
      <c r="DP24" s="268"/>
      <c r="DQ24" s="525"/>
      <c r="DR24" s="512"/>
      <c r="DS24" s="692"/>
      <c r="DT24" s="637"/>
      <c r="DU24" s="637"/>
      <c r="DV24" s="638"/>
      <c r="DW24" s="637"/>
      <c r="DX24" s="643"/>
      <c r="DY24" s="643"/>
      <c r="DZ24" s="10">
        <f t="shared" si="0"/>
        <v>0</v>
      </c>
      <c r="EA24" s="2"/>
      <c r="EB24" s="746" t="s">
        <v>150</v>
      </c>
      <c r="EC24" s="173" t="s">
        <v>116</v>
      </c>
      <c r="ED24" s="174" t="s">
        <v>197</v>
      </c>
      <c r="EE24" s="175">
        <v>0.9934762248494704</v>
      </c>
      <c r="EF24" s="176">
        <v>1.8629925032719358E-3</v>
      </c>
      <c r="EG24" s="177">
        <v>0.98982342797224698</v>
      </c>
      <c r="EH24" s="177">
        <v>0.99712902172669382</v>
      </c>
      <c r="EI24" s="178">
        <v>1.8752260564204371E-3</v>
      </c>
      <c r="EJ24" s="179">
        <v>2684.3898810000101</v>
      </c>
      <c r="EK24" s="180">
        <v>2349</v>
      </c>
      <c r="EL24"/>
      <c r="EM24" s="198"/>
    </row>
    <row r="25" spans="1:143" s="31" customFormat="1" ht="24.95" customHeight="1">
      <c r="A25" s="348" t="s">
        <v>84</v>
      </c>
      <c r="B25" s="272"/>
      <c r="C25" s="241">
        <v>32.677339626058696</v>
      </c>
      <c r="D25" s="241">
        <v>1.1377970922075857</v>
      </c>
      <c r="E25" s="241">
        <v>30.443484906411573</v>
      </c>
      <c r="F25" s="241">
        <v>34.911194345705823</v>
      </c>
      <c r="G25" s="241">
        <v>3.4819147006087485</v>
      </c>
      <c r="H25" s="390">
        <v>4197.8135910002347</v>
      </c>
      <c r="I25" s="350">
        <v>5267</v>
      </c>
      <c r="J25" s="390"/>
      <c r="K25" s="241">
        <v>45.198075315095586</v>
      </c>
      <c r="L25" s="241">
        <v>3.1876832876628751</v>
      </c>
      <c r="M25" s="241">
        <v>38.917425459396263</v>
      </c>
      <c r="N25" s="241">
        <v>51.478725170794903</v>
      </c>
      <c r="O25" s="241">
        <v>7.0526969687097028</v>
      </c>
      <c r="P25" s="390">
        <v>946.44479000000217</v>
      </c>
      <c r="Q25" s="350">
        <v>1239</v>
      </c>
      <c r="R25" s="390"/>
      <c r="S25" s="242">
        <v>59.719297456245343</v>
      </c>
      <c r="T25" s="242">
        <v>2.9774860791884676</v>
      </c>
      <c r="U25" s="242">
        <v>53.852112774842851</v>
      </c>
      <c r="V25" s="242">
        <v>65.586482137647835</v>
      </c>
      <c r="W25" s="242">
        <v>4.9858022549076164</v>
      </c>
      <c r="X25" s="243">
        <v>785.52676100000167</v>
      </c>
      <c r="Y25" s="244">
        <v>938</v>
      </c>
      <c r="Z25" s="245"/>
      <c r="AA25" s="242">
        <v>60.521157654973869</v>
      </c>
      <c r="AB25" s="242">
        <v>2.1975648241663239</v>
      </c>
      <c r="AC25" s="242">
        <v>56.206156272570141</v>
      </c>
      <c r="AD25" s="242">
        <v>64.836159037377598</v>
      </c>
      <c r="AE25" s="242">
        <v>3.6310687192972408</v>
      </c>
      <c r="AF25" s="242">
        <v>2295.7687919999876</v>
      </c>
      <c r="AG25" s="244">
        <v>2670</v>
      </c>
      <c r="AH25" s="242"/>
      <c r="AI25" s="242">
        <v>65.90495796222136</v>
      </c>
      <c r="AJ25" s="242">
        <v>1.5152390274020147</v>
      </c>
      <c r="AK25" s="242">
        <v>62.931808985018201</v>
      </c>
      <c r="AL25" s="242">
        <v>68.878106939424512</v>
      </c>
      <c r="AM25" s="242">
        <v>2.2991275228042691</v>
      </c>
      <c r="AN25" s="243">
        <v>2526.9890209999912</v>
      </c>
      <c r="AO25" s="247">
        <v>3225</v>
      </c>
      <c r="AP25" s="242"/>
      <c r="AQ25" s="242">
        <v>69.545852755911596</v>
      </c>
      <c r="AR25" s="242">
        <v>1.5309294470044099</v>
      </c>
      <c r="AS25" s="242">
        <v>66.541907181459706</v>
      </c>
      <c r="AT25" s="242">
        <v>72.549798330363487</v>
      </c>
      <c r="AU25" s="242">
        <v>2.2013238551802452</v>
      </c>
      <c r="AV25" s="243">
        <v>2333.6289580000062</v>
      </c>
      <c r="AW25" s="244">
        <v>2894</v>
      </c>
      <c r="AX25" s="242"/>
      <c r="AY25" s="242">
        <v>67.75010439226952</v>
      </c>
      <c r="AZ25" s="242">
        <v>2.0332806196656743</v>
      </c>
      <c r="BA25" s="242">
        <v>63.755559925143302</v>
      </c>
      <c r="BB25" s="242">
        <v>71.744648859395738</v>
      </c>
      <c r="BC25" s="242">
        <v>3.0011475818444309</v>
      </c>
      <c r="BD25" s="243">
        <v>1116.3709779999958</v>
      </c>
      <c r="BE25" s="244">
        <v>1437</v>
      </c>
      <c r="BF25" s="242"/>
      <c r="BG25" s="392">
        <v>68.941100506159188</v>
      </c>
      <c r="BH25" s="242">
        <v>1.5689417213376546</v>
      </c>
      <c r="BI25" s="242">
        <v>65.862558651493927</v>
      </c>
      <c r="BJ25" s="242">
        <v>72.019642360824434</v>
      </c>
      <c r="BK25" s="242">
        <v>2.2757712160360506</v>
      </c>
      <c r="BL25" s="243">
        <v>2222.6842619999989</v>
      </c>
      <c r="BM25" s="247">
        <v>2829</v>
      </c>
      <c r="BN25" s="242"/>
      <c r="BO25" s="273">
        <v>68.23</v>
      </c>
      <c r="BP25" s="273">
        <v>2.2200000000000002</v>
      </c>
      <c r="BQ25" s="273">
        <v>63.88</v>
      </c>
      <c r="BR25" s="273">
        <v>72.59</v>
      </c>
      <c r="BS25" s="273">
        <v>3.3000000000000003</v>
      </c>
      <c r="BT25" s="244">
        <v>1378.633</v>
      </c>
      <c r="BU25" s="244">
        <v>1705</v>
      </c>
      <c r="BV25" s="244"/>
      <c r="BW25" s="249">
        <v>71.090251126649477</v>
      </c>
      <c r="BX25" s="249">
        <v>1.4538905327002369</v>
      </c>
      <c r="BY25" s="249">
        <v>68.238126635130598</v>
      </c>
      <c r="BZ25" s="249">
        <v>73.942375618168356</v>
      </c>
      <c r="CA25" s="249">
        <v>2.0451334882895353</v>
      </c>
      <c r="CB25" s="250">
        <v>2202.3846170000065</v>
      </c>
      <c r="CC25" s="250">
        <v>2705</v>
      </c>
      <c r="CD25" s="244"/>
      <c r="CE25" s="249">
        <v>75.234143658762846</v>
      </c>
      <c r="CF25" s="249" t="e">
        <v>#REF!</v>
      </c>
      <c r="CG25" s="249">
        <v>70.944796861007717</v>
      </c>
      <c r="CH25" s="249">
        <v>79.52349045651799</v>
      </c>
      <c r="CI25" s="249">
        <v>2.9034198439352363</v>
      </c>
      <c r="CJ25" s="250">
        <v>913.68073400000151</v>
      </c>
      <c r="CK25" s="250">
        <v>1194</v>
      </c>
      <c r="CL25" s="244"/>
      <c r="CM25" s="252">
        <v>75.078209431160388</v>
      </c>
      <c r="CN25" s="249">
        <v>1.6029072632429298</v>
      </c>
      <c r="CO25" s="249">
        <v>71.933720182536717</v>
      </c>
      <c r="CP25" s="249">
        <v>78.22269867978406</v>
      </c>
      <c r="CQ25" s="249">
        <v>2.1349833398899105</v>
      </c>
      <c r="CR25" s="250">
        <v>1901.4001609999937</v>
      </c>
      <c r="CS25" s="250">
        <v>2432</v>
      </c>
      <c r="CT25" s="244"/>
      <c r="CU25" s="252">
        <v>77.115166670416642</v>
      </c>
      <c r="CV25" s="249">
        <v>1.9133437748141549</v>
      </c>
      <c r="CW25" s="249">
        <v>73.358749607159396</v>
      </c>
      <c r="CX25" s="249">
        <v>80.871583733673873</v>
      </c>
      <c r="CY25" s="249">
        <v>2.4811510594169057</v>
      </c>
      <c r="CZ25" s="250">
        <v>948.95073900000034</v>
      </c>
      <c r="DA25" s="250">
        <v>1249</v>
      </c>
      <c r="DB25" s="244"/>
      <c r="DC25" s="252">
        <v>75.124744488952771</v>
      </c>
      <c r="DD25" s="249">
        <v>1.5584131452195724</v>
      </c>
      <c r="DE25" s="249">
        <v>72.067800698888732</v>
      </c>
      <c r="DF25" s="249">
        <v>78.181688279016825</v>
      </c>
      <c r="DG25" s="249">
        <v>2.0744338710512884</v>
      </c>
      <c r="DH25" s="250">
        <v>1874.4096590000029</v>
      </c>
      <c r="DI25" s="250">
        <v>2381</v>
      </c>
      <c r="DJ25" s="244"/>
      <c r="DK25" s="252">
        <v>81.63056559908064</v>
      </c>
      <c r="DL25" s="249">
        <v>1.0033564028263937</v>
      </c>
      <c r="DM25" s="248">
        <v>79.66326990221151</v>
      </c>
      <c r="DN25" s="248">
        <v>83.59786129594977</v>
      </c>
      <c r="DO25" s="249">
        <v>1.2291430243841088</v>
      </c>
      <c r="DP25" s="250">
        <v>3716.0923199999988</v>
      </c>
      <c r="DQ25" s="522">
        <v>5014</v>
      </c>
      <c r="DR25" s="244"/>
      <c r="DS25" s="691">
        <f>IF(EI34&lt;0.15,EE34*100,CONCATENATE("(",FIXED(EE34*100,1),")"))</f>
        <v>80.145661289485631</v>
      </c>
      <c r="DT25" s="635">
        <f>EF34*100</f>
        <v>1.1322478407015604</v>
      </c>
      <c r="DU25" s="635">
        <f>IF(EG34&lt;0,0,EG34*100)</f>
        <v>77.92564624943914</v>
      </c>
      <c r="DV25" s="636">
        <f>IF(EH34&gt;1,100,EH34*100)</f>
        <v>82.365676329532135</v>
      </c>
      <c r="DW25" s="635">
        <f>IF(EI34&gt;1,100,EI34*100)</f>
        <v>1.4127375362365384</v>
      </c>
      <c r="DX25" s="639">
        <f>+EJ34</f>
        <v>1898.8909199999975</v>
      </c>
      <c r="DY25" s="639">
        <f>+EK34</f>
        <v>5014</v>
      </c>
      <c r="DZ25" s="10">
        <f t="shared" si="0"/>
        <v>-2633</v>
      </c>
      <c r="EA25" s="2"/>
      <c r="EB25" s="747" t="s">
        <v>151</v>
      </c>
      <c r="EC25" s="181" t="s">
        <v>116</v>
      </c>
      <c r="ED25" s="182" t="s">
        <v>197</v>
      </c>
      <c r="EE25" s="183">
        <v>0.96941987638290872</v>
      </c>
      <c r="EF25" s="184">
        <v>4.7419143947537035E-3</v>
      </c>
      <c r="EG25" s="185">
        <v>0.96012233489372079</v>
      </c>
      <c r="EH25" s="185">
        <v>0.97871741787209665</v>
      </c>
      <c r="EI25" s="186">
        <v>4.8914969769824554E-3</v>
      </c>
      <c r="EJ25" s="187">
        <v>2192.2261609999982</v>
      </c>
      <c r="EK25" s="188">
        <v>6171</v>
      </c>
      <c r="EL25"/>
      <c r="EM25" s="198"/>
    </row>
    <row r="26" spans="1:143" s="31" customFormat="1" ht="24.95" customHeight="1">
      <c r="A26" s="349" t="s">
        <v>55</v>
      </c>
      <c r="B26" s="312"/>
      <c r="C26" s="316">
        <v>81.210441424630758</v>
      </c>
      <c r="D26" s="316">
        <v>0.85461457633631899</v>
      </c>
      <c r="E26" s="316">
        <v>79.532563340829327</v>
      </c>
      <c r="F26" s="316">
        <v>82.888319508432204</v>
      </c>
      <c r="G26" s="316">
        <v>1.052345685289082</v>
      </c>
      <c r="H26" s="402">
        <v>3674.8746610001326</v>
      </c>
      <c r="I26" s="380">
        <v>3616</v>
      </c>
      <c r="J26" s="402"/>
      <c r="K26" s="316">
        <v>84.154764482821946</v>
      </c>
      <c r="L26" s="316">
        <v>1.8273558100204506</v>
      </c>
      <c r="M26" s="316">
        <v>80.554349708576638</v>
      </c>
      <c r="N26" s="316">
        <v>87.755179257067255</v>
      </c>
      <c r="O26" s="316">
        <v>2.1714228793230821</v>
      </c>
      <c r="P26" s="402">
        <v>931.98995899999898</v>
      </c>
      <c r="Q26" s="380">
        <v>963</v>
      </c>
      <c r="R26" s="402"/>
      <c r="S26" s="317">
        <v>88.821969221185043</v>
      </c>
      <c r="T26" s="317">
        <v>1.5229974762243024</v>
      </c>
      <c r="U26" s="317">
        <v>85.820877956720309</v>
      </c>
      <c r="V26" s="317">
        <v>91.823060485649791</v>
      </c>
      <c r="W26" s="317">
        <v>1.7146630384108283</v>
      </c>
      <c r="X26" s="318">
        <v>764.93256900000313</v>
      </c>
      <c r="Y26" s="319">
        <v>790</v>
      </c>
      <c r="Z26" s="320"/>
      <c r="AA26" s="317">
        <v>90.555938727869176</v>
      </c>
      <c r="AB26" s="317">
        <v>0.89434029358508371</v>
      </c>
      <c r="AC26" s="317">
        <v>88.799867843988437</v>
      </c>
      <c r="AD26" s="317">
        <v>92.312009611749929</v>
      </c>
      <c r="AE26" s="317">
        <v>0.98761086920282204</v>
      </c>
      <c r="AF26" s="317">
        <v>2399.1106629999235</v>
      </c>
      <c r="AG26" s="319">
        <v>2542</v>
      </c>
      <c r="AH26" s="317"/>
      <c r="AI26" s="317">
        <v>91.280519665570324</v>
      </c>
      <c r="AJ26" s="317">
        <v>0.61503378975338108</v>
      </c>
      <c r="AK26" s="317">
        <v>90.073721893151614</v>
      </c>
      <c r="AL26" s="317">
        <v>92.487317437989034</v>
      </c>
      <c r="AM26" s="317">
        <v>0.67378427730989654</v>
      </c>
      <c r="AN26" s="318">
        <v>3372.7774559999957</v>
      </c>
      <c r="AO26" s="322">
        <v>3538</v>
      </c>
      <c r="AP26" s="317"/>
      <c r="AQ26" s="317">
        <v>92.336112259589541</v>
      </c>
      <c r="AR26" s="317">
        <v>0.6365173269427189</v>
      </c>
      <c r="AS26" s="317">
        <v>91.087156332147629</v>
      </c>
      <c r="AT26" s="317">
        <v>93.585068187031453</v>
      </c>
      <c r="AU26" s="317">
        <v>0.68934819905915368</v>
      </c>
      <c r="AV26" s="318">
        <v>3136.9505810000051</v>
      </c>
      <c r="AW26" s="319">
        <v>3228</v>
      </c>
      <c r="AX26" s="317"/>
      <c r="AY26" s="317">
        <v>93.42145396934211</v>
      </c>
      <c r="AZ26" s="317">
        <v>0.79402256151979433</v>
      </c>
      <c r="BA26" s="317">
        <v>91.861532333727553</v>
      </c>
      <c r="BB26" s="317">
        <v>94.981375604956682</v>
      </c>
      <c r="BC26" s="317">
        <v>0.84993599198356173</v>
      </c>
      <c r="BD26" s="318">
        <v>1639.0741890000011</v>
      </c>
      <c r="BE26" s="319">
        <v>1599</v>
      </c>
      <c r="BF26" s="317"/>
      <c r="BG26" s="403">
        <v>93.500920807536374</v>
      </c>
      <c r="BH26" s="317">
        <v>0.52315223916181541</v>
      </c>
      <c r="BI26" s="317">
        <v>92.474403351395068</v>
      </c>
      <c r="BJ26" s="317">
        <v>94.527438263677681</v>
      </c>
      <c r="BK26" s="317">
        <v>0.5595156011764626</v>
      </c>
      <c r="BL26" s="318">
        <v>3175.616927999979</v>
      </c>
      <c r="BM26" s="322">
        <v>3191</v>
      </c>
      <c r="BN26" s="317"/>
      <c r="BO26" s="323">
        <v>93.46</v>
      </c>
      <c r="BP26" s="323">
        <v>0.77100000000000002</v>
      </c>
      <c r="BQ26" s="323">
        <v>91.94</v>
      </c>
      <c r="BR26" s="323">
        <v>94.97</v>
      </c>
      <c r="BS26" s="323">
        <v>0.8</v>
      </c>
      <c r="BT26" s="319">
        <v>1996.0450000000001</v>
      </c>
      <c r="BU26" s="319">
        <v>2077</v>
      </c>
      <c r="BV26" s="319"/>
      <c r="BW26" s="325">
        <v>94.170709951114191</v>
      </c>
      <c r="BX26" s="325">
        <v>0.52506225566895481</v>
      </c>
      <c r="BY26" s="325">
        <v>93.140685416746891</v>
      </c>
      <c r="BZ26" s="325">
        <v>95.200734485481476</v>
      </c>
      <c r="CA26" s="325">
        <v>0.55756429567274657</v>
      </c>
      <c r="CB26" s="326">
        <v>3401.4924860000151</v>
      </c>
      <c r="CC26" s="326">
        <v>3536</v>
      </c>
      <c r="CD26" s="319"/>
      <c r="CE26" s="325">
        <v>95.117039292648187</v>
      </c>
      <c r="CF26" s="325" t="e">
        <v>#REF!</v>
      </c>
      <c r="CG26" s="325">
        <v>93.971564829802574</v>
      </c>
      <c r="CH26" s="325">
        <v>96.262513755493799</v>
      </c>
      <c r="CI26" s="325">
        <v>0.61328275093645324</v>
      </c>
      <c r="CJ26" s="326">
        <v>1546.720515000002</v>
      </c>
      <c r="CK26" s="326">
        <v>1600</v>
      </c>
      <c r="CL26" s="319"/>
      <c r="CM26" s="328">
        <v>94.579386648984553</v>
      </c>
      <c r="CN26" s="325">
        <v>0.45152000716178242</v>
      </c>
      <c r="CO26" s="325">
        <v>93.693621239708008</v>
      </c>
      <c r="CP26" s="325">
        <v>95.465152058261097</v>
      </c>
      <c r="CQ26" s="325">
        <v>0.47739790155070766</v>
      </c>
      <c r="CR26" s="326">
        <v>3256.7804890000016</v>
      </c>
      <c r="CS26" s="326">
        <v>3382</v>
      </c>
      <c r="CT26" s="319"/>
      <c r="CU26" s="328">
        <v>95.214403147851399</v>
      </c>
      <c r="CV26" s="325">
        <v>0.61189444987463504</v>
      </c>
      <c r="CW26" s="325">
        <v>94.013087010794578</v>
      </c>
      <c r="CX26" s="325">
        <v>96.415719284908235</v>
      </c>
      <c r="CY26" s="325">
        <v>0.64264904220894958</v>
      </c>
      <c r="CZ26" s="326">
        <v>1915.7092799999991</v>
      </c>
      <c r="DA26" s="326">
        <v>1949</v>
      </c>
      <c r="DB26" s="319"/>
      <c r="DC26" s="328">
        <v>95.192092900862164</v>
      </c>
      <c r="DD26" s="325">
        <v>0.47996055166626139</v>
      </c>
      <c r="DE26" s="325">
        <v>94.25061442810123</v>
      </c>
      <c r="DF26" s="325">
        <v>96.133571373623113</v>
      </c>
      <c r="DG26" s="325">
        <v>0.50420212124773478</v>
      </c>
      <c r="DH26" s="326">
        <v>3710.4820730000297</v>
      </c>
      <c r="DI26" s="326">
        <v>3805</v>
      </c>
      <c r="DJ26" s="319"/>
      <c r="DK26" s="328">
        <v>95.930651626377369</v>
      </c>
      <c r="DL26" s="325">
        <v>0.30653693452282399</v>
      </c>
      <c r="DM26" s="324">
        <v>95.329620137945696</v>
      </c>
      <c r="DN26" s="324">
        <v>96.531683114809056</v>
      </c>
      <c r="DO26" s="325">
        <v>0.31954013584385754</v>
      </c>
      <c r="DP26" s="326">
        <v>7870.709916999981</v>
      </c>
      <c r="DQ26" s="527">
        <v>9503</v>
      </c>
      <c r="DR26" s="319"/>
      <c r="DS26" s="695">
        <f t="shared" ref="DS26:DS27" si="2">IF(EI35&lt;0.15,EE35*100,CONCATENATE("(",FIXED(EE35*100,1),")"))</f>
        <v>95.546899674929875</v>
      </c>
      <c r="DT26" s="647">
        <f t="shared" ref="DT26:DT27" si="3">EF35*100</f>
        <v>0.35564932916155156</v>
      </c>
      <c r="DU26" s="647">
        <f t="shared" ref="DU26:DU27" si="4">IF(EG35&lt;0,0,EG35*100)</f>
        <v>94.84957279000345</v>
      </c>
      <c r="DV26" s="648">
        <f t="shared" ref="DV26:DW27" si="5">IF(EH35&gt;1,100,EH35*100)</f>
        <v>96.244226559856301</v>
      </c>
      <c r="DW26" s="647">
        <f t="shared" si="5"/>
        <v>0.37222487633983253</v>
      </c>
      <c r="DX26" s="649">
        <f t="shared" ref="DX26:DY27" si="6">+EJ35</f>
        <v>3955.1562089999948</v>
      </c>
      <c r="DY26" s="649">
        <f t="shared" si="6"/>
        <v>9503</v>
      </c>
      <c r="DZ26" s="10">
        <f t="shared" si="0"/>
        <v>-5698</v>
      </c>
      <c r="EA26" s="2"/>
      <c r="EB26" s="747" t="s">
        <v>152</v>
      </c>
      <c r="EC26" s="181" t="s">
        <v>116</v>
      </c>
      <c r="ED26" s="182" t="s">
        <v>197</v>
      </c>
      <c r="EE26" s="183">
        <v>0.97061484848287238</v>
      </c>
      <c r="EF26" s="184">
        <v>4.2948539664407152E-3</v>
      </c>
      <c r="EG26" s="185">
        <v>0.9621938649688796</v>
      </c>
      <c r="EH26" s="185">
        <v>0.97903583199686517</v>
      </c>
      <c r="EI26" s="186">
        <v>4.4248797276837688E-3</v>
      </c>
      <c r="EJ26" s="187">
        <v>1116.8688370000029</v>
      </c>
      <c r="EK26" s="188">
        <v>3253</v>
      </c>
      <c r="EL26"/>
      <c r="EM26" s="198"/>
    </row>
    <row r="27" spans="1:143" s="31" customFormat="1" ht="24.95" customHeight="1">
      <c r="A27" s="348" t="s">
        <v>4</v>
      </c>
      <c r="B27" s="272"/>
      <c r="C27" s="241">
        <v>96.704993364827317</v>
      </c>
      <c r="D27" s="241">
        <v>0.51651707077405429</v>
      </c>
      <c r="E27" s="241">
        <v>95.690907369855879</v>
      </c>
      <c r="F27" s="241">
        <v>97.719079359798755</v>
      </c>
      <c r="G27" s="241">
        <v>0.53411623619625559</v>
      </c>
      <c r="H27" s="390">
        <v>1662.7216290000192</v>
      </c>
      <c r="I27" s="350">
        <v>1616</v>
      </c>
      <c r="J27" s="390"/>
      <c r="K27" s="241">
        <v>98.312488240965564</v>
      </c>
      <c r="L27" s="241">
        <v>0.75850204167105639</v>
      </c>
      <c r="M27" s="241">
        <v>96.81802178722269</v>
      </c>
      <c r="N27" s="241">
        <v>99.806954694708438</v>
      </c>
      <c r="O27" s="241">
        <v>0.77152155869756356</v>
      </c>
      <c r="P27" s="390">
        <v>502.60823099999868</v>
      </c>
      <c r="Q27" s="350">
        <v>429</v>
      </c>
      <c r="R27" s="390"/>
      <c r="S27" s="242">
        <v>98.442532153247654</v>
      </c>
      <c r="T27" s="242">
        <v>0.55071371738077946</v>
      </c>
      <c r="U27" s="242">
        <v>97.357341828080664</v>
      </c>
      <c r="V27" s="242">
        <v>99.527722478414645</v>
      </c>
      <c r="W27" s="242">
        <v>0.55942660690957369</v>
      </c>
      <c r="X27" s="243">
        <v>482.21932900000036</v>
      </c>
      <c r="Y27" s="244">
        <v>421</v>
      </c>
      <c r="Z27" s="245"/>
      <c r="AA27" s="242">
        <v>98.340562452654083</v>
      </c>
      <c r="AB27" s="242">
        <v>0.55283843432949586</v>
      </c>
      <c r="AC27" s="242">
        <v>97.255043344346262</v>
      </c>
      <c r="AD27" s="242">
        <v>99.426081560961919</v>
      </c>
      <c r="AE27" s="242">
        <v>0.56216724873386714</v>
      </c>
      <c r="AF27" s="242">
        <v>1273.5885140000005</v>
      </c>
      <c r="AG27" s="244">
        <v>1331</v>
      </c>
      <c r="AH27" s="242"/>
      <c r="AI27" s="242">
        <v>98.269563366263057</v>
      </c>
      <c r="AJ27" s="242">
        <v>0.39396111620834134</v>
      </c>
      <c r="AK27" s="242">
        <v>97.49654665501788</v>
      </c>
      <c r="AL27" s="242">
        <v>99.042580077508234</v>
      </c>
      <c r="AM27" s="242">
        <v>0.40089840914424191</v>
      </c>
      <c r="AN27" s="243">
        <v>1837.6383959999978</v>
      </c>
      <c r="AO27" s="247">
        <v>1683</v>
      </c>
      <c r="AP27" s="242"/>
      <c r="AQ27" s="242">
        <v>98.774160144395836</v>
      </c>
      <c r="AR27" s="242">
        <v>0.28543435401674361</v>
      </c>
      <c r="AS27" s="242">
        <v>98.214089093294916</v>
      </c>
      <c r="AT27" s="242">
        <v>99.33423119549677</v>
      </c>
      <c r="AU27" s="242">
        <v>0.28897674614440982</v>
      </c>
      <c r="AV27" s="243">
        <v>1580.4099460000057</v>
      </c>
      <c r="AW27" s="244">
        <v>1543</v>
      </c>
      <c r="AX27" s="242"/>
      <c r="AY27" s="242">
        <v>98.216436955803218</v>
      </c>
      <c r="AZ27" s="242">
        <v>0.56524508148794306</v>
      </c>
      <c r="BA27" s="242">
        <v>97.105967210019074</v>
      </c>
      <c r="BB27" s="242">
        <v>99.326906701587376</v>
      </c>
      <c r="BC27" s="242">
        <v>0.57550965908313279</v>
      </c>
      <c r="BD27" s="243">
        <v>896.27563499999974</v>
      </c>
      <c r="BE27" s="244">
        <v>825</v>
      </c>
      <c r="BF27" s="242"/>
      <c r="BG27" s="392">
        <v>98.609727566850353</v>
      </c>
      <c r="BH27" s="242">
        <v>0.34520341968055918</v>
      </c>
      <c r="BI27" s="242">
        <v>97.932377247582835</v>
      </c>
      <c r="BJ27" s="242">
        <v>99.287077886117856</v>
      </c>
      <c r="BK27" s="242">
        <v>0.3500703512709088</v>
      </c>
      <c r="BL27" s="243">
        <v>1654.6081510000035</v>
      </c>
      <c r="BM27" s="247">
        <v>1541</v>
      </c>
      <c r="BN27" s="242"/>
      <c r="BO27" s="273">
        <v>98.92</v>
      </c>
      <c r="BP27" s="273">
        <v>0.50800000000000001</v>
      </c>
      <c r="BQ27" s="273">
        <v>97.92</v>
      </c>
      <c r="BR27" s="273">
        <v>99.92</v>
      </c>
      <c r="BS27" s="273">
        <v>0.5</v>
      </c>
      <c r="BT27" s="244">
        <v>1049.605</v>
      </c>
      <c r="BU27" s="244">
        <v>1032</v>
      </c>
      <c r="BV27" s="244"/>
      <c r="BW27" s="249">
        <v>98.946019522489792</v>
      </c>
      <c r="BX27" s="249">
        <v>0.36558497201741402</v>
      </c>
      <c r="BY27" s="249">
        <v>98.228844584645216</v>
      </c>
      <c r="BZ27" s="249">
        <v>99.663194460334367</v>
      </c>
      <c r="CA27" s="249">
        <v>0.36947921076736073</v>
      </c>
      <c r="CB27" s="250">
        <v>1800.2212000000011</v>
      </c>
      <c r="CC27" s="250">
        <v>1759</v>
      </c>
      <c r="CD27" s="244"/>
      <c r="CE27" s="249">
        <v>98.988825890425233</v>
      </c>
      <c r="CF27" s="249" t="e">
        <v>#REF!</v>
      </c>
      <c r="CG27" s="249">
        <v>98.321150261179071</v>
      </c>
      <c r="CH27" s="249">
        <v>99.656501519671409</v>
      </c>
      <c r="CI27" s="249">
        <v>0.3434891421122197</v>
      </c>
      <c r="CJ27" s="250">
        <v>835.44929800000011</v>
      </c>
      <c r="CK27" s="250">
        <v>818</v>
      </c>
      <c r="CL27" s="244"/>
      <c r="CM27" s="252">
        <v>99.166639345114248</v>
      </c>
      <c r="CN27" s="249">
        <v>0.2097921454145642</v>
      </c>
      <c r="CO27" s="249">
        <v>98.755081446020867</v>
      </c>
      <c r="CP27" s="249">
        <v>99.57819724420763</v>
      </c>
      <c r="CQ27" s="249">
        <v>0.21155516290559895</v>
      </c>
      <c r="CR27" s="250">
        <v>1784.9461589999971</v>
      </c>
      <c r="CS27" s="250">
        <v>1725</v>
      </c>
      <c r="CT27" s="244"/>
      <c r="CU27" s="252">
        <v>99.641883821782102</v>
      </c>
      <c r="CV27" s="249">
        <v>0.18944175635416677</v>
      </c>
      <c r="CW27" s="249">
        <v>99.269957848295533</v>
      </c>
      <c r="CX27" s="249">
        <v>100</v>
      </c>
      <c r="CY27" s="249">
        <v>0.19012261620123455</v>
      </c>
      <c r="CZ27" s="250">
        <v>1047.8046589999985</v>
      </c>
      <c r="DA27" s="250">
        <v>975</v>
      </c>
      <c r="DB27" s="244"/>
      <c r="DC27" s="252">
        <v>99.095924814554024</v>
      </c>
      <c r="DD27" s="249">
        <v>0.27453511191349428</v>
      </c>
      <c r="DE27" s="249">
        <v>98.557403686127415</v>
      </c>
      <c r="DF27" s="249">
        <v>99.634445942980634</v>
      </c>
      <c r="DG27" s="249">
        <v>0.27703975963416594</v>
      </c>
      <c r="DH27" s="250">
        <v>2117.6155820000013</v>
      </c>
      <c r="DI27" s="250">
        <v>1949</v>
      </c>
      <c r="DJ27" s="244"/>
      <c r="DK27" s="252">
        <v>99.330950087934966</v>
      </c>
      <c r="DL27" s="249">
        <v>0.13421500274639575</v>
      </c>
      <c r="DM27" s="248">
        <v>99.067792752600809</v>
      </c>
      <c r="DN27" s="248">
        <v>99.594107423269122</v>
      </c>
      <c r="DO27" s="249">
        <v>0.1351190164068489</v>
      </c>
      <c r="DP27" s="250">
        <v>5408.1805180000065</v>
      </c>
      <c r="DQ27" s="522">
        <v>5697</v>
      </c>
      <c r="DR27" s="244"/>
      <c r="DS27" s="691">
        <f t="shared" si="2"/>
        <v>99.316952388556317</v>
      </c>
      <c r="DT27" s="635">
        <f t="shared" si="3"/>
        <v>0.13334428827821107</v>
      </c>
      <c r="DU27" s="635">
        <f t="shared" si="4"/>
        <v>99.055502275921512</v>
      </c>
      <c r="DV27" s="636">
        <f t="shared" si="5"/>
        <v>99.578402501191107</v>
      </c>
      <c r="DW27" s="635">
        <f t="shared" si="5"/>
        <v>0.13426135727215036</v>
      </c>
      <c r="DX27" s="639">
        <f t="shared" si="6"/>
        <v>2625.6983699999964</v>
      </c>
      <c r="DY27" s="639">
        <f t="shared" si="6"/>
        <v>5697</v>
      </c>
      <c r="DZ27" s="10">
        <f t="shared" si="0"/>
        <v>-3748</v>
      </c>
      <c r="EA27" s="2"/>
      <c r="EB27" s="747" t="s">
        <v>153</v>
      </c>
      <c r="EC27" s="181" t="s">
        <v>116</v>
      </c>
      <c r="ED27" s="182" t="s">
        <v>197</v>
      </c>
      <c r="EE27" s="183">
        <v>0.83976996604550136</v>
      </c>
      <c r="EF27" s="184">
        <v>1.4183127745992201E-2</v>
      </c>
      <c r="EG27" s="185">
        <v>0.81196089829625873</v>
      </c>
      <c r="EH27" s="185">
        <v>0.86757903379474399</v>
      </c>
      <c r="EI27" s="186">
        <v>1.6889301022256033E-2</v>
      </c>
      <c r="EJ27" s="187">
        <v>1089.8698870000001</v>
      </c>
      <c r="EK27" s="188">
        <v>3365</v>
      </c>
      <c r="EL27"/>
      <c r="EM27" s="198"/>
    </row>
    <row r="28" spans="1:143" s="31" customFormat="1" ht="5.25" customHeight="1">
      <c r="A28" s="347"/>
      <c r="B28" s="272"/>
      <c r="C28" s="241"/>
      <c r="D28" s="241"/>
      <c r="E28" s="241"/>
      <c r="F28" s="241"/>
      <c r="G28" s="241"/>
      <c r="H28" s="390"/>
      <c r="I28" s="350"/>
      <c r="J28" s="390"/>
      <c r="K28" s="241"/>
      <c r="L28" s="241"/>
      <c r="M28" s="241"/>
      <c r="N28" s="241"/>
      <c r="O28" s="241"/>
      <c r="P28" s="390"/>
      <c r="Q28" s="350"/>
      <c r="R28" s="390"/>
      <c r="S28" s="242"/>
      <c r="T28" s="242"/>
      <c r="U28" s="242"/>
      <c r="V28" s="242"/>
      <c r="W28" s="242"/>
      <c r="X28" s="243"/>
      <c r="Y28" s="244"/>
      <c r="Z28" s="245"/>
      <c r="AA28" s="242"/>
      <c r="AB28" s="242"/>
      <c r="AC28" s="242"/>
      <c r="AD28" s="242"/>
      <c r="AE28" s="242"/>
      <c r="AF28" s="242"/>
      <c r="AG28" s="244"/>
      <c r="AH28" s="242"/>
      <c r="AI28" s="242"/>
      <c r="AJ28" s="242"/>
      <c r="AK28" s="242"/>
      <c r="AL28" s="242"/>
      <c r="AM28" s="242"/>
      <c r="AN28" s="243"/>
      <c r="AO28" s="247"/>
      <c r="AP28" s="242"/>
      <c r="AQ28" s="242"/>
      <c r="AR28" s="242"/>
      <c r="AS28" s="242"/>
      <c r="AT28" s="242"/>
      <c r="AU28" s="242"/>
      <c r="AV28" s="243"/>
      <c r="AW28" s="244"/>
      <c r="AX28" s="242"/>
      <c r="AY28" s="242"/>
      <c r="AZ28" s="242"/>
      <c r="BA28" s="242"/>
      <c r="BB28" s="242"/>
      <c r="BC28" s="242"/>
      <c r="BD28" s="243"/>
      <c r="BE28" s="244"/>
      <c r="BF28" s="242"/>
      <c r="BG28" s="392"/>
      <c r="BH28" s="242"/>
      <c r="BI28" s="242"/>
      <c r="BJ28" s="242"/>
      <c r="BK28" s="242"/>
      <c r="BL28" s="243"/>
      <c r="BM28" s="247"/>
      <c r="BN28" s="242"/>
      <c r="BO28" s="242"/>
      <c r="BP28" s="242"/>
      <c r="BQ28" s="242"/>
      <c r="BR28" s="242"/>
      <c r="BS28" s="242"/>
      <c r="BT28" s="243"/>
      <c r="BU28" s="244"/>
      <c r="BV28" s="244"/>
      <c r="BW28" s="244"/>
      <c r="BX28" s="244"/>
      <c r="BY28" s="244"/>
      <c r="BZ28" s="244"/>
      <c r="CA28" s="244"/>
      <c r="CB28" s="244"/>
      <c r="CC28" s="244"/>
      <c r="CD28" s="244"/>
      <c r="CE28" s="249"/>
      <c r="CF28" s="249"/>
      <c r="CG28" s="249"/>
      <c r="CH28" s="249"/>
      <c r="CI28" s="249"/>
      <c r="CJ28" s="250"/>
      <c r="CK28" s="250"/>
      <c r="CL28" s="244"/>
      <c r="CM28" s="252"/>
      <c r="CN28" s="249"/>
      <c r="CO28" s="249"/>
      <c r="CP28" s="249"/>
      <c r="CQ28" s="249"/>
      <c r="CR28" s="250"/>
      <c r="CS28" s="250"/>
      <c r="CT28" s="244"/>
      <c r="CU28" s="252"/>
      <c r="CV28" s="249"/>
      <c r="CW28" s="249"/>
      <c r="CX28" s="249"/>
      <c r="CY28" s="249"/>
      <c r="CZ28" s="250"/>
      <c r="DA28" s="250"/>
      <c r="DB28" s="244"/>
      <c r="DC28" s="252"/>
      <c r="DD28" s="249"/>
      <c r="DE28" s="249"/>
      <c r="DF28" s="249"/>
      <c r="DG28" s="249"/>
      <c r="DH28" s="250"/>
      <c r="DI28" s="250"/>
      <c r="DJ28" s="244"/>
      <c r="DK28" s="252"/>
      <c r="DL28" s="249"/>
      <c r="DM28" s="248"/>
      <c r="DN28" s="248"/>
      <c r="DO28" s="249"/>
      <c r="DP28" s="250"/>
      <c r="DQ28" s="522"/>
      <c r="DR28" s="244"/>
      <c r="DS28" s="691"/>
      <c r="DT28" s="635"/>
      <c r="DU28" s="635"/>
      <c r="DV28" s="636"/>
      <c r="DW28" s="635"/>
      <c r="DX28" s="639"/>
      <c r="DY28" s="639"/>
      <c r="DZ28" s="10">
        <f t="shared" si="0"/>
        <v>0</v>
      </c>
      <c r="EA28" s="2"/>
      <c r="EB28" s="747" t="s">
        <v>154</v>
      </c>
      <c r="EC28" s="181" t="s">
        <v>116</v>
      </c>
      <c r="ED28" s="182" t="s">
        <v>197</v>
      </c>
      <c r="EE28" s="183">
        <v>0.94377590961283853</v>
      </c>
      <c r="EF28" s="184">
        <v>6.8050238162528425E-3</v>
      </c>
      <c r="EG28" s="185">
        <v>0.93043319905346566</v>
      </c>
      <c r="EH28" s="185">
        <v>0.95711862017221139</v>
      </c>
      <c r="EI28" s="186">
        <v>7.2104233080546006E-3</v>
      </c>
      <c r="EJ28" s="187">
        <v>788.40718799999411</v>
      </c>
      <c r="EK28" s="188">
        <v>3073</v>
      </c>
      <c r="EL28"/>
      <c r="EM28" s="198"/>
    </row>
    <row r="29" spans="1:143" s="31" customFormat="1" ht="24.95" customHeight="1" thickBot="1">
      <c r="A29" s="351" t="s">
        <v>83</v>
      </c>
      <c r="B29" s="518"/>
      <c r="C29" s="506"/>
      <c r="D29" s="506"/>
      <c r="E29" s="506"/>
      <c r="F29" s="506"/>
      <c r="G29" s="506"/>
      <c r="H29" s="507"/>
      <c r="I29" s="508"/>
      <c r="J29" s="507"/>
      <c r="K29" s="506"/>
      <c r="L29" s="506"/>
      <c r="M29" s="506"/>
      <c r="N29" s="506"/>
      <c r="O29" s="506"/>
      <c r="P29" s="507"/>
      <c r="Q29" s="508"/>
      <c r="R29" s="507"/>
      <c r="S29" s="510"/>
      <c r="T29" s="510"/>
      <c r="U29" s="510"/>
      <c r="V29" s="510"/>
      <c r="W29" s="510"/>
      <c r="X29" s="511"/>
      <c r="Y29" s="512"/>
      <c r="Z29" s="513"/>
      <c r="AA29" s="510"/>
      <c r="AB29" s="510"/>
      <c r="AC29" s="510"/>
      <c r="AD29" s="510"/>
      <c r="AE29" s="510"/>
      <c r="AF29" s="510"/>
      <c r="AG29" s="512"/>
      <c r="AH29" s="510"/>
      <c r="AI29" s="510"/>
      <c r="AJ29" s="510"/>
      <c r="AK29" s="510"/>
      <c r="AL29" s="510"/>
      <c r="AM29" s="510"/>
      <c r="AN29" s="511"/>
      <c r="AO29" s="520"/>
      <c r="AP29" s="510"/>
      <c r="AQ29" s="510"/>
      <c r="AR29" s="510"/>
      <c r="AS29" s="510"/>
      <c r="AT29" s="510"/>
      <c r="AU29" s="510"/>
      <c r="AV29" s="511"/>
      <c r="AW29" s="512"/>
      <c r="AX29" s="510"/>
      <c r="AY29" s="510"/>
      <c r="AZ29" s="510"/>
      <c r="BA29" s="510"/>
      <c r="BB29" s="510"/>
      <c r="BC29" s="510"/>
      <c r="BD29" s="511"/>
      <c r="BE29" s="512"/>
      <c r="BF29" s="510"/>
      <c r="BG29" s="519"/>
      <c r="BH29" s="510"/>
      <c r="BI29" s="510"/>
      <c r="BJ29" s="510"/>
      <c r="BK29" s="510"/>
      <c r="BL29" s="511"/>
      <c r="BM29" s="520"/>
      <c r="BN29" s="510"/>
      <c r="BO29" s="510"/>
      <c r="BP29" s="510"/>
      <c r="BQ29" s="510"/>
      <c r="BR29" s="510"/>
      <c r="BS29" s="510"/>
      <c r="BT29" s="511"/>
      <c r="BU29" s="512"/>
      <c r="BV29" s="512"/>
      <c r="BW29" s="512"/>
      <c r="BX29" s="512"/>
      <c r="BY29" s="512"/>
      <c r="BZ29" s="512"/>
      <c r="CA29" s="512"/>
      <c r="CB29" s="512"/>
      <c r="CC29" s="512"/>
      <c r="CD29" s="512"/>
      <c r="CE29" s="514"/>
      <c r="CF29" s="514"/>
      <c r="CG29" s="514"/>
      <c r="CH29" s="514"/>
      <c r="CI29" s="514"/>
      <c r="CJ29" s="515"/>
      <c r="CK29" s="515"/>
      <c r="CL29" s="512"/>
      <c r="CM29" s="521"/>
      <c r="CN29" s="514"/>
      <c r="CO29" s="514"/>
      <c r="CP29" s="514"/>
      <c r="CQ29" s="514"/>
      <c r="CR29" s="515"/>
      <c r="CS29" s="515"/>
      <c r="CT29" s="512"/>
      <c r="CU29" s="521"/>
      <c r="CV29" s="514"/>
      <c r="CW29" s="514"/>
      <c r="CX29" s="514"/>
      <c r="CY29" s="514"/>
      <c r="CZ29" s="515"/>
      <c r="DA29" s="515"/>
      <c r="DB29" s="512"/>
      <c r="DC29" s="270"/>
      <c r="DD29" s="267"/>
      <c r="DE29" s="267"/>
      <c r="DF29" s="267"/>
      <c r="DG29" s="267"/>
      <c r="DH29" s="268"/>
      <c r="DI29" s="268"/>
      <c r="DJ29" s="512"/>
      <c r="DK29" s="270"/>
      <c r="DL29" s="267"/>
      <c r="DM29" s="266"/>
      <c r="DN29" s="266"/>
      <c r="DO29" s="267"/>
      <c r="DP29" s="268"/>
      <c r="DQ29" s="525"/>
      <c r="DR29" s="512"/>
      <c r="DS29" s="692"/>
      <c r="DT29" s="637"/>
      <c r="DU29" s="637"/>
      <c r="DV29" s="638"/>
      <c r="DW29" s="637"/>
      <c r="DX29" s="643"/>
      <c r="DY29" s="643"/>
      <c r="DZ29" s="10">
        <f t="shared" si="0"/>
        <v>0</v>
      </c>
      <c r="EA29" s="2"/>
      <c r="EB29" s="748" t="s">
        <v>155</v>
      </c>
      <c r="EC29" s="190" t="s">
        <v>116</v>
      </c>
      <c r="ED29" s="191" t="s">
        <v>197</v>
      </c>
      <c r="EE29" s="192">
        <v>0.61414440230721046</v>
      </c>
      <c r="EF29" s="193">
        <v>2.7316968513522246E-2</v>
      </c>
      <c r="EG29" s="194">
        <v>0.56058361926264333</v>
      </c>
      <c r="EH29" s="194">
        <v>0.66770518535177759</v>
      </c>
      <c r="EI29" s="195">
        <v>4.4479715863074192E-2</v>
      </c>
      <c r="EJ29" s="196">
        <v>608.37901899999724</v>
      </c>
      <c r="EK29" s="197">
        <v>2004</v>
      </c>
      <c r="EL29"/>
      <c r="EM29" s="198"/>
    </row>
    <row r="30" spans="1:143" s="31" customFormat="1" ht="24.95" customHeight="1" thickTop="1">
      <c r="A30" s="348" t="s">
        <v>13</v>
      </c>
      <c r="B30" s="272"/>
      <c r="C30" s="241">
        <v>19.623609609735997</v>
      </c>
      <c r="D30" s="241">
        <v>1.0395563998340533</v>
      </c>
      <c r="E30" s="241">
        <v>17.582632368703464</v>
      </c>
      <c r="F30" s="241">
        <v>21.664586850768533</v>
      </c>
      <c r="G30" s="241">
        <v>5.2974779895656452</v>
      </c>
      <c r="H30" s="390">
        <v>2338.7682650000238</v>
      </c>
      <c r="I30" s="350">
        <v>3315</v>
      </c>
      <c r="J30" s="390"/>
      <c r="K30" s="241">
        <v>33.189816308626504</v>
      </c>
      <c r="L30" s="241">
        <v>3.2307487084971527</v>
      </c>
      <c r="M30" s="241">
        <v>26.824315228781032</v>
      </c>
      <c r="N30" s="241">
        <v>39.555317388471984</v>
      </c>
      <c r="O30" s="241">
        <v>9.7341566414678677</v>
      </c>
      <c r="P30" s="390">
        <v>679.5813960000014</v>
      </c>
      <c r="Q30" s="350">
        <v>945</v>
      </c>
      <c r="R30" s="390"/>
      <c r="S30" s="242">
        <v>46.634087159250008</v>
      </c>
      <c r="T30" s="242">
        <v>3.1441879993235973</v>
      </c>
      <c r="U30" s="242">
        <v>40.438413636534854</v>
      </c>
      <c r="V30" s="242">
        <v>52.829760681965169</v>
      </c>
      <c r="W30" s="242">
        <v>6.7422526972310175</v>
      </c>
      <c r="X30" s="243">
        <v>487.72069500000003</v>
      </c>
      <c r="Y30" s="244">
        <v>680</v>
      </c>
      <c r="Z30" s="245"/>
      <c r="AA30" s="242">
        <v>51.65033201001382</v>
      </c>
      <c r="AB30" s="242">
        <v>2.5479123019048067</v>
      </c>
      <c r="AC30" s="242">
        <v>46.647410146658316</v>
      </c>
      <c r="AD30" s="242">
        <v>56.653253873369337</v>
      </c>
      <c r="AE30" s="242">
        <v>4.9330027567118542</v>
      </c>
      <c r="AF30" s="242">
        <v>1566.0121020000042</v>
      </c>
      <c r="AG30" s="244">
        <v>1892</v>
      </c>
      <c r="AH30" s="242"/>
      <c r="AI30" s="242">
        <v>55.719870767237047</v>
      </c>
      <c r="AJ30" s="242">
        <v>1.9443905752646324</v>
      </c>
      <c r="AK30" s="242">
        <v>51.904655645670807</v>
      </c>
      <c r="AL30" s="242">
        <v>59.535085888803287</v>
      </c>
      <c r="AM30" s="242">
        <v>3.4895819902151008</v>
      </c>
      <c r="AN30" s="243">
        <v>1712.702523999988</v>
      </c>
      <c r="AO30" s="247">
        <v>2337</v>
      </c>
      <c r="AP30" s="242"/>
      <c r="AQ30" s="242">
        <v>59.108747093717248</v>
      </c>
      <c r="AR30" s="242">
        <v>1.9090378957694503</v>
      </c>
      <c r="AS30" s="242">
        <v>55.362888034255917</v>
      </c>
      <c r="AT30" s="242">
        <v>62.85460615317858</v>
      </c>
      <c r="AU30" s="242">
        <v>3.2297045524288643</v>
      </c>
      <c r="AV30" s="243">
        <v>1602.8539710000052</v>
      </c>
      <c r="AW30" s="244">
        <v>2223</v>
      </c>
      <c r="AX30" s="242"/>
      <c r="AY30" s="242">
        <v>56.695761904037724</v>
      </c>
      <c r="AZ30" s="242">
        <v>2.5180067829183215</v>
      </c>
      <c r="BA30" s="242">
        <v>51.748933627797868</v>
      </c>
      <c r="BB30" s="242">
        <v>61.64259018027758</v>
      </c>
      <c r="BC30" s="242">
        <v>4.4412610367248559</v>
      </c>
      <c r="BD30" s="243">
        <v>798.78663199999562</v>
      </c>
      <c r="BE30" s="244">
        <v>1120</v>
      </c>
      <c r="BF30" s="242"/>
      <c r="BG30" s="392">
        <v>59.173216726728242</v>
      </c>
      <c r="BH30" s="242">
        <v>1.9741901414433005</v>
      </c>
      <c r="BI30" s="242">
        <v>55.299505615063097</v>
      </c>
      <c r="BJ30" s="242">
        <v>63.046927838393387</v>
      </c>
      <c r="BK30" s="242">
        <v>3.3362900491964784</v>
      </c>
      <c r="BL30" s="243">
        <v>1573.0713259999998</v>
      </c>
      <c r="BM30" s="247">
        <v>2232</v>
      </c>
      <c r="BN30" s="242"/>
      <c r="BO30" s="273">
        <v>61.06</v>
      </c>
      <c r="BP30" s="273">
        <v>2.5979999999999999</v>
      </c>
      <c r="BQ30" s="273">
        <v>55.95</v>
      </c>
      <c r="BR30" s="273">
        <v>66.16</v>
      </c>
      <c r="BS30" s="273">
        <v>4.3</v>
      </c>
      <c r="BT30" s="244">
        <v>1059.9549999999999</v>
      </c>
      <c r="BU30" s="244">
        <v>1418</v>
      </c>
      <c r="BV30" s="244"/>
      <c r="BW30" s="249">
        <v>63.538376714140021</v>
      </c>
      <c r="BX30" s="249">
        <v>1.7561978562417857</v>
      </c>
      <c r="BY30" s="249">
        <v>60.093210241780248</v>
      </c>
      <c r="BZ30" s="249">
        <v>66.983543186499787</v>
      </c>
      <c r="CA30" s="249">
        <v>2.7639954733860179</v>
      </c>
      <c r="CB30" s="250">
        <v>1604.0283379999962</v>
      </c>
      <c r="CC30" s="250">
        <v>2162</v>
      </c>
      <c r="CD30" s="244"/>
      <c r="CE30" s="249">
        <v>68.66836741679009</v>
      </c>
      <c r="CF30" s="249" t="e">
        <v>#REF!</v>
      </c>
      <c r="CG30" s="249">
        <v>63.519390981961308</v>
      </c>
      <c r="CH30" s="249">
        <v>73.817343851618872</v>
      </c>
      <c r="CI30" s="249">
        <v>3.8185443939767931</v>
      </c>
      <c r="CJ30" s="250">
        <v>734.28423300000134</v>
      </c>
      <c r="CK30" s="250">
        <v>1091</v>
      </c>
      <c r="CL30" s="244"/>
      <c r="CM30" s="252">
        <v>68.698762277196266</v>
      </c>
      <c r="CN30" s="249">
        <v>1.7583124588084815</v>
      </c>
      <c r="CO30" s="249">
        <v>65.249408250776597</v>
      </c>
      <c r="CP30" s="249">
        <v>72.148116303615936</v>
      </c>
      <c r="CQ30" s="249">
        <v>2.5594528933633094</v>
      </c>
      <c r="CR30" s="250">
        <v>1597.5890520000009</v>
      </c>
      <c r="CS30" s="250">
        <v>2327</v>
      </c>
      <c r="CT30" s="244"/>
      <c r="CU30" s="252">
        <v>72.4472397443527</v>
      </c>
      <c r="CV30" s="249">
        <v>2.4909757477020058</v>
      </c>
      <c r="CW30" s="249">
        <v>67.556773155965232</v>
      </c>
      <c r="CX30" s="249">
        <v>77.337706332740169</v>
      </c>
      <c r="CY30" s="249">
        <v>3.4383307859512735</v>
      </c>
      <c r="CZ30" s="250">
        <v>845.58432199999993</v>
      </c>
      <c r="DA30" s="250">
        <v>1257</v>
      </c>
      <c r="DB30" s="244"/>
      <c r="DC30" s="252">
        <v>70.699263681802705</v>
      </c>
      <c r="DD30" s="249">
        <v>1.8896834937681104</v>
      </c>
      <c r="DE30" s="249">
        <v>66.992508358812245</v>
      </c>
      <c r="DF30" s="249">
        <v>74.406019004793166</v>
      </c>
      <c r="DG30" s="249">
        <v>2.6728474885863576</v>
      </c>
      <c r="DH30" s="250">
        <v>1670.8749080000043</v>
      </c>
      <c r="DI30" s="250">
        <v>2441</v>
      </c>
      <c r="DJ30" s="244"/>
      <c r="DK30" s="252">
        <v>75.241818422929228</v>
      </c>
      <c r="DL30" s="249">
        <v>1.299537359255432</v>
      </c>
      <c r="DM30" s="248">
        <v>72.693796356610449</v>
      </c>
      <c r="DN30" s="248">
        <v>77.789840489248007</v>
      </c>
      <c r="DO30" s="249">
        <v>1.7271477304692708</v>
      </c>
      <c r="DP30" s="250">
        <v>3210.6339979999998</v>
      </c>
      <c r="DQ30" s="522">
        <v>5122</v>
      </c>
      <c r="DR30" s="244"/>
      <c r="DS30" s="691">
        <f>IF(EI42&lt;0.15,EE42*100,CONCATENATE("(",FIXED(EE42*100,1),")"))</f>
        <v>73.691896156774519</v>
      </c>
      <c r="DT30" s="635">
        <f>EF42*100</f>
        <v>1.4277752102969568</v>
      </c>
      <c r="DU30" s="635">
        <f>IF(EG42&lt;0,0,EG42*100)</f>
        <v>70.892436244622431</v>
      </c>
      <c r="DV30" s="636">
        <f>IF(EH42&gt;1,100,EH42*100)</f>
        <v>76.491356068926606</v>
      </c>
      <c r="DW30" s="635">
        <f>IF(EI42&gt;1,100,EI42*100)</f>
        <v>1.9374928380991334</v>
      </c>
      <c r="DX30" s="639">
        <f>+EJ42</f>
        <v>1724.0649789999991</v>
      </c>
      <c r="DY30" s="639">
        <f>+EK42</f>
        <v>5122</v>
      </c>
      <c r="DZ30" s="10">
        <f t="shared" si="0"/>
        <v>-2681</v>
      </c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198"/>
      <c r="EM30" s="198"/>
    </row>
    <row r="31" spans="1:143" s="31" customFormat="1" ht="24.95" customHeight="1" thickBot="1">
      <c r="A31" s="349" t="s">
        <v>14</v>
      </c>
      <c r="B31" s="312"/>
      <c r="C31" s="316">
        <v>47.025028321507598</v>
      </c>
      <c r="D31" s="316">
        <v>1.5190548821593166</v>
      </c>
      <c r="E31" s="316">
        <v>44.042644255706605</v>
      </c>
      <c r="F31" s="316">
        <v>50.007412387308591</v>
      </c>
      <c r="G31" s="316">
        <v>3.2303114668504183</v>
      </c>
      <c r="H31" s="402">
        <v>2204.8719480000423</v>
      </c>
      <c r="I31" s="380">
        <v>2739</v>
      </c>
      <c r="J31" s="402"/>
      <c r="K31" s="316">
        <v>66.137044719135091</v>
      </c>
      <c r="L31" s="316">
        <v>3.7946160036472989</v>
      </c>
      <c r="M31" s="316">
        <v>58.660563430049692</v>
      </c>
      <c r="N31" s="316">
        <v>73.613526008220504</v>
      </c>
      <c r="O31" s="316">
        <v>5.7375046311215385</v>
      </c>
      <c r="P31" s="402">
        <v>535.29503699999873</v>
      </c>
      <c r="Q31" s="380">
        <v>715</v>
      </c>
      <c r="R31" s="402"/>
      <c r="S31" s="317">
        <v>75.442505428836029</v>
      </c>
      <c r="T31" s="317">
        <v>2.7104375549394084</v>
      </c>
      <c r="U31" s="317">
        <v>70.101544202050746</v>
      </c>
      <c r="V31" s="317">
        <v>80.783466655621311</v>
      </c>
      <c r="W31" s="317">
        <v>3.5927194351944349</v>
      </c>
      <c r="X31" s="318">
        <v>472.1357330000011</v>
      </c>
      <c r="Y31" s="319">
        <v>608</v>
      </c>
      <c r="Z31" s="320"/>
      <c r="AA31" s="317">
        <v>78.500866494672806</v>
      </c>
      <c r="AB31" s="317">
        <v>2.0421987355720863</v>
      </c>
      <c r="AC31" s="317">
        <v>74.490932284663927</v>
      </c>
      <c r="AD31" s="317">
        <v>82.510800704681685</v>
      </c>
      <c r="AE31" s="317">
        <v>2.6014983359587163</v>
      </c>
      <c r="AF31" s="317">
        <v>1354.9067730000022</v>
      </c>
      <c r="AG31" s="319">
        <v>1670</v>
      </c>
      <c r="AH31" s="317"/>
      <c r="AI31" s="317">
        <v>81.676600844211009</v>
      </c>
      <c r="AJ31" s="317">
        <v>1.1268411712554871</v>
      </c>
      <c r="AK31" s="317">
        <v>79.465552544106885</v>
      </c>
      <c r="AL31" s="317">
        <v>83.887649144315134</v>
      </c>
      <c r="AM31" s="317">
        <v>1.379637692568537</v>
      </c>
      <c r="AN31" s="318">
        <v>1763.5266319999996</v>
      </c>
      <c r="AO31" s="322">
        <v>2300</v>
      </c>
      <c r="AP31" s="317"/>
      <c r="AQ31" s="317">
        <v>85.292867628008281</v>
      </c>
      <c r="AR31" s="317">
        <v>1.1216126712426426</v>
      </c>
      <c r="AS31" s="317">
        <v>83.09207161704829</v>
      </c>
      <c r="AT31" s="317">
        <v>87.493663638968272</v>
      </c>
      <c r="AU31" s="317">
        <v>1.3150134383268526</v>
      </c>
      <c r="AV31" s="318">
        <v>1615.9212550000013</v>
      </c>
      <c r="AW31" s="319">
        <v>1942</v>
      </c>
      <c r="AX31" s="317"/>
      <c r="AY31" s="317">
        <v>87.177971462883747</v>
      </c>
      <c r="AZ31" s="317">
        <v>1.4885289583866474</v>
      </c>
      <c r="BA31" s="317">
        <v>84.253635757634058</v>
      </c>
      <c r="BB31" s="317">
        <v>90.102307168133422</v>
      </c>
      <c r="BC31" s="317">
        <v>1.7074599619703159</v>
      </c>
      <c r="BD31" s="318">
        <v>817.19322099999818</v>
      </c>
      <c r="BE31" s="319">
        <v>995</v>
      </c>
      <c r="BF31" s="317"/>
      <c r="BG31" s="403">
        <v>87.07999095346706</v>
      </c>
      <c r="BH31" s="317">
        <v>1.1374741517504661</v>
      </c>
      <c r="BI31" s="317">
        <v>84.84806497614133</v>
      </c>
      <c r="BJ31" s="317">
        <v>89.31191693079279</v>
      </c>
      <c r="BK31" s="317">
        <v>1.3062405488286033</v>
      </c>
      <c r="BL31" s="318">
        <v>1606.7857480000025</v>
      </c>
      <c r="BM31" s="322">
        <v>1999</v>
      </c>
      <c r="BN31" s="317"/>
      <c r="BO31" s="323">
        <v>88.039999999999992</v>
      </c>
      <c r="BP31" s="323">
        <v>1.2919999999999998</v>
      </c>
      <c r="BQ31" s="323">
        <v>85.509999999999991</v>
      </c>
      <c r="BR31" s="323">
        <v>90.58</v>
      </c>
      <c r="BS31" s="323">
        <v>1.5</v>
      </c>
      <c r="BT31" s="319">
        <v>1021.941</v>
      </c>
      <c r="BU31" s="319">
        <v>1269</v>
      </c>
      <c r="BV31" s="319"/>
      <c r="BW31" s="325">
        <v>88.362739626144332</v>
      </c>
      <c r="BX31" s="325">
        <v>0.94946137951244847</v>
      </c>
      <c r="BY31" s="325">
        <v>86.500163322528579</v>
      </c>
      <c r="BZ31" s="325">
        <v>90.2253159297601</v>
      </c>
      <c r="CA31" s="325">
        <v>1.0745042350763945</v>
      </c>
      <c r="CB31" s="326">
        <v>1754.0379990000031</v>
      </c>
      <c r="CC31" s="326">
        <v>2160</v>
      </c>
      <c r="CD31" s="319"/>
      <c r="CE31" s="325">
        <v>93.33450623173313</v>
      </c>
      <c r="CF31" s="325" t="e">
        <v>#REF!</v>
      </c>
      <c r="CG31" s="325">
        <v>91.396676752709951</v>
      </c>
      <c r="CH31" s="325">
        <v>95.272335710756309</v>
      </c>
      <c r="CI31" s="325">
        <v>1.057321311630363</v>
      </c>
      <c r="CJ31" s="326">
        <v>788.12168799999938</v>
      </c>
      <c r="CK31" s="326">
        <v>976</v>
      </c>
      <c r="CL31" s="319"/>
      <c r="CM31" s="328">
        <v>92.848749929390351</v>
      </c>
      <c r="CN31" s="325">
        <v>0.7520877548328283</v>
      </c>
      <c r="CO31" s="325">
        <v>91.373348380389501</v>
      </c>
      <c r="CP31" s="325">
        <v>94.324151478391201</v>
      </c>
      <c r="CQ31" s="325">
        <v>0.81001387245900058</v>
      </c>
      <c r="CR31" s="326">
        <v>1625.6790889999977</v>
      </c>
      <c r="CS31" s="326">
        <v>2088</v>
      </c>
      <c r="CT31" s="319"/>
      <c r="CU31" s="328">
        <v>93.221718226269275</v>
      </c>
      <c r="CV31" s="325">
        <v>0.98911176042538929</v>
      </c>
      <c r="CW31" s="325">
        <v>91.27982135272326</v>
      </c>
      <c r="CX31" s="325">
        <v>95.163615099815274</v>
      </c>
      <c r="CY31" s="325">
        <v>1.0610314626733237</v>
      </c>
      <c r="CZ31" s="326">
        <v>959.65916100000015</v>
      </c>
      <c r="DA31" s="326">
        <v>1194</v>
      </c>
      <c r="DB31" s="319"/>
      <c r="DC31" s="328">
        <v>92.894431261691111</v>
      </c>
      <c r="DD31" s="325">
        <v>0.80266799756002849</v>
      </c>
      <c r="DE31" s="325">
        <v>91.319938029167361</v>
      </c>
      <c r="DF31" s="325">
        <v>94.46892449421486</v>
      </c>
      <c r="DG31" s="325">
        <v>0.86406470943220259</v>
      </c>
      <c r="DH31" s="326">
        <v>1829.3754770000048</v>
      </c>
      <c r="DI31" s="326">
        <v>2211</v>
      </c>
      <c r="DJ31" s="319"/>
      <c r="DK31" s="328">
        <v>95.655152198831956</v>
      </c>
      <c r="DL31" s="325">
        <v>0.37709015627692538</v>
      </c>
      <c r="DM31" s="324">
        <v>94.915785967963686</v>
      </c>
      <c r="DN31" s="324">
        <v>96.394518429700241</v>
      </c>
      <c r="DO31" s="325">
        <v>0.39421834329748728</v>
      </c>
      <c r="DP31" s="326">
        <v>3729.716239000009</v>
      </c>
      <c r="DQ31" s="527">
        <v>5294</v>
      </c>
      <c r="DR31" s="319"/>
      <c r="DS31" s="695">
        <f t="shared" ref="DS31:DS34" si="7">IF(EI43&lt;0.15,EE43*100,CONCATENATE("(",FIXED(EE43*100,1),")"))</f>
        <v>95.812293314221378</v>
      </c>
      <c r="DT31" s="647">
        <f t="shared" ref="DT31:DT34" si="8">EF43*100</f>
        <v>0.35365313481166377</v>
      </c>
      <c r="DU31" s="647">
        <f t="shared" ref="DU31:DU34" si="9">IF(EG43&lt;0,0,EG43*100)</f>
        <v>95.118880396997341</v>
      </c>
      <c r="DV31" s="648">
        <f t="shared" ref="DV31:DW34" si="10">IF(EH43&gt;1,100,EH43*100)</f>
        <v>96.505706231445416</v>
      </c>
      <c r="DW31" s="647">
        <f t="shared" si="10"/>
        <v>0.36911039552287933</v>
      </c>
      <c r="DX31" s="649">
        <f t="shared" ref="DX31:DY34" si="11">+EJ43</f>
        <v>1849.7765200000006</v>
      </c>
      <c r="DY31" s="649">
        <f t="shared" si="11"/>
        <v>5294</v>
      </c>
      <c r="DZ31" s="10">
        <f t="shared" si="0"/>
        <v>-3083</v>
      </c>
      <c r="EA31" s="2"/>
      <c r="EB31" s="3346" t="s">
        <v>109</v>
      </c>
      <c r="EC31" s="3346"/>
      <c r="ED31" s="3346"/>
      <c r="EE31" s="3346"/>
      <c r="EF31" s="3346"/>
      <c r="EG31" s="3346"/>
      <c r="EH31" s="3346"/>
      <c r="EI31" s="3346"/>
      <c r="EJ31" s="3346"/>
      <c r="EK31" s="3346"/>
      <c r="EL31"/>
      <c r="EM31" s="198"/>
    </row>
    <row r="32" spans="1:143" s="31" customFormat="1" ht="24.95" customHeight="1" thickTop="1">
      <c r="A32" s="349" t="s">
        <v>15</v>
      </c>
      <c r="B32" s="312"/>
      <c r="C32" s="316">
        <v>80.064841427748874</v>
      </c>
      <c r="D32" s="316">
        <v>1.296632192435893</v>
      </c>
      <c r="E32" s="316">
        <v>77.519143286528049</v>
      </c>
      <c r="F32" s="316">
        <v>82.610539568969713</v>
      </c>
      <c r="G32" s="316">
        <v>1.6194776250271898</v>
      </c>
      <c r="H32" s="402">
        <v>1991.7827920000225</v>
      </c>
      <c r="I32" s="380">
        <v>2086</v>
      </c>
      <c r="J32" s="402"/>
      <c r="K32" s="316">
        <v>93.723262374103101</v>
      </c>
      <c r="L32" s="316">
        <v>1.4642422961215951</v>
      </c>
      <c r="M32" s="316">
        <v>90.838285312097838</v>
      </c>
      <c r="N32" s="316">
        <v>96.608239436108363</v>
      </c>
      <c r="O32" s="316">
        <v>1.562304020401005</v>
      </c>
      <c r="P32" s="402">
        <v>480.39885999999893</v>
      </c>
      <c r="Q32" s="380">
        <v>486</v>
      </c>
      <c r="R32" s="402"/>
      <c r="S32" s="317">
        <v>94.182824499253869</v>
      </c>
      <c r="T32" s="317">
        <v>1.546606882801238</v>
      </c>
      <c r="U32" s="317">
        <v>91.135210515649177</v>
      </c>
      <c r="V32" s="317">
        <v>97.23043848285856</v>
      </c>
      <c r="W32" s="317">
        <v>1.6421326192160339</v>
      </c>
      <c r="X32" s="318">
        <v>456.47551800000014</v>
      </c>
      <c r="Y32" s="319">
        <v>413</v>
      </c>
      <c r="Z32" s="320"/>
      <c r="AA32" s="317">
        <v>94.284417360328277</v>
      </c>
      <c r="AB32" s="317">
        <v>0.90018798571874226</v>
      </c>
      <c r="AC32" s="317">
        <v>92.516864312479882</v>
      </c>
      <c r="AD32" s="317">
        <v>96.051970408176672</v>
      </c>
      <c r="AE32" s="317">
        <v>0.95475796629095055</v>
      </c>
      <c r="AF32" s="317">
        <v>1338.2794339999989</v>
      </c>
      <c r="AG32" s="319">
        <v>1488</v>
      </c>
      <c r="AH32" s="317"/>
      <c r="AI32" s="317">
        <v>95.467977978827165</v>
      </c>
      <c r="AJ32" s="317">
        <v>0.6389528611040316</v>
      </c>
      <c r="AK32" s="317">
        <v>94.214247041913765</v>
      </c>
      <c r="AL32" s="317">
        <v>96.721708915740564</v>
      </c>
      <c r="AM32" s="317">
        <v>0.66928500491100607</v>
      </c>
      <c r="AN32" s="318">
        <v>1737.2386239999983</v>
      </c>
      <c r="AO32" s="322">
        <v>1907</v>
      </c>
      <c r="AP32" s="317"/>
      <c r="AQ32" s="317">
        <v>96.316717567443789</v>
      </c>
      <c r="AR32" s="317">
        <v>0.49120125814335386</v>
      </c>
      <c r="AS32" s="317">
        <v>95.352896636014094</v>
      </c>
      <c r="AT32" s="317">
        <v>97.280538498873483</v>
      </c>
      <c r="AU32" s="317">
        <v>0.50998546311485371</v>
      </c>
      <c r="AV32" s="318">
        <v>1599.2797749999979</v>
      </c>
      <c r="AW32" s="319">
        <v>1735</v>
      </c>
      <c r="AX32" s="317"/>
      <c r="AY32" s="317">
        <v>96.874314738195338</v>
      </c>
      <c r="AZ32" s="317">
        <v>0.74669925735333353</v>
      </c>
      <c r="BA32" s="317">
        <v>95.407363566665254</v>
      </c>
      <c r="BB32" s="317">
        <v>98.341265909725436</v>
      </c>
      <c r="BC32" s="317">
        <v>0.77079178249807734</v>
      </c>
      <c r="BD32" s="318">
        <v>866.86303099999941</v>
      </c>
      <c r="BE32" s="319">
        <v>887</v>
      </c>
      <c r="BF32" s="317"/>
      <c r="BG32" s="403">
        <v>96.76466729284985</v>
      </c>
      <c r="BH32" s="317">
        <v>0.52965412344734397</v>
      </c>
      <c r="BI32" s="317">
        <v>95.72539198685665</v>
      </c>
      <c r="BJ32" s="317">
        <v>97.803942598843037</v>
      </c>
      <c r="BK32" s="317">
        <v>0.54736314221428772</v>
      </c>
      <c r="BL32" s="318">
        <v>1619.611420000004</v>
      </c>
      <c r="BM32" s="322">
        <v>1645</v>
      </c>
      <c r="BN32" s="317"/>
      <c r="BO32" s="323">
        <v>96.289999999999992</v>
      </c>
      <c r="BP32" s="323">
        <v>0.82199999999999995</v>
      </c>
      <c r="BQ32" s="323">
        <v>94.67</v>
      </c>
      <c r="BR32" s="323">
        <v>97.899999999999991</v>
      </c>
      <c r="BS32" s="323">
        <v>0.89999999999999991</v>
      </c>
      <c r="BT32" s="319">
        <v>972.2</v>
      </c>
      <c r="BU32" s="319">
        <v>1019</v>
      </c>
      <c r="BV32" s="319"/>
      <c r="BW32" s="325">
        <v>97.28922444734161</v>
      </c>
      <c r="BX32" s="325">
        <v>0.44683463969113679</v>
      </c>
      <c r="BY32" s="325">
        <v>96.412660503318151</v>
      </c>
      <c r="BZ32" s="325">
        <v>98.165788391365083</v>
      </c>
      <c r="CA32" s="325">
        <v>0.45928482031737106</v>
      </c>
      <c r="CB32" s="326">
        <v>1706.7337410000018</v>
      </c>
      <c r="CC32" s="326">
        <v>1762</v>
      </c>
      <c r="CD32" s="319"/>
      <c r="CE32" s="325">
        <v>96.865777021286704</v>
      </c>
      <c r="CF32" s="325" t="e">
        <v>#REF!</v>
      </c>
      <c r="CG32" s="325">
        <v>95.476243245892263</v>
      </c>
      <c r="CH32" s="325">
        <v>98.255310796681144</v>
      </c>
      <c r="CI32" s="325">
        <v>0.73052049227790439</v>
      </c>
      <c r="CJ32" s="326">
        <v>747.73531299999991</v>
      </c>
      <c r="CK32" s="326">
        <v>753</v>
      </c>
      <c r="CL32" s="319"/>
      <c r="CM32" s="328">
        <v>97.808622644299561</v>
      </c>
      <c r="CN32" s="325">
        <v>0.44218074224891835</v>
      </c>
      <c r="CO32" s="325">
        <v>96.941178455958237</v>
      </c>
      <c r="CP32" s="325">
        <v>98.676066832640871</v>
      </c>
      <c r="CQ32" s="325">
        <v>0.45208768950463218</v>
      </c>
      <c r="CR32" s="326">
        <v>1538.7338429999959</v>
      </c>
      <c r="CS32" s="326">
        <v>1485</v>
      </c>
      <c r="CT32" s="319"/>
      <c r="CU32" s="328">
        <v>98.835607928507187</v>
      </c>
      <c r="CV32" s="325">
        <v>0.442356116616613</v>
      </c>
      <c r="CW32" s="325">
        <v>97.967141902501879</v>
      </c>
      <c r="CX32" s="325">
        <v>99.704073954512495</v>
      </c>
      <c r="CY32" s="325">
        <v>0.44756755777390633</v>
      </c>
      <c r="CZ32" s="326">
        <v>853.92594500000087</v>
      </c>
      <c r="DA32" s="326">
        <v>780</v>
      </c>
      <c r="DB32" s="319"/>
      <c r="DC32" s="328">
        <v>98.356366805560299</v>
      </c>
      <c r="DD32" s="325">
        <v>0.4552813892493161</v>
      </c>
      <c r="DE32" s="325">
        <v>97.463298353290966</v>
      </c>
      <c r="DF32" s="325">
        <v>99.249435257829631</v>
      </c>
      <c r="DG32" s="325">
        <v>0.46288959630783966</v>
      </c>
      <c r="DH32" s="326">
        <v>1720.9064099999996</v>
      </c>
      <c r="DI32" s="326">
        <v>1620</v>
      </c>
      <c r="DJ32" s="319"/>
      <c r="DK32" s="328">
        <v>98.669592837565503</v>
      </c>
      <c r="DL32" s="325">
        <v>0.22987786418738762</v>
      </c>
      <c r="DM32" s="324">
        <v>98.218867918935004</v>
      </c>
      <c r="DN32" s="324">
        <v>99.120317756196002</v>
      </c>
      <c r="DO32" s="325">
        <v>0.23297741236839126</v>
      </c>
      <c r="DP32" s="326">
        <v>3685.4548280000004</v>
      </c>
      <c r="DQ32" s="527">
        <v>4164</v>
      </c>
      <c r="DR32" s="319"/>
      <c r="DS32" s="695">
        <f t="shared" si="7"/>
        <v>98.689517928925781</v>
      </c>
      <c r="DT32" s="647">
        <f t="shared" si="8"/>
        <v>0.22717771238465029</v>
      </c>
      <c r="DU32" s="647">
        <f t="shared" si="9"/>
        <v>98.244087237757697</v>
      </c>
      <c r="DV32" s="648">
        <f t="shared" si="10"/>
        <v>99.13494862009388</v>
      </c>
      <c r="DW32" s="647">
        <f t="shared" si="10"/>
        <v>0.23019436830997506</v>
      </c>
      <c r="DX32" s="649">
        <f t="shared" si="11"/>
        <v>1795.9171300000066</v>
      </c>
      <c r="DY32" s="649">
        <f t="shared" si="11"/>
        <v>4164</v>
      </c>
      <c r="DZ32" s="10">
        <f t="shared" si="0"/>
        <v>-2544</v>
      </c>
      <c r="EA32" s="2"/>
      <c r="EB32" s="3347" t="s">
        <v>185</v>
      </c>
      <c r="EC32" s="3348"/>
      <c r="ED32" s="3349"/>
      <c r="EE32" s="3353" t="s">
        <v>110</v>
      </c>
      <c r="EF32" s="3355" t="s">
        <v>111</v>
      </c>
      <c r="EG32" s="3355" t="s">
        <v>112</v>
      </c>
      <c r="EH32" s="3355"/>
      <c r="EI32" s="3355" t="s">
        <v>113</v>
      </c>
      <c r="EJ32" s="3355" t="s">
        <v>114</v>
      </c>
      <c r="EK32" s="3357" t="s">
        <v>115</v>
      </c>
      <c r="EL32"/>
      <c r="EM32" s="198"/>
    </row>
    <row r="33" spans="1:143" s="31" customFormat="1" ht="24.95" customHeight="1" thickBot="1">
      <c r="A33" s="349" t="s">
        <v>42</v>
      </c>
      <c r="B33" s="312"/>
      <c r="C33" s="316">
        <v>93.659496527064761</v>
      </c>
      <c r="D33" s="316">
        <v>0.75548058557552999</v>
      </c>
      <c r="E33" s="316">
        <v>92.176249748489099</v>
      </c>
      <c r="F33" s="316">
        <v>95.142743305640437</v>
      </c>
      <c r="G33" s="316">
        <v>0.80662464948999468</v>
      </c>
      <c r="H33" s="402">
        <v>1683.6418820000147</v>
      </c>
      <c r="I33" s="380">
        <v>1463</v>
      </c>
      <c r="J33" s="402"/>
      <c r="K33" s="316">
        <v>98.00007356238153</v>
      </c>
      <c r="L33" s="316">
        <v>0.83577694979477812</v>
      </c>
      <c r="M33" s="316">
        <v>96.353353388065216</v>
      </c>
      <c r="N33" s="316">
        <v>99.64679373669783</v>
      </c>
      <c r="O33" s="316">
        <v>0.85283298207196534</v>
      </c>
      <c r="P33" s="402">
        <v>364.09914199999969</v>
      </c>
      <c r="Q33" s="380">
        <v>301</v>
      </c>
      <c r="R33" s="402"/>
      <c r="S33" s="317">
        <v>98.417094632096024</v>
      </c>
      <c r="T33" s="317">
        <v>0.66236194034872775</v>
      </c>
      <c r="U33" s="317">
        <v>97.111899670104023</v>
      </c>
      <c r="V33" s="317">
        <v>99.722289594088025</v>
      </c>
      <c r="W33" s="317">
        <v>0.67301513301604476</v>
      </c>
      <c r="X33" s="318">
        <v>320.91065600000019</v>
      </c>
      <c r="Y33" s="319">
        <v>249</v>
      </c>
      <c r="Z33" s="320"/>
      <c r="AA33" s="317">
        <v>97.41518453114513</v>
      </c>
      <c r="AB33" s="317">
        <v>0.89026729099380886</v>
      </c>
      <c r="AC33" s="317">
        <v>95.667111141408185</v>
      </c>
      <c r="AD33" s="317">
        <v>99.163257920882074</v>
      </c>
      <c r="AE33" s="317">
        <v>0.91388965208927653</v>
      </c>
      <c r="AF33" s="317">
        <v>976.10855800000843</v>
      </c>
      <c r="AG33" s="319">
        <v>959</v>
      </c>
      <c r="AH33" s="317"/>
      <c r="AI33" s="317">
        <v>98.529122072253756</v>
      </c>
      <c r="AJ33" s="317">
        <v>0.41323959331590659</v>
      </c>
      <c r="AK33" s="317">
        <v>97.718277808089312</v>
      </c>
      <c r="AL33" s="317">
        <v>99.3399663364182</v>
      </c>
      <c r="AM33" s="317">
        <v>0.41940858156928279</v>
      </c>
      <c r="AN33" s="318">
        <v>1402.775689999999</v>
      </c>
      <c r="AO33" s="322">
        <v>1183</v>
      </c>
      <c r="AP33" s="317"/>
      <c r="AQ33" s="317">
        <v>98.882617240756716</v>
      </c>
      <c r="AR33" s="317">
        <v>0.38737045397127945</v>
      </c>
      <c r="AS33" s="317">
        <v>98.122530116456275</v>
      </c>
      <c r="AT33" s="317">
        <v>99.642704365057142</v>
      </c>
      <c r="AU33" s="317">
        <v>0.3917477760809267</v>
      </c>
      <c r="AV33" s="318">
        <v>1272.6178100000025</v>
      </c>
      <c r="AW33" s="319">
        <v>1121</v>
      </c>
      <c r="AX33" s="317"/>
      <c r="AY33" s="317">
        <v>99.082887607690765</v>
      </c>
      <c r="AZ33" s="317">
        <v>0.42359558060367508</v>
      </c>
      <c r="BA33" s="317">
        <v>98.250699779589709</v>
      </c>
      <c r="BB33" s="317">
        <v>99.915075435791806</v>
      </c>
      <c r="BC33" s="317">
        <v>0.42751638636215505</v>
      </c>
      <c r="BD33" s="318">
        <v>660.41447599999969</v>
      </c>
      <c r="BE33" s="319">
        <v>554</v>
      </c>
      <c r="BF33" s="317"/>
      <c r="BG33" s="403">
        <v>98.758557303359638</v>
      </c>
      <c r="BH33" s="317">
        <v>0.34027923210155198</v>
      </c>
      <c r="BI33" s="317">
        <v>98.090869113256034</v>
      </c>
      <c r="BJ33" s="317">
        <v>99.426245493463256</v>
      </c>
      <c r="BK33" s="317">
        <v>0.34455670616603479</v>
      </c>
      <c r="BL33" s="318">
        <v>1283.001144000003</v>
      </c>
      <c r="BM33" s="322">
        <v>1082</v>
      </c>
      <c r="BN33" s="317"/>
      <c r="BO33" s="323">
        <v>99.460000000000008</v>
      </c>
      <c r="BP33" s="323">
        <v>0.26600000000000001</v>
      </c>
      <c r="BQ33" s="323">
        <v>98.94</v>
      </c>
      <c r="BR33" s="323">
        <v>99.98</v>
      </c>
      <c r="BS33" s="323">
        <v>0.3</v>
      </c>
      <c r="BT33" s="319">
        <v>793.17600000000004</v>
      </c>
      <c r="BU33" s="319">
        <v>727</v>
      </c>
      <c r="BV33" s="319"/>
      <c r="BW33" s="325">
        <v>99.201185595044166</v>
      </c>
      <c r="BX33" s="325">
        <v>0.32195828423491446</v>
      </c>
      <c r="BY33" s="325">
        <v>98.569593953816309</v>
      </c>
      <c r="BZ33" s="325">
        <v>99.832777236272037</v>
      </c>
      <c r="CA33" s="325">
        <v>0.32455084312117199</v>
      </c>
      <c r="CB33" s="326">
        <v>1348.5656910000034</v>
      </c>
      <c r="CC33" s="326">
        <v>1237</v>
      </c>
      <c r="CD33" s="319"/>
      <c r="CE33" s="325">
        <v>99.224427556985091</v>
      </c>
      <c r="CF33" s="325" t="e">
        <v>#REF!</v>
      </c>
      <c r="CG33" s="325">
        <v>98.490181945546794</v>
      </c>
      <c r="CH33" s="325">
        <v>99.958673168423374</v>
      </c>
      <c r="CI33" s="325">
        <v>0.3768395004455915</v>
      </c>
      <c r="CJ33" s="326">
        <v>544.54332899999986</v>
      </c>
      <c r="CK33" s="326">
        <v>485</v>
      </c>
      <c r="CL33" s="319"/>
      <c r="CM33" s="328">
        <v>98.868038819860232</v>
      </c>
      <c r="CN33" s="325">
        <v>0.41913259096451327</v>
      </c>
      <c r="CO33" s="325">
        <v>98.0458091399165</v>
      </c>
      <c r="CP33" s="325">
        <v>99.690268499803949</v>
      </c>
      <c r="CQ33" s="325">
        <v>0.42393132903969322</v>
      </c>
      <c r="CR33" s="326">
        <v>1229.0546040000004</v>
      </c>
      <c r="CS33" s="326">
        <v>1018</v>
      </c>
      <c r="CT33" s="319"/>
      <c r="CU33" s="328">
        <v>99.769101433378566</v>
      </c>
      <c r="CV33" s="325">
        <v>0.23173956136766949</v>
      </c>
      <c r="CW33" s="325">
        <v>99.314133301664853</v>
      </c>
      <c r="CX33" s="325">
        <v>100</v>
      </c>
      <c r="CY33" s="325">
        <v>0.23227588305224436</v>
      </c>
      <c r="CZ33" s="326">
        <v>702.24385699999971</v>
      </c>
      <c r="DA33" s="326">
        <v>562</v>
      </c>
      <c r="DB33" s="319"/>
      <c r="DC33" s="328">
        <v>99.343726962990814</v>
      </c>
      <c r="DD33" s="325">
        <v>0.33526204205889171</v>
      </c>
      <c r="DE33" s="325">
        <v>98.686085425084173</v>
      </c>
      <c r="DF33" s="325">
        <v>100</v>
      </c>
      <c r="DG33" s="325">
        <v>0.33747681137812474</v>
      </c>
      <c r="DH33" s="326">
        <v>1408.5419450000024</v>
      </c>
      <c r="DI33" s="326">
        <v>1117</v>
      </c>
      <c r="DJ33" s="319"/>
      <c r="DK33" s="328">
        <v>99.2219226307611</v>
      </c>
      <c r="DL33" s="325">
        <v>0.20557077991075487</v>
      </c>
      <c r="DM33" s="324">
        <v>98.81885697076109</v>
      </c>
      <c r="DN33" s="324">
        <v>99.624988290761124</v>
      </c>
      <c r="DO33" s="325">
        <v>0.207182822566092</v>
      </c>
      <c r="DP33" s="326">
        <v>3286.3041660000035</v>
      </c>
      <c r="DQ33" s="527">
        <v>3218</v>
      </c>
      <c r="DR33" s="319"/>
      <c r="DS33" s="695">
        <f t="shared" si="7"/>
        <v>99.28070415513524</v>
      </c>
      <c r="DT33" s="647">
        <f t="shared" si="8"/>
        <v>0.18904944929912648</v>
      </c>
      <c r="DU33" s="647">
        <f t="shared" si="9"/>
        <v>98.910032111727745</v>
      </c>
      <c r="DV33" s="648">
        <f t="shared" si="10"/>
        <v>99.651376198542735</v>
      </c>
      <c r="DW33" s="647">
        <f t="shared" si="10"/>
        <v>0.19041912616143344</v>
      </c>
      <c r="DX33" s="649">
        <f t="shared" si="11"/>
        <v>1602.5114120000014</v>
      </c>
      <c r="DY33" s="649">
        <f t="shared" si="11"/>
        <v>3218</v>
      </c>
      <c r="DZ33" s="10">
        <f t="shared" si="0"/>
        <v>-2101</v>
      </c>
      <c r="EA33" s="2"/>
      <c r="EB33" s="3350"/>
      <c r="EC33" s="3351"/>
      <c r="ED33" s="3352"/>
      <c r="EE33" s="3354"/>
      <c r="EF33" s="3356"/>
      <c r="EG33" s="628" t="s">
        <v>3</v>
      </c>
      <c r="EH33" s="628" t="s">
        <v>4</v>
      </c>
      <c r="EI33" s="3356"/>
      <c r="EJ33" s="3356"/>
      <c r="EK33" s="3358"/>
      <c r="EL33"/>
      <c r="EM33" s="198"/>
    </row>
    <row r="34" spans="1:143" s="31" customFormat="1" ht="24.95" customHeight="1" thickTop="1">
      <c r="A34" s="348" t="s">
        <v>16</v>
      </c>
      <c r="B34" s="272"/>
      <c r="C34" s="241">
        <v>98.503806290161606</v>
      </c>
      <c r="D34" s="241">
        <v>0.4171212759251206</v>
      </c>
      <c r="E34" s="241">
        <v>97.68486560445227</v>
      </c>
      <c r="F34" s="241">
        <v>99.322746975870942</v>
      </c>
      <c r="G34" s="241">
        <v>0.42345701311928075</v>
      </c>
      <c r="H34" s="390">
        <v>1316.344994000003</v>
      </c>
      <c r="I34" s="350">
        <v>896</v>
      </c>
      <c r="J34" s="390"/>
      <c r="K34" s="241">
        <v>99.348351266363338</v>
      </c>
      <c r="L34" s="241">
        <v>0.40740572433616873</v>
      </c>
      <c r="M34" s="241">
        <v>98.545645202788549</v>
      </c>
      <c r="N34" s="241">
        <v>100.15105732993814</v>
      </c>
      <c r="O34" s="241">
        <v>0.41007799238043852</v>
      </c>
      <c r="P34" s="390">
        <v>321.66854499999994</v>
      </c>
      <c r="Q34" s="350">
        <v>184</v>
      </c>
      <c r="R34" s="390"/>
      <c r="S34" s="242">
        <v>99.466718783076615</v>
      </c>
      <c r="T34" s="242">
        <v>0.33836957788370575</v>
      </c>
      <c r="U34" s="242">
        <v>98.799956033827087</v>
      </c>
      <c r="V34" s="242">
        <v>100.13348153232616</v>
      </c>
      <c r="W34" s="242">
        <v>0.34018371373207135</v>
      </c>
      <c r="X34" s="243">
        <v>295.43605700000046</v>
      </c>
      <c r="Y34" s="244">
        <v>199</v>
      </c>
      <c r="Z34" s="245"/>
      <c r="AA34" s="242">
        <v>99.471481917217147</v>
      </c>
      <c r="AB34" s="242">
        <v>0.30891171692959807</v>
      </c>
      <c r="AC34" s="242">
        <v>98.864922114778736</v>
      </c>
      <c r="AD34" s="242">
        <v>100.07804171965556</v>
      </c>
      <c r="AE34" s="242">
        <v>0.31055304593399213</v>
      </c>
      <c r="AF34" s="242">
        <v>733.16110200000469</v>
      </c>
      <c r="AG34" s="244">
        <v>534</v>
      </c>
      <c r="AH34" s="242"/>
      <c r="AI34" s="242">
        <v>99.413489085299872</v>
      </c>
      <c r="AJ34" s="242">
        <v>0.35305654285166749</v>
      </c>
      <c r="AK34" s="242">
        <v>98.720733895992169</v>
      </c>
      <c r="AL34" s="242">
        <v>100.10624427460759</v>
      </c>
      <c r="AM34" s="242">
        <v>0.35513947463279749</v>
      </c>
      <c r="AN34" s="243">
        <v>1121.1614030000007</v>
      </c>
      <c r="AO34" s="247">
        <v>719</v>
      </c>
      <c r="AP34" s="242"/>
      <c r="AQ34" s="242">
        <v>99.556009687696005</v>
      </c>
      <c r="AR34" s="242">
        <v>0.29689947535937022</v>
      </c>
      <c r="AS34" s="242">
        <v>98.973442106408697</v>
      </c>
      <c r="AT34" s="242">
        <v>100.1385772689833</v>
      </c>
      <c r="AU34" s="242">
        <v>0.29822355907065212</v>
      </c>
      <c r="AV34" s="243">
        <v>960.31667399999913</v>
      </c>
      <c r="AW34" s="244">
        <v>644</v>
      </c>
      <c r="AX34" s="242"/>
      <c r="AY34" s="242">
        <v>100</v>
      </c>
      <c r="AZ34" s="242">
        <v>0</v>
      </c>
      <c r="BA34" s="242">
        <v>100</v>
      </c>
      <c r="BB34" s="242">
        <v>100</v>
      </c>
      <c r="BC34" s="242">
        <v>0</v>
      </c>
      <c r="BD34" s="243">
        <v>508.46344200000021</v>
      </c>
      <c r="BE34" s="244">
        <v>305</v>
      </c>
      <c r="BF34" s="242"/>
      <c r="BG34" s="392">
        <v>99.838025588283259</v>
      </c>
      <c r="BH34" s="242">
        <v>0.14252483290459914</v>
      </c>
      <c r="BI34" s="242">
        <v>99.558366594288316</v>
      </c>
      <c r="BJ34" s="242">
        <v>100</v>
      </c>
      <c r="BK34" s="242">
        <v>0.14275606119490961</v>
      </c>
      <c r="BL34" s="243">
        <v>970.43970300000001</v>
      </c>
      <c r="BM34" s="247">
        <v>603</v>
      </c>
      <c r="BN34" s="242"/>
      <c r="BO34" s="273">
        <v>99.22</v>
      </c>
      <c r="BP34" s="273">
        <v>0.77200000000000002</v>
      </c>
      <c r="BQ34" s="273">
        <v>97.71</v>
      </c>
      <c r="BR34" s="273">
        <v>100</v>
      </c>
      <c r="BS34" s="273">
        <v>0.8</v>
      </c>
      <c r="BT34" s="244">
        <v>577.01</v>
      </c>
      <c r="BU34" s="244">
        <v>381</v>
      </c>
      <c r="BV34" s="244"/>
      <c r="BW34" s="249">
        <v>99.197996661326954</v>
      </c>
      <c r="BX34" s="249">
        <v>0.56391370179807176</v>
      </c>
      <c r="BY34" s="249">
        <v>98.091756511998625</v>
      </c>
      <c r="BZ34" s="249">
        <v>100</v>
      </c>
      <c r="CA34" s="249">
        <v>0.56847287322075268</v>
      </c>
      <c r="CB34" s="250">
        <v>990.73253400000021</v>
      </c>
      <c r="CC34" s="250">
        <v>679</v>
      </c>
      <c r="CD34" s="244"/>
      <c r="CE34" s="249">
        <v>100</v>
      </c>
      <c r="CF34" s="249" t="e">
        <v>#REF!</v>
      </c>
      <c r="CG34" s="249">
        <v>100</v>
      </c>
      <c r="CH34" s="249">
        <v>100</v>
      </c>
      <c r="CI34" s="249">
        <v>0</v>
      </c>
      <c r="CJ34" s="250">
        <v>481.16598400000009</v>
      </c>
      <c r="CK34" s="250">
        <v>307</v>
      </c>
      <c r="CL34" s="244"/>
      <c r="CM34" s="252">
        <v>99.861137028462949</v>
      </c>
      <c r="CN34" s="249">
        <v>0.13891124409936259</v>
      </c>
      <c r="CO34" s="249">
        <v>99.58862911512324</v>
      </c>
      <c r="CP34" s="249">
        <v>100</v>
      </c>
      <c r="CQ34" s="249">
        <v>0.13910440861470402</v>
      </c>
      <c r="CR34" s="250">
        <v>952.07022099999904</v>
      </c>
      <c r="CS34" s="250">
        <v>621</v>
      </c>
      <c r="CT34" s="244"/>
      <c r="CU34" s="252">
        <v>99.455307429011441</v>
      </c>
      <c r="CV34" s="249">
        <v>0.34266916991596102</v>
      </c>
      <c r="CW34" s="249">
        <v>98.782554140309031</v>
      </c>
      <c r="CX34" s="249">
        <v>100</v>
      </c>
      <c r="CY34" s="249">
        <v>0.34454588575933887</v>
      </c>
      <c r="CZ34" s="250">
        <v>551.0513930000003</v>
      </c>
      <c r="DA34" s="250">
        <v>380</v>
      </c>
      <c r="DB34" s="244"/>
      <c r="DC34" s="290">
        <v>99.374528954873909</v>
      </c>
      <c r="DD34" s="287">
        <v>0.35484133335153673</v>
      </c>
      <c r="DE34" s="287">
        <v>98.678481174620998</v>
      </c>
      <c r="DF34" s="287">
        <v>100</v>
      </c>
      <c r="DG34" s="287">
        <v>0.35707473241223675</v>
      </c>
      <c r="DH34" s="288">
        <v>1072.8085740000008</v>
      </c>
      <c r="DI34" s="288">
        <v>746</v>
      </c>
      <c r="DJ34" s="244"/>
      <c r="DK34" s="290">
        <v>99.7552047950701</v>
      </c>
      <c r="DL34" s="287">
        <v>0.12041962556407886</v>
      </c>
      <c r="DM34" s="286">
        <v>99.519096259236292</v>
      </c>
      <c r="DN34" s="286">
        <v>99.991313330903893</v>
      </c>
      <c r="DO34" s="287">
        <v>0.12071513041495956</v>
      </c>
      <c r="DP34" s="288">
        <v>3083.6147309999928</v>
      </c>
      <c r="DQ34" s="524">
        <v>2417</v>
      </c>
      <c r="DR34" s="244"/>
      <c r="DS34" s="693">
        <f t="shared" si="7"/>
        <v>99.669727103672315</v>
      </c>
      <c r="DT34" s="640">
        <f t="shared" si="8"/>
        <v>0.15882018799587963</v>
      </c>
      <c r="DU34" s="640">
        <f t="shared" si="9"/>
        <v>99.358326018733706</v>
      </c>
      <c r="DV34" s="641">
        <f t="shared" si="10"/>
        <v>99.981128188610924</v>
      </c>
      <c r="DW34" s="640">
        <f t="shared" si="10"/>
        <v>0.15934646618494447</v>
      </c>
      <c r="DX34" s="642">
        <f t="shared" si="11"/>
        <v>1507.8709319999998</v>
      </c>
      <c r="DY34" s="642">
        <f t="shared" si="11"/>
        <v>2417</v>
      </c>
      <c r="DZ34" s="10">
        <f t="shared" si="0"/>
        <v>-1671</v>
      </c>
      <c r="EA34" s="2"/>
      <c r="EB34" s="746" t="s">
        <v>156</v>
      </c>
      <c r="EC34" s="173" t="s">
        <v>116</v>
      </c>
      <c r="ED34" s="174" t="s">
        <v>197</v>
      </c>
      <c r="EE34" s="175">
        <v>0.80145661289485637</v>
      </c>
      <c r="EF34" s="176">
        <v>1.1322478407015604E-2</v>
      </c>
      <c r="EG34" s="177">
        <v>0.7792564624943914</v>
      </c>
      <c r="EH34" s="177">
        <v>0.82365676329532134</v>
      </c>
      <c r="EI34" s="178">
        <v>1.4127375362365384E-2</v>
      </c>
      <c r="EJ34" s="179">
        <v>1898.8909199999975</v>
      </c>
      <c r="EK34" s="180">
        <v>5014</v>
      </c>
      <c r="EL34"/>
      <c r="EM34" s="198"/>
    </row>
    <row r="35" spans="1:143" s="31" customFormat="1" ht="5.0999999999999996" customHeight="1">
      <c r="A35" s="348"/>
      <c r="B35" s="272"/>
      <c r="C35" s="242"/>
      <c r="D35" s="242"/>
      <c r="E35" s="242"/>
      <c r="F35" s="242"/>
      <c r="G35" s="242"/>
      <c r="H35" s="243"/>
      <c r="I35" s="244"/>
      <c r="J35" s="243"/>
      <c r="K35" s="242"/>
      <c r="L35" s="242"/>
      <c r="M35" s="242"/>
      <c r="N35" s="242"/>
      <c r="O35" s="242"/>
      <c r="P35" s="243"/>
      <c r="Q35" s="244"/>
      <c r="R35" s="243"/>
      <c r="S35" s="242"/>
      <c r="T35" s="242"/>
      <c r="U35" s="242"/>
      <c r="V35" s="242"/>
      <c r="W35" s="242"/>
      <c r="X35" s="243"/>
      <c r="Y35" s="244"/>
      <c r="Z35" s="245"/>
      <c r="AA35" s="242"/>
      <c r="AB35" s="242"/>
      <c r="AC35" s="242"/>
      <c r="AD35" s="242"/>
      <c r="AE35" s="242"/>
      <c r="AF35" s="242"/>
      <c r="AG35" s="244"/>
      <c r="AH35" s="242"/>
      <c r="AI35" s="242"/>
      <c r="AJ35" s="242"/>
      <c r="AK35" s="242"/>
      <c r="AL35" s="242"/>
      <c r="AM35" s="242"/>
      <c r="AN35" s="243"/>
      <c r="AO35" s="247"/>
      <c r="AP35" s="242"/>
      <c r="AQ35" s="242"/>
      <c r="AR35" s="242"/>
      <c r="AS35" s="242"/>
      <c r="AT35" s="242"/>
      <c r="AU35" s="242"/>
      <c r="AV35" s="243"/>
      <c r="AW35" s="244"/>
      <c r="AX35" s="242"/>
      <c r="AY35" s="242"/>
      <c r="AZ35" s="242"/>
      <c r="BA35" s="242"/>
      <c r="BB35" s="242"/>
      <c r="BC35" s="242"/>
      <c r="BD35" s="243"/>
      <c r="BE35" s="244"/>
      <c r="BF35" s="242"/>
      <c r="BG35" s="392"/>
      <c r="BH35" s="242"/>
      <c r="BI35" s="242"/>
      <c r="BJ35" s="242"/>
      <c r="BK35" s="242"/>
      <c r="BL35" s="243"/>
      <c r="BM35" s="247"/>
      <c r="BN35" s="242"/>
      <c r="BO35" s="242"/>
      <c r="BP35" s="242"/>
      <c r="BQ35" s="242"/>
      <c r="BR35" s="242"/>
      <c r="BS35" s="242"/>
      <c r="BT35" s="243"/>
      <c r="BU35" s="244"/>
      <c r="BV35" s="244"/>
      <c r="BW35" s="244"/>
      <c r="BX35" s="244"/>
      <c r="BY35" s="244"/>
      <c r="BZ35" s="244"/>
      <c r="CA35" s="244"/>
      <c r="CB35" s="244"/>
      <c r="CC35" s="244"/>
      <c r="CD35" s="244"/>
      <c r="CE35" s="244"/>
      <c r="CF35" s="244"/>
      <c r="CG35" s="244"/>
      <c r="CH35" s="244"/>
      <c r="CI35" s="244"/>
      <c r="CJ35" s="244"/>
      <c r="CK35" s="244"/>
      <c r="CL35" s="244"/>
      <c r="CM35" s="252"/>
      <c r="CN35" s="249"/>
      <c r="CO35" s="249"/>
      <c r="CP35" s="249"/>
      <c r="CQ35" s="249"/>
      <c r="CR35" s="250"/>
      <c r="CS35" s="250"/>
      <c r="CT35" s="244"/>
      <c r="CU35" s="252"/>
      <c r="CV35" s="249"/>
      <c r="CW35" s="249"/>
      <c r="CX35" s="249"/>
      <c r="CY35" s="249"/>
      <c r="CZ35" s="250"/>
      <c r="DA35" s="250"/>
      <c r="DB35" s="244"/>
      <c r="DC35" s="252"/>
      <c r="DD35" s="249"/>
      <c r="DE35" s="249"/>
      <c r="DF35" s="249"/>
      <c r="DG35" s="249"/>
      <c r="DH35" s="250"/>
      <c r="DI35" s="250"/>
      <c r="DJ35" s="244"/>
      <c r="DK35" s="244"/>
      <c r="DL35" s="244"/>
      <c r="DM35" s="244"/>
      <c r="DN35" s="244"/>
      <c r="DO35" s="244"/>
      <c r="DP35" s="244"/>
      <c r="DQ35" s="244"/>
      <c r="DR35" s="244"/>
      <c r="DS35" s="691"/>
      <c r="DT35" s="635"/>
      <c r="DU35" s="635"/>
      <c r="DV35" s="636"/>
      <c r="DW35" s="635"/>
      <c r="DX35" s="639"/>
      <c r="DY35" s="639"/>
      <c r="DZ35" s="2"/>
      <c r="EA35" s="2"/>
      <c r="EB35" s="747" t="s">
        <v>157</v>
      </c>
      <c r="EC35" s="181" t="s">
        <v>116</v>
      </c>
      <c r="ED35" s="182" t="s">
        <v>197</v>
      </c>
      <c r="EE35" s="183">
        <v>0.95546899674929875</v>
      </c>
      <c r="EF35" s="184">
        <v>3.5564932916155156E-3</v>
      </c>
      <c r="EG35" s="185">
        <v>0.94849572790003445</v>
      </c>
      <c r="EH35" s="185">
        <v>0.96244226559856305</v>
      </c>
      <c r="EI35" s="186">
        <v>3.7222487633983251E-3</v>
      </c>
      <c r="EJ35" s="187">
        <v>3955.1562089999948</v>
      </c>
      <c r="EK35" s="188">
        <v>9503</v>
      </c>
      <c r="EL35"/>
      <c r="EM35" s="198"/>
    </row>
    <row r="36" spans="1:143" s="31" customFormat="1" ht="24.95" hidden="1" customHeight="1" thickBot="1">
      <c r="A36" s="408" t="s">
        <v>59</v>
      </c>
      <c r="B36" s="272"/>
      <c r="C36" s="242">
        <v>20.046953226711867</v>
      </c>
      <c r="D36" s="242">
        <v>0.95235064146776738</v>
      </c>
      <c r="E36" s="242">
        <v>18.149773462478887</v>
      </c>
      <c r="F36" s="242">
        <v>21.944132990944848</v>
      </c>
      <c r="G36" s="242">
        <v>4.7506004064437741</v>
      </c>
      <c r="H36" s="243">
        <v>1883.7359260000592</v>
      </c>
      <c r="I36" s="244">
        <v>2523</v>
      </c>
      <c r="J36" s="243"/>
      <c r="K36" s="242">
        <v>36.52523566476242</v>
      </c>
      <c r="L36" s="242">
        <v>3.6838570299964042</v>
      </c>
      <c r="M36" s="242">
        <v>29.266981303857175</v>
      </c>
      <c r="N36" s="242">
        <v>43.783490025667668</v>
      </c>
      <c r="O36" s="242">
        <v>10.085785794259476</v>
      </c>
      <c r="P36" s="243">
        <v>708.83306100000141</v>
      </c>
      <c r="Q36" s="244">
        <v>946</v>
      </c>
      <c r="R36" s="243"/>
      <c r="S36" s="242">
        <v>50.771168555877907</v>
      </c>
      <c r="T36" s="242">
        <v>2.146737819712794</v>
      </c>
      <c r="U36" s="242">
        <v>46.559760552614179</v>
      </c>
      <c r="V36" s="242">
        <v>54.982576559141648</v>
      </c>
      <c r="W36" s="242">
        <v>4.2282615917144577</v>
      </c>
      <c r="X36" s="243">
        <v>2021.0877869999706</v>
      </c>
      <c r="Y36" s="244">
        <v>2252</v>
      </c>
      <c r="Z36" s="245"/>
      <c r="AA36" s="242">
        <v>54.298787552471907</v>
      </c>
      <c r="AB36" s="242">
        <v>2.8065684299422813</v>
      </c>
      <c r="AC36" s="242">
        <v>48.787984630148181</v>
      </c>
      <c r="AD36" s="242">
        <v>59.809590474795641</v>
      </c>
      <c r="AE36" s="242">
        <v>5.168749720663909</v>
      </c>
      <c r="AF36" s="242">
        <v>1656.5864939999901</v>
      </c>
      <c r="AG36" s="244">
        <v>1836</v>
      </c>
      <c r="AH36" s="242"/>
      <c r="AI36" s="242">
        <v>65.093333170454997</v>
      </c>
      <c r="AJ36" s="242">
        <v>2.3729013716848422</v>
      </c>
      <c r="AK36" s="242">
        <v>60.424478826529601</v>
      </c>
      <c r="AL36" s="242">
        <v>69.762187514380386</v>
      </c>
      <c r="AM36" s="242">
        <v>3.6453831077771124</v>
      </c>
      <c r="AN36" s="243">
        <v>1424.5378609999962</v>
      </c>
      <c r="AO36" s="247">
        <v>1841</v>
      </c>
      <c r="AP36" s="242"/>
      <c r="AQ36" s="242">
        <v>69.265771894330882</v>
      </c>
      <c r="AR36" s="242">
        <v>2.3598710987483931</v>
      </c>
      <c r="AS36" s="242">
        <v>64.621899016105459</v>
      </c>
      <c r="AT36" s="242">
        <v>73.909644772556305</v>
      </c>
      <c r="AU36" s="242">
        <v>3.4069801493709169</v>
      </c>
      <c r="AV36" s="243">
        <v>1197.0168169999997</v>
      </c>
      <c r="AW36" s="244">
        <v>1590</v>
      </c>
      <c r="AX36" s="242"/>
      <c r="AY36" s="242">
        <v>66.423725937476448</v>
      </c>
      <c r="AZ36" s="242">
        <v>3.1660771392658904</v>
      </c>
      <c r="BA36" s="242">
        <v>60.203710954385301</v>
      </c>
      <c r="BB36" s="242">
        <v>72.643740920567595</v>
      </c>
      <c r="BC36" s="242">
        <v>4.7664853101526798</v>
      </c>
      <c r="BD36" s="243">
        <v>704.71317799999963</v>
      </c>
      <c r="BE36" s="244">
        <v>933</v>
      </c>
      <c r="BF36" s="242"/>
      <c r="BG36" s="392">
        <v>68.611830385817569</v>
      </c>
      <c r="BH36" s="242">
        <v>2.3159766992352186</v>
      </c>
      <c r="BI36" s="242">
        <v>64.055091731226071</v>
      </c>
      <c r="BJ36" s="242">
        <v>73.168569040409054</v>
      </c>
      <c r="BK36" s="242">
        <v>3.3754772117461882</v>
      </c>
      <c r="BL36" s="243">
        <v>1282.9918849999979</v>
      </c>
      <c r="BM36" s="247">
        <v>1719</v>
      </c>
      <c r="BN36" s="242"/>
      <c r="BO36" s="273"/>
      <c r="BP36" s="273"/>
      <c r="BQ36" s="273"/>
      <c r="BR36" s="273"/>
      <c r="BS36" s="273"/>
      <c r="BT36" s="244"/>
      <c r="BU36" s="244"/>
      <c r="BV36" s="244"/>
      <c r="BW36" s="249">
        <v>73.792252253277752</v>
      </c>
      <c r="BX36" s="249">
        <v>1.4530961973425733</v>
      </c>
      <c r="BY36" s="249">
        <v>70.934296515849695</v>
      </c>
      <c r="BZ36" s="249">
        <v>76.650207990705823</v>
      </c>
      <c r="CA36" s="249">
        <v>1.9691717666444157</v>
      </c>
      <c r="CB36" s="250">
        <v>2187.5825329999952</v>
      </c>
      <c r="CC36" s="250">
        <v>2824</v>
      </c>
      <c r="CD36" s="244"/>
      <c r="CE36" s="249"/>
      <c r="CF36" s="249"/>
      <c r="CG36" s="249"/>
      <c r="CH36" s="249"/>
      <c r="CI36" s="249"/>
      <c r="CJ36" s="250"/>
      <c r="CK36" s="250"/>
      <c r="CL36" s="244"/>
      <c r="CM36" s="252">
        <v>74.36681455268112</v>
      </c>
      <c r="CN36" s="249">
        <v>1.5584170324494981</v>
      </c>
      <c r="CO36" s="249">
        <v>71.301396856785303</v>
      </c>
      <c r="CP36" s="249">
        <v>77.432232248576923</v>
      </c>
      <c r="CQ36" s="249">
        <v>2.0955812640670826</v>
      </c>
      <c r="CR36" s="250">
        <v>1831.6861669999869</v>
      </c>
      <c r="CS36" s="250">
        <v>2557</v>
      </c>
      <c r="CT36" s="244"/>
      <c r="CU36" s="252">
        <v>0</v>
      </c>
      <c r="CV36" s="249">
        <v>0</v>
      </c>
      <c r="CW36" s="249">
        <v>0</v>
      </c>
      <c r="CX36" s="249">
        <v>0</v>
      </c>
      <c r="CY36" s="249">
        <v>0</v>
      </c>
      <c r="CZ36" s="250">
        <v>0</v>
      </c>
      <c r="DA36" s="250">
        <v>0</v>
      </c>
      <c r="DB36" s="244"/>
      <c r="DC36" s="252">
        <v>78.907533418580869</v>
      </c>
      <c r="DD36" s="249">
        <v>1.4939022663904387</v>
      </c>
      <c r="DE36" s="249">
        <v>75.971406948875781</v>
      </c>
      <c r="DF36" s="249">
        <v>81.843659888285941</v>
      </c>
      <c r="DG36" s="249">
        <v>1.8932314845855513</v>
      </c>
      <c r="DH36" s="250">
        <v>2352.1390070000043</v>
      </c>
      <c r="DI36" s="250">
        <v>3178</v>
      </c>
      <c r="DJ36" s="244"/>
      <c r="DK36" s="244"/>
      <c r="DL36" s="244"/>
      <c r="DM36" s="244"/>
      <c r="DN36" s="244"/>
      <c r="DO36" s="244"/>
      <c r="DP36" s="244"/>
      <c r="DQ36" s="244"/>
      <c r="DR36" s="244"/>
      <c r="DS36" s="691">
        <f>IF(EI52&lt;0.15,EE52*100,CONCATENATE("(",FIXED(EE52*100,1),")"))</f>
        <v>82.150061514967959</v>
      </c>
      <c r="DT36" s="635">
        <f>EF52*100</f>
        <v>1.1069179752684712</v>
      </c>
      <c r="DU36" s="635">
        <f>IF(EG52&lt;0,0,EG52*100)</f>
        <v>79.978055046485068</v>
      </c>
      <c r="DV36" s="636">
        <f>IF(EH52&gt;1,100,EH52*100)</f>
        <v>84.32206798345085</v>
      </c>
      <c r="DW36" s="635">
        <f>+EI52*100</f>
        <v>1.3474341404684012</v>
      </c>
      <c r="DX36" s="639">
        <f>+EJ52</f>
        <v>2497.4482370000101</v>
      </c>
      <c r="DY36" s="639">
        <f>+EK52</f>
        <v>7202</v>
      </c>
      <c r="DZ36" s="2"/>
      <c r="EA36" s="2"/>
      <c r="EB36" s="748" t="s">
        <v>158</v>
      </c>
      <c r="EC36" s="190" t="s">
        <v>116</v>
      </c>
      <c r="ED36" s="191" t="s">
        <v>197</v>
      </c>
      <c r="EE36" s="192">
        <v>0.99316952388556312</v>
      </c>
      <c r="EF36" s="193">
        <v>1.3334428827821107E-3</v>
      </c>
      <c r="EG36" s="194">
        <v>0.99055502275921514</v>
      </c>
      <c r="EH36" s="194">
        <v>0.9957840250119111</v>
      </c>
      <c r="EI36" s="195">
        <v>1.3426135727215036E-3</v>
      </c>
      <c r="EJ36" s="196">
        <v>2625.6983699999964</v>
      </c>
      <c r="EK36" s="197">
        <v>5697</v>
      </c>
      <c r="EL36"/>
      <c r="EM36" s="198"/>
    </row>
    <row r="37" spans="1:143" s="62" customFormat="1" ht="5.0999999999999996" customHeight="1" thickBot="1">
      <c r="A37" s="94"/>
      <c r="B37" s="95"/>
      <c r="C37" s="120"/>
      <c r="D37" s="120"/>
      <c r="E37" s="120"/>
      <c r="F37" s="120"/>
      <c r="G37" s="120"/>
      <c r="H37" s="120"/>
      <c r="I37" s="120"/>
      <c r="J37" s="120"/>
      <c r="K37" s="120"/>
      <c r="L37" s="120"/>
      <c r="M37" s="120"/>
      <c r="N37" s="120"/>
      <c r="O37" s="120"/>
      <c r="P37" s="120"/>
      <c r="Q37" s="120"/>
      <c r="R37" s="120"/>
      <c r="S37" s="120"/>
      <c r="T37" s="120"/>
      <c r="U37" s="120"/>
      <c r="V37" s="120"/>
      <c r="W37" s="120"/>
      <c r="X37" s="120"/>
      <c r="Y37" s="120"/>
      <c r="Z37" s="120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5"/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97"/>
      <c r="CN37" s="97"/>
      <c r="CO37" s="97"/>
      <c r="CP37" s="97"/>
      <c r="CQ37" s="97"/>
      <c r="CR37" s="98"/>
      <c r="CS37" s="98"/>
      <c r="CT37" s="85"/>
      <c r="CU37" s="85"/>
      <c r="CV37" s="85"/>
      <c r="CW37" s="85"/>
      <c r="CX37" s="85"/>
      <c r="CY37" s="85"/>
      <c r="CZ37" s="85"/>
      <c r="DA37" s="85"/>
      <c r="DB37" s="85"/>
      <c r="DC37" s="97"/>
      <c r="DD37" s="97"/>
      <c r="DE37" s="97"/>
      <c r="DF37" s="97"/>
      <c r="DG37" s="97"/>
      <c r="DH37" s="98"/>
      <c r="DI37" s="98"/>
      <c r="DJ37" s="85"/>
      <c r="DK37" s="697"/>
      <c r="DL37" s="697"/>
      <c r="DM37" s="697"/>
      <c r="DN37" s="697"/>
      <c r="DO37" s="697"/>
      <c r="DP37" s="697"/>
      <c r="DQ37" s="697"/>
      <c r="DR37" s="697"/>
      <c r="DS37" s="654"/>
      <c r="DT37" s="654"/>
      <c r="DU37" s="654"/>
      <c r="DV37" s="654"/>
      <c r="DW37" s="654"/>
      <c r="DX37" s="630"/>
      <c r="DY37" s="630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7"/>
      <c r="EM37" s="7"/>
    </row>
    <row r="38" spans="1:143" ht="73.5" customHeight="1" thickTop="1">
      <c r="A38" s="3359" t="s">
        <v>179</v>
      </c>
      <c r="B38" s="3359"/>
      <c r="C38" s="3359"/>
      <c r="D38" s="3359"/>
      <c r="E38" s="3359"/>
      <c r="F38" s="3359"/>
      <c r="G38" s="3359"/>
      <c r="H38" s="3359"/>
      <c r="I38" s="3359"/>
      <c r="J38" s="3359"/>
      <c r="K38" s="3359"/>
      <c r="L38" s="3359"/>
      <c r="M38" s="3359"/>
      <c r="N38" s="3359"/>
      <c r="O38" s="3359"/>
      <c r="P38" s="3359"/>
      <c r="Q38" s="3359"/>
      <c r="R38" s="3359"/>
      <c r="S38" s="3359"/>
      <c r="T38" s="3359"/>
      <c r="U38" s="3359"/>
      <c r="V38" s="3359"/>
      <c r="W38" s="3359"/>
      <c r="X38" s="3359"/>
      <c r="Y38" s="3359"/>
      <c r="Z38" s="3359"/>
      <c r="AA38" s="3359"/>
      <c r="AB38" s="3359"/>
      <c r="AC38" s="3359"/>
      <c r="AD38" s="3359"/>
      <c r="AE38" s="3359"/>
      <c r="AF38" s="3359"/>
      <c r="AG38" s="3359"/>
      <c r="AH38" s="3359"/>
      <c r="AI38" s="3359"/>
      <c r="AJ38" s="3359"/>
      <c r="AK38" s="3359"/>
      <c r="AL38" s="3359"/>
      <c r="AM38" s="3359"/>
      <c r="AN38" s="3359"/>
      <c r="AO38" s="3359"/>
      <c r="AP38" s="3359"/>
      <c r="AQ38" s="3359"/>
      <c r="AR38" s="3359"/>
      <c r="AS38" s="3359"/>
      <c r="AT38" s="3359"/>
      <c r="AU38" s="3359"/>
      <c r="AV38" s="3359"/>
      <c r="AW38" s="3359"/>
      <c r="AX38" s="3359"/>
      <c r="AY38" s="3359"/>
      <c r="AZ38" s="3359"/>
      <c r="BA38" s="3359"/>
      <c r="BB38" s="3359"/>
      <c r="BC38" s="3359"/>
      <c r="BD38" s="3359"/>
      <c r="BE38" s="3359"/>
      <c r="BF38" s="3359"/>
      <c r="BG38" s="3359"/>
      <c r="BH38" s="3359"/>
      <c r="BI38" s="3359"/>
      <c r="BJ38" s="3359"/>
      <c r="BK38" s="3359"/>
      <c r="BL38" s="3359"/>
      <c r="BM38" s="3359"/>
      <c r="BN38" s="3359"/>
      <c r="BO38" s="3359"/>
      <c r="BP38" s="3359"/>
      <c r="BQ38" s="3359"/>
      <c r="BR38" s="3359"/>
      <c r="BS38" s="3359"/>
      <c r="BT38" s="3359"/>
      <c r="BU38" s="3359"/>
      <c r="BV38" s="3359"/>
      <c r="BW38" s="3359"/>
      <c r="BX38" s="3359"/>
      <c r="BY38" s="3359"/>
      <c r="BZ38" s="3359"/>
      <c r="CA38" s="3359"/>
      <c r="CB38" s="3359"/>
      <c r="CC38" s="3359"/>
      <c r="CD38" s="3359"/>
      <c r="CE38" s="3359"/>
      <c r="CF38" s="3359"/>
      <c r="CG38" s="3359"/>
      <c r="CH38" s="3359"/>
      <c r="CI38" s="3359"/>
      <c r="CJ38" s="3359"/>
      <c r="CK38" s="3359"/>
      <c r="CL38" s="3359"/>
      <c r="CM38" s="3359"/>
      <c r="CN38" s="3359"/>
      <c r="CO38" s="3359"/>
      <c r="CP38" s="3359"/>
      <c r="CQ38" s="3359"/>
      <c r="CR38" s="3359"/>
      <c r="CS38" s="3359"/>
      <c r="CT38" s="3359"/>
      <c r="CU38" s="3359"/>
      <c r="CV38" s="3359"/>
      <c r="CW38" s="3359"/>
      <c r="CX38" s="3359"/>
      <c r="CY38" s="3359"/>
      <c r="CZ38" s="3359"/>
      <c r="DA38" s="3359"/>
      <c r="DB38" s="3359"/>
      <c r="DC38" s="3359"/>
      <c r="DD38" s="3359"/>
      <c r="DE38" s="3359"/>
      <c r="DF38" s="3359"/>
      <c r="DG38" s="3359"/>
      <c r="DH38" s="3359"/>
      <c r="DI38" s="3359"/>
      <c r="DJ38" s="3359"/>
      <c r="DK38" s="3359"/>
      <c r="DL38" s="3359"/>
      <c r="DM38" s="3359"/>
      <c r="DN38" s="3359"/>
      <c r="DO38" s="3359"/>
      <c r="DP38" s="3359"/>
      <c r="DQ38" s="3359"/>
      <c r="DR38" s="3359"/>
      <c r="DS38" s="3359"/>
      <c r="DT38" s="3359"/>
      <c r="DU38" s="3359"/>
      <c r="DV38" s="3359"/>
      <c r="DW38" s="3359"/>
      <c r="DX38" s="3359"/>
      <c r="DY38" s="3359"/>
    </row>
    <row r="39" spans="1:143" ht="12.75" customHeight="1" thickBot="1">
      <c r="A39" s="3582"/>
      <c r="B39" s="3582"/>
      <c r="C39" s="3582"/>
      <c r="D39" s="3582"/>
      <c r="E39" s="3582"/>
      <c r="F39" s="3582"/>
      <c r="G39" s="3582"/>
      <c r="H39" s="3582"/>
      <c r="I39" s="3582"/>
      <c r="J39" s="3582"/>
      <c r="K39" s="3582"/>
      <c r="L39" s="3582"/>
      <c r="M39" s="3582"/>
      <c r="N39" s="3582"/>
      <c r="O39" s="3582"/>
      <c r="P39" s="3582"/>
      <c r="Q39" s="3582"/>
      <c r="R39" s="3582"/>
      <c r="S39" s="3582"/>
      <c r="T39" s="3582"/>
      <c r="U39" s="3582"/>
      <c r="V39" s="3582"/>
      <c r="W39" s="3582"/>
      <c r="X39" s="3582"/>
      <c r="Y39" s="3582"/>
      <c r="Z39" s="3582"/>
      <c r="AA39" s="3582"/>
      <c r="AB39" s="3582"/>
      <c r="AC39" s="3582"/>
      <c r="AD39" s="3582"/>
      <c r="AE39" s="3582"/>
      <c r="AF39" s="3582"/>
      <c r="AG39" s="3582"/>
      <c r="AH39" s="3582"/>
      <c r="AI39" s="3582"/>
      <c r="AJ39" s="3582"/>
      <c r="AK39" s="3582"/>
      <c r="AL39" s="3582"/>
      <c r="AM39" s="3582"/>
      <c r="AN39" s="3582"/>
      <c r="AO39" s="3582"/>
      <c r="AP39" s="3582"/>
      <c r="AQ39" s="3582"/>
      <c r="AR39" s="3582"/>
      <c r="AS39" s="3582"/>
      <c r="AT39" s="3582"/>
      <c r="AU39" s="3582"/>
      <c r="AV39" s="3582"/>
      <c r="AW39" s="3582"/>
      <c r="AX39" s="3582"/>
      <c r="AY39" s="3582"/>
      <c r="AZ39" s="3582"/>
      <c r="BA39" s="3582"/>
      <c r="BB39" s="3582"/>
      <c r="BC39" s="3582"/>
      <c r="BD39" s="3582"/>
      <c r="BE39" s="3582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  <c r="BW39" s="47"/>
      <c r="BX39" s="47"/>
      <c r="BY39" s="47"/>
      <c r="BZ39" s="47"/>
      <c r="CA39" s="47"/>
      <c r="CB39" s="47"/>
      <c r="CC39" s="47"/>
      <c r="CD39" s="47"/>
      <c r="CE39" s="47"/>
      <c r="CF39" s="47"/>
      <c r="CG39" s="47"/>
      <c r="CH39" s="47"/>
      <c r="CI39" s="47"/>
      <c r="CJ39" s="47"/>
      <c r="CK39" s="47"/>
      <c r="CL39" s="47"/>
      <c r="CT39" s="47"/>
      <c r="CU39" s="47"/>
      <c r="CV39" s="47"/>
      <c r="CW39" s="47"/>
      <c r="CX39" s="47"/>
      <c r="CY39" s="47"/>
      <c r="CZ39" s="47"/>
      <c r="DA39" s="47"/>
      <c r="DB39" s="47"/>
      <c r="DC39" s="47"/>
      <c r="DD39" s="47"/>
      <c r="DE39" s="47"/>
      <c r="DF39" s="47"/>
      <c r="DG39" s="47"/>
      <c r="DH39" s="47"/>
      <c r="DI39" s="47"/>
      <c r="DJ39" s="47"/>
      <c r="DK39" s="47"/>
      <c r="DL39" s="47"/>
      <c r="DM39" s="47"/>
      <c r="DN39" s="47"/>
      <c r="DO39" s="47"/>
      <c r="DP39" s="47"/>
      <c r="DQ39" s="47"/>
      <c r="DR39" s="47"/>
      <c r="EB39" s="3346" t="s">
        <v>109</v>
      </c>
      <c r="EC39" s="3346"/>
      <c r="ED39" s="3346"/>
      <c r="EE39" s="3346"/>
      <c r="EF39" s="3346"/>
      <c r="EG39" s="3346"/>
      <c r="EH39" s="3346"/>
      <c r="EI39" s="3346"/>
      <c r="EJ39" s="3346"/>
      <c r="EK39" s="3346"/>
      <c r="EL39"/>
    </row>
    <row r="40" spans="1:143" ht="14.25" customHeight="1" thickTop="1">
      <c r="A40" s="48"/>
      <c r="Z40" s="9"/>
      <c r="EB40" s="3347" t="s">
        <v>186</v>
      </c>
      <c r="EC40" s="3348"/>
      <c r="ED40" s="3349"/>
      <c r="EE40" s="3353" t="s">
        <v>110</v>
      </c>
      <c r="EF40" s="3355" t="s">
        <v>111</v>
      </c>
      <c r="EG40" s="3355" t="s">
        <v>112</v>
      </c>
      <c r="EH40" s="3355"/>
      <c r="EI40" s="3355" t="s">
        <v>113</v>
      </c>
      <c r="EJ40" s="3355" t="s">
        <v>114</v>
      </c>
      <c r="EK40" s="3357" t="s">
        <v>115</v>
      </c>
      <c r="EL40"/>
    </row>
    <row r="41" spans="1:143" ht="13.5" thickBot="1">
      <c r="Z41" s="9"/>
      <c r="EB41" s="3350"/>
      <c r="EC41" s="3351"/>
      <c r="ED41" s="3352"/>
      <c r="EE41" s="3354"/>
      <c r="EF41" s="3356"/>
      <c r="EG41" s="628" t="s">
        <v>3</v>
      </c>
      <c r="EH41" s="628" t="s">
        <v>4</v>
      </c>
      <c r="EI41" s="3356"/>
      <c r="EJ41" s="3356"/>
      <c r="EK41" s="3358"/>
      <c r="EL41"/>
    </row>
    <row r="42" spans="1:143" ht="24.75" thickTop="1">
      <c r="Z42" s="9"/>
      <c r="EB42" s="746" t="s">
        <v>159</v>
      </c>
      <c r="EC42" s="173" t="s">
        <v>116</v>
      </c>
      <c r="ED42" s="174" t="s">
        <v>197</v>
      </c>
      <c r="EE42" s="175">
        <v>0.73691896156774517</v>
      </c>
      <c r="EF42" s="176">
        <v>1.4277752102969568E-2</v>
      </c>
      <c r="EG42" s="177">
        <v>0.70892436244622425</v>
      </c>
      <c r="EH42" s="177">
        <v>0.76491356068926608</v>
      </c>
      <c r="EI42" s="178">
        <v>1.9374928380991335E-2</v>
      </c>
      <c r="EJ42" s="179">
        <v>1724.0649789999991</v>
      </c>
      <c r="EK42" s="180">
        <v>5122</v>
      </c>
      <c r="EL42"/>
    </row>
    <row r="43" spans="1:143" ht="24">
      <c r="Z43" s="9"/>
      <c r="EB43" s="747" t="s">
        <v>160</v>
      </c>
      <c r="EC43" s="181" t="s">
        <v>116</v>
      </c>
      <c r="ED43" s="182" t="s">
        <v>197</v>
      </c>
      <c r="EE43" s="183">
        <v>0.95812293314221375</v>
      </c>
      <c r="EF43" s="184">
        <v>3.5365313481166378E-3</v>
      </c>
      <c r="EG43" s="185">
        <v>0.95118880396997341</v>
      </c>
      <c r="EH43" s="185">
        <v>0.96505706231445409</v>
      </c>
      <c r="EI43" s="186">
        <v>3.6911039552287935E-3</v>
      </c>
      <c r="EJ43" s="187">
        <v>1849.7765200000006</v>
      </c>
      <c r="EK43" s="188">
        <v>5294</v>
      </c>
      <c r="EL43"/>
    </row>
    <row r="44" spans="1:143" ht="24">
      <c r="Z44" s="9"/>
      <c r="EB44" s="747" t="s">
        <v>161</v>
      </c>
      <c r="EC44" s="181" t="s">
        <v>116</v>
      </c>
      <c r="ED44" s="182" t="s">
        <v>197</v>
      </c>
      <c r="EE44" s="183">
        <v>0.98689517928925785</v>
      </c>
      <c r="EF44" s="184">
        <v>2.2717771238465029E-3</v>
      </c>
      <c r="EG44" s="185">
        <v>0.98244087237757693</v>
      </c>
      <c r="EH44" s="185">
        <v>0.99134948620093877</v>
      </c>
      <c r="EI44" s="186">
        <v>2.3019436830997507E-3</v>
      </c>
      <c r="EJ44" s="187">
        <v>1795.9171300000066</v>
      </c>
      <c r="EK44" s="188">
        <v>4164</v>
      </c>
      <c r="EL44"/>
    </row>
    <row r="45" spans="1:143" ht="24">
      <c r="Z45" s="9"/>
      <c r="EB45" s="747" t="s">
        <v>162</v>
      </c>
      <c r="EC45" s="181" t="s">
        <v>116</v>
      </c>
      <c r="ED45" s="182" t="s">
        <v>197</v>
      </c>
      <c r="EE45" s="183">
        <v>0.99280704155135235</v>
      </c>
      <c r="EF45" s="184">
        <v>1.8904944929912647E-3</v>
      </c>
      <c r="EG45" s="185">
        <v>0.98910032111727741</v>
      </c>
      <c r="EH45" s="185">
        <v>0.99651376198542729</v>
      </c>
      <c r="EI45" s="186">
        <v>1.9041912616143345E-3</v>
      </c>
      <c r="EJ45" s="187">
        <v>1602.5114120000014</v>
      </c>
      <c r="EK45" s="188">
        <v>3218</v>
      </c>
      <c r="EL45"/>
    </row>
    <row r="46" spans="1:143" ht="14.25" customHeight="1" thickBot="1">
      <c r="Z46" s="9"/>
      <c r="EB46" s="748" t="s">
        <v>163</v>
      </c>
      <c r="EC46" s="190" t="s">
        <v>116</v>
      </c>
      <c r="ED46" s="191" t="s">
        <v>197</v>
      </c>
      <c r="EE46" s="192">
        <v>0.99669727103672312</v>
      </c>
      <c r="EF46" s="193">
        <v>1.5882018799587962E-3</v>
      </c>
      <c r="EG46" s="194">
        <v>0.993583260187337</v>
      </c>
      <c r="EH46" s="194">
        <v>0.99981128188610924</v>
      </c>
      <c r="EI46" s="195">
        <v>1.5934646618494446E-3</v>
      </c>
      <c r="EJ46" s="196">
        <v>1507.8709319999998</v>
      </c>
      <c r="EK46" s="197">
        <v>2417</v>
      </c>
      <c r="EL46"/>
    </row>
    <row r="47" spans="1:143" ht="14.25" customHeight="1" thickTop="1">
      <c r="Z47" s="9"/>
    </row>
    <row r="48" spans="1:143" ht="12.95" customHeight="1">
      <c r="Z48" s="9"/>
    </row>
    <row r="49" spans="26:141" ht="12.95" customHeight="1" thickBot="1">
      <c r="Z49" s="9"/>
      <c r="EC49" s="3346" t="s">
        <v>109</v>
      </c>
      <c r="ED49" s="3346"/>
      <c r="EE49" s="3346"/>
      <c r="EF49" s="3346"/>
      <c r="EG49" s="3346"/>
      <c r="EH49" s="3346"/>
      <c r="EI49" s="3346"/>
      <c r="EJ49" s="3346"/>
      <c r="EK49" s="3346"/>
    </row>
    <row r="50" spans="26:141" ht="14.25" customHeight="1" thickTop="1">
      <c r="Z50" s="9"/>
      <c r="EC50" s="3347"/>
      <c r="ED50" s="3349"/>
      <c r="EE50" s="3353" t="s">
        <v>110</v>
      </c>
      <c r="EF50" s="3355" t="s">
        <v>111</v>
      </c>
      <c r="EG50" s="3355" t="s">
        <v>112</v>
      </c>
      <c r="EH50" s="3355"/>
      <c r="EI50" s="3355" t="s">
        <v>113</v>
      </c>
      <c r="EJ50" s="3355" t="s">
        <v>114</v>
      </c>
      <c r="EK50" s="3357" t="s">
        <v>115</v>
      </c>
    </row>
    <row r="51" spans="26:141" ht="13.5" thickBot="1">
      <c r="Z51" s="9"/>
      <c r="EC51" s="3350"/>
      <c r="ED51" s="3352"/>
      <c r="EE51" s="3354"/>
      <c r="EF51" s="3356"/>
      <c r="EG51" s="628" t="s">
        <v>3</v>
      </c>
      <c r="EH51" s="628" t="s">
        <v>4</v>
      </c>
      <c r="EI51" s="3356"/>
      <c r="EJ51" s="3356"/>
      <c r="EK51" s="3358"/>
    </row>
    <row r="52" spans="26:141" ht="25.5" thickTop="1" thickBot="1">
      <c r="Z52" s="9"/>
      <c r="EC52" s="161" t="s">
        <v>116</v>
      </c>
      <c r="ED52" s="162" t="s">
        <v>197</v>
      </c>
      <c r="EE52" s="163">
        <v>0.82150061514967954</v>
      </c>
      <c r="EF52" s="164">
        <v>1.1069179752684712E-2</v>
      </c>
      <c r="EG52" s="165">
        <v>0.79978055046485064</v>
      </c>
      <c r="EH52" s="165">
        <v>0.84322067983450844</v>
      </c>
      <c r="EI52" s="166">
        <v>1.3474341404684011E-2</v>
      </c>
      <c r="EJ52" s="167">
        <v>2497.4482370000101</v>
      </c>
      <c r="EK52" s="168">
        <v>7202</v>
      </c>
    </row>
    <row r="53" spans="26:141" ht="13.5" thickTop="1">
      <c r="Z53" s="9"/>
    </row>
    <row r="54" spans="26:141">
      <c r="Z54" s="9"/>
    </row>
    <row r="55" spans="26:141">
      <c r="Z55" s="9"/>
    </row>
    <row r="56" spans="26:141">
      <c r="Z56" s="9"/>
    </row>
    <row r="57" spans="26:141">
      <c r="Z57" s="9"/>
    </row>
  </sheetData>
  <mergeCells count="172">
    <mergeCell ref="EB21:EK21"/>
    <mergeCell ref="EB22:ED23"/>
    <mergeCell ref="EE22:EE23"/>
    <mergeCell ref="EF22:EF23"/>
    <mergeCell ref="EG22:EH22"/>
    <mergeCell ref="EI22:EI23"/>
    <mergeCell ref="EJ22:EJ23"/>
    <mergeCell ref="EK22:EK23"/>
    <mergeCell ref="EB31:EK31"/>
    <mergeCell ref="EC1:EK1"/>
    <mergeCell ref="EC2:ED3"/>
    <mergeCell ref="EE2:EE3"/>
    <mergeCell ref="EF2:EF3"/>
    <mergeCell ref="EG2:EH2"/>
    <mergeCell ref="EI2:EI3"/>
    <mergeCell ref="EJ2:EJ3"/>
    <mergeCell ref="EK2:EK3"/>
    <mergeCell ref="EB7:EK7"/>
    <mergeCell ref="A1:DQ1"/>
    <mergeCell ref="AA3:AG3"/>
    <mergeCell ref="BO3:BU3"/>
    <mergeCell ref="BG3:BM3"/>
    <mergeCell ref="BW3:CC3"/>
    <mergeCell ref="CM3:CS3"/>
    <mergeCell ref="AY3:BE3"/>
    <mergeCell ref="S3:Y3"/>
    <mergeCell ref="A3:A5"/>
    <mergeCell ref="I4:I5"/>
    <mergeCell ref="H4:H5"/>
    <mergeCell ref="E4:F4"/>
    <mergeCell ref="C3:I3"/>
    <mergeCell ref="C4:C5"/>
    <mergeCell ref="D4:D5"/>
    <mergeCell ref="G4:G5"/>
    <mergeCell ref="BK4:BK5"/>
    <mergeCell ref="CJ4:CJ5"/>
    <mergeCell ref="BW4:BW5"/>
    <mergeCell ref="BX4:BX5"/>
    <mergeCell ref="BY4:BZ4"/>
    <mergeCell ref="CA4:CA5"/>
    <mergeCell ref="CB4:CB5"/>
    <mergeCell ref="CC4:CC5"/>
    <mergeCell ref="BL4:BL5"/>
    <mergeCell ref="BM4:BM5"/>
    <mergeCell ref="A38:DY38"/>
    <mergeCell ref="A39:BE39"/>
    <mergeCell ref="BO4:BO5"/>
    <mergeCell ref="BP4:BP5"/>
    <mergeCell ref="BQ4:BR4"/>
    <mergeCell ref="BS4:BS5"/>
    <mergeCell ref="BT4:BT5"/>
    <mergeCell ref="BU4:BU5"/>
    <mergeCell ref="BH4:BH5"/>
    <mergeCell ref="BG4:BG5"/>
    <mergeCell ref="BI4:BJ4"/>
    <mergeCell ref="AY4:AY5"/>
    <mergeCell ref="AZ4:AZ5"/>
    <mergeCell ref="BA4:BB4"/>
    <mergeCell ref="BC4:BC5"/>
    <mergeCell ref="BD4:BD5"/>
    <mergeCell ref="BE4:BE5"/>
    <mergeCell ref="AF4:AF5"/>
    <mergeCell ref="L4:L5"/>
    <mergeCell ref="AG4:AG5"/>
    <mergeCell ref="AJ4:AJ5"/>
    <mergeCell ref="AI4:AI5"/>
    <mergeCell ref="AV4:AV5"/>
    <mergeCell ref="AC4:AD4"/>
    <mergeCell ref="AM4:AM5"/>
    <mergeCell ref="AN4:AN5"/>
    <mergeCell ref="AU4:AU5"/>
    <mergeCell ref="AA4:AA5"/>
    <mergeCell ref="AO4:AO5"/>
    <mergeCell ref="T4:T5"/>
    <mergeCell ref="AW4:AW5"/>
    <mergeCell ref="W4:W5"/>
    <mergeCell ref="X4:X5"/>
    <mergeCell ref="AK4:AL4"/>
    <mergeCell ref="O4:O5"/>
    <mergeCell ref="S4:S5"/>
    <mergeCell ref="Q4:Q5"/>
    <mergeCell ref="DC3:DI3"/>
    <mergeCell ref="DC4:DC5"/>
    <mergeCell ref="DD4:DD5"/>
    <mergeCell ref="DE4:DF4"/>
    <mergeCell ref="DG4:DG5"/>
    <mergeCell ref="DH4:DH5"/>
    <mergeCell ref="DI4:DI5"/>
    <mergeCell ref="CM4:CM5"/>
    <mergeCell ref="K3:Q3"/>
    <mergeCell ref="P4:P5"/>
    <mergeCell ref="AQ3:AW3"/>
    <mergeCell ref="AQ4:AQ5"/>
    <mergeCell ref="AR4:AR5"/>
    <mergeCell ref="AS4:AT4"/>
    <mergeCell ref="AB4:AB5"/>
    <mergeCell ref="Y4:Y5"/>
    <mergeCell ref="U4:V4"/>
    <mergeCell ref="AI3:AO3"/>
    <mergeCell ref="AE4:AE5"/>
    <mergeCell ref="K4:K5"/>
    <mergeCell ref="M4:N4"/>
    <mergeCell ref="CE3:CK3"/>
    <mergeCell ref="CG4:CH4"/>
    <mergeCell ref="CU3:DA3"/>
    <mergeCell ref="CU4:CU5"/>
    <mergeCell ref="CV4:CV5"/>
    <mergeCell ref="CW4:CX4"/>
    <mergeCell ref="CY4:CY5"/>
    <mergeCell ref="CZ4:CZ5"/>
    <mergeCell ref="DA4:DA5"/>
    <mergeCell ref="CR4:CR5"/>
    <mergeCell ref="CS4:CS5"/>
    <mergeCell ref="CE4:CE5"/>
    <mergeCell ref="CF4:CF5"/>
    <mergeCell ref="CI4:CI5"/>
    <mergeCell ref="CK4:CK5"/>
    <mergeCell ref="CN4:CN5"/>
    <mergeCell ref="CO4:CP4"/>
    <mergeCell ref="CQ4:CQ5"/>
    <mergeCell ref="DK3:DQ3"/>
    <mergeCell ref="DK4:DK5"/>
    <mergeCell ref="DL4:DL5"/>
    <mergeCell ref="DM4:DN4"/>
    <mergeCell ref="DO4:DO5"/>
    <mergeCell ref="DP4:DP5"/>
    <mergeCell ref="DQ4:DQ5"/>
    <mergeCell ref="DS3:DY3"/>
    <mergeCell ref="DS4:DS5"/>
    <mergeCell ref="DT4:DT5"/>
    <mergeCell ref="DU4:DV4"/>
    <mergeCell ref="DW4:DW5"/>
    <mergeCell ref="DX4:DX5"/>
    <mergeCell ref="DY4:DY5"/>
    <mergeCell ref="EB8:ED9"/>
    <mergeCell ref="EE8:EE9"/>
    <mergeCell ref="EF8:EF9"/>
    <mergeCell ref="EG8:EH8"/>
    <mergeCell ref="EI8:EI9"/>
    <mergeCell ref="EJ8:EJ9"/>
    <mergeCell ref="EK8:EK9"/>
    <mergeCell ref="EB14:EK14"/>
    <mergeCell ref="EB15:ED16"/>
    <mergeCell ref="EE15:EE16"/>
    <mergeCell ref="EF15:EF16"/>
    <mergeCell ref="EG15:EH15"/>
    <mergeCell ref="EI15:EI16"/>
    <mergeCell ref="EJ15:EJ16"/>
    <mergeCell ref="EK15:EK16"/>
    <mergeCell ref="EJ50:EJ51"/>
    <mergeCell ref="EK50:EK51"/>
    <mergeCell ref="EE32:EE33"/>
    <mergeCell ref="EF32:EF33"/>
    <mergeCell ref="EG32:EH32"/>
    <mergeCell ref="EI32:EI33"/>
    <mergeCell ref="EJ32:EJ33"/>
    <mergeCell ref="EK32:EK33"/>
    <mergeCell ref="EB39:EK39"/>
    <mergeCell ref="EB40:ED41"/>
    <mergeCell ref="EE40:EE41"/>
    <mergeCell ref="EF40:EF41"/>
    <mergeCell ref="EG40:EH40"/>
    <mergeCell ref="EI40:EI41"/>
    <mergeCell ref="EJ40:EJ41"/>
    <mergeCell ref="EK40:EK41"/>
    <mergeCell ref="EB32:ED33"/>
    <mergeCell ref="EC49:EK49"/>
    <mergeCell ref="EC50:ED51"/>
    <mergeCell ref="EE50:EE51"/>
    <mergeCell ref="EF50:EF51"/>
    <mergeCell ref="EG50:EH50"/>
    <mergeCell ref="EI50:EI51"/>
  </mergeCells>
  <phoneticPr fontId="12" type="noConversion"/>
  <printOptions horizontalCentered="1"/>
  <pageMargins left="0.19685039370078741" right="0.19685039370078741" top="0.78740157480314965" bottom="0.59055118110236227" header="0.31496062992125984" footer="0.31496062992125984"/>
  <pageSetup paperSize="9" scale="53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16">
    <tabColor theme="9" tint="-0.249977111117893"/>
  </sheetPr>
  <dimension ref="A1:EE53"/>
  <sheetViews>
    <sheetView showGridLines="0" view="pageBreakPreview" topLeftCell="BA31" zoomScale="60" zoomScaleNormal="80" workbookViewId="0">
      <selection activeCell="EJ42" sqref="EJ42:ER45"/>
    </sheetView>
  </sheetViews>
  <sheetFormatPr baseColWidth="10" defaultColWidth="11.42578125" defaultRowHeight="12.75"/>
  <cols>
    <col min="1" max="1" width="29.85546875" style="2" customWidth="1"/>
    <col min="2" max="2" width="7.28515625" style="2" hidden="1" customWidth="1"/>
    <col min="3" max="3" width="9" style="2" hidden="1" customWidth="1"/>
    <col min="4" max="5" width="9.7109375" style="2" hidden="1" customWidth="1"/>
    <col min="6" max="6" width="8.85546875" style="2" hidden="1" customWidth="1"/>
    <col min="7" max="7" width="9.7109375" style="2" hidden="1" customWidth="1"/>
    <col min="8" max="8" width="9.42578125" style="2" hidden="1" customWidth="1"/>
    <col min="9" max="9" width="0.85546875" style="2" hidden="1" customWidth="1"/>
    <col min="10" max="10" width="9.28515625" style="2" hidden="1" customWidth="1"/>
    <col min="11" max="11" width="8.5703125" style="2" hidden="1" customWidth="1"/>
    <col min="12" max="12" width="8.140625" style="2" hidden="1" customWidth="1"/>
    <col min="13" max="13" width="8.28515625" style="2" hidden="1" customWidth="1"/>
    <col min="14" max="14" width="11.7109375" style="2" hidden="1" customWidth="1"/>
    <col min="15" max="15" width="9.7109375" style="2" hidden="1" customWidth="1"/>
    <col min="16" max="16" width="11.28515625" style="2" hidden="1" customWidth="1"/>
    <col min="17" max="17" width="0.85546875" style="2" hidden="1" customWidth="1"/>
    <col min="18" max="18" width="11.7109375" style="2" customWidth="1"/>
    <col min="19" max="19" width="8.28515625" style="2" hidden="1" customWidth="1"/>
    <col min="20" max="20" width="7.85546875" style="2" hidden="1" customWidth="1"/>
    <col min="21" max="21" width="9.42578125" style="2" hidden="1" customWidth="1"/>
    <col min="22" max="22" width="11.7109375" style="2" customWidth="1"/>
    <col min="23" max="23" width="10.7109375" style="2" hidden="1" customWidth="1"/>
    <col min="24" max="24" width="11.7109375" style="2" customWidth="1"/>
    <col min="25" max="25" width="0.85546875" style="2" customWidth="1"/>
    <col min="26" max="26" width="11.7109375" style="2" customWidth="1"/>
    <col min="27" max="29" width="8.7109375" style="2" hidden="1" customWidth="1"/>
    <col min="30" max="30" width="11.7109375" style="2" customWidth="1"/>
    <col min="31" max="31" width="8.7109375" style="2" hidden="1" customWidth="1"/>
    <col min="32" max="32" width="11.7109375" style="2" customWidth="1"/>
    <col min="33" max="33" width="6.140625" style="2" hidden="1" customWidth="1"/>
    <col min="34" max="34" width="15.140625" style="2" hidden="1" customWidth="1"/>
    <col min="35" max="35" width="6.140625" style="2" hidden="1" customWidth="1"/>
    <col min="36" max="36" width="6.85546875" style="2" hidden="1" customWidth="1"/>
    <col min="37" max="37" width="5.140625" style="2" hidden="1" customWidth="1"/>
    <col min="38" max="38" width="6.7109375" style="2" hidden="1" customWidth="1"/>
    <col min="39" max="39" width="0" style="2" hidden="1" customWidth="1"/>
    <col min="40" max="40" width="0.85546875" style="2" customWidth="1"/>
    <col min="41" max="41" width="11.7109375" style="2" customWidth="1"/>
    <col min="42" max="42" width="8.7109375" style="2" hidden="1" customWidth="1"/>
    <col min="43" max="44" width="9.85546875" style="2" hidden="1" customWidth="1"/>
    <col min="45" max="45" width="11.7109375" style="2" customWidth="1"/>
    <col min="46" max="46" width="8.7109375" style="2" hidden="1" customWidth="1"/>
    <col min="47" max="47" width="11.7109375" style="2" customWidth="1"/>
    <col min="48" max="48" width="0.85546875" style="2" customWidth="1"/>
    <col min="49" max="49" width="11.7109375" style="2" customWidth="1"/>
    <col min="50" max="50" width="6.85546875" style="2" hidden="1" customWidth="1"/>
    <col min="51" max="52" width="10.28515625" style="2" hidden="1" customWidth="1"/>
    <col min="53" max="53" width="11.7109375" style="2" customWidth="1"/>
    <col min="54" max="54" width="6.85546875" style="2" hidden="1" customWidth="1"/>
    <col min="55" max="55" width="11.7109375" style="2" customWidth="1"/>
    <col min="56" max="56" width="0.85546875" style="2" customWidth="1"/>
    <col min="57" max="64" width="6" style="2" hidden="1" customWidth="1"/>
    <col min="65" max="65" width="11.7109375" style="2" customWidth="1"/>
    <col min="66" max="66" width="11.42578125" style="2" hidden="1" customWidth="1"/>
    <col min="67" max="67" width="9" style="2" hidden="1" customWidth="1"/>
    <col min="68" max="68" width="10" style="2" hidden="1" customWidth="1"/>
    <col min="69" max="69" width="11.7109375" style="2" customWidth="1"/>
    <col min="70" max="70" width="8.85546875" style="2" hidden="1" customWidth="1"/>
    <col min="71" max="71" width="11.7109375" style="10" customWidth="1"/>
    <col min="72" max="72" width="0.85546875" style="2" customWidth="1"/>
    <col min="73" max="88" width="6" style="2" hidden="1" customWidth="1"/>
    <col min="89" max="89" width="11.7109375" style="2" customWidth="1"/>
    <col min="90" max="90" width="11.42578125" style="2" hidden="1" customWidth="1"/>
    <col min="91" max="93" width="11.7109375" style="2" customWidth="1"/>
    <col min="94" max="94" width="8.7109375" style="2" hidden="1" customWidth="1"/>
    <col min="95" max="95" width="11.7109375" style="10" customWidth="1"/>
    <col min="96" max="96" width="2" style="10" customWidth="1"/>
    <col min="97" max="104" width="8.7109375" style="10" hidden="1" customWidth="1"/>
    <col min="105" max="109" width="8.7109375" style="10" customWidth="1"/>
    <col min="110" max="110" width="8.7109375" style="10" hidden="1" customWidth="1"/>
    <col min="111" max="112" width="8.7109375" style="10" customWidth="1"/>
    <col min="113" max="113" width="12.28515625" style="629" customWidth="1"/>
    <col min="114" max="114" width="11.42578125" style="629" hidden="1" customWidth="1"/>
    <col min="115" max="117" width="12.28515625" style="629" customWidth="1"/>
    <col min="118" max="118" width="8.7109375" style="629" hidden="1" customWidth="1"/>
    <col min="119" max="119" width="12.28515625" style="630" customWidth="1"/>
    <col min="120" max="120" width="12.42578125" style="585" customWidth="1"/>
    <col min="121" max="121" width="7.140625" style="2" customWidth="1"/>
    <col min="122" max="124" width="11.42578125" style="2" customWidth="1"/>
    <col min="125" max="125" width="8.7109375" style="2" customWidth="1"/>
    <col min="126" max="126" width="11.42578125" style="2" customWidth="1"/>
    <col min="127" max="127" width="8.7109375" style="2" customWidth="1"/>
    <col min="128" max="128" width="11.42578125" style="2" customWidth="1"/>
    <col min="129" max="129" width="7.140625" style="2" customWidth="1"/>
    <col min="130" max="130" width="11.42578125" style="2" customWidth="1"/>
    <col min="131" max="131" width="7.28515625" style="2" customWidth="1"/>
    <col min="132" max="132" width="7.140625" style="2" customWidth="1"/>
    <col min="133" max="133" width="8.7109375" style="2" customWidth="1"/>
    <col min="134" max="134" width="7.140625" style="2" customWidth="1"/>
    <col min="135" max="135" width="8.7109375" style="2" customWidth="1"/>
    <col min="136" max="16384" width="11.42578125" style="2"/>
  </cols>
  <sheetData>
    <row r="1" spans="1:135" ht="54.95" customHeight="1">
      <c r="A1" s="3436" t="s">
        <v>165</v>
      </c>
      <c r="B1" s="3436"/>
      <c r="C1" s="3436"/>
      <c r="D1" s="3436"/>
      <c r="E1" s="3436"/>
      <c r="F1" s="3436"/>
      <c r="G1" s="3436"/>
      <c r="H1" s="3436"/>
      <c r="I1" s="3436"/>
      <c r="J1" s="3436"/>
      <c r="K1" s="3436"/>
      <c r="L1" s="3436"/>
      <c r="M1" s="3436"/>
      <c r="N1" s="3436"/>
      <c r="O1" s="3436"/>
      <c r="P1" s="3436"/>
      <c r="Q1" s="3436"/>
      <c r="R1" s="3436"/>
      <c r="S1" s="3436"/>
      <c r="T1" s="3436"/>
      <c r="U1" s="3436"/>
      <c r="V1" s="3436"/>
      <c r="W1" s="3436"/>
      <c r="X1" s="3436"/>
      <c r="Y1" s="3436"/>
      <c r="Z1" s="3436"/>
      <c r="AA1" s="3436"/>
      <c r="AB1" s="3436"/>
      <c r="AC1" s="3436"/>
      <c r="AD1" s="3436"/>
      <c r="AE1" s="3436"/>
      <c r="AF1" s="3436"/>
      <c r="AG1" s="3436"/>
      <c r="AH1" s="3436"/>
      <c r="AI1" s="3436"/>
      <c r="AJ1" s="3436"/>
      <c r="AK1" s="3436"/>
      <c r="AL1" s="3436"/>
      <c r="AM1" s="3436"/>
      <c r="AN1" s="3436"/>
      <c r="AO1" s="3436"/>
      <c r="AP1" s="3436"/>
      <c r="AQ1" s="3436"/>
      <c r="AR1" s="3436"/>
      <c r="AS1" s="3436"/>
      <c r="AT1" s="3436"/>
      <c r="AU1" s="3436"/>
      <c r="AV1" s="3436"/>
      <c r="AW1" s="3436"/>
      <c r="AX1" s="3436"/>
      <c r="AY1" s="3436"/>
      <c r="AZ1" s="3436"/>
      <c r="BA1" s="3436"/>
      <c r="BB1" s="3436"/>
      <c r="BC1" s="3436"/>
      <c r="BD1" s="3436"/>
      <c r="BE1" s="3436"/>
      <c r="BF1" s="3436"/>
      <c r="BG1" s="3436"/>
      <c r="BH1" s="3436"/>
      <c r="BI1" s="3436"/>
      <c r="BJ1" s="3436"/>
      <c r="BK1" s="3436"/>
      <c r="BL1" s="3436"/>
      <c r="BM1" s="3436"/>
      <c r="BN1" s="3436"/>
      <c r="BO1" s="3436"/>
      <c r="BP1" s="3436"/>
      <c r="BQ1" s="3436"/>
      <c r="BR1" s="3436"/>
      <c r="BS1" s="3436"/>
      <c r="BT1" s="3436"/>
      <c r="BU1" s="3436"/>
      <c r="BV1" s="3436"/>
      <c r="BW1" s="3436"/>
      <c r="BX1" s="3436"/>
      <c r="BY1" s="3436"/>
      <c r="BZ1" s="3436"/>
      <c r="CA1" s="3436"/>
      <c r="CB1" s="3436"/>
      <c r="CC1" s="3436"/>
      <c r="CD1" s="3436"/>
      <c r="CE1" s="3436"/>
      <c r="CF1" s="3436"/>
      <c r="CG1" s="3436"/>
      <c r="CH1" s="3436"/>
      <c r="CI1" s="3436"/>
      <c r="CJ1" s="3436"/>
      <c r="CK1" s="3436"/>
      <c r="CL1" s="3436"/>
      <c r="CM1" s="3436"/>
      <c r="CN1" s="3436"/>
      <c r="CO1" s="3436"/>
      <c r="CP1" s="3436"/>
      <c r="CQ1" s="3436"/>
      <c r="CR1" s="409"/>
      <c r="CS1" s="409"/>
      <c r="CT1" s="409"/>
      <c r="CU1" s="409"/>
      <c r="CV1" s="409"/>
      <c r="CW1" s="409"/>
      <c r="CX1" s="409"/>
      <c r="CY1" s="409"/>
      <c r="CZ1" s="409"/>
      <c r="DA1" s="409"/>
      <c r="DB1" s="409"/>
      <c r="DC1" s="409"/>
      <c r="DD1" s="409"/>
      <c r="DE1" s="409"/>
      <c r="DF1" s="409"/>
      <c r="DG1" s="409"/>
      <c r="DH1" s="409"/>
      <c r="DI1" s="657"/>
      <c r="DJ1" s="657"/>
      <c r="DK1" s="657"/>
      <c r="DL1" s="657"/>
      <c r="DM1" s="657"/>
      <c r="DN1" s="657"/>
      <c r="DO1" s="657"/>
      <c r="DP1" s="584"/>
      <c r="DQ1" s="156"/>
      <c r="DR1" s="156"/>
      <c r="DS1" s="156"/>
      <c r="DT1" s="156"/>
      <c r="DU1" s="157"/>
      <c r="DV1" s="157"/>
      <c r="DW1" s="157"/>
      <c r="DX1" s="157"/>
      <c r="DY1" s="157"/>
      <c r="DZ1" s="157"/>
      <c r="EA1" s="157"/>
      <c r="EB1" s="156"/>
      <c r="EC1" s="156"/>
      <c r="ED1" s="410"/>
      <c r="EE1" s="156"/>
    </row>
    <row r="2" spans="1:135" ht="10.5" customHeight="1" thickBot="1">
      <c r="DR2" s="3346" t="s">
        <v>109</v>
      </c>
      <c r="DS2" s="3346"/>
      <c r="DT2" s="3346"/>
      <c r="DU2" s="3346"/>
      <c r="DV2" s="3346"/>
      <c r="DW2" s="3346"/>
      <c r="DX2" s="3346"/>
      <c r="DY2" s="3346"/>
      <c r="DZ2" s="3346"/>
    </row>
    <row r="3" spans="1:135" s="11" customFormat="1" ht="21.95" customHeight="1" thickTop="1">
      <c r="A3" s="3613" t="s">
        <v>17</v>
      </c>
      <c r="B3" s="3616">
        <v>2000</v>
      </c>
      <c r="C3" s="3616"/>
      <c r="D3" s="3616"/>
      <c r="E3" s="3616"/>
      <c r="F3" s="3616"/>
      <c r="G3" s="3616"/>
      <c r="H3" s="3616"/>
      <c r="I3" s="83"/>
      <c r="J3" s="3426" t="s">
        <v>64</v>
      </c>
      <c r="K3" s="3426"/>
      <c r="L3" s="3426"/>
      <c r="M3" s="3426"/>
      <c r="N3" s="3426"/>
      <c r="O3" s="3426"/>
      <c r="P3" s="3426"/>
      <c r="Q3" s="459"/>
      <c r="R3" s="3426">
        <v>2009</v>
      </c>
      <c r="S3" s="3426"/>
      <c r="T3" s="3426"/>
      <c r="U3" s="3426"/>
      <c r="V3" s="3426"/>
      <c r="W3" s="3426"/>
      <c r="X3" s="3426"/>
      <c r="Y3" s="460"/>
      <c r="Z3" s="3426">
        <v>2010</v>
      </c>
      <c r="AA3" s="3426"/>
      <c r="AB3" s="3426"/>
      <c r="AC3" s="3426"/>
      <c r="AD3" s="3426"/>
      <c r="AE3" s="3426"/>
      <c r="AF3" s="3426"/>
      <c r="AG3" s="3421" t="s">
        <v>60</v>
      </c>
      <c r="AH3" s="3421"/>
      <c r="AI3" s="3421"/>
      <c r="AJ3" s="3421"/>
      <c r="AK3" s="3421"/>
      <c r="AL3" s="3421"/>
      <c r="AM3" s="3421"/>
      <c r="AN3" s="460"/>
      <c r="AO3" s="3426">
        <v>2011</v>
      </c>
      <c r="AP3" s="3426"/>
      <c r="AQ3" s="3426"/>
      <c r="AR3" s="3426"/>
      <c r="AS3" s="3426"/>
      <c r="AT3" s="3426"/>
      <c r="AU3" s="3426"/>
      <c r="AV3" s="459"/>
      <c r="AW3" s="3392">
        <v>2012</v>
      </c>
      <c r="AX3" s="3392"/>
      <c r="AY3" s="3392"/>
      <c r="AZ3" s="3392"/>
      <c r="BA3" s="3392"/>
      <c r="BB3" s="3392"/>
      <c r="BC3" s="3392"/>
      <c r="BD3" s="459"/>
      <c r="BE3" s="3421" t="s">
        <v>67</v>
      </c>
      <c r="BF3" s="3421"/>
      <c r="BG3" s="3421"/>
      <c r="BH3" s="3421"/>
      <c r="BI3" s="3421"/>
      <c r="BJ3" s="3421"/>
      <c r="BK3" s="3421"/>
      <c r="BL3" s="459"/>
      <c r="BM3" s="3426">
        <v>2013</v>
      </c>
      <c r="BN3" s="3426"/>
      <c r="BO3" s="3426"/>
      <c r="BP3" s="3426"/>
      <c r="BQ3" s="3426"/>
      <c r="BR3" s="3426"/>
      <c r="BS3" s="3426"/>
      <c r="BT3" s="459"/>
      <c r="BU3" s="3421" t="s">
        <v>67</v>
      </c>
      <c r="BV3" s="3421"/>
      <c r="BW3" s="3421"/>
      <c r="BX3" s="3421"/>
      <c r="BY3" s="3421"/>
      <c r="BZ3" s="3421"/>
      <c r="CA3" s="3421"/>
      <c r="CB3" s="459"/>
      <c r="CC3" s="3426" t="s">
        <v>70</v>
      </c>
      <c r="CD3" s="3426"/>
      <c r="CE3" s="3426"/>
      <c r="CF3" s="3426"/>
      <c r="CG3" s="3426"/>
      <c r="CH3" s="3426"/>
      <c r="CI3" s="3426"/>
      <c r="CJ3" s="459"/>
      <c r="CK3" s="3426" t="s">
        <v>101</v>
      </c>
      <c r="CL3" s="3426"/>
      <c r="CM3" s="3426"/>
      <c r="CN3" s="3426"/>
      <c r="CO3" s="3426"/>
      <c r="CP3" s="3426"/>
      <c r="CQ3" s="3426"/>
      <c r="CR3" s="150"/>
      <c r="CS3" s="3425" t="s">
        <v>177</v>
      </c>
      <c r="CT3" s="3425"/>
      <c r="CU3" s="3425"/>
      <c r="CV3" s="3425"/>
      <c r="CW3" s="3425"/>
      <c r="CX3" s="3425"/>
      <c r="CY3" s="3425"/>
      <c r="CZ3" s="150"/>
      <c r="DA3" s="3618" t="s">
        <v>205</v>
      </c>
      <c r="DB3" s="3618"/>
      <c r="DC3" s="3618"/>
      <c r="DD3" s="3618"/>
      <c r="DE3" s="3618"/>
      <c r="DF3" s="3618"/>
      <c r="DG3" s="3618"/>
      <c r="DH3" s="150"/>
      <c r="DI3" s="3618" t="s">
        <v>206</v>
      </c>
      <c r="DJ3" s="3618"/>
      <c r="DK3" s="3618"/>
      <c r="DL3" s="3618"/>
      <c r="DM3" s="3618"/>
      <c r="DN3" s="3618"/>
      <c r="DO3" s="3618"/>
      <c r="DP3" s="586"/>
      <c r="DQ3" s="158"/>
      <c r="DR3" s="3347"/>
      <c r="DS3" s="3349"/>
      <c r="DT3" s="3353" t="s">
        <v>110</v>
      </c>
      <c r="DU3" s="3355" t="s">
        <v>111</v>
      </c>
      <c r="DV3" s="3355" t="s">
        <v>112</v>
      </c>
      <c r="DW3" s="3355"/>
      <c r="DX3" s="3355" t="s">
        <v>113</v>
      </c>
      <c r="DY3" s="3355" t="s">
        <v>114</v>
      </c>
      <c r="DZ3" s="3357" t="s">
        <v>115</v>
      </c>
      <c r="EA3" s="159"/>
      <c r="EB3" s="158"/>
      <c r="EC3" s="156"/>
      <c r="ED3" s="158"/>
      <c r="EE3" s="156"/>
    </row>
    <row r="4" spans="1:135" s="11" customFormat="1" ht="27" customHeight="1" thickBot="1">
      <c r="A4" s="3614"/>
      <c r="B4" s="3606" t="s">
        <v>0</v>
      </c>
      <c r="C4" s="3611" t="s">
        <v>47</v>
      </c>
      <c r="D4" s="3419" t="s">
        <v>1</v>
      </c>
      <c r="E4" s="3419"/>
      <c r="F4" s="3419" t="s">
        <v>2</v>
      </c>
      <c r="G4" s="3417" t="s">
        <v>48</v>
      </c>
      <c r="H4" s="3419" t="s">
        <v>40</v>
      </c>
      <c r="I4" s="4"/>
      <c r="J4" s="3391" t="s">
        <v>0</v>
      </c>
      <c r="K4" s="3390" t="s">
        <v>47</v>
      </c>
      <c r="L4" s="3391" t="s">
        <v>1</v>
      </c>
      <c r="M4" s="3391"/>
      <c r="N4" s="3391" t="s">
        <v>2</v>
      </c>
      <c r="O4" s="3390" t="s">
        <v>48</v>
      </c>
      <c r="P4" s="3391" t="s">
        <v>40</v>
      </c>
      <c r="Q4" s="142"/>
      <c r="R4" s="3391" t="s">
        <v>0</v>
      </c>
      <c r="S4" s="3390" t="s">
        <v>47</v>
      </c>
      <c r="T4" s="3391" t="s">
        <v>1</v>
      </c>
      <c r="U4" s="3391"/>
      <c r="V4" s="3391" t="s">
        <v>2</v>
      </c>
      <c r="W4" s="3390" t="s">
        <v>48</v>
      </c>
      <c r="X4" s="3391" t="s">
        <v>40</v>
      </c>
      <c r="Y4" s="119"/>
      <c r="Z4" s="3391" t="s">
        <v>0</v>
      </c>
      <c r="AA4" s="3390" t="s">
        <v>47</v>
      </c>
      <c r="AB4" s="3391" t="s">
        <v>1</v>
      </c>
      <c r="AC4" s="3391"/>
      <c r="AD4" s="3391" t="s">
        <v>2</v>
      </c>
      <c r="AE4" s="3390" t="s">
        <v>48</v>
      </c>
      <c r="AF4" s="3391" t="s">
        <v>40</v>
      </c>
      <c r="AG4" s="3391" t="s">
        <v>0</v>
      </c>
      <c r="AH4" s="3390" t="s">
        <v>47</v>
      </c>
      <c r="AI4" s="3391" t="s">
        <v>1</v>
      </c>
      <c r="AJ4" s="3391"/>
      <c r="AK4" s="3391" t="s">
        <v>2</v>
      </c>
      <c r="AL4" s="3390" t="s">
        <v>48</v>
      </c>
      <c r="AM4" s="3391" t="s">
        <v>40</v>
      </c>
      <c r="AN4" s="119"/>
      <c r="AO4" s="3391" t="s">
        <v>0</v>
      </c>
      <c r="AP4" s="3390" t="s">
        <v>47</v>
      </c>
      <c r="AQ4" s="3391" t="s">
        <v>1</v>
      </c>
      <c r="AR4" s="3391"/>
      <c r="AS4" s="3391" t="s">
        <v>2</v>
      </c>
      <c r="AT4" s="3390" t="s">
        <v>48</v>
      </c>
      <c r="AU4" s="3391" t="s">
        <v>40</v>
      </c>
      <c r="AV4" s="142"/>
      <c r="AW4" s="3391" t="s">
        <v>0</v>
      </c>
      <c r="AX4" s="3390" t="s">
        <v>47</v>
      </c>
      <c r="AY4" s="3391" t="s">
        <v>1</v>
      </c>
      <c r="AZ4" s="3391"/>
      <c r="BA4" s="3391" t="s">
        <v>2</v>
      </c>
      <c r="BB4" s="3390" t="s">
        <v>48</v>
      </c>
      <c r="BC4" s="3391" t="s">
        <v>40</v>
      </c>
      <c r="BD4" s="142"/>
      <c r="BE4" s="3391" t="s">
        <v>0</v>
      </c>
      <c r="BF4" s="3390" t="s">
        <v>47</v>
      </c>
      <c r="BG4" s="3391" t="s">
        <v>1</v>
      </c>
      <c r="BH4" s="3391"/>
      <c r="BI4" s="3391" t="s">
        <v>2</v>
      </c>
      <c r="BJ4" s="3390" t="s">
        <v>48</v>
      </c>
      <c r="BK4" s="3391" t="s">
        <v>40</v>
      </c>
      <c r="BL4" s="142"/>
      <c r="BM4" s="3391" t="s">
        <v>0</v>
      </c>
      <c r="BN4" s="3390" t="s">
        <v>47</v>
      </c>
      <c r="BO4" s="3394" t="s">
        <v>1</v>
      </c>
      <c r="BP4" s="3394"/>
      <c r="BQ4" s="3391" t="s">
        <v>2</v>
      </c>
      <c r="BR4" s="3390" t="s">
        <v>48</v>
      </c>
      <c r="BS4" s="3395" t="s">
        <v>40</v>
      </c>
      <c r="BT4" s="142"/>
      <c r="BU4" s="3391" t="s">
        <v>0</v>
      </c>
      <c r="BV4" s="3390" t="s">
        <v>47</v>
      </c>
      <c r="BW4" s="3391" t="s">
        <v>1</v>
      </c>
      <c r="BX4" s="3391"/>
      <c r="BY4" s="3391" t="s">
        <v>2</v>
      </c>
      <c r="BZ4" s="3390" t="s">
        <v>48</v>
      </c>
      <c r="CA4" s="3391" t="s">
        <v>40</v>
      </c>
      <c r="CB4" s="142"/>
      <c r="CC4" s="3391" t="s">
        <v>0</v>
      </c>
      <c r="CD4" s="3390" t="s">
        <v>47</v>
      </c>
      <c r="CE4" s="3394" t="s">
        <v>1</v>
      </c>
      <c r="CF4" s="3394"/>
      <c r="CG4" s="3391" t="s">
        <v>2</v>
      </c>
      <c r="CH4" s="3390" t="s">
        <v>48</v>
      </c>
      <c r="CI4" s="3395" t="s">
        <v>40</v>
      </c>
      <c r="CJ4" s="142"/>
      <c r="CK4" s="3391" t="s">
        <v>0</v>
      </c>
      <c r="CL4" s="3390" t="s">
        <v>47</v>
      </c>
      <c r="CM4" s="3394" t="s">
        <v>1</v>
      </c>
      <c r="CN4" s="3394"/>
      <c r="CO4" s="3391" t="s">
        <v>2</v>
      </c>
      <c r="CP4" s="3390" t="s">
        <v>48</v>
      </c>
      <c r="CQ4" s="3395" t="s">
        <v>40</v>
      </c>
      <c r="CR4" s="153"/>
      <c r="CS4" s="3398" t="s">
        <v>0</v>
      </c>
      <c r="CT4" s="3396" t="s">
        <v>47</v>
      </c>
      <c r="CU4" s="3422" t="s">
        <v>1</v>
      </c>
      <c r="CV4" s="3422"/>
      <c r="CW4" s="3398" t="s">
        <v>2</v>
      </c>
      <c r="CX4" s="3396" t="s">
        <v>48</v>
      </c>
      <c r="CY4" s="3423" t="s">
        <v>40</v>
      </c>
      <c r="CZ4" s="153"/>
      <c r="DA4" s="3409" t="s">
        <v>0</v>
      </c>
      <c r="DB4" s="3411" t="s">
        <v>47</v>
      </c>
      <c r="DC4" s="3413" t="s">
        <v>1</v>
      </c>
      <c r="DD4" s="3413"/>
      <c r="DE4" s="3409" t="s">
        <v>2</v>
      </c>
      <c r="DF4" s="3411" t="s">
        <v>48</v>
      </c>
      <c r="DG4" s="3414" t="s">
        <v>40</v>
      </c>
      <c r="DH4" s="153"/>
      <c r="DI4" s="3409" t="s">
        <v>0</v>
      </c>
      <c r="DJ4" s="3411" t="s">
        <v>47</v>
      </c>
      <c r="DK4" s="3413" t="s">
        <v>1</v>
      </c>
      <c r="DL4" s="3413"/>
      <c r="DM4" s="3409" t="s">
        <v>2</v>
      </c>
      <c r="DN4" s="3411" t="s">
        <v>48</v>
      </c>
      <c r="DO4" s="3414" t="s">
        <v>40</v>
      </c>
      <c r="DP4" s="587"/>
      <c r="DQ4" s="68"/>
      <c r="DR4" s="3350"/>
      <c r="DS4" s="3352"/>
      <c r="DT4" s="3354"/>
      <c r="DU4" s="3356"/>
      <c r="DV4" s="628" t="s">
        <v>3</v>
      </c>
      <c r="DW4" s="628" t="s">
        <v>4</v>
      </c>
      <c r="DX4" s="3356"/>
      <c r="DY4" s="3356"/>
      <c r="DZ4" s="3358"/>
      <c r="EA4" s="68"/>
      <c r="EB4" s="68"/>
      <c r="EC4" s="160"/>
      <c r="ED4" s="68"/>
      <c r="EE4" s="160"/>
    </row>
    <row r="5" spans="1:135" s="11" customFormat="1" ht="21.95" customHeight="1" thickTop="1" thickBot="1">
      <c r="A5" s="3615"/>
      <c r="B5" s="3607"/>
      <c r="C5" s="3612"/>
      <c r="D5" s="90" t="s">
        <v>3</v>
      </c>
      <c r="E5" s="90" t="s">
        <v>4</v>
      </c>
      <c r="F5" s="3420"/>
      <c r="G5" s="3418"/>
      <c r="H5" s="3420"/>
      <c r="I5" s="91"/>
      <c r="J5" s="3375"/>
      <c r="K5" s="3377"/>
      <c r="L5" s="143" t="s">
        <v>3</v>
      </c>
      <c r="M5" s="143" t="s">
        <v>4</v>
      </c>
      <c r="N5" s="3375"/>
      <c r="O5" s="3377"/>
      <c r="P5" s="3375"/>
      <c r="Q5" s="143"/>
      <c r="R5" s="3375"/>
      <c r="S5" s="3377"/>
      <c r="T5" s="143" t="s">
        <v>3</v>
      </c>
      <c r="U5" s="143" t="s">
        <v>4</v>
      </c>
      <c r="V5" s="3375"/>
      <c r="W5" s="3377"/>
      <c r="X5" s="3375"/>
      <c r="Y5" s="144"/>
      <c r="Z5" s="3375"/>
      <c r="AA5" s="3377"/>
      <c r="AB5" s="143" t="s">
        <v>3</v>
      </c>
      <c r="AC5" s="143" t="s">
        <v>4</v>
      </c>
      <c r="AD5" s="3375"/>
      <c r="AE5" s="3377"/>
      <c r="AF5" s="3375"/>
      <c r="AG5" s="3375"/>
      <c r="AH5" s="3377"/>
      <c r="AI5" s="143" t="s">
        <v>3</v>
      </c>
      <c r="AJ5" s="143" t="s">
        <v>4</v>
      </c>
      <c r="AK5" s="3375"/>
      <c r="AL5" s="3377"/>
      <c r="AM5" s="3375"/>
      <c r="AN5" s="144"/>
      <c r="AO5" s="3375"/>
      <c r="AP5" s="3377"/>
      <c r="AQ5" s="143" t="s">
        <v>3</v>
      </c>
      <c r="AR5" s="143" t="s">
        <v>4</v>
      </c>
      <c r="AS5" s="3375"/>
      <c r="AT5" s="3377"/>
      <c r="AU5" s="3375"/>
      <c r="AV5" s="143"/>
      <c r="AW5" s="3375"/>
      <c r="AX5" s="3377"/>
      <c r="AY5" s="143" t="s">
        <v>3</v>
      </c>
      <c r="AZ5" s="143" t="s">
        <v>4</v>
      </c>
      <c r="BA5" s="3375"/>
      <c r="BB5" s="3377"/>
      <c r="BC5" s="3375"/>
      <c r="BD5" s="143"/>
      <c r="BE5" s="3375"/>
      <c r="BF5" s="3377"/>
      <c r="BG5" s="143" t="s">
        <v>3</v>
      </c>
      <c r="BH5" s="143" t="s">
        <v>4</v>
      </c>
      <c r="BI5" s="3375"/>
      <c r="BJ5" s="3377"/>
      <c r="BK5" s="3375"/>
      <c r="BL5" s="143"/>
      <c r="BM5" s="3375"/>
      <c r="BN5" s="3377"/>
      <c r="BO5" s="143" t="s">
        <v>3</v>
      </c>
      <c r="BP5" s="143" t="s">
        <v>4</v>
      </c>
      <c r="BQ5" s="3375"/>
      <c r="BR5" s="3377"/>
      <c r="BS5" s="3380"/>
      <c r="BT5" s="143"/>
      <c r="BU5" s="3375"/>
      <c r="BV5" s="3377"/>
      <c r="BW5" s="143" t="s">
        <v>3</v>
      </c>
      <c r="BX5" s="143" t="s">
        <v>4</v>
      </c>
      <c r="BY5" s="3375"/>
      <c r="BZ5" s="3377"/>
      <c r="CA5" s="3375"/>
      <c r="CB5" s="143"/>
      <c r="CC5" s="3375"/>
      <c r="CD5" s="3377"/>
      <c r="CE5" s="143" t="s">
        <v>3</v>
      </c>
      <c r="CF5" s="143" t="s">
        <v>4</v>
      </c>
      <c r="CG5" s="3375"/>
      <c r="CH5" s="3377"/>
      <c r="CI5" s="3380"/>
      <c r="CJ5" s="143"/>
      <c r="CK5" s="3375"/>
      <c r="CL5" s="3377"/>
      <c r="CM5" s="143" t="s">
        <v>3</v>
      </c>
      <c r="CN5" s="143" t="s">
        <v>4</v>
      </c>
      <c r="CO5" s="3375"/>
      <c r="CP5" s="3377"/>
      <c r="CQ5" s="3380"/>
      <c r="CR5" s="153"/>
      <c r="CS5" s="3399"/>
      <c r="CT5" s="3397"/>
      <c r="CU5" s="100" t="s">
        <v>3</v>
      </c>
      <c r="CV5" s="100" t="s">
        <v>4</v>
      </c>
      <c r="CW5" s="3399"/>
      <c r="CX5" s="3397"/>
      <c r="CY5" s="3424"/>
      <c r="CZ5" s="153"/>
      <c r="DA5" s="3410"/>
      <c r="DB5" s="3412"/>
      <c r="DC5" s="658" t="s">
        <v>3</v>
      </c>
      <c r="DD5" s="658" t="s">
        <v>4</v>
      </c>
      <c r="DE5" s="3410"/>
      <c r="DF5" s="3412"/>
      <c r="DG5" s="3415"/>
      <c r="DH5" s="153"/>
      <c r="DI5" s="3410"/>
      <c r="DJ5" s="3412"/>
      <c r="DK5" s="658" t="s">
        <v>3</v>
      </c>
      <c r="DL5" s="658" t="s">
        <v>4</v>
      </c>
      <c r="DM5" s="3410"/>
      <c r="DN5" s="3412"/>
      <c r="DO5" s="3415"/>
      <c r="DP5" s="587"/>
      <c r="DQ5" s="68"/>
      <c r="DR5" s="161" t="s">
        <v>116</v>
      </c>
      <c r="DS5" s="162" t="s">
        <v>197</v>
      </c>
      <c r="DT5" s="163">
        <v>0.93265747812232802</v>
      </c>
      <c r="DU5" s="164">
        <v>3.9203716867656294E-3</v>
      </c>
      <c r="DV5" s="165">
        <v>0.92497074753708841</v>
      </c>
      <c r="DW5" s="165">
        <v>0.94034420870756763</v>
      </c>
      <c r="DX5" s="166">
        <v>4.203442076782909E-3</v>
      </c>
      <c r="DY5" s="167">
        <v>8480.1409729999687</v>
      </c>
      <c r="DZ5" s="168">
        <v>20215</v>
      </c>
      <c r="EA5" s="68"/>
      <c r="EB5" s="68"/>
      <c r="EC5" s="160"/>
      <c r="ED5" s="68"/>
      <c r="EE5" s="160"/>
    </row>
    <row r="6" spans="1:135" s="11" customFormat="1" ht="8.1" customHeight="1" thickTop="1">
      <c r="A6" s="4"/>
      <c r="B6" s="13"/>
      <c r="C6" s="13"/>
      <c r="D6" s="4"/>
      <c r="E6" s="4"/>
      <c r="F6" s="4"/>
      <c r="G6" s="4"/>
      <c r="H6" s="4"/>
      <c r="I6" s="4"/>
      <c r="J6" s="4"/>
      <c r="K6" s="4"/>
      <c r="L6" s="4"/>
      <c r="P6" s="13"/>
      <c r="Q6" s="13"/>
      <c r="R6" s="4"/>
      <c r="S6" s="4"/>
      <c r="T6" s="4"/>
      <c r="X6" s="13"/>
      <c r="BE6" s="14"/>
      <c r="BF6" s="14"/>
      <c r="BG6" s="14"/>
      <c r="BH6" s="14"/>
      <c r="BI6" s="14"/>
      <c r="BJ6" s="14"/>
      <c r="BK6" s="14"/>
      <c r="BM6" s="14"/>
      <c r="BN6" s="14"/>
      <c r="BO6" s="14"/>
      <c r="BP6" s="14"/>
      <c r="BQ6" s="14"/>
      <c r="BR6" s="14"/>
      <c r="BS6" s="77"/>
      <c r="BU6" s="14"/>
      <c r="BV6" s="14"/>
      <c r="BW6" s="14"/>
      <c r="BX6" s="14"/>
      <c r="BY6" s="14"/>
      <c r="BZ6" s="14"/>
      <c r="CA6" s="14"/>
      <c r="CC6" s="14"/>
      <c r="CD6" s="14"/>
      <c r="CE6" s="14"/>
      <c r="CF6" s="14"/>
      <c r="CG6" s="14"/>
      <c r="CH6" s="14"/>
      <c r="CI6" s="77"/>
      <c r="CK6" s="14"/>
      <c r="CL6" s="14"/>
      <c r="CM6" s="14"/>
      <c r="CN6" s="14"/>
      <c r="CO6" s="14"/>
      <c r="CP6" s="14"/>
      <c r="CQ6" s="77"/>
      <c r="CR6" s="77"/>
      <c r="CS6" s="14"/>
      <c r="CT6" s="14"/>
      <c r="CU6" s="14"/>
      <c r="CV6" s="14"/>
      <c r="CW6" s="14"/>
      <c r="CX6" s="14"/>
      <c r="CY6" s="77"/>
      <c r="CZ6" s="77"/>
      <c r="DA6" s="659"/>
      <c r="DB6" s="659"/>
      <c r="DC6" s="659"/>
      <c r="DD6" s="659"/>
      <c r="DE6" s="659"/>
      <c r="DF6" s="659"/>
      <c r="DG6" s="660"/>
      <c r="DH6" s="77"/>
      <c r="DI6" s="659"/>
      <c r="DJ6" s="659"/>
      <c r="DK6" s="659"/>
      <c r="DL6" s="659"/>
      <c r="DM6" s="659"/>
      <c r="DN6" s="659"/>
      <c r="DO6" s="660"/>
      <c r="DP6" s="588"/>
      <c r="DQ6" s="14"/>
      <c r="DT6" s="169"/>
      <c r="DU6" s="14"/>
      <c r="DV6" s="14"/>
      <c r="DW6" s="14"/>
      <c r="DX6" s="14"/>
      <c r="DY6" s="14"/>
      <c r="DZ6" s="14"/>
      <c r="EA6" s="14"/>
      <c r="EB6" s="14"/>
      <c r="EC6" s="5"/>
      <c r="ED6" s="14"/>
      <c r="EE6" s="5"/>
    </row>
    <row r="7" spans="1:135" s="15" customFormat="1" ht="24" customHeight="1">
      <c r="A7" s="428" t="s">
        <v>5</v>
      </c>
      <c r="B7" s="360">
        <v>62.546347282711864</v>
      </c>
      <c r="C7" s="360">
        <v>0.83803254397685945</v>
      </c>
      <c r="D7" s="363">
        <v>60.901024960830732</v>
      </c>
      <c r="E7" s="363">
        <v>64.191669604593002</v>
      </c>
      <c r="F7" s="363">
        <v>1.3398584895596226</v>
      </c>
      <c r="G7" s="363">
        <v>9535.4098809999887</v>
      </c>
      <c r="H7" s="388">
        <v>10499</v>
      </c>
      <c r="I7" s="462"/>
      <c r="J7" s="360">
        <v>79.857588154075287</v>
      </c>
      <c r="K7" s="360">
        <v>1.6939447136167838</v>
      </c>
      <c r="L7" s="360">
        <v>76.519642581686924</v>
      </c>
      <c r="M7" s="360">
        <v>83.195533726463651</v>
      </c>
      <c r="N7" s="360">
        <v>2.1212069544957055</v>
      </c>
      <c r="O7" s="360">
        <v>2032.6786589999929</v>
      </c>
      <c r="P7" s="222">
        <v>2149</v>
      </c>
      <c r="Q7" s="222"/>
      <c r="R7" s="432">
        <v>84.652918859865451</v>
      </c>
      <c r="S7" s="432">
        <v>0.69043793085648764</v>
      </c>
      <c r="T7" s="432">
        <v>83.298165721366999</v>
      </c>
      <c r="U7" s="432">
        <v>86.007671998363904</v>
      </c>
      <c r="V7" s="432">
        <v>0.81561030636101206</v>
      </c>
      <c r="W7" s="432">
        <v>7737.4048730000659</v>
      </c>
      <c r="X7" s="463">
        <v>8446</v>
      </c>
      <c r="Y7" s="434"/>
      <c r="Z7" s="432">
        <v>86.236364880921698</v>
      </c>
      <c r="AA7" s="432">
        <v>0.68413590219509224</v>
      </c>
      <c r="AB7" s="432">
        <v>84.893973159510992</v>
      </c>
      <c r="AC7" s="432">
        <v>87.578756602332405</v>
      </c>
      <c r="AD7" s="432">
        <v>0.79332646168443188</v>
      </c>
      <c r="AE7" s="435">
        <v>7050.9894849999437</v>
      </c>
      <c r="AF7" s="436">
        <v>7665</v>
      </c>
      <c r="AG7" s="432"/>
      <c r="AH7" s="432"/>
      <c r="AI7" s="432"/>
      <c r="AJ7" s="432"/>
      <c r="AK7" s="432"/>
      <c r="AL7" s="435"/>
      <c r="AM7" s="436"/>
      <c r="AN7" s="434"/>
      <c r="AO7" s="437">
        <v>86.959556028128262</v>
      </c>
      <c r="AP7" s="432">
        <v>0.66586690905330026</v>
      </c>
      <c r="AQ7" s="432">
        <v>85.653007084162738</v>
      </c>
      <c r="AR7" s="432">
        <v>88.266104972093785</v>
      </c>
      <c r="AS7" s="432">
        <v>0.76572022612203372</v>
      </c>
      <c r="AT7" s="435">
        <v>7052.9093409999978</v>
      </c>
      <c r="AU7" s="438">
        <v>7561</v>
      </c>
      <c r="AV7" s="436"/>
      <c r="AW7" s="440">
        <v>88.466378078016319</v>
      </c>
      <c r="AX7" s="440">
        <v>0.60314849249272517</v>
      </c>
      <c r="AY7" s="440">
        <v>87.283170299459385</v>
      </c>
      <c r="AZ7" s="440">
        <v>89.649585856573239</v>
      </c>
      <c r="BA7" s="440">
        <v>0.68178273553917113</v>
      </c>
      <c r="BB7" s="436">
        <v>7404.0983029999661</v>
      </c>
      <c r="BC7" s="436">
        <v>8000</v>
      </c>
      <c r="BD7" s="436"/>
      <c r="BE7" s="360">
        <v>90.586513084387235</v>
      </c>
      <c r="BF7" s="360">
        <v>0.75452082195427372</v>
      </c>
      <c r="BG7" s="360">
        <v>89.104890575710428</v>
      </c>
      <c r="BH7" s="360">
        <v>92.068135593064042</v>
      </c>
      <c r="BI7" s="360">
        <v>0.83292843080447143</v>
      </c>
      <c r="BJ7" s="223">
        <v>3295.8505470000159</v>
      </c>
      <c r="BK7" s="223">
        <v>3612</v>
      </c>
      <c r="BL7" s="436"/>
      <c r="BM7" s="361">
        <v>90.418215001666866</v>
      </c>
      <c r="BN7" s="360">
        <v>0.56894947765261705</v>
      </c>
      <c r="BO7" s="363">
        <v>89.302083359796853</v>
      </c>
      <c r="BP7" s="360">
        <v>91.534346643536892</v>
      </c>
      <c r="BQ7" s="360">
        <v>0.62924210308965778</v>
      </c>
      <c r="BR7" s="223">
        <v>6943.1268090000276</v>
      </c>
      <c r="BS7" s="231">
        <v>7539</v>
      </c>
      <c r="BT7" s="436"/>
      <c r="BU7" s="360">
        <v>90.586513084387235</v>
      </c>
      <c r="BV7" s="360">
        <v>0.75452082195427372</v>
      </c>
      <c r="BW7" s="360">
        <v>89.104890575710428</v>
      </c>
      <c r="BX7" s="360">
        <v>92.068135593064042</v>
      </c>
      <c r="BY7" s="360">
        <v>0.83292843080447143</v>
      </c>
      <c r="BZ7" s="223">
        <v>3295.8505470000159</v>
      </c>
      <c r="CA7" s="223">
        <v>3612</v>
      </c>
      <c r="CB7" s="436"/>
      <c r="CC7" s="361">
        <v>92.010246692890433</v>
      </c>
      <c r="CD7" s="360">
        <v>0.68548776023877778</v>
      </c>
      <c r="CE7" s="363">
        <v>90.664446762365642</v>
      </c>
      <c r="CF7" s="360">
        <v>93.356046623415224</v>
      </c>
      <c r="CG7" s="360">
        <v>0.74501241424423326</v>
      </c>
      <c r="CH7" s="223">
        <v>3912.4646780000135</v>
      </c>
      <c r="CI7" s="231">
        <v>4173</v>
      </c>
      <c r="CJ7" s="436"/>
      <c r="CK7" s="361">
        <v>91.381954824067634</v>
      </c>
      <c r="CL7" s="360">
        <v>0.57268257127826794</v>
      </c>
      <c r="CM7" s="363">
        <v>90.258595183963749</v>
      </c>
      <c r="CN7" s="360">
        <v>92.505314464171519</v>
      </c>
      <c r="CO7" s="360">
        <v>0.62669109276642243</v>
      </c>
      <c r="CP7" s="223">
        <v>7702.5073139999267</v>
      </c>
      <c r="CQ7" s="231">
        <v>8135</v>
      </c>
      <c r="CR7" s="103"/>
      <c r="CS7" s="589">
        <v>93.978195166109828</v>
      </c>
      <c r="CT7" s="135">
        <v>0.47779014924041263</v>
      </c>
      <c r="CU7" s="590">
        <v>93.04102485828939</v>
      </c>
      <c r="CV7" s="135">
        <v>94.915365473930251</v>
      </c>
      <c r="CW7" s="135">
        <v>0.50840532572039876</v>
      </c>
      <c r="CX7" s="102">
        <v>8989.2218850000281</v>
      </c>
      <c r="CY7" s="103">
        <v>10036</v>
      </c>
      <c r="CZ7" s="103"/>
      <c r="DA7" s="661">
        <v>93.886137617183223</v>
      </c>
      <c r="DB7" s="662">
        <v>0.33079188398080334</v>
      </c>
      <c r="DC7" s="663">
        <v>93.237549091628892</v>
      </c>
      <c r="DD7" s="662">
        <v>94.53472614273754</v>
      </c>
      <c r="DE7" s="662">
        <v>0.35233304125215309</v>
      </c>
      <c r="DF7" s="664">
        <v>16995.723962000109</v>
      </c>
      <c r="DG7" s="665">
        <v>20215</v>
      </c>
      <c r="DH7" s="103"/>
      <c r="DI7" s="661">
        <f>IF(DX5&lt;0.15,DT5*100,CONCATENATE("(",FIXED(DT5*100,1),")"))</f>
        <v>93.265747812232803</v>
      </c>
      <c r="DJ7" s="662">
        <f t="shared" ref="DJ7:DL7" si="0">+DU5*100</f>
        <v>0.39203716867656291</v>
      </c>
      <c r="DK7" s="663">
        <f>IF(DV5&lt;0,0,DV5*100)</f>
        <v>92.497074753708844</v>
      </c>
      <c r="DL7" s="662">
        <f t="shared" si="0"/>
        <v>94.034420870756762</v>
      </c>
      <c r="DM7" s="662">
        <f>IF(DX5&gt;1,100,DX5*100)</f>
        <v>0.42034420767829089</v>
      </c>
      <c r="DN7" s="664">
        <f>+DY5</f>
        <v>8480.1409729999687</v>
      </c>
      <c r="DO7" s="665">
        <f>+DZ5</f>
        <v>20215</v>
      </c>
      <c r="DP7" s="591"/>
      <c r="DQ7" s="119"/>
      <c r="DR7" s="64"/>
      <c r="DS7" s="64"/>
      <c r="DT7" s="170"/>
      <c r="DU7" s="171"/>
      <c r="DV7" s="171"/>
      <c r="DW7" s="171"/>
      <c r="DX7" s="171"/>
      <c r="DY7" s="171"/>
      <c r="DZ7" s="171"/>
      <c r="EA7" s="171"/>
      <c r="EB7" s="119"/>
      <c r="EC7" s="172"/>
      <c r="ED7" s="119"/>
      <c r="EE7" s="172"/>
    </row>
    <row r="8" spans="1:135" s="11" customFormat="1" ht="5.0999999999999996" customHeight="1">
      <c r="A8" s="441"/>
      <c r="B8" s="445"/>
      <c r="C8" s="445"/>
      <c r="D8" s="464"/>
      <c r="E8" s="464"/>
      <c r="F8" s="464"/>
      <c r="G8" s="464"/>
      <c r="H8" s="347"/>
      <c r="I8" s="464"/>
      <c r="J8" s="444"/>
      <c r="K8" s="444"/>
      <c r="L8" s="444"/>
      <c r="M8" s="368"/>
      <c r="N8" s="368"/>
      <c r="O8" s="368"/>
      <c r="P8" s="368"/>
      <c r="Q8" s="368"/>
      <c r="R8" s="445"/>
      <c r="S8" s="445"/>
      <c r="T8" s="444"/>
      <c r="U8" s="444"/>
      <c r="V8" s="444"/>
      <c r="W8" s="444"/>
      <c r="X8" s="369"/>
      <c r="Y8" s="368"/>
      <c r="Z8" s="445"/>
      <c r="AA8" s="445"/>
      <c r="AB8" s="444"/>
      <c r="AC8" s="444"/>
      <c r="AD8" s="444"/>
      <c r="AE8" s="446"/>
      <c r="AF8" s="250"/>
      <c r="AG8" s="445"/>
      <c r="AH8" s="445"/>
      <c r="AI8" s="444"/>
      <c r="AJ8" s="444"/>
      <c r="AK8" s="444"/>
      <c r="AL8" s="446"/>
      <c r="AM8" s="250"/>
      <c r="AN8" s="368"/>
      <c r="AO8" s="447"/>
      <c r="AP8" s="445"/>
      <c r="AQ8" s="444"/>
      <c r="AR8" s="444"/>
      <c r="AS8" s="444"/>
      <c r="AT8" s="446"/>
      <c r="AU8" s="448"/>
      <c r="AV8" s="250"/>
      <c r="AW8" s="249"/>
      <c r="AX8" s="249"/>
      <c r="AY8" s="249"/>
      <c r="AZ8" s="249"/>
      <c r="BA8" s="249"/>
      <c r="BB8" s="250"/>
      <c r="BC8" s="250"/>
      <c r="BD8" s="250"/>
      <c r="BE8" s="305"/>
      <c r="BF8" s="305"/>
      <c r="BG8" s="305"/>
      <c r="BH8" s="305"/>
      <c r="BI8" s="305"/>
      <c r="BJ8" s="308"/>
      <c r="BK8" s="308"/>
      <c r="BL8" s="250"/>
      <c r="BM8" s="370"/>
      <c r="BN8" s="305"/>
      <c r="BO8" s="371"/>
      <c r="BP8" s="305"/>
      <c r="BQ8" s="305"/>
      <c r="BR8" s="308"/>
      <c r="BS8" s="308"/>
      <c r="BT8" s="250"/>
      <c r="BU8" s="305"/>
      <c r="BV8" s="305"/>
      <c r="BW8" s="305"/>
      <c r="BX8" s="305"/>
      <c r="BY8" s="305"/>
      <c r="BZ8" s="308"/>
      <c r="CA8" s="308"/>
      <c r="CB8" s="250"/>
      <c r="CC8" s="370"/>
      <c r="CD8" s="305"/>
      <c r="CE8" s="371"/>
      <c r="CF8" s="305"/>
      <c r="CG8" s="305"/>
      <c r="CH8" s="308"/>
      <c r="CI8" s="308"/>
      <c r="CJ8" s="250"/>
      <c r="CK8" s="370"/>
      <c r="CL8" s="305"/>
      <c r="CM8" s="371"/>
      <c r="CN8" s="305"/>
      <c r="CO8" s="305"/>
      <c r="CP8" s="308"/>
      <c r="CQ8" s="308"/>
      <c r="CR8" s="36"/>
      <c r="CS8" s="592"/>
      <c r="CT8" s="22"/>
      <c r="CU8" s="593"/>
      <c r="CV8" s="22"/>
      <c r="CW8" s="22"/>
      <c r="CX8" s="36"/>
      <c r="CY8" s="36"/>
      <c r="CZ8" s="36"/>
      <c r="DA8" s="666"/>
      <c r="DB8" s="667"/>
      <c r="DC8" s="668"/>
      <c r="DD8" s="667"/>
      <c r="DE8" s="667"/>
      <c r="DF8" s="669"/>
      <c r="DG8" s="669"/>
      <c r="DH8" s="36"/>
      <c r="DI8" s="666"/>
      <c r="DJ8" s="667"/>
      <c r="DK8" s="668"/>
      <c r="DL8" s="667"/>
      <c r="DM8" s="667"/>
      <c r="DN8" s="669"/>
      <c r="DO8" s="669"/>
      <c r="DP8" s="591"/>
      <c r="DQ8" s="119"/>
      <c r="DR8" s="64"/>
      <c r="DS8" s="64"/>
      <c r="DT8" s="170"/>
      <c r="DU8" s="119"/>
      <c r="DV8" s="119"/>
      <c r="DW8" s="119"/>
      <c r="DX8" s="119"/>
      <c r="DY8" s="119"/>
      <c r="DZ8" s="119"/>
      <c r="EA8" s="119"/>
      <c r="EB8" s="119"/>
      <c r="EC8" s="172"/>
      <c r="ED8" s="119"/>
      <c r="EE8" s="172"/>
    </row>
    <row r="9" spans="1:135" s="11" customFormat="1" ht="20.25" customHeight="1" thickBot="1">
      <c r="A9" s="372" t="s">
        <v>18</v>
      </c>
      <c r="B9" s="273">
        <v>29.718875502008281</v>
      </c>
      <c r="C9" s="273">
        <v>3.3578935701051025</v>
      </c>
      <c r="D9" s="376">
        <v>23.126270853056074</v>
      </c>
      <c r="E9" s="376">
        <v>36.311480150960485</v>
      </c>
      <c r="F9" s="376">
        <v>11.298858094002211</v>
      </c>
      <c r="G9" s="376">
        <v>165.46448399999903</v>
      </c>
      <c r="H9" s="350">
        <v>498</v>
      </c>
      <c r="I9" s="465"/>
      <c r="J9" s="273">
        <v>54.711350108621559</v>
      </c>
      <c r="K9" s="273">
        <v>4.4954277210377587</v>
      </c>
      <c r="L9" s="273">
        <v>45.892350364626303</v>
      </c>
      <c r="M9" s="273">
        <v>63.530349852616816</v>
      </c>
      <c r="N9" s="273">
        <v>8.2166272850381681</v>
      </c>
      <c r="O9" s="273">
        <v>178.31705999999843</v>
      </c>
      <c r="P9" s="244">
        <v>436</v>
      </c>
      <c r="Q9" s="244"/>
      <c r="R9" s="273">
        <v>66.066691496838743</v>
      </c>
      <c r="S9" s="273">
        <v>3.9988856093105198</v>
      </c>
      <c r="T9" s="273">
        <v>58.220218138995641</v>
      </c>
      <c r="U9" s="273">
        <v>73.913164854681838</v>
      </c>
      <c r="V9" s="273">
        <v>6.0528013719316718</v>
      </c>
      <c r="W9" s="273">
        <v>128.13174700000002</v>
      </c>
      <c r="X9" s="247">
        <v>389</v>
      </c>
      <c r="Y9" s="273"/>
      <c r="Z9" s="273">
        <v>71.164244247752649</v>
      </c>
      <c r="AA9" s="273">
        <v>4.0974803364475587</v>
      </c>
      <c r="AB9" s="273">
        <v>63.124286595125547</v>
      </c>
      <c r="AC9" s="273">
        <v>79.204201900379758</v>
      </c>
      <c r="AD9" s="273">
        <v>5.7577795981118092</v>
      </c>
      <c r="AE9" s="245">
        <v>119.77731500000009</v>
      </c>
      <c r="AF9" s="250">
        <v>363</v>
      </c>
      <c r="AG9" s="273">
        <v>66.17084275015884</v>
      </c>
      <c r="AH9" s="273">
        <v>3.1329663641933134</v>
      </c>
      <c r="AI9" s="273">
        <v>60.025814651532393</v>
      </c>
      <c r="AJ9" s="273">
        <v>72.315870848785295</v>
      </c>
      <c r="AK9" s="273">
        <v>4.7346629330722747</v>
      </c>
      <c r="AL9" s="245">
        <v>295.68218699999858</v>
      </c>
      <c r="AM9" s="250">
        <v>902</v>
      </c>
      <c r="AN9" s="273"/>
      <c r="AO9" s="375">
        <v>58.57053117032688</v>
      </c>
      <c r="AP9" s="273">
        <v>5.0963401303928224</v>
      </c>
      <c r="AQ9" s="273">
        <v>48.570608175323578</v>
      </c>
      <c r="AR9" s="273">
        <v>68.570454165330176</v>
      </c>
      <c r="AS9" s="273">
        <v>8.7012018306139947</v>
      </c>
      <c r="AT9" s="245">
        <v>115.94751600000032</v>
      </c>
      <c r="AU9" s="448">
        <v>366</v>
      </c>
      <c r="AV9" s="250"/>
      <c r="AW9" s="249">
        <v>64.833930630822238</v>
      </c>
      <c r="AX9" s="249">
        <v>5.7753687899609769</v>
      </c>
      <c r="AY9" s="249">
        <v>53.504280699882301</v>
      </c>
      <c r="AZ9" s="249">
        <v>76.163580561762174</v>
      </c>
      <c r="BA9" s="249">
        <v>8.9079417733395161</v>
      </c>
      <c r="BB9" s="250">
        <v>130.41547100000003</v>
      </c>
      <c r="BC9" s="250">
        <v>346</v>
      </c>
      <c r="BD9" s="250"/>
      <c r="BE9" s="273">
        <v>62.506401355228917</v>
      </c>
      <c r="BF9" s="273">
        <v>8.6168365425129725</v>
      </c>
      <c r="BG9" s="273">
        <v>45.585862380693158</v>
      </c>
      <c r="BH9" s="273">
        <v>79.426940329764676</v>
      </c>
      <c r="BI9" s="273">
        <v>13.785526531183256</v>
      </c>
      <c r="BJ9" s="250">
        <v>58.575486999999995</v>
      </c>
      <c r="BK9" s="250">
        <v>163</v>
      </c>
      <c r="BL9" s="250"/>
      <c r="BM9" s="375">
        <v>66.382056581794942</v>
      </c>
      <c r="BN9" s="273">
        <v>5.8214402967022298</v>
      </c>
      <c r="BO9" s="376">
        <v>54.961897197495944</v>
      </c>
      <c r="BP9" s="273">
        <v>77.802215966093939</v>
      </c>
      <c r="BQ9" s="273">
        <v>8.7695991906022694</v>
      </c>
      <c r="BR9" s="250">
        <v>110.45333599999991</v>
      </c>
      <c r="BS9" s="250">
        <v>302</v>
      </c>
      <c r="BT9" s="250"/>
      <c r="BU9" s="273">
        <v>62.506401355228917</v>
      </c>
      <c r="BV9" s="273">
        <v>8.6168365425129725</v>
      </c>
      <c r="BW9" s="273">
        <v>45.585862380693158</v>
      </c>
      <c r="BX9" s="273">
        <v>79.426940329764676</v>
      </c>
      <c r="BY9" s="273">
        <v>13.785526531183256</v>
      </c>
      <c r="BZ9" s="250">
        <v>58.575486999999995</v>
      </c>
      <c r="CA9" s="250">
        <v>163</v>
      </c>
      <c r="CB9" s="250"/>
      <c r="CC9" s="375">
        <v>63.639177852974505</v>
      </c>
      <c r="CD9" s="273">
        <v>6.2428864568360289</v>
      </c>
      <c r="CE9" s="376">
        <v>51.382684524840506</v>
      </c>
      <c r="CF9" s="273">
        <v>75.895671181108497</v>
      </c>
      <c r="CG9" s="273">
        <v>9.8098163229873272</v>
      </c>
      <c r="CH9" s="250">
        <v>68.257329000000183</v>
      </c>
      <c r="CI9" s="250">
        <v>184</v>
      </c>
      <c r="CJ9" s="250"/>
      <c r="CK9" s="375">
        <v>69.544759477213148</v>
      </c>
      <c r="CL9" s="273">
        <v>4.2937253421196688</v>
      </c>
      <c r="CM9" s="376">
        <v>61.122296498704323</v>
      </c>
      <c r="CN9" s="273">
        <v>77.967222455721981</v>
      </c>
      <c r="CO9" s="273">
        <v>6.1740458582311151</v>
      </c>
      <c r="CP9" s="250">
        <v>120.65002399999993</v>
      </c>
      <c r="CQ9" s="250">
        <v>314</v>
      </c>
      <c r="CR9" s="27"/>
      <c r="CS9" s="594">
        <v>78.75669303734901</v>
      </c>
      <c r="CT9" s="595">
        <v>4.6182878571987249</v>
      </c>
      <c r="CU9" s="596">
        <v>69.698067070247944</v>
      </c>
      <c r="CV9" s="595">
        <v>87.815319004450089</v>
      </c>
      <c r="CW9" s="595">
        <v>5.8639941306430687</v>
      </c>
      <c r="CX9" s="597">
        <v>128.32103800000007</v>
      </c>
      <c r="CY9" s="597">
        <v>401</v>
      </c>
      <c r="CZ9" s="27"/>
      <c r="DA9" s="670">
        <v>77.994673003256082</v>
      </c>
      <c r="DB9" s="671">
        <v>3.0615483489695903</v>
      </c>
      <c r="DC9" s="672">
        <v>71.991850002656989</v>
      </c>
      <c r="DD9" s="671">
        <v>83.99749600385519</v>
      </c>
      <c r="DE9" s="671">
        <v>3.9253300656081707</v>
      </c>
      <c r="DF9" s="673">
        <v>252.14657800000001</v>
      </c>
      <c r="DG9" s="673">
        <v>815</v>
      </c>
      <c r="DH9" s="27"/>
      <c r="DI9" s="670">
        <f>IF(DY12&lt;0.15,DU12*100,CONCATENATE("(",FIXED(DU12*100,1),")"))</f>
        <v>76.683574859475499</v>
      </c>
      <c r="DJ9" s="671">
        <f t="shared" ref="DJ9:DJ33" si="1">+DV12*100</f>
        <v>3.1769798420299278</v>
      </c>
      <c r="DK9" s="672">
        <f>IF(DW12&lt;0,0,DW12*100)</f>
        <v>70.454423628009394</v>
      </c>
      <c r="DL9" s="671">
        <f>IF(DX12&gt;1,100,DX12*100)</f>
        <v>82.912726090941618</v>
      </c>
      <c r="DM9" s="671">
        <f>IF(DY12&gt;1,100,DY12*100)</f>
        <v>4.1429730523802775</v>
      </c>
      <c r="DN9" s="673">
        <f>+DZ12</f>
        <v>122.2917999999998</v>
      </c>
      <c r="DO9" s="673">
        <f>+EA12</f>
        <v>815</v>
      </c>
      <c r="DP9" s="591"/>
      <c r="DQ9" s="64"/>
      <c r="DR9" s="3346" t="s">
        <v>109</v>
      </c>
      <c r="DS9" s="3346"/>
      <c r="DT9" s="3346"/>
      <c r="DU9" s="3346"/>
      <c r="DV9" s="3346"/>
      <c r="DW9" s="3346"/>
      <c r="DX9" s="3346"/>
      <c r="DY9" s="3346"/>
      <c r="DZ9" s="3346"/>
      <c r="EA9" s="3346"/>
      <c r="EB9"/>
      <c r="EC9" s="172"/>
      <c r="ED9" s="64"/>
      <c r="EE9" s="172"/>
    </row>
    <row r="10" spans="1:135" s="11" customFormat="1" ht="20.25" customHeight="1" thickTop="1">
      <c r="A10" s="377" t="s">
        <v>19</v>
      </c>
      <c r="B10" s="323">
        <v>46.233766233766431</v>
      </c>
      <c r="C10" s="323">
        <v>4.3490257258251619</v>
      </c>
      <c r="D10" s="384">
        <v>37.695256415067718</v>
      </c>
      <c r="E10" s="384">
        <v>54.772276052465152</v>
      </c>
      <c r="F10" s="384">
        <v>9.40660058675663</v>
      </c>
      <c r="G10" s="384">
        <v>418.05301999999716</v>
      </c>
      <c r="H10" s="380">
        <v>385</v>
      </c>
      <c r="I10" s="466"/>
      <c r="J10" s="323">
        <v>75.588276532730916</v>
      </c>
      <c r="K10" s="323">
        <v>3.3983659104435064</v>
      </c>
      <c r="L10" s="323">
        <v>68.92146083598449</v>
      </c>
      <c r="M10" s="323">
        <v>82.255092229477327</v>
      </c>
      <c r="N10" s="323">
        <v>4.4958901913472795</v>
      </c>
      <c r="O10" s="323">
        <v>400.01060199999688</v>
      </c>
      <c r="P10" s="319">
        <v>394</v>
      </c>
      <c r="Q10" s="319"/>
      <c r="R10" s="323">
        <v>83.835332719319922</v>
      </c>
      <c r="S10" s="323">
        <v>3.1787443128250894</v>
      </c>
      <c r="T10" s="323">
        <v>77.598111903624272</v>
      </c>
      <c r="U10" s="323">
        <v>90.072553535015558</v>
      </c>
      <c r="V10" s="323">
        <v>3.7916522899330549</v>
      </c>
      <c r="W10" s="323">
        <v>319.07120700000002</v>
      </c>
      <c r="X10" s="322">
        <v>347</v>
      </c>
      <c r="Y10" s="323"/>
      <c r="Z10" s="323">
        <v>86.825332762768383</v>
      </c>
      <c r="AA10" s="323">
        <v>2.2904027555582274</v>
      </c>
      <c r="AB10" s="323">
        <v>82.331170582575027</v>
      </c>
      <c r="AC10" s="323">
        <v>91.31949494296174</v>
      </c>
      <c r="AD10" s="323">
        <v>2.6379429628173865</v>
      </c>
      <c r="AE10" s="320">
        <v>284.35219900000061</v>
      </c>
      <c r="AF10" s="326">
        <v>322</v>
      </c>
      <c r="AG10" s="323">
        <v>84.442360082124665</v>
      </c>
      <c r="AH10" s="323">
        <v>2.3608100982889417</v>
      </c>
      <c r="AI10" s="323">
        <v>79.811846152798779</v>
      </c>
      <c r="AJ10" s="323">
        <v>89.072874011450551</v>
      </c>
      <c r="AK10" s="323">
        <v>2.795765177563641</v>
      </c>
      <c r="AL10" s="320">
        <v>718.99101400000177</v>
      </c>
      <c r="AM10" s="326">
        <v>800</v>
      </c>
      <c r="AN10" s="323"/>
      <c r="AO10" s="383">
        <v>89.591537106529273</v>
      </c>
      <c r="AP10" s="323">
        <v>2.0567319088384708</v>
      </c>
      <c r="AQ10" s="323">
        <v>85.555864411315042</v>
      </c>
      <c r="AR10" s="323">
        <v>93.627209801743504</v>
      </c>
      <c r="AS10" s="323">
        <v>2.2956765507805756</v>
      </c>
      <c r="AT10" s="320">
        <v>291.03351099999963</v>
      </c>
      <c r="AU10" s="455">
        <v>319</v>
      </c>
      <c r="AV10" s="326"/>
      <c r="AW10" s="325">
        <v>89.160260216605494</v>
      </c>
      <c r="AX10" s="325">
        <v>1.9527606244828009</v>
      </c>
      <c r="AY10" s="325">
        <v>85.329492852836282</v>
      </c>
      <c r="AZ10" s="325">
        <v>92.991027580374691</v>
      </c>
      <c r="BA10" s="325">
        <v>2.1901692746732389</v>
      </c>
      <c r="BB10" s="326">
        <v>347.7960980000002</v>
      </c>
      <c r="BC10" s="326">
        <v>345</v>
      </c>
      <c r="BD10" s="326"/>
      <c r="BE10" s="323">
        <v>90.026387479791353</v>
      </c>
      <c r="BF10" s="323">
        <v>2.8924453651305129</v>
      </c>
      <c r="BG10" s="323">
        <v>84.346607633563337</v>
      </c>
      <c r="BH10" s="323">
        <v>95.706167326019354</v>
      </c>
      <c r="BI10" s="323">
        <v>3.2128861838200429</v>
      </c>
      <c r="BJ10" s="326">
        <v>140.42379300000005</v>
      </c>
      <c r="BK10" s="326">
        <v>166</v>
      </c>
      <c r="BL10" s="326"/>
      <c r="BM10" s="383">
        <v>93.596773376583513</v>
      </c>
      <c r="BN10" s="323">
        <v>1.6947844704272685</v>
      </c>
      <c r="BO10" s="384">
        <v>90.272044823534813</v>
      </c>
      <c r="BP10" s="323">
        <v>96.9215019296322</v>
      </c>
      <c r="BQ10" s="323">
        <v>1.8107295895857003</v>
      </c>
      <c r="BR10" s="326">
        <v>317.75756499999994</v>
      </c>
      <c r="BS10" s="326">
        <v>377</v>
      </c>
      <c r="BT10" s="326"/>
      <c r="BU10" s="323">
        <v>90.026387479791353</v>
      </c>
      <c r="BV10" s="323">
        <v>2.8924453651305129</v>
      </c>
      <c r="BW10" s="323">
        <v>84.346607633563337</v>
      </c>
      <c r="BX10" s="323">
        <v>95.706167326019354</v>
      </c>
      <c r="BY10" s="323">
        <v>3.2128861838200429</v>
      </c>
      <c r="BZ10" s="326">
        <v>140.42379300000005</v>
      </c>
      <c r="CA10" s="326">
        <v>166</v>
      </c>
      <c r="CB10" s="326"/>
      <c r="CC10" s="383">
        <v>90.795839398603007</v>
      </c>
      <c r="CD10" s="323">
        <v>3.5128938620727328</v>
      </c>
      <c r="CE10" s="384">
        <v>83.899068092472518</v>
      </c>
      <c r="CF10" s="323">
        <v>97.692610704733497</v>
      </c>
      <c r="CG10" s="323">
        <v>3.8690031232056463</v>
      </c>
      <c r="CH10" s="326">
        <v>161.86900300000008</v>
      </c>
      <c r="CI10" s="326">
        <v>186</v>
      </c>
      <c r="CJ10" s="326"/>
      <c r="CK10" s="383">
        <v>94.288260579669156</v>
      </c>
      <c r="CL10" s="323">
        <v>2.0276970307065247</v>
      </c>
      <c r="CM10" s="384">
        <v>90.310781395048792</v>
      </c>
      <c r="CN10" s="323">
        <v>98.265739764289535</v>
      </c>
      <c r="CO10" s="323">
        <v>2.150529682317361</v>
      </c>
      <c r="CP10" s="326">
        <v>316.85265500000031</v>
      </c>
      <c r="CQ10" s="326">
        <v>363</v>
      </c>
      <c r="CR10" s="27"/>
      <c r="CS10" s="594">
        <v>94.806743769734638</v>
      </c>
      <c r="CT10" s="595">
        <v>1.7591374276232914</v>
      </c>
      <c r="CU10" s="596">
        <v>91.356251190167811</v>
      </c>
      <c r="CV10" s="595">
        <v>98.257236349301451</v>
      </c>
      <c r="CW10" s="595">
        <v>1.8554982036888232</v>
      </c>
      <c r="CX10" s="597">
        <v>323.75209800000073</v>
      </c>
      <c r="CY10" s="597">
        <v>330</v>
      </c>
      <c r="CZ10" s="27"/>
      <c r="DA10" s="670">
        <v>95.402838547053832</v>
      </c>
      <c r="DB10" s="671">
        <v>1.1096084257114722</v>
      </c>
      <c r="DC10" s="672">
        <v>93.227212941872338</v>
      </c>
      <c r="DD10" s="671">
        <v>97.578464152235327</v>
      </c>
      <c r="DE10" s="671">
        <v>1.1630769509695458</v>
      </c>
      <c r="DF10" s="673">
        <v>593.25597500000015</v>
      </c>
      <c r="DG10" s="673">
        <v>693</v>
      </c>
      <c r="DH10" s="27"/>
      <c r="DI10" s="670">
        <f t="shared" ref="DI10:DI33" si="2">IF(DY13&lt;0.15,DU13*100,CONCATENATE("(",FIXED(DU13*100,1),")"))</f>
        <v>95.389894914448448</v>
      </c>
      <c r="DJ10" s="671">
        <f t="shared" si="1"/>
        <v>1.1058138282960575</v>
      </c>
      <c r="DK10" s="672">
        <f t="shared" ref="DK10:DK33" si="3">IF(DW13&lt;0,0,DW13*100)</f>
        <v>93.221709432383378</v>
      </c>
      <c r="DL10" s="671">
        <f t="shared" ref="DL10:DM25" si="4">IF(DX13&gt;1,100,DX13*100)</f>
        <v>97.558080396513517</v>
      </c>
      <c r="DM10" s="671">
        <f t="shared" si="4"/>
        <v>1.1592567842619175</v>
      </c>
      <c r="DN10" s="673">
        <f t="shared" ref="DN10:DO25" si="5">+DZ13</f>
        <v>290.90469199999978</v>
      </c>
      <c r="DO10" s="673">
        <f t="shared" si="5"/>
        <v>693</v>
      </c>
      <c r="DP10" s="591"/>
      <c r="DQ10" s="64"/>
      <c r="DR10" s="3347" t="s">
        <v>187</v>
      </c>
      <c r="DS10" s="3348"/>
      <c r="DT10" s="3349"/>
      <c r="DU10" s="3353" t="s">
        <v>110</v>
      </c>
      <c r="DV10" s="3355" t="s">
        <v>111</v>
      </c>
      <c r="DW10" s="3355" t="s">
        <v>112</v>
      </c>
      <c r="DX10" s="3355"/>
      <c r="DY10" s="3355" t="s">
        <v>113</v>
      </c>
      <c r="DZ10" s="3355" t="s">
        <v>114</v>
      </c>
      <c r="EA10" s="3357" t="s">
        <v>115</v>
      </c>
      <c r="EB10"/>
      <c r="EC10" s="172"/>
      <c r="ED10" s="64"/>
      <c r="EE10" s="172"/>
    </row>
    <row r="11" spans="1:135" s="11" customFormat="1" ht="20.25" customHeight="1" thickBot="1">
      <c r="A11" s="377" t="s">
        <v>41</v>
      </c>
      <c r="B11" s="323">
        <v>50.88062622309225</v>
      </c>
      <c r="C11" s="323">
        <v>2.6684233154796888</v>
      </c>
      <c r="D11" s="384">
        <v>45.641669243746051</v>
      </c>
      <c r="E11" s="384">
        <v>56.119583202438449</v>
      </c>
      <c r="F11" s="384">
        <v>5.2444781315773605</v>
      </c>
      <c r="G11" s="384">
        <v>176.33587999999889</v>
      </c>
      <c r="H11" s="380">
        <v>511</v>
      </c>
      <c r="I11" s="466"/>
      <c r="J11" s="323">
        <v>87.310104552275263</v>
      </c>
      <c r="K11" s="323">
        <v>2.3293254826853373</v>
      </c>
      <c r="L11" s="323">
        <v>82.740501366498449</v>
      </c>
      <c r="M11" s="323">
        <v>91.87970773805209</v>
      </c>
      <c r="N11" s="323">
        <v>2.6678761806895994</v>
      </c>
      <c r="O11" s="323">
        <v>194.06646099999867</v>
      </c>
      <c r="P11" s="319">
        <v>405</v>
      </c>
      <c r="Q11" s="319"/>
      <c r="R11" s="323">
        <v>95.159861053988891</v>
      </c>
      <c r="S11" s="323">
        <v>1.4090705051065811</v>
      </c>
      <c r="T11" s="323">
        <v>92.395032234705013</v>
      </c>
      <c r="U11" s="323">
        <v>97.924689873272769</v>
      </c>
      <c r="V11" s="323">
        <v>1.480740397789301</v>
      </c>
      <c r="W11" s="323">
        <v>138.75921899999963</v>
      </c>
      <c r="X11" s="322">
        <v>315</v>
      </c>
      <c r="Y11" s="323"/>
      <c r="Z11" s="323">
        <v>98.098845178657996</v>
      </c>
      <c r="AA11" s="323">
        <v>0.70443898551387596</v>
      </c>
      <c r="AB11" s="323">
        <v>96.716615333157023</v>
      </c>
      <c r="AC11" s="323">
        <v>99.481075024158969</v>
      </c>
      <c r="AD11" s="323">
        <v>0.71809100732118603</v>
      </c>
      <c r="AE11" s="320">
        <v>131.89841100000018</v>
      </c>
      <c r="AF11" s="326">
        <v>276</v>
      </c>
      <c r="AG11" s="323">
        <v>95.99137733750652</v>
      </c>
      <c r="AH11" s="323">
        <v>0.75229987213579808</v>
      </c>
      <c r="AI11" s="323">
        <v>94.515809675592649</v>
      </c>
      <c r="AJ11" s="323">
        <v>97.466944999420406</v>
      </c>
      <c r="AK11" s="323">
        <v>0.78371609305146772</v>
      </c>
      <c r="AL11" s="320">
        <v>334.60894500000165</v>
      </c>
      <c r="AM11" s="326">
        <v>733</v>
      </c>
      <c r="AN11" s="323"/>
      <c r="AO11" s="383">
        <v>96.747792208140666</v>
      </c>
      <c r="AP11" s="323">
        <v>1.1162134200954155</v>
      </c>
      <c r="AQ11" s="323">
        <v>94.557583556175544</v>
      </c>
      <c r="AR11" s="323">
        <v>98.938000860105774</v>
      </c>
      <c r="AS11" s="323">
        <v>1.1537352890637786</v>
      </c>
      <c r="AT11" s="320">
        <v>128.21453200000002</v>
      </c>
      <c r="AU11" s="455">
        <v>263</v>
      </c>
      <c r="AV11" s="326"/>
      <c r="AW11" s="325">
        <v>98.516274281479383</v>
      </c>
      <c r="AX11" s="325">
        <v>0.69209007422797786</v>
      </c>
      <c r="AY11" s="325">
        <v>97.158588123790011</v>
      </c>
      <c r="AZ11" s="325">
        <v>99.873960439168769</v>
      </c>
      <c r="BA11" s="325">
        <v>0.7025134469159352</v>
      </c>
      <c r="BB11" s="326">
        <v>130.01102400000008</v>
      </c>
      <c r="BC11" s="326">
        <v>275</v>
      </c>
      <c r="BD11" s="326"/>
      <c r="BE11" s="323">
        <v>97.350033824512678</v>
      </c>
      <c r="BF11" s="323">
        <v>1.5012918220105054</v>
      </c>
      <c r="BG11" s="323">
        <v>94.40200682398283</v>
      </c>
      <c r="BH11" s="323">
        <v>100.29806082504254</v>
      </c>
      <c r="BI11" s="323">
        <v>1.5421585006501364</v>
      </c>
      <c r="BJ11" s="326">
        <v>45.297030999999997</v>
      </c>
      <c r="BK11" s="326">
        <v>120</v>
      </c>
      <c r="BL11" s="326"/>
      <c r="BM11" s="383">
        <v>97.892986822505151</v>
      </c>
      <c r="BN11" s="323">
        <v>0.92439590992789422</v>
      </c>
      <c r="BO11" s="384">
        <v>96.079561263275266</v>
      </c>
      <c r="BP11" s="323">
        <v>99.706412381735049</v>
      </c>
      <c r="BQ11" s="323">
        <v>0.94429227254447179</v>
      </c>
      <c r="BR11" s="326">
        <v>92.626330999999951</v>
      </c>
      <c r="BS11" s="326">
        <v>240</v>
      </c>
      <c r="BT11" s="326"/>
      <c r="BU11" s="323">
        <v>97.350033824512678</v>
      </c>
      <c r="BV11" s="323">
        <v>1.5012918220105054</v>
      </c>
      <c r="BW11" s="323">
        <v>94.40200682398283</v>
      </c>
      <c r="BX11" s="323">
        <v>100.29806082504254</v>
      </c>
      <c r="BY11" s="323">
        <v>1.5421585006501364</v>
      </c>
      <c r="BZ11" s="326">
        <v>45.297030999999997</v>
      </c>
      <c r="CA11" s="326">
        <v>120</v>
      </c>
      <c r="CB11" s="326"/>
      <c r="CC11" s="383">
        <v>99.130955327067554</v>
      </c>
      <c r="CD11" s="323">
        <v>0.64838691506673374</v>
      </c>
      <c r="CE11" s="384">
        <v>97.857994501412492</v>
      </c>
      <c r="CF11" s="323">
        <v>100</v>
      </c>
      <c r="CG11" s="323">
        <v>0.65407108498801336</v>
      </c>
      <c r="CH11" s="326">
        <v>56.810082999999985</v>
      </c>
      <c r="CI11" s="326">
        <v>128</v>
      </c>
      <c r="CJ11" s="326"/>
      <c r="CK11" s="383">
        <v>96.650621207420258</v>
      </c>
      <c r="CL11" s="323">
        <v>1.0718124367345543</v>
      </c>
      <c r="CM11" s="384">
        <v>94.548181053703857</v>
      </c>
      <c r="CN11" s="323">
        <v>98.753061361136673</v>
      </c>
      <c r="CO11" s="323">
        <v>1.1089555590484574</v>
      </c>
      <c r="CP11" s="326">
        <v>105.87252799999976</v>
      </c>
      <c r="CQ11" s="326">
        <v>248</v>
      </c>
      <c r="CR11" s="27"/>
      <c r="CS11" s="594">
        <v>98.965608351318295</v>
      </c>
      <c r="CT11" s="595">
        <v>0.52570259359113614</v>
      </c>
      <c r="CU11" s="596">
        <v>97.934459295103863</v>
      </c>
      <c r="CV11" s="595">
        <v>99.996757407532726</v>
      </c>
      <c r="CW11" s="595">
        <v>0.53119725362061432</v>
      </c>
      <c r="CX11" s="597">
        <v>135.36507199999974</v>
      </c>
      <c r="CY11" s="597">
        <v>322</v>
      </c>
      <c r="CZ11" s="27"/>
      <c r="DA11" s="670">
        <v>98.987563257953099</v>
      </c>
      <c r="DB11" s="671">
        <v>0.43001623910865389</v>
      </c>
      <c r="DC11" s="672">
        <v>98.144424075904467</v>
      </c>
      <c r="DD11" s="671">
        <v>99.830702440001716</v>
      </c>
      <c r="DE11" s="671">
        <v>0.43441441021036997</v>
      </c>
      <c r="DF11" s="673">
        <v>253.64142699999988</v>
      </c>
      <c r="DG11" s="673">
        <v>665</v>
      </c>
      <c r="DH11" s="27"/>
      <c r="DI11" s="670">
        <f t="shared" si="2"/>
        <v>98.921920899143927</v>
      </c>
      <c r="DJ11" s="671">
        <f t="shared" si="1"/>
        <v>0.41911815990231682</v>
      </c>
      <c r="DK11" s="672">
        <f t="shared" si="3"/>
        <v>98.100149741723797</v>
      </c>
      <c r="DL11" s="671">
        <f t="shared" si="4"/>
        <v>99.743692056564043</v>
      </c>
      <c r="DM11" s="671">
        <f t="shared" si="4"/>
        <v>0.42368582827018669</v>
      </c>
      <c r="DN11" s="673">
        <f t="shared" si="5"/>
        <v>119.00991300000059</v>
      </c>
      <c r="DO11" s="673">
        <f t="shared" si="5"/>
        <v>665</v>
      </c>
      <c r="DP11" s="591"/>
      <c r="DQ11" s="64"/>
      <c r="DR11" s="3350"/>
      <c r="DS11" s="3351"/>
      <c r="DT11" s="3352"/>
      <c r="DU11" s="3354"/>
      <c r="DV11" s="3356"/>
      <c r="DW11" s="628" t="s">
        <v>3</v>
      </c>
      <c r="DX11" s="628" t="s">
        <v>4</v>
      </c>
      <c r="DY11" s="3356"/>
      <c r="DZ11" s="3356"/>
      <c r="EA11" s="3358"/>
      <c r="EB11"/>
      <c r="EC11" s="172"/>
      <c r="ED11" s="64"/>
      <c r="EE11" s="172"/>
    </row>
    <row r="12" spans="1:135" s="11" customFormat="1" ht="20.25" customHeight="1" thickTop="1">
      <c r="A12" s="377" t="s">
        <v>20</v>
      </c>
      <c r="B12" s="323">
        <v>81.962025316456049</v>
      </c>
      <c r="C12" s="323">
        <v>4.759501259743657</v>
      </c>
      <c r="D12" s="384">
        <v>72.617622500646192</v>
      </c>
      <c r="E12" s="384">
        <v>91.306428132265893</v>
      </c>
      <c r="F12" s="384">
        <v>5.8069590659420429</v>
      </c>
      <c r="G12" s="384">
        <v>338.41387999999881</v>
      </c>
      <c r="H12" s="380">
        <v>316</v>
      </c>
      <c r="I12" s="466"/>
      <c r="J12" s="323">
        <v>90.648823392825761</v>
      </c>
      <c r="K12" s="323">
        <v>2.963598937482554</v>
      </c>
      <c r="L12" s="323">
        <v>84.83492093619148</v>
      </c>
      <c r="M12" s="323">
        <v>96.462725849460043</v>
      </c>
      <c r="N12" s="323">
        <v>3.2693187032774027</v>
      </c>
      <c r="O12" s="323">
        <v>344.44112599999767</v>
      </c>
      <c r="P12" s="319">
        <v>395</v>
      </c>
      <c r="Q12" s="319"/>
      <c r="R12" s="323">
        <v>94.872156853872085</v>
      </c>
      <c r="S12" s="323">
        <v>1.5034019282757738</v>
      </c>
      <c r="T12" s="323">
        <v>91.922234218205674</v>
      </c>
      <c r="U12" s="323">
        <v>97.822079489538496</v>
      </c>
      <c r="V12" s="323">
        <v>1.5846608511192657</v>
      </c>
      <c r="W12" s="323">
        <v>262.52893500000005</v>
      </c>
      <c r="X12" s="322">
        <v>226</v>
      </c>
      <c r="Y12" s="323"/>
      <c r="Z12" s="323">
        <v>95.261016754322554</v>
      </c>
      <c r="AA12" s="323">
        <v>1.7339724559983001</v>
      </c>
      <c r="AB12" s="323">
        <v>91.858666047952894</v>
      </c>
      <c r="AC12" s="323">
        <v>98.663367460692214</v>
      </c>
      <c r="AD12" s="323">
        <v>1.8202329925474152</v>
      </c>
      <c r="AE12" s="320">
        <v>291.53622800000016</v>
      </c>
      <c r="AF12" s="326">
        <v>247</v>
      </c>
      <c r="AG12" s="323">
        <v>94.931401771243642</v>
      </c>
      <c r="AH12" s="323">
        <v>1.1990834139862434</v>
      </c>
      <c r="AI12" s="323">
        <v>92.57950889561117</v>
      </c>
      <c r="AJ12" s="323">
        <v>97.283294646876101</v>
      </c>
      <c r="AK12" s="323">
        <v>1.2631051386723193</v>
      </c>
      <c r="AL12" s="320">
        <v>640.31711599999937</v>
      </c>
      <c r="AM12" s="326">
        <v>545</v>
      </c>
      <c r="AN12" s="323"/>
      <c r="AO12" s="383">
        <v>97.07827256885146</v>
      </c>
      <c r="AP12" s="323">
        <v>1.1373925353958765</v>
      </c>
      <c r="AQ12" s="323">
        <v>94.846506737285267</v>
      </c>
      <c r="AR12" s="323">
        <v>99.310038400417668</v>
      </c>
      <c r="AS12" s="323">
        <v>1.1716242010684688</v>
      </c>
      <c r="AT12" s="320">
        <v>270.38141599999983</v>
      </c>
      <c r="AU12" s="455">
        <v>232</v>
      </c>
      <c r="AV12" s="326"/>
      <c r="AW12" s="325">
        <v>94.600744694814622</v>
      </c>
      <c r="AX12" s="325">
        <v>2.2346558356477102</v>
      </c>
      <c r="AY12" s="325">
        <v>90.216978176210759</v>
      </c>
      <c r="AZ12" s="325">
        <v>98.984511213418486</v>
      </c>
      <c r="BA12" s="325">
        <v>2.3621968757823097</v>
      </c>
      <c r="BB12" s="326">
        <v>265.72012600000028</v>
      </c>
      <c r="BC12" s="326">
        <v>264</v>
      </c>
      <c r="BD12" s="326"/>
      <c r="BE12" s="323">
        <v>94.74959852558203</v>
      </c>
      <c r="BF12" s="323">
        <v>1.7085144009646756</v>
      </c>
      <c r="BG12" s="323">
        <v>91.394656794071878</v>
      </c>
      <c r="BH12" s="323">
        <v>98.104540257092182</v>
      </c>
      <c r="BI12" s="323">
        <v>1.8031890662875825</v>
      </c>
      <c r="BJ12" s="326">
        <v>108.38175000000001</v>
      </c>
      <c r="BK12" s="326">
        <v>99</v>
      </c>
      <c r="BL12" s="326"/>
      <c r="BM12" s="383">
        <v>95.763421561968926</v>
      </c>
      <c r="BN12" s="323">
        <v>1.0871840275611866</v>
      </c>
      <c r="BO12" s="384">
        <v>93.630647842405708</v>
      </c>
      <c r="BP12" s="323">
        <v>97.896195281532158</v>
      </c>
      <c r="BQ12" s="323">
        <v>1.1352811019368862</v>
      </c>
      <c r="BR12" s="326">
        <v>245.47219299999986</v>
      </c>
      <c r="BS12" s="326">
        <v>226</v>
      </c>
      <c r="BT12" s="326"/>
      <c r="BU12" s="323">
        <v>94.74959852558203</v>
      </c>
      <c r="BV12" s="323">
        <v>1.7085144009646756</v>
      </c>
      <c r="BW12" s="323">
        <v>91.394656794071878</v>
      </c>
      <c r="BX12" s="323">
        <v>98.104540257092182</v>
      </c>
      <c r="BY12" s="323">
        <v>1.8031890662875825</v>
      </c>
      <c r="BZ12" s="326">
        <v>108.38175000000001</v>
      </c>
      <c r="CA12" s="326">
        <v>99</v>
      </c>
      <c r="CB12" s="326"/>
      <c r="CC12" s="383">
        <v>93.414473135423819</v>
      </c>
      <c r="CD12" s="323">
        <v>2.1634256814821646</v>
      </c>
      <c r="CE12" s="384">
        <v>89.167076900631727</v>
      </c>
      <c r="CF12" s="323">
        <v>97.661869370215896</v>
      </c>
      <c r="CG12" s="323">
        <v>2.3159427108750337</v>
      </c>
      <c r="CH12" s="326">
        <v>139.69814700000015</v>
      </c>
      <c r="CI12" s="326">
        <v>121</v>
      </c>
      <c r="CJ12" s="326"/>
      <c r="CK12" s="383">
        <v>96.725494878755939</v>
      </c>
      <c r="CL12" s="323">
        <v>1.1972926349991391</v>
      </c>
      <c r="CM12" s="384">
        <v>94.376915943396426</v>
      </c>
      <c r="CN12" s="323">
        <v>99.074073814115437</v>
      </c>
      <c r="CO12" s="323">
        <v>1.237825287428024</v>
      </c>
      <c r="CP12" s="326">
        <v>300.10901300000006</v>
      </c>
      <c r="CQ12" s="326">
        <v>256</v>
      </c>
      <c r="CR12" s="27"/>
      <c r="CS12" s="594">
        <v>97.173443484254932</v>
      </c>
      <c r="CT12" s="595">
        <v>1.2254456784390728</v>
      </c>
      <c r="CU12" s="596">
        <v>94.769770437613502</v>
      </c>
      <c r="CV12" s="595">
        <v>99.577116530896362</v>
      </c>
      <c r="CW12" s="595">
        <v>1.261091132000105</v>
      </c>
      <c r="CX12" s="597">
        <v>384.32990599999908</v>
      </c>
      <c r="CY12" s="597">
        <v>351</v>
      </c>
      <c r="CZ12" s="27"/>
      <c r="DA12" s="670">
        <v>97.928215599264945</v>
      </c>
      <c r="DB12" s="671">
        <v>0.89213823206889187</v>
      </c>
      <c r="DC12" s="672">
        <v>96.178987010084114</v>
      </c>
      <c r="DD12" s="671">
        <v>99.677444188445776</v>
      </c>
      <c r="DE12" s="671">
        <v>0.91101244580993701</v>
      </c>
      <c r="DF12" s="673">
        <v>631.18044500000019</v>
      </c>
      <c r="DG12" s="673">
        <v>691</v>
      </c>
      <c r="DH12" s="27"/>
      <c r="DI12" s="670">
        <f t="shared" si="2"/>
        <v>98.29462654704767</v>
      </c>
      <c r="DJ12" s="671">
        <f t="shared" si="1"/>
        <v>0.72509646894739654</v>
      </c>
      <c r="DK12" s="672">
        <f t="shared" si="3"/>
        <v>96.872919206408881</v>
      </c>
      <c r="DL12" s="671">
        <f t="shared" si="4"/>
        <v>99.71633388768646</v>
      </c>
      <c r="DM12" s="671">
        <f t="shared" si="4"/>
        <v>0.73767661002337392</v>
      </c>
      <c r="DN12" s="673">
        <f t="shared" si="5"/>
        <v>329.84939400000002</v>
      </c>
      <c r="DO12" s="673">
        <f t="shared" si="5"/>
        <v>691</v>
      </c>
      <c r="DP12" s="591"/>
      <c r="DQ12" s="64"/>
      <c r="DR12" s="746" t="s">
        <v>117</v>
      </c>
      <c r="DS12" s="173" t="s">
        <v>116</v>
      </c>
      <c r="DT12" s="174" t="s">
        <v>197</v>
      </c>
      <c r="DU12" s="175">
        <v>0.76683574859475501</v>
      </c>
      <c r="DV12" s="176">
        <v>3.1769798420299276E-2</v>
      </c>
      <c r="DW12" s="177">
        <v>0.70454423628009388</v>
      </c>
      <c r="DX12" s="177">
        <v>0.82912726090941613</v>
      </c>
      <c r="DY12" s="178">
        <v>4.1429730523802777E-2</v>
      </c>
      <c r="DZ12" s="179">
        <v>122.2917999999998</v>
      </c>
      <c r="EA12" s="180">
        <v>815</v>
      </c>
      <c r="EB12"/>
      <c r="EC12" s="172"/>
      <c r="ED12" s="64"/>
      <c r="EE12" s="172"/>
    </row>
    <row r="13" spans="1:135" s="11" customFormat="1" ht="20.25" customHeight="1">
      <c r="A13" s="377" t="s">
        <v>21</v>
      </c>
      <c r="B13" s="323">
        <v>54.010695187165794</v>
      </c>
      <c r="C13" s="323">
        <v>3.9950794410974417</v>
      </c>
      <c r="D13" s="384">
        <v>46.167093611822239</v>
      </c>
      <c r="E13" s="384">
        <v>61.854296762509342</v>
      </c>
      <c r="F13" s="384">
        <v>7.3968302523289244</v>
      </c>
      <c r="G13" s="384">
        <v>200.85819599999923</v>
      </c>
      <c r="H13" s="380">
        <v>561</v>
      </c>
      <c r="I13" s="466"/>
      <c r="J13" s="323">
        <v>78.076709471301513</v>
      </c>
      <c r="K13" s="323">
        <v>3.5253766676786551</v>
      </c>
      <c r="L13" s="323">
        <v>71.160727754089564</v>
      </c>
      <c r="M13" s="323">
        <v>84.992691188513461</v>
      </c>
      <c r="N13" s="323">
        <v>4.5152731096774392</v>
      </c>
      <c r="O13" s="323">
        <v>320.41615699999926</v>
      </c>
      <c r="P13" s="319">
        <v>473</v>
      </c>
      <c r="Q13" s="319"/>
      <c r="R13" s="323">
        <v>92.462412437436413</v>
      </c>
      <c r="S13" s="323">
        <v>1.8463203110216673</v>
      </c>
      <c r="T13" s="323">
        <v>88.83962735532603</v>
      </c>
      <c r="U13" s="323">
        <v>96.08519751954681</v>
      </c>
      <c r="V13" s="323">
        <v>1.9968333751522631</v>
      </c>
      <c r="W13" s="323">
        <v>198.09664399999949</v>
      </c>
      <c r="X13" s="322">
        <v>339</v>
      </c>
      <c r="Y13" s="323"/>
      <c r="Z13" s="323">
        <v>89.927616847990379</v>
      </c>
      <c r="AA13" s="323">
        <v>3.0174164523679838</v>
      </c>
      <c r="AB13" s="323">
        <v>84.006929375354005</v>
      </c>
      <c r="AC13" s="323">
        <v>95.848304320626738</v>
      </c>
      <c r="AD13" s="323">
        <v>3.3553835385947006</v>
      </c>
      <c r="AE13" s="320">
        <v>224.45347500000031</v>
      </c>
      <c r="AF13" s="326">
        <v>368</v>
      </c>
      <c r="AG13" s="323">
        <v>91.030604320974319</v>
      </c>
      <c r="AH13" s="323">
        <v>2.0343597464411669</v>
      </c>
      <c r="AI13" s="323">
        <v>87.040393015972199</v>
      </c>
      <c r="AJ13" s="323">
        <v>95.020815625976439</v>
      </c>
      <c r="AK13" s="323">
        <v>2.2348085697289291</v>
      </c>
      <c r="AL13" s="320">
        <v>533.4632979999999</v>
      </c>
      <c r="AM13" s="326">
        <v>892</v>
      </c>
      <c r="AN13" s="323"/>
      <c r="AO13" s="383">
        <v>89.72088290071386</v>
      </c>
      <c r="AP13" s="323">
        <v>2.6337632225102618</v>
      </c>
      <c r="AQ13" s="323">
        <v>84.552972451584495</v>
      </c>
      <c r="AR13" s="323">
        <v>94.888793349843226</v>
      </c>
      <c r="AS13" s="323">
        <v>2.9355074731317727</v>
      </c>
      <c r="AT13" s="320">
        <v>226.58819600000015</v>
      </c>
      <c r="AU13" s="455">
        <v>346</v>
      </c>
      <c r="AV13" s="326"/>
      <c r="AW13" s="325">
        <v>93.748058132461907</v>
      </c>
      <c r="AX13" s="325">
        <v>1.9239199016915203</v>
      </c>
      <c r="AY13" s="325">
        <v>89.973868158789145</v>
      </c>
      <c r="AZ13" s="325">
        <v>97.522248106134668</v>
      </c>
      <c r="BA13" s="325">
        <v>2.0522237367019436</v>
      </c>
      <c r="BB13" s="326">
        <v>262.41813100000002</v>
      </c>
      <c r="BC13" s="326">
        <v>357</v>
      </c>
      <c r="BD13" s="326"/>
      <c r="BE13" s="323">
        <v>95.394637232869329</v>
      </c>
      <c r="BF13" s="323">
        <v>2.3114501131104372</v>
      </c>
      <c r="BG13" s="323">
        <v>90.855734639833244</v>
      </c>
      <c r="BH13" s="323">
        <v>99.933539825905413</v>
      </c>
      <c r="BI13" s="323">
        <v>2.4230398900390182</v>
      </c>
      <c r="BJ13" s="326">
        <v>105.29963099999989</v>
      </c>
      <c r="BK13" s="326">
        <v>172</v>
      </c>
      <c r="BL13" s="326"/>
      <c r="BM13" s="383">
        <v>95.857207588289725</v>
      </c>
      <c r="BN13" s="323">
        <v>1.4541625473638828</v>
      </c>
      <c r="BO13" s="384">
        <v>93.004516979922357</v>
      </c>
      <c r="BP13" s="323">
        <v>98.709898196657093</v>
      </c>
      <c r="BQ13" s="323">
        <v>1.517009084605891</v>
      </c>
      <c r="BR13" s="326">
        <v>188.13641200000004</v>
      </c>
      <c r="BS13" s="326">
        <v>330</v>
      </c>
      <c r="BT13" s="326"/>
      <c r="BU13" s="323">
        <v>95.394637232869329</v>
      </c>
      <c r="BV13" s="323">
        <v>2.3114501131104372</v>
      </c>
      <c r="BW13" s="323">
        <v>90.855734639833244</v>
      </c>
      <c r="BX13" s="323">
        <v>99.933539825905413</v>
      </c>
      <c r="BY13" s="323">
        <v>2.4230398900390182</v>
      </c>
      <c r="BZ13" s="326">
        <v>105.29963099999989</v>
      </c>
      <c r="CA13" s="326">
        <v>172</v>
      </c>
      <c r="CB13" s="326"/>
      <c r="CC13" s="383">
        <v>97.68541065268731</v>
      </c>
      <c r="CD13" s="323">
        <v>1.3118625340913144</v>
      </c>
      <c r="CE13" s="384">
        <v>95.109865749269645</v>
      </c>
      <c r="CF13" s="323">
        <v>100</v>
      </c>
      <c r="CG13" s="323">
        <v>1.3429462243400265</v>
      </c>
      <c r="CH13" s="326">
        <v>77.739708000000007</v>
      </c>
      <c r="CI13" s="326">
        <v>139</v>
      </c>
      <c r="CJ13" s="326"/>
      <c r="CK13" s="383">
        <v>96.903500639223168</v>
      </c>
      <c r="CL13" s="323">
        <v>1.0833753913993247</v>
      </c>
      <c r="CM13" s="384">
        <v>94.778378886236567</v>
      </c>
      <c r="CN13" s="323">
        <v>99.028622392209755</v>
      </c>
      <c r="CO13" s="323">
        <v>1.1179940706505418</v>
      </c>
      <c r="CP13" s="326">
        <v>161.60865600000025</v>
      </c>
      <c r="CQ13" s="326">
        <v>292</v>
      </c>
      <c r="CR13" s="27"/>
      <c r="CS13" s="594">
        <v>97.099082521083417</v>
      </c>
      <c r="CT13" s="595">
        <v>0.89780924806302564</v>
      </c>
      <c r="CU13" s="596">
        <v>95.338057998688157</v>
      </c>
      <c r="CV13" s="595">
        <v>98.860107043478678</v>
      </c>
      <c r="CW13" s="595">
        <v>0.9246320611403116</v>
      </c>
      <c r="CX13" s="597">
        <v>149.40659399999967</v>
      </c>
      <c r="CY13" s="597">
        <v>400</v>
      </c>
      <c r="CZ13" s="27"/>
      <c r="DA13" s="670">
        <v>96.864497583340665</v>
      </c>
      <c r="DB13" s="671">
        <v>0.81884773460646054</v>
      </c>
      <c r="DC13" s="672">
        <v>95.25897075344804</v>
      </c>
      <c r="DD13" s="671">
        <v>98.47002441323329</v>
      </c>
      <c r="DE13" s="671">
        <v>0.84535382419336558</v>
      </c>
      <c r="DF13" s="673">
        <v>277.41353200000009</v>
      </c>
      <c r="DG13" s="673">
        <v>840</v>
      </c>
      <c r="DH13" s="27"/>
      <c r="DI13" s="670">
        <f t="shared" si="2"/>
        <v>96.756423177319775</v>
      </c>
      <c r="DJ13" s="671">
        <f t="shared" si="1"/>
        <v>0.87015750853632989</v>
      </c>
      <c r="DK13" s="672">
        <f t="shared" si="3"/>
        <v>95.050292516948559</v>
      </c>
      <c r="DL13" s="671">
        <f t="shared" si="4"/>
        <v>98.46255383769099</v>
      </c>
      <c r="DM13" s="671">
        <f t="shared" si="4"/>
        <v>0.8993278998559544</v>
      </c>
      <c r="DN13" s="673">
        <f t="shared" si="5"/>
        <v>147.49596700000018</v>
      </c>
      <c r="DO13" s="673">
        <f t="shared" si="5"/>
        <v>840</v>
      </c>
      <c r="DP13" s="591"/>
      <c r="DQ13" s="64"/>
      <c r="DR13" s="747" t="s">
        <v>118</v>
      </c>
      <c r="DS13" s="181" t="s">
        <v>116</v>
      </c>
      <c r="DT13" s="182" t="s">
        <v>197</v>
      </c>
      <c r="DU13" s="183">
        <v>0.95389894914448448</v>
      </c>
      <c r="DV13" s="184">
        <v>1.1058138282960575E-2</v>
      </c>
      <c r="DW13" s="185">
        <v>0.93221709432383382</v>
      </c>
      <c r="DX13" s="185">
        <v>0.97558080396513513</v>
      </c>
      <c r="DY13" s="186">
        <v>1.1592567842619176E-2</v>
      </c>
      <c r="DZ13" s="187">
        <v>290.90469199999978</v>
      </c>
      <c r="EA13" s="188">
        <v>693</v>
      </c>
      <c r="EB13"/>
      <c r="EC13" s="172"/>
      <c r="ED13" s="64"/>
      <c r="EE13" s="172"/>
    </row>
    <row r="14" spans="1:135" s="11" customFormat="1" ht="20.25" customHeight="1">
      <c r="A14" s="377" t="s">
        <v>22</v>
      </c>
      <c r="B14" s="323">
        <v>25.857519788918175</v>
      </c>
      <c r="C14" s="323">
        <v>3.4961842386079329</v>
      </c>
      <c r="D14" s="384">
        <v>18.993406920588448</v>
      </c>
      <c r="E14" s="384">
        <v>32.721632657247902</v>
      </c>
      <c r="F14" s="384">
        <v>13.520957412575592</v>
      </c>
      <c r="G14" s="384">
        <v>598.56948100000147</v>
      </c>
      <c r="H14" s="380">
        <v>379</v>
      </c>
      <c r="I14" s="466"/>
      <c r="J14" s="323">
        <v>53.338558100599897</v>
      </c>
      <c r="K14" s="323">
        <v>4.0856370931120027</v>
      </c>
      <c r="L14" s="323">
        <v>45.323473727294797</v>
      </c>
      <c r="M14" s="323">
        <v>61.353642473904991</v>
      </c>
      <c r="N14" s="323">
        <v>7.6598191601022148</v>
      </c>
      <c r="O14" s="323">
        <v>637.11163199999817</v>
      </c>
      <c r="P14" s="319">
        <v>394</v>
      </c>
      <c r="Q14" s="319"/>
      <c r="R14" s="323">
        <v>66.793424407730811</v>
      </c>
      <c r="S14" s="323">
        <v>4.7525901996768098</v>
      </c>
      <c r="T14" s="323">
        <v>57.468058286807953</v>
      </c>
      <c r="U14" s="323">
        <v>76.118790528653662</v>
      </c>
      <c r="V14" s="323">
        <v>7.1153564019495548</v>
      </c>
      <c r="W14" s="323">
        <v>454.26180300000078</v>
      </c>
      <c r="X14" s="322">
        <v>353</v>
      </c>
      <c r="Y14" s="323"/>
      <c r="Z14" s="323">
        <v>63.887675104084607</v>
      </c>
      <c r="AA14" s="323">
        <v>4.511370096527485</v>
      </c>
      <c r="AB14" s="323">
        <v>55.035594910124296</v>
      </c>
      <c r="AC14" s="323">
        <v>72.739755298044912</v>
      </c>
      <c r="AD14" s="323">
        <v>7.0614090889637868</v>
      </c>
      <c r="AE14" s="320">
        <v>414.75638700000025</v>
      </c>
      <c r="AF14" s="326">
        <v>332</v>
      </c>
      <c r="AG14" s="323">
        <v>63.309751004241043</v>
      </c>
      <c r="AH14" s="323">
        <v>3.4356871898709458</v>
      </c>
      <c r="AI14" s="323">
        <v>56.570963585026611</v>
      </c>
      <c r="AJ14" s="323">
        <v>70.048538423455469</v>
      </c>
      <c r="AK14" s="323">
        <v>5.4267899263113408</v>
      </c>
      <c r="AL14" s="320">
        <v>1079.0096219999948</v>
      </c>
      <c r="AM14" s="326">
        <v>852</v>
      </c>
      <c r="AN14" s="323"/>
      <c r="AO14" s="383">
        <v>64.017475976808484</v>
      </c>
      <c r="AP14" s="323">
        <v>4.5732084996681799</v>
      </c>
      <c r="AQ14" s="323">
        <v>55.044030000538569</v>
      </c>
      <c r="AR14" s="323">
        <v>72.990921953078384</v>
      </c>
      <c r="AS14" s="323">
        <v>7.1436876101221323</v>
      </c>
      <c r="AT14" s="320">
        <v>364.51890900000035</v>
      </c>
      <c r="AU14" s="455">
        <v>300</v>
      </c>
      <c r="AV14" s="326"/>
      <c r="AW14" s="325">
        <v>69.106436982641569</v>
      </c>
      <c r="AX14" s="325">
        <v>4.5773828152546612</v>
      </c>
      <c r="AY14" s="325">
        <v>60.12689874313012</v>
      </c>
      <c r="AZ14" s="325">
        <v>78.085975222153024</v>
      </c>
      <c r="BA14" s="325">
        <v>6.6236706956899347</v>
      </c>
      <c r="BB14" s="326">
        <v>414.37024900000023</v>
      </c>
      <c r="BC14" s="326">
        <v>329</v>
      </c>
      <c r="BD14" s="326"/>
      <c r="BE14" s="323">
        <v>77.33406710501869</v>
      </c>
      <c r="BF14" s="323">
        <v>4.9859095998415421</v>
      </c>
      <c r="BG14" s="323">
        <v>67.54343485948381</v>
      </c>
      <c r="BH14" s="323">
        <v>87.12469935055357</v>
      </c>
      <c r="BI14" s="323">
        <v>6.4472357222215395</v>
      </c>
      <c r="BJ14" s="326">
        <v>173.37999799999986</v>
      </c>
      <c r="BK14" s="326">
        <v>152</v>
      </c>
      <c r="BL14" s="326"/>
      <c r="BM14" s="383">
        <v>75.726676835125147</v>
      </c>
      <c r="BN14" s="323">
        <v>3.412836118453221</v>
      </c>
      <c r="BO14" s="384">
        <v>69.031575547681385</v>
      </c>
      <c r="BP14" s="323">
        <v>82.421778122568924</v>
      </c>
      <c r="BQ14" s="323">
        <v>4.506781838431615</v>
      </c>
      <c r="BR14" s="326">
        <v>353.67733300000077</v>
      </c>
      <c r="BS14" s="326">
        <v>297</v>
      </c>
      <c r="BT14" s="326"/>
      <c r="BU14" s="323">
        <v>77.33406710501869</v>
      </c>
      <c r="BV14" s="323">
        <v>4.9859095998415421</v>
      </c>
      <c r="BW14" s="323">
        <v>67.54343485948381</v>
      </c>
      <c r="BX14" s="323">
        <v>87.12469935055357</v>
      </c>
      <c r="BY14" s="323">
        <v>6.4472357222215395</v>
      </c>
      <c r="BZ14" s="326">
        <v>173.37999799999986</v>
      </c>
      <c r="CA14" s="326">
        <v>152</v>
      </c>
      <c r="CB14" s="326"/>
      <c r="CC14" s="383">
        <v>76.466294979487685</v>
      </c>
      <c r="CD14" s="323">
        <v>4.5998579884960078</v>
      </c>
      <c r="CE14" s="384">
        <v>67.435515846122144</v>
      </c>
      <c r="CF14" s="323">
        <v>85.497074112853241</v>
      </c>
      <c r="CG14" s="323">
        <v>6.0155366357555753</v>
      </c>
      <c r="CH14" s="326">
        <v>198.14798800000031</v>
      </c>
      <c r="CI14" s="326">
        <v>169</v>
      </c>
      <c r="CJ14" s="326"/>
      <c r="CK14" s="383">
        <v>74.352175728648604</v>
      </c>
      <c r="CL14" s="323">
        <v>4.1086289878963447</v>
      </c>
      <c r="CM14" s="384">
        <v>66.292793074726461</v>
      </c>
      <c r="CN14" s="323">
        <v>82.411558382570746</v>
      </c>
      <c r="CO14" s="323">
        <v>5.5259028369135548</v>
      </c>
      <c r="CP14" s="326">
        <v>386.27199700000034</v>
      </c>
      <c r="CQ14" s="326">
        <v>303</v>
      </c>
      <c r="CR14" s="27"/>
      <c r="CS14" s="594">
        <v>81.480560775638551</v>
      </c>
      <c r="CT14" s="595">
        <v>3.238413596910362</v>
      </c>
      <c r="CU14" s="596">
        <v>75.128514647665227</v>
      </c>
      <c r="CV14" s="595">
        <v>87.832606903611889</v>
      </c>
      <c r="CW14" s="595">
        <v>3.974461596831079</v>
      </c>
      <c r="CX14" s="597">
        <v>458.83476799999897</v>
      </c>
      <c r="CY14" s="597">
        <v>321</v>
      </c>
      <c r="CZ14" s="27"/>
      <c r="DA14" s="670">
        <v>81.712602396944561</v>
      </c>
      <c r="DB14" s="671">
        <v>2.2699385314802343</v>
      </c>
      <c r="DC14" s="672">
        <v>77.261900440432356</v>
      </c>
      <c r="DD14" s="671">
        <v>86.16330435345678</v>
      </c>
      <c r="DE14" s="671">
        <v>2.7779540302159225</v>
      </c>
      <c r="DF14" s="673">
        <v>926.24687600000073</v>
      </c>
      <c r="DG14" s="673">
        <v>651</v>
      </c>
      <c r="DH14" s="27"/>
      <c r="DI14" s="670">
        <f t="shared" si="2"/>
        <v>80.756198396504615</v>
      </c>
      <c r="DJ14" s="671">
        <f t="shared" si="1"/>
        <v>2.3131110924460221</v>
      </c>
      <c r="DK14" s="672">
        <f t="shared" si="3"/>
        <v>76.220847362982909</v>
      </c>
      <c r="DL14" s="671">
        <f t="shared" si="4"/>
        <v>85.291549430026322</v>
      </c>
      <c r="DM14" s="671">
        <f t="shared" si="4"/>
        <v>2.8643139949318623</v>
      </c>
      <c r="DN14" s="673">
        <f t="shared" si="5"/>
        <v>418.85135100000008</v>
      </c>
      <c r="DO14" s="673">
        <f t="shared" si="5"/>
        <v>651</v>
      </c>
      <c r="DP14" s="591"/>
      <c r="DQ14" s="64"/>
      <c r="DR14" s="747" t="s">
        <v>119</v>
      </c>
      <c r="DS14" s="181" t="s">
        <v>116</v>
      </c>
      <c r="DT14" s="182" t="s">
        <v>197</v>
      </c>
      <c r="DU14" s="183">
        <v>0.98921920899143923</v>
      </c>
      <c r="DV14" s="184">
        <v>4.1911815990231683E-3</v>
      </c>
      <c r="DW14" s="185">
        <v>0.98100149741723797</v>
      </c>
      <c r="DX14" s="185">
        <v>0.99743692056564048</v>
      </c>
      <c r="DY14" s="186">
        <v>4.2368582827018667E-3</v>
      </c>
      <c r="DZ14" s="187">
        <v>119.00991300000059</v>
      </c>
      <c r="EA14" s="188">
        <v>665</v>
      </c>
      <c r="EB14"/>
      <c r="EC14" s="172"/>
      <c r="ED14" s="64"/>
      <c r="EE14" s="172"/>
    </row>
    <row r="15" spans="1:135" s="11" customFormat="1" ht="20.25" customHeight="1">
      <c r="A15" s="349" t="s">
        <v>97</v>
      </c>
      <c r="B15" s="323"/>
      <c r="C15" s="323"/>
      <c r="D15" s="384"/>
      <c r="E15" s="384"/>
      <c r="F15" s="384"/>
      <c r="G15" s="384"/>
      <c r="H15" s="380"/>
      <c r="I15" s="466"/>
      <c r="J15" s="323" t="s">
        <v>66</v>
      </c>
      <c r="K15" s="323"/>
      <c r="L15" s="323" t="s">
        <v>66</v>
      </c>
      <c r="M15" s="323" t="s">
        <v>66</v>
      </c>
      <c r="N15" s="323" t="s">
        <v>66</v>
      </c>
      <c r="O15" s="323" t="s">
        <v>66</v>
      </c>
      <c r="P15" s="319" t="s">
        <v>66</v>
      </c>
      <c r="Q15" s="319" t="s">
        <v>66</v>
      </c>
      <c r="R15" s="323" t="s">
        <v>66</v>
      </c>
      <c r="S15" s="323" t="s">
        <v>66</v>
      </c>
      <c r="T15" s="323" t="s">
        <v>66</v>
      </c>
      <c r="U15" s="323" t="s">
        <v>66</v>
      </c>
      <c r="V15" s="323" t="s">
        <v>66</v>
      </c>
      <c r="W15" s="323" t="s">
        <v>66</v>
      </c>
      <c r="X15" s="322" t="s">
        <v>66</v>
      </c>
      <c r="Y15" s="323" t="s">
        <v>66</v>
      </c>
      <c r="Z15" s="323" t="s">
        <v>66</v>
      </c>
      <c r="AA15" s="323" t="s">
        <v>66</v>
      </c>
      <c r="AB15" s="323" t="s">
        <v>66</v>
      </c>
      <c r="AC15" s="323" t="s">
        <v>66</v>
      </c>
      <c r="AD15" s="323" t="s">
        <v>66</v>
      </c>
      <c r="AE15" s="320" t="s">
        <v>66</v>
      </c>
      <c r="AF15" s="326" t="s">
        <v>66</v>
      </c>
      <c r="AG15" s="323" t="s">
        <v>66</v>
      </c>
      <c r="AH15" s="323" t="s">
        <v>66</v>
      </c>
      <c r="AI15" s="323" t="s">
        <v>66</v>
      </c>
      <c r="AJ15" s="323" t="s">
        <v>66</v>
      </c>
      <c r="AK15" s="323" t="s">
        <v>66</v>
      </c>
      <c r="AL15" s="320" t="s">
        <v>66</v>
      </c>
      <c r="AM15" s="326" t="s">
        <v>66</v>
      </c>
      <c r="AN15" s="323" t="s">
        <v>66</v>
      </c>
      <c r="AO15" s="383" t="s">
        <v>66</v>
      </c>
      <c r="AP15" s="323" t="s">
        <v>66</v>
      </c>
      <c r="AQ15" s="323" t="s">
        <v>66</v>
      </c>
      <c r="AR15" s="323" t="s">
        <v>66</v>
      </c>
      <c r="AS15" s="323" t="s">
        <v>66</v>
      </c>
      <c r="AT15" s="320" t="s">
        <v>66</v>
      </c>
      <c r="AU15" s="455" t="s">
        <v>66</v>
      </c>
      <c r="AV15" s="326" t="s">
        <v>66</v>
      </c>
      <c r="AW15" s="325" t="s">
        <v>66</v>
      </c>
      <c r="AX15" s="325" t="s">
        <v>66</v>
      </c>
      <c r="AY15" s="325" t="s">
        <v>66</v>
      </c>
      <c r="AZ15" s="325" t="s">
        <v>66</v>
      </c>
      <c r="BA15" s="325" t="s">
        <v>66</v>
      </c>
      <c r="BB15" s="326" t="s">
        <v>66</v>
      </c>
      <c r="BC15" s="326" t="s">
        <v>66</v>
      </c>
      <c r="BD15" s="326" t="s">
        <v>66</v>
      </c>
      <c r="BE15" s="323" t="s">
        <v>66</v>
      </c>
      <c r="BF15" s="323" t="s">
        <v>66</v>
      </c>
      <c r="BG15" s="323" t="s">
        <v>66</v>
      </c>
      <c r="BH15" s="323" t="s">
        <v>66</v>
      </c>
      <c r="BI15" s="323" t="s">
        <v>66</v>
      </c>
      <c r="BJ15" s="326" t="s">
        <v>66</v>
      </c>
      <c r="BK15" s="326" t="s">
        <v>66</v>
      </c>
      <c r="BL15" s="326" t="s">
        <v>66</v>
      </c>
      <c r="BM15" s="383" t="s">
        <v>66</v>
      </c>
      <c r="BN15" s="323" t="s">
        <v>66</v>
      </c>
      <c r="BO15" s="384" t="s">
        <v>66</v>
      </c>
      <c r="BP15" s="323" t="s">
        <v>66</v>
      </c>
      <c r="BQ15" s="323" t="s">
        <v>66</v>
      </c>
      <c r="BR15" s="326" t="s">
        <v>66</v>
      </c>
      <c r="BS15" s="326" t="s">
        <v>66</v>
      </c>
      <c r="BT15" s="326" t="s">
        <v>66</v>
      </c>
      <c r="BU15" s="323" t="s">
        <v>66</v>
      </c>
      <c r="BV15" s="323"/>
      <c r="BW15" s="323"/>
      <c r="BX15" s="323"/>
      <c r="BY15" s="323"/>
      <c r="BZ15" s="326"/>
      <c r="CA15" s="326"/>
      <c r="CB15" s="326"/>
      <c r="CC15" s="383"/>
      <c r="CD15" s="323"/>
      <c r="CE15" s="384"/>
      <c r="CF15" s="323"/>
      <c r="CG15" s="323"/>
      <c r="CH15" s="326"/>
      <c r="CI15" s="326"/>
      <c r="CJ15" s="326"/>
      <c r="CK15" s="383">
        <v>98.884427249934234</v>
      </c>
      <c r="CL15" s="323">
        <v>0.65041744253782163</v>
      </c>
      <c r="CM15" s="384">
        <v>97.608584853446246</v>
      </c>
      <c r="CN15" s="323">
        <v>100</v>
      </c>
      <c r="CO15" s="323">
        <v>0.65775518008904088</v>
      </c>
      <c r="CP15" s="326">
        <v>238.02015600000013</v>
      </c>
      <c r="CQ15" s="326">
        <v>264</v>
      </c>
      <c r="CR15" s="27"/>
      <c r="CS15" s="594">
        <v>99.6071019357111</v>
      </c>
      <c r="CT15" s="595">
        <v>0.38407349020271214</v>
      </c>
      <c r="CU15" s="596">
        <v>98.853753898688609</v>
      </c>
      <c r="CV15" s="595">
        <v>100</v>
      </c>
      <c r="CW15" s="595">
        <v>0.38558845979737744</v>
      </c>
      <c r="CX15" s="597">
        <v>265.40319099999988</v>
      </c>
      <c r="CY15" s="597">
        <v>411</v>
      </c>
      <c r="CZ15" s="27"/>
      <c r="DA15" s="670">
        <v>99.800409912178011</v>
      </c>
      <c r="DB15" s="671">
        <v>0.19740219678361093</v>
      </c>
      <c r="DC15" s="672">
        <v>99.413360513588472</v>
      </c>
      <c r="DD15" s="671">
        <v>100</v>
      </c>
      <c r="DE15" s="671">
        <v>0.19779697994960158</v>
      </c>
      <c r="DF15" s="673">
        <v>523.92832300000066</v>
      </c>
      <c r="DG15" s="673">
        <v>809</v>
      </c>
      <c r="DH15" s="27"/>
      <c r="DI15" s="670">
        <f t="shared" si="2"/>
        <v>99.796300146440814</v>
      </c>
      <c r="DJ15" s="671">
        <f t="shared" si="1"/>
        <v>0.20132139467473881</v>
      </c>
      <c r="DK15" s="672">
        <f t="shared" si="3"/>
        <v>99.401566318744472</v>
      </c>
      <c r="DL15" s="671">
        <f t="shared" si="4"/>
        <v>100</v>
      </c>
      <c r="DM15" s="671">
        <f t="shared" si="4"/>
        <v>0.2017323231215189</v>
      </c>
      <c r="DN15" s="673">
        <f t="shared" si="5"/>
        <v>304.85147100000131</v>
      </c>
      <c r="DO15" s="673">
        <f t="shared" si="5"/>
        <v>809</v>
      </c>
      <c r="DP15" s="591"/>
      <c r="DQ15" s="64"/>
      <c r="DR15" s="747" t="s">
        <v>120</v>
      </c>
      <c r="DS15" s="181" t="s">
        <v>116</v>
      </c>
      <c r="DT15" s="182" t="s">
        <v>197</v>
      </c>
      <c r="DU15" s="183">
        <v>0.9829462654704767</v>
      </c>
      <c r="DV15" s="184">
        <v>7.2509646894739653E-3</v>
      </c>
      <c r="DW15" s="185">
        <v>0.96872919206408881</v>
      </c>
      <c r="DX15" s="185">
        <v>0.99716333887686459</v>
      </c>
      <c r="DY15" s="186">
        <v>7.3767661002337387E-3</v>
      </c>
      <c r="DZ15" s="187">
        <v>329.84939400000002</v>
      </c>
      <c r="EA15" s="188">
        <v>691</v>
      </c>
      <c r="EB15"/>
      <c r="EC15" s="172"/>
      <c r="ED15" s="64"/>
      <c r="EE15" s="172"/>
    </row>
    <row r="16" spans="1:135" s="11" customFormat="1" ht="20.25" customHeight="1">
      <c r="A16" s="377" t="s">
        <v>23</v>
      </c>
      <c r="B16" s="323">
        <v>43.276283618581907</v>
      </c>
      <c r="C16" s="323">
        <v>3.2279163395033299</v>
      </c>
      <c r="D16" s="384">
        <v>36.938865287133012</v>
      </c>
      <c r="E16" s="384">
        <v>49.613701950030794</v>
      </c>
      <c r="F16" s="384">
        <v>7.4588575302647566</v>
      </c>
      <c r="G16" s="384">
        <v>500.89084799999932</v>
      </c>
      <c r="H16" s="380">
        <v>409</v>
      </c>
      <c r="I16" s="466"/>
      <c r="J16" s="323">
        <v>78.421824097995923</v>
      </c>
      <c r="K16" s="323">
        <v>4.8078413652274836</v>
      </c>
      <c r="L16" s="323">
        <v>68.989940326250405</v>
      </c>
      <c r="M16" s="323">
        <v>87.853707869741442</v>
      </c>
      <c r="N16" s="323">
        <v>6.1307441143164496</v>
      </c>
      <c r="O16" s="323">
        <v>444.57575299999831</v>
      </c>
      <c r="P16" s="319">
        <v>297</v>
      </c>
      <c r="Q16" s="319"/>
      <c r="R16" s="323">
        <v>82.945728336975151</v>
      </c>
      <c r="S16" s="323">
        <v>3.855531483337916</v>
      </c>
      <c r="T16" s="323">
        <v>75.380539426869703</v>
      </c>
      <c r="U16" s="323">
        <v>90.510917247080599</v>
      </c>
      <c r="V16" s="323">
        <v>4.648258036477106</v>
      </c>
      <c r="W16" s="323">
        <v>298.98608399999983</v>
      </c>
      <c r="X16" s="322">
        <v>276</v>
      </c>
      <c r="Y16" s="323"/>
      <c r="Z16" s="323">
        <v>86.08854271611176</v>
      </c>
      <c r="AA16" s="323">
        <v>2.9666525603311413</v>
      </c>
      <c r="AB16" s="323">
        <v>80.267462687256952</v>
      </c>
      <c r="AC16" s="323">
        <v>91.909622744966569</v>
      </c>
      <c r="AD16" s="323">
        <v>3.4460480648558152</v>
      </c>
      <c r="AE16" s="320">
        <v>338.13006100000024</v>
      </c>
      <c r="AF16" s="326">
        <v>309</v>
      </c>
      <c r="AG16" s="323">
        <v>80.619855527612245</v>
      </c>
      <c r="AH16" s="323">
        <v>3.5171087146043862</v>
      </c>
      <c r="AI16" s="323">
        <v>73.721367205433026</v>
      </c>
      <c r="AJ16" s="323">
        <v>87.518343849791478</v>
      </c>
      <c r="AK16" s="323">
        <v>4.3625837476225424</v>
      </c>
      <c r="AL16" s="320">
        <v>777.34162000000174</v>
      </c>
      <c r="AM16" s="326">
        <v>712</v>
      </c>
      <c r="AN16" s="323"/>
      <c r="AO16" s="383">
        <v>86.331964345998983</v>
      </c>
      <c r="AP16" s="323">
        <v>3.3758428376675269</v>
      </c>
      <c r="AQ16" s="323">
        <v>79.707962109847884</v>
      </c>
      <c r="AR16" s="323">
        <v>92.955966582150097</v>
      </c>
      <c r="AS16" s="323">
        <v>3.9103046747991415</v>
      </c>
      <c r="AT16" s="320">
        <v>317.84954399999936</v>
      </c>
      <c r="AU16" s="455">
        <v>266</v>
      </c>
      <c r="AV16" s="326"/>
      <c r="AW16" s="325">
        <v>95.038862424100927</v>
      </c>
      <c r="AX16" s="325">
        <v>1.6705508677201129</v>
      </c>
      <c r="AY16" s="325">
        <v>91.761711265200702</v>
      </c>
      <c r="AZ16" s="325">
        <v>98.316013583001151</v>
      </c>
      <c r="BA16" s="325">
        <v>1.7577555382191503</v>
      </c>
      <c r="BB16" s="326">
        <v>278.8033750000003</v>
      </c>
      <c r="BC16" s="326">
        <v>234</v>
      </c>
      <c r="BD16" s="326"/>
      <c r="BE16" s="323">
        <v>95.374244861080243</v>
      </c>
      <c r="BF16" s="323">
        <v>1.8247602644559786</v>
      </c>
      <c r="BG16" s="323">
        <v>91.791035753935333</v>
      </c>
      <c r="BH16" s="323">
        <v>98.957453968225167</v>
      </c>
      <c r="BI16" s="323">
        <v>1.9132631321106437</v>
      </c>
      <c r="BJ16" s="326">
        <v>139.61835000000008</v>
      </c>
      <c r="BK16" s="326">
        <v>113</v>
      </c>
      <c r="BL16" s="326"/>
      <c r="BM16" s="383">
        <v>94.343852233005208</v>
      </c>
      <c r="BN16" s="323">
        <v>1.3837661797629746</v>
      </c>
      <c r="BO16" s="384">
        <v>91.629261080632176</v>
      </c>
      <c r="BP16" s="323">
        <v>97.05844338537824</v>
      </c>
      <c r="BQ16" s="323">
        <v>1.466726391821934</v>
      </c>
      <c r="BR16" s="326">
        <v>278.64013900000003</v>
      </c>
      <c r="BS16" s="326">
        <v>244</v>
      </c>
      <c r="BT16" s="326"/>
      <c r="BU16" s="323">
        <v>95.374244861080243</v>
      </c>
      <c r="BV16" s="323">
        <v>1.8247602644559786</v>
      </c>
      <c r="BW16" s="323">
        <v>91.791035753935333</v>
      </c>
      <c r="BX16" s="323">
        <v>98.957453968225167</v>
      </c>
      <c r="BY16" s="323">
        <v>1.9132631321106437</v>
      </c>
      <c r="BZ16" s="326">
        <v>139.61835000000008</v>
      </c>
      <c r="CA16" s="326">
        <v>113</v>
      </c>
      <c r="CB16" s="326"/>
      <c r="CC16" s="383">
        <v>95.5338879245773</v>
      </c>
      <c r="CD16" s="323">
        <v>1.6871569928413659</v>
      </c>
      <c r="CE16" s="384">
        <v>92.221537368588642</v>
      </c>
      <c r="CF16" s="323">
        <v>98.846238480565944</v>
      </c>
      <c r="CG16" s="323">
        <v>1.7660298659396687</v>
      </c>
      <c r="CH16" s="326">
        <v>166.30746999999982</v>
      </c>
      <c r="CI16" s="326">
        <v>138</v>
      </c>
      <c r="CJ16" s="326"/>
      <c r="CK16" s="383">
        <v>96.709998021595084</v>
      </c>
      <c r="CL16" s="323">
        <v>1.0642294816108726</v>
      </c>
      <c r="CM16" s="384">
        <v>94.622432400762818</v>
      </c>
      <c r="CN16" s="323">
        <v>98.797563642427335</v>
      </c>
      <c r="CO16" s="323">
        <v>1.1004337745651005</v>
      </c>
      <c r="CP16" s="326">
        <v>313.09060200000016</v>
      </c>
      <c r="CQ16" s="326">
        <v>258</v>
      </c>
      <c r="CR16" s="27"/>
      <c r="CS16" s="594">
        <v>97.491469574569521</v>
      </c>
      <c r="CT16" s="595">
        <v>0.89116975067213855</v>
      </c>
      <c r="CU16" s="596">
        <v>95.743468216890989</v>
      </c>
      <c r="CV16" s="595">
        <v>99.239470932248054</v>
      </c>
      <c r="CW16" s="595">
        <v>0.9141002331393705</v>
      </c>
      <c r="CX16" s="597">
        <v>368.58360999999979</v>
      </c>
      <c r="CY16" s="597">
        <v>325</v>
      </c>
      <c r="CZ16" s="27"/>
      <c r="DA16" s="670">
        <v>98.623250613193832</v>
      </c>
      <c r="DB16" s="671">
        <v>0.47213647388659413</v>
      </c>
      <c r="DC16" s="672">
        <v>97.697525665612304</v>
      </c>
      <c r="DD16" s="671">
        <v>99.548975560775361</v>
      </c>
      <c r="DE16" s="671">
        <v>0.4787273497385936</v>
      </c>
      <c r="DF16" s="673">
        <v>659.89286699999934</v>
      </c>
      <c r="DG16" s="673">
        <v>663</v>
      </c>
      <c r="DH16" s="27"/>
      <c r="DI16" s="670">
        <f t="shared" si="2"/>
        <v>98.263717197694518</v>
      </c>
      <c r="DJ16" s="671">
        <f t="shared" si="1"/>
        <v>0.64755579545095487</v>
      </c>
      <c r="DK16" s="672">
        <f t="shared" si="3"/>
        <v>96.994044999176893</v>
      </c>
      <c r="DL16" s="671">
        <f t="shared" si="4"/>
        <v>99.533389396212158</v>
      </c>
      <c r="DM16" s="671">
        <f t="shared" si="4"/>
        <v>0.65899786199635835</v>
      </c>
      <c r="DN16" s="673">
        <f t="shared" si="5"/>
        <v>310.36827600000038</v>
      </c>
      <c r="DO16" s="673">
        <f t="shared" si="5"/>
        <v>663</v>
      </c>
      <c r="DP16" s="591"/>
      <c r="DQ16" s="64"/>
      <c r="DR16" s="747" t="s">
        <v>121</v>
      </c>
      <c r="DS16" s="181" t="s">
        <v>116</v>
      </c>
      <c r="DT16" s="182" t="s">
        <v>197</v>
      </c>
      <c r="DU16" s="183">
        <v>0.96756423177319772</v>
      </c>
      <c r="DV16" s="184">
        <v>8.7015750853632994E-3</v>
      </c>
      <c r="DW16" s="185">
        <v>0.95050292516948554</v>
      </c>
      <c r="DX16" s="185">
        <v>0.98462553837690991</v>
      </c>
      <c r="DY16" s="186">
        <v>8.9932789985595445E-3</v>
      </c>
      <c r="DZ16" s="187">
        <v>147.49596700000018</v>
      </c>
      <c r="EA16" s="188">
        <v>840</v>
      </c>
      <c r="EB16"/>
      <c r="EC16" s="172"/>
      <c r="ED16" s="64"/>
      <c r="EE16" s="172"/>
    </row>
    <row r="17" spans="1:135" s="11" customFormat="1" ht="20.25" customHeight="1">
      <c r="A17" s="377" t="s">
        <v>24</v>
      </c>
      <c r="B17" s="323">
        <v>23.61904761904788</v>
      </c>
      <c r="C17" s="323">
        <v>2.4662633966455179</v>
      </c>
      <c r="D17" s="384">
        <v>18.776994351184186</v>
      </c>
      <c r="E17" s="384">
        <v>28.461100886911574</v>
      </c>
      <c r="F17" s="384">
        <v>10.441840993861955</v>
      </c>
      <c r="G17" s="384">
        <v>220.49264999999809</v>
      </c>
      <c r="H17" s="380">
        <v>525</v>
      </c>
      <c r="I17" s="466"/>
      <c r="J17" s="323">
        <v>60.979403452990574</v>
      </c>
      <c r="K17" s="323">
        <v>3.9379768570017335</v>
      </c>
      <c r="L17" s="323">
        <v>53.253994649011318</v>
      </c>
      <c r="M17" s="323">
        <v>68.704812256969845</v>
      </c>
      <c r="N17" s="323">
        <v>6.4578802579424135</v>
      </c>
      <c r="O17" s="323">
        <v>258.35150900000104</v>
      </c>
      <c r="P17" s="319">
        <v>489</v>
      </c>
      <c r="Q17" s="319"/>
      <c r="R17" s="323">
        <v>72.816787470141264</v>
      </c>
      <c r="S17" s="323">
        <v>4.663659418659245</v>
      </c>
      <c r="T17" s="323">
        <v>63.66591821462557</v>
      </c>
      <c r="U17" s="323">
        <v>81.967656725656951</v>
      </c>
      <c r="V17" s="323">
        <v>6.4046486815579327</v>
      </c>
      <c r="W17" s="323">
        <v>167.02885999999998</v>
      </c>
      <c r="X17" s="322">
        <v>295</v>
      </c>
      <c r="Y17" s="323"/>
      <c r="Z17" s="323">
        <v>75.812229128495716</v>
      </c>
      <c r="AA17" s="323">
        <v>3.6132882272915245</v>
      </c>
      <c r="AB17" s="323">
        <v>68.72233925745698</v>
      </c>
      <c r="AC17" s="323">
        <v>82.902118999534451</v>
      </c>
      <c r="AD17" s="323">
        <v>4.7661020772351748</v>
      </c>
      <c r="AE17" s="320">
        <v>152.18562799999992</v>
      </c>
      <c r="AF17" s="326">
        <v>264</v>
      </c>
      <c r="AG17" s="323">
        <v>71.928502546599148</v>
      </c>
      <c r="AH17" s="323">
        <v>3.1472382466380746</v>
      </c>
      <c r="AI17" s="323">
        <v>65.755481450778191</v>
      </c>
      <c r="AJ17" s="323">
        <v>78.101523642420105</v>
      </c>
      <c r="AK17" s="323">
        <v>4.3755092004023366</v>
      </c>
      <c r="AL17" s="320">
        <v>416.69517699999926</v>
      </c>
      <c r="AM17" s="326">
        <v>736</v>
      </c>
      <c r="AN17" s="323"/>
      <c r="AO17" s="383">
        <v>77.67468552831896</v>
      </c>
      <c r="AP17" s="323">
        <v>3.5625521531850857</v>
      </c>
      <c r="AQ17" s="323">
        <v>70.684326508700693</v>
      </c>
      <c r="AR17" s="323">
        <v>84.665044547937242</v>
      </c>
      <c r="AS17" s="323">
        <v>4.5865034778753433</v>
      </c>
      <c r="AT17" s="320">
        <v>157.77875399999976</v>
      </c>
      <c r="AU17" s="455">
        <v>292</v>
      </c>
      <c r="AV17" s="326"/>
      <c r="AW17" s="325">
        <v>81.752828763292413</v>
      </c>
      <c r="AX17" s="325">
        <v>3.6234962229254415</v>
      </c>
      <c r="AY17" s="325">
        <v>74.644547850878894</v>
      </c>
      <c r="AZ17" s="325">
        <v>88.861109675705919</v>
      </c>
      <c r="BA17" s="325">
        <v>4.4322579141780309</v>
      </c>
      <c r="BB17" s="326">
        <v>136.18018200000012</v>
      </c>
      <c r="BC17" s="326">
        <v>293</v>
      </c>
      <c r="BD17" s="326"/>
      <c r="BE17" s="323">
        <v>86.999155208475742</v>
      </c>
      <c r="BF17" s="323">
        <v>2.6363010459914431</v>
      </c>
      <c r="BG17" s="323">
        <v>81.822355767378482</v>
      </c>
      <c r="BH17" s="323">
        <v>92.175954649573001</v>
      </c>
      <c r="BI17" s="323">
        <v>3.0302605119257597</v>
      </c>
      <c r="BJ17" s="326">
        <v>41.790192000000012</v>
      </c>
      <c r="BK17" s="326">
        <v>96</v>
      </c>
      <c r="BL17" s="326"/>
      <c r="BM17" s="383">
        <v>89.838978041482832</v>
      </c>
      <c r="BN17" s="323">
        <v>2.2657612406389074</v>
      </c>
      <c r="BO17" s="384">
        <v>85.394140823187996</v>
      </c>
      <c r="BP17" s="323">
        <v>94.283815259777654</v>
      </c>
      <c r="BQ17" s="323">
        <v>2.5220247269427976</v>
      </c>
      <c r="BR17" s="326">
        <v>93.003774999999891</v>
      </c>
      <c r="BS17" s="326">
        <v>221</v>
      </c>
      <c r="BT17" s="326"/>
      <c r="BU17" s="323">
        <v>86.999155208475742</v>
      </c>
      <c r="BV17" s="323">
        <v>2.6363010459914431</v>
      </c>
      <c r="BW17" s="323">
        <v>81.822355767378482</v>
      </c>
      <c r="BX17" s="323">
        <v>92.175954649573001</v>
      </c>
      <c r="BY17" s="323">
        <v>3.0302605119257597</v>
      </c>
      <c r="BZ17" s="326">
        <v>41.790192000000012</v>
      </c>
      <c r="CA17" s="326">
        <v>96</v>
      </c>
      <c r="CB17" s="326"/>
      <c r="CC17" s="383">
        <v>90.231461701556412</v>
      </c>
      <c r="CD17" s="323">
        <v>3.6236409737639428</v>
      </c>
      <c r="CE17" s="384">
        <v>83.117263529674261</v>
      </c>
      <c r="CF17" s="323">
        <v>97.345659873438578</v>
      </c>
      <c r="CG17" s="323">
        <v>4.0159395685611932</v>
      </c>
      <c r="CH17" s="326">
        <v>48.754069999999892</v>
      </c>
      <c r="CI17" s="326">
        <v>117</v>
      </c>
      <c r="CJ17" s="326"/>
      <c r="CK17" s="383">
        <v>92.272314749562696</v>
      </c>
      <c r="CL17" s="323">
        <v>2.0798461869320048</v>
      </c>
      <c r="CM17" s="384">
        <v>88.192541099723272</v>
      </c>
      <c r="CN17" s="323">
        <v>96.352088399402106</v>
      </c>
      <c r="CO17" s="323">
        <v>2.2540305752347689</v>
      </c>
      <c r="CP17" s="326">
        <v>104.32471999999991</v>
      </c>
      <c r="CQ17" s="326">
        <v>241</v>
      </c>
      <c r="CR17" s="27"/>
      <c r="CS17" s="594">
        <v>91.348858049789825</v>
      </c>
      <c r="CT17" s="595">
        <v>1.8375963264419628</v>
      </c>
      <c r="CU17" s="596">
        <v>87.744470814851724</v>
      </c>
      <c r="CV17" s="595">
        <v>94.953245284727927</v>
      </c>
      <c r="CW17" s="595">
        <v>2.0116248475053493</v>
      </c>
      <c r="CX17" s="597">
        <v>130.49732700000018</v>
      </c>
      <c r="CY17" s="597">
        <v>307</v>
      </c>
      <c r="CZ17" s="27"/>
      <c r="DA17" s="670">
        <v>92.145856350450885</v>
      </c>
      <c r="DB17" s="671">
        <v>1.2109371200548467</v>
      </c>
      <c r="DC17" s="672">
        <v>89.771554079839675</v>
      </c>
      <c r="DD17" s="671">
        <v>94.520158621062095</v>
      </c>
      <c r="DE17" s="671">
        <v>1.3141525490298636</v>
      </c>
      <c r="DF17" s="673">
        <v>215.34878600000044</v>
      </c>
      <c r="DG17" s="673">
        <v>622</v>
      </c>
      <c r="DH17" s="27"/>
      <c r="DI17" s="670">
        <f t="shared" si="2"/>
        <v>91.944237770683202</v>
      </c>
      <c r="DJ17" s="671">
        <f t="shared" si="1"/>
        <v>1.2631410015875792</v>
      </c>
      <c r="DK17" s="672">
        <f t="shared" si="3"/>
        <v>89.467578579629858</v>
      </c>
      <c r="DL17" s="671">
        <f t="shared" si="4"/>
        <v>94.420896961736545</v>
      </c>
      <c r="DM17" s="671">
        <f t="shared" si="4"/>
        <v>1.3738120323950709</v>
      </c>
      <c r="DN17" s="673">
        <f t="shared" si="5"/>
        <v>104.67113799999979</v>
      </c>
      <c r="DO17" s="673">
        <f t="shared" si="5"/>
        <v>622</v>
      </c>
      <c r="DP17" s="591"/>
      <c r="DQ17" s="64"/>
      <c r="DR17" s="747" t="s">
        <v>122</v>
      </c>
      <c r="DS17" s="181" t="s">
        <v>116</v>
      </c>
      <c r="DT17" s="182" t="s">
        <v>197</v>
      </c>
      <c r="DU17" s="183">
        <v>0.80756198396504619</v>
      </c>
      <c r="DV17" s="184">
        <v>2.313111092446022E-2</v>
      </c>
      <c r="DW17" s="185">
        <v>0.76220847362982913</v>
      </c>
      <c r="DX17" s="185">
        <v>0.85291549430026325</v>
      </c>
      <c r="DY17" s="186">
        <v>2.8643139949318622E-2</v>
      </c>
      <c r="DZ17" s="187">
        <v>418.85135100000008</v>
      </c>
      <c r="EA17" s="188">
        <v>651</v>
      </c>
      <c r="EB17"/>
      <c r="EC17" s="172"/>
      <c r="ED17" s="64"/>
      <c r="EE17" s="172"/>
    </row>
    <row r="18" spans="1:135" s="11" customFormat="1" ht="20.25" customHeight="1">
      <c r="A18" s="377" t="s">
        <v>25</v>
      </c>
      <c r="B18" s="323">
        <v>31.147540983606497</v>
      </c>
      <c r="C18" s="323">
        <v>3.5739796128360717</v>
      </c>
      <c r="D18" s="384">
        <v>24.130691247625734</v>
      </c>
      <c r="E18" s="384">
        <v>38.16439071958726</v>
      </c>
      <c r="F18" s="384">
        <v>11.474355599105305</v>
      </c>
      <c r="G18" s="384">
        <v>347.54481600000008</v>
      </c>
      <c r="H18" s="380">
        <v>488</v>
      </c>
      <c r="I18" s="466"/>
      <c r="J18" s="323">
        <v>69.501127419557974</v>
      </c>
      <c r="K18" s="323">
        <v>4.2083834663870521</v>
      </c>
      <c r="L18" s="323">
        <v>61.24524277058098</v>
      </c>
      <c r="M18" s="323">
        <v>77.757012068534976</v>
      </c>
      <c r="N18" s="323">
        <v>6.0551297836972804</v>
      </c>
      <c r="O18" s="323">
        <v>340.4588799999994</v>
      </c>
      <c r="P18" s="319">
        <v>368</v>
      </c>
      <c r="Q18" s="319"/>
      <c r="R18" s="323">
        <v>78.897584435239949</v>
      </c>
      <c r="S18" s="323">
        <v>3.1002933806177766</v>
      </c>
      <c r="T18" s="323">
        <v>72.814297292472958</v>
      </c>
      <c r="U18" s="323">
        <v>84.980871578006955</v>
      </c>
      <c r="V18" s="323">
        <v>3.9295162238617496</v>
      </c>
      <c r="W18" s="323">
        <v>247.35548800000021</v>
      </c>
      <c r="X18" s="322">
        <v>339</v>
      </c>
      <c r="Y18" s="323"/>
      <c r="Z18" s="323">
        <v>88.104868892966152</v>
      </c>
      <c r="AA18" s="323">
        <v>2.2101450304988295</v>
      </c>
      <c r="AB18" s="323">
        <v>83.768186104445292</v>
      </c>
      <c r="AC18" s="323">
        <v>92.441551681487027</v>
      </c>
      <c r="AD18" s="323">
        <v>2.5085390379319619</v>
      </c>
      <c r="AE18" s="320">
        <v>247.39977000000019</v>
      </c>
      <c r="AF18" s="326">
        <v>323</v>
      </c>
      <c r="AG18" s="323">
        <v>81.887896323796014</v>
      </c>
      <c r="AH18" s="323">
        <v>2.1723983246841589</v>
      </c>
      <c r="AI18" s="323">
        <v>77.626934923391559</v>
      </c>
      <c r="AJ18" s="323">
        <v>86.148857724200468</v>
      </c>
      <c r="AK18" s="323">
        <v>2.6528930674860627</v>
      </c>
      <c r="AL18" s="320">
        <v>597.47002300000031</v>
      </c>
      <c r="AM18" s="326">
        <v>807</v>
      </c>
      <c r="AN18" s="323"/>
      <c r="AO18" s="383">
        <v>86.796875374935553</v>
      </c>
      <c r="AP18" s="323">
        <v>3.1171511756499548</v>
      </c>
      <c r="AQ18" s="323">
        <v>80.680472049657325</v>
      </c>
      <c r="AR18" s="323">
        <v>92.91327870021378</v>
      </c>
      <c r="AS18" s="323">
        <v>3.5913172705639798</v>
      </c>
      <c r="AT18" s="320">
        <v>207.5356840000004</v>
      </c>
      <c r="AU18" s="455">
        <v>276</v>
      </c>
      <c r="AV18" s="326"/>
      <c r="AW18" s="325">
        <v>94.906107925164036</v>
      </c>
      <c r="AX18" s="325">
        <v>1.8610921284497892</v>
      </c>
      <c r="AY18" s="325">
        <v>91.255168379759439</v>
      </c>
      <c r="AZ18" s="325">
        <v>98.557047470568634</v>
      </c>
      <c r="BA18" s="325">
        <v>1.9609824584918278</v>
      </c>
      <c r="BB18" s="326">
        <v>241.08355300000056</v>
      </c>
      <c r="BC18" s="326">
        <v>320</v>
      </c>
      <c r="BD18" s="326"/>
      <c r="BE18" s="323">
        <v>91.439256232871344</v>
      </c>
      <c r="BF18" s="323">
        <v>2.5184001805369141</v>
      </c>
      <c r="BG18" s="323">
        <v>86.493974028896119</v>
      </c>
      <c r="BH18" s="323">
        <v>96.384538436846569</v>
      </c>
      <c r="BI18" s="323">
        <v>2.7541783302821514</v>
      </c>
      <c r="BJ18" s="326">
        <v>74.998097999999985</v>
      </c>
      <c r="BK18" s="326">
        <v>121</v>
      </c>
      <c r="BL18" s="326"/>
      <c r="BM18" s="383">
        <v>89.4367659356937</v>
      </c>
      <c r="BN18" s="323">
        <v>3.0840271231506113</v>
      </c>
      <c r="BO18" s="384">
        <v>83.386702807530583</v>
      </c>
      <c r="BP18" s="323">
        <v>95.486829063856817</v>
      </c>
      <c r="BQ18" s="323">
        <v>3.448276657686919</v>
      </c>
      <c r="BR18" s="326">
        <v>166.58102899999975</v>
      </c>
      <c r="BS18" s="326">
        <v>281</v>
      </c>
      <c r="BT18" s="326"/>
      <c r="BU18" s="323">
        <v>91.439256232871344</v>
      </c>
      <c r="BV18" s="323">
        <v>2.5184001805369141</v>
      </c>
      <c r="BW18" s="323">
        <v>86.493974028896119</v>
      </c>
      <c r="BX18" s="323">
        <v>96.384538436846569</v>
      </c>
      <c r="BY18" s="323">
        <v>2.7541783302821514</v>
      </c>
      <c r="BZ18" s="326">
        <v>74.998097999999985</v>
      </c>
      <c r="CA18" s="326">
        <v>121</v>
      </c>
      <c r="CB18" s="326"/>
      <c r="CC18" s="383">
        <v>88.953082697004277</v>
      </c>
      <c r="CD18" s="323">
        <v>6.0992137550597985</v>
      </c>
      <c r="CE18" s="384">
        <v>76.978658171968107</v>
      </c>
      <c r="CF18" s="323">
        <v>100</v>
      </c>
      <c r="CG18" s="323">
        <v>6.8566637266919637</v>
      </c>
      <c r="CH18" s="326">
        <v>112.16588900000001</v>
      </c>
      <c r="CI18" s="326">
        <v>148</v>
      </c>
      <c r="CJ18" s="326"/>
      <c r="CK18" s="383">
        <v>90.492413482429086</v>
      </c>
      <c r="CL18" s="323">
        <v>3.4916753503968168</v>
      </c>
      <c r="CM18" s="384">
        <v>83.643231471832436</v>
      </c>
      <c r="CN18" s="323">
        <v>97.34159549302575</v>
      </c>
      <c r="CO18" s="323">
        <v>3.8585282633386666</v>
      </c>
      <c r="CP18" s="326">
        <v>202.56711799999985</v>
      </c>
      <c r="CQ18" s="326">
        <v>296</v>
      </c>
      <c r="CR18" s="27"/>
      <c r="CS18" s="594">
        <v>95.106504607446396</v>
      </c>
      <c r="CT18" s="595">
        <v>1.2364313613570166</v>
      </c>
      <c r="CU18" s="596">
        <v>92.681283490259361</v>
      </c>
      <c r="CV18" s="595">
        <v>97.531725724633432</v>
      </c>
      <c r="CW18" s="595">
        <v>1.3000492095261063</v>
      </c>
      <c r="CX18" s="597">
        <v>224.86989600000044</v>
      </c>
      <c r="CY18" s="597">
        <v>415</v>
      </c>
      <c r="CZ18" s="27"/>
      <c r="DA18" s="670">
        <v>95.948622471586802</v>
      </c>
      <c r="DB18" s="671">
        <v>0.81301222231008485</v>
      </c>
      <c r="DC18" s="672">
        <v>94.354537416717832</v>
      </c>
      <c r="DD18" s="671">
        <v>97.542707526455757</v>
      </c>
      <c r="DE18" s="671">
        <v>0.84734121383643801</v>
      </c>
      <c r="DF18" s="673">
        <v>410.23382499999923</v>
      </c>
      <c r="DG18" s="673">
        <v>792</v>
      </c>
      <c r="DH18" s="27"/>
      <c r="DI18" s="670">
        <f t="shared" si="2"/>
        <v>95.861584714313992</v>
      </c>
      <c r="DJ18" s="671">
        <f t="shared" si="1"/>
        <v>0.80650546092695208</v>
      </c>
      <c r="DK18" s="672">
        <f t="shared" si="3"/>
        <v>94.280257562452903</v>
      </c>
      <c r="DL18" s="671">
        <f t="shared" si="4"/>
        <v>97.442911866175081</v>
      </c>
      <c r="DM18" s="671">
        <f t="shared" si="4"/>
        <v>0.84132289626808687</v>
      </c>
      <c r="DN18" s="673">
        <f t="shared" si="5"/>
        <v>194.68237099999979</v>
      </c>
      <c r="DO18" s="673">
        <f t="shared" si="5"/>
        <v>792</v>
      </c>
      <c r="DP18" s="591"/>
      <c r="DQ18" s="64"/>
      <c r="DR18" s="747" t="s">
        <v>123</v>
      </c>
      <c r="DS18" s="181" t="s">
        <v>116</v>
      </c>
      <c r="DT18" s="182" t="s">
        <v>197</v>
      </c>
      <c r="DU18" s="183">
        <v>0.99796300146440819</v>
      </c>
      <c r="DV18" s="184">
        <v>2.0132139467473882E-3</v>
      </c>
      <c r="DW18" s="185">
        <v>0.99401566318744472</v>
      </c>
      <c r="DX18" s="732">
        <v>1.0019103397413718</v>
      </c>
      <c r="DY18" s="186">
        <v>2.017323231215189E-3</v>
      </c>
      <c r="DZ18" s="187">
        <v>304.85147100000131</v>
      </c>
      <c r="EA18" s="188">
        <v>809</v>
      </c>
      <c r="EB18"/>
      <c r="EC18" s="172"/>
      <c r="ED18" s="64"/>
      <c r="EE18" s="172"/>
    </row>
    <row r="19" spans="1:135" s="11" customFormat="1" ht="20.25" customHeight="1">
      <c r="A19" s="377" t="s">
        <v>26</v>
      </c>
      <c r="B19" s="323">
        <v>93.750000000000043</v>
      </c>
      <c r="C19" s="323">
        <v>1.0849956572133752</v>
      </c>
      <c r="D19" s="384">
        <v>91.619811158543115</v>
      </c>
      <c r="E19" s="384">
        <v>95.88018884145697</v>
      </c>
      <c r="F19" s="384">
        <v>1.1573287010275997</v>
      </c>
      <c r="G19" s="384">
        <v>249.35263999999913</v>
      </c>
      <c r="H19" s="380">
        <v>320</v>
      </c>
      <c r="I19" s="466"/>
      <c r="J19" s="323">
        <v>97.953740513566615</v>
      </c>
      <c r="K19" s="323">
        <v>0.88313296244076533</v>
      </c>
      <c r="L19" s="323">
        <v>96.221235877082108</v>
      </c>
      <c r="M19" s="323">
        <v>99.686245150051107</v>
      </c>
      <c r="N19" s="323">
        <v>0.90158166274257912</v>
      </c>
      <c r="O19" s="323">
        <v>263.78472699999833</v>
      </c>
      <c r="P19" s="319">
        <v>416</v>
      </c>
      <c r="Q19" s="319"/>
      <c r="R19" s="323">
        <v>97.280204229578644</v>
      </c>
      <c r="S19" s="323">
        <v>0.90069525572002129</v>
      </c>
      <c r="T19" s="323">
        <v>95.512891528488069</v>
      </c>
      <c r="U19" s="323">
        <v>99.047516930669218</v>
      </c>
      <c r="V19" s="323">
        <v>0.92587722533394867</v>
      </c>
      <c r="W19" s="323">
        <v>201.59587200000018</v>
      </c>
      <c r="X19" s="322">
        <v>311</v>
      </c>
      <c r="Y19" s="323"/>
      <c r="Z19" s="323">
        <v>98.647614650245302</v>
      </c>
      <c r="AA19" s="323">
        <v>0.64961785710138009</v>
      </c>
      <c r="AB19" s="323">
        <v>97.372953240640186</v>
      </c>
      <c r="AC19" s="323">
        <v>99.922276059850404</v>
      </c>
      <c r="AD19" s="323">
        <v>0.6585236342557268</v>
      </c>
      <c r="AE19" s="320">
        <v>191.86343600000006</v>
      </c>
      <c r="AF19" s="326">
        <v>296</v>
      </c>
      <c r="AG19" s="323">
        <v>97.781191279215236</v>
      </c>
      <c r="AH19" s="323">
        <v>0.68204853648630626</v>
      </c>
      <c r="AI19" s="323">
        <v>96.443415212023226</v>
      </c>
      <c r="AJ19" s="323">
        <v>99.11896734640726</v>
      </c>
      <c r="AK19" s="323">
        <v>0.697525288415345</v>
      </c>
      <c r="AL19" s="320">
        <v>456.48923699999847</v>
      </c>
      <c r="AM19" s="326">
        <v>703</v>
      </c>
      <c r="AN19" s="323"/>
      <c r="AO19" s="383">
        <v>100</v>
      </c>
      <c r="AP19" s="323">
        <v>0</v>
      </c>
      <c r="AQ19" s="323">
        <v>100</v>
      </c>
      <c r="AR19" s="323">
        <v>100</v>
      </c>
      <c r="AS19" s="323">
        <v>0</v>
      </c>
      <c r="AT19" s="320">
        <v>192.83618200000001</v>
      </c>
      <c r="AU19" s="455">
        <v>282</v>
      </c>
      <c r="AV19" s="326"/>
      <c r="AW19" s="325">
        <v>99.054264164971116</v>
      </c>
      <c r="AX19" s="325">
        <v>0.63309416151901854</v>
      </c>
      <c r="AY19" s="325">
        <v>97.812311402439249</v>
      </c>
      <c r="AZ19" s="325">
        <v>100</v>
      </c>
      <c r="BA19" s="325">
        <v>0.63913872548144335</v>
      </c>
      <c r="BB19" s="326">
        <v>196.29593499999959</v>
      </c>
      <c r="BC19" s="326">
        <v>315</v>
      </c>
      <c r="BD19" s="326"/>
      <c r="BE19" s="323">
        <v>99.107288272100163</v>
      </c>
      <c r="BF19" s="323">
        <v>0.8840843867758108</v>
      </c>
      <c r="BG19" s="323">
        <v>97.371246947721517</v>
      </c>
      <c r="BH19" s="323">
        <v>100.84332959647884</v>
      </c>
      <c r="BI19" s="323">
        <v>0.89204780212384305</v>
      </c>
      <c r="BJ19" s="326">
        <v>85.303909000000061</v>
      </c>
      <c r="BK19" s="326">
        <v>142</v>
      </c>
      <c r="BL19" s="326"/>
      <c r="BM19" s="383">
        <v>99.637962916104712</v>
      </c>
      <c r="BN19" s="323">
        <v>0.36200778882512036</v>
      </c>
      <c r="BO19" s="384">
        <v>98.927797315148112</v>
      </c>
      <c r="BP19" s="323">
        <v>100</v>
      </c>
      <c r="BQ19" s="323">
        <v>0.36332315337471455</v>
      </c>
      <c r="BR19" s="326">
        <v>210.62345099999996</v>
      </c>
      <c r="BS19" s="326">
        <v>316</v>
      </c>
      <c r="BT19" s="326"/>
      <c r="BU19" s="323">
        <v>99.107288272100163</v>
      </c>
      <c r="BV19" s="323">
        <v>0.8840843867758108</v>
      </c>
      <c r="BW19" s="323">
        <v>97.371246947721517</v>
      </c>
      <c r="BX19" s="323">
        <v>100.84332959647884</v>
      </c>
      <c r="BY19" s="323">
        <v>0.89204780212384305</v>
      </c>
      <c r="BZ19" s="326">
        <v>85.303909000000061</v>
      </c>
      <c r="CA19" s="326">
        <v>142</v>
      </c>
      <c r="CB19" s="326"/>
      <c r="CC19" s="383">
        <v>99.466362844555462</v>
      </c>
      <c r="CD19" s="323">
        <v>0.53980635133044252</v>
      </c>
      <c r="CE19" s="384">
        <v>98.406575358540692</v>
      </c>
      <c r="CF19" s="323">
        <v>100</v>
      </c>
      <c r="CG19" s="323">
        <v>0.54270241304997113</v>
      </c>
      <c r="CH19" s="326">
        <v>107.41812000000004</v>
      </c>
      <c r="CI19" s="326">
        <v>163</v>
      </c>
      <c r="CJ19" s="326"/>
      <c r="CK19" s="383">
        <v>99.450452654201541</v>
      </c>
      <c r="CL19" s="323">
        <v>0.39043683333090473</v>
      </c>
      <c r="CM19" s="384">
        <v>98.684581641932184</v>
      </c>
      <c r="CN19" s="323">
        <v>100</v>
      </c>
      <c r="CO19" s="323">
        <v>0.39259432502382852</v>
      </c>
      <c r="CP19" s="326">
        <v>222.09878900000012</v>
      </c>
      <c r="CQ19" s="326">
        <v>314</v>
      </c>
      <c r="CR19" s="27"/>
      <c r="CS19" s="594">
        <v>99.167933226959391</v>
      </c>
      <c r="CT19" s="595">
        <v>0.63578201261398792</v>
      </c>
      <c r="CU19" s="596">
        <v>97.920866862331735</v>
      </c>
      <c r="CV19" s="595">
        <v>100</v>
      </c>
      <c r="CW19" s="595">
        <v>0.64111653023857385</v>
      </c>
      <c r="CX19" s="597">
        <v>311.18139599999989</v>
      </c>
      <c r="CY19" s="597">
        <v>404</v>
      </c>
      <c r="CZ19" s="27"/>
      <c r="DA19" s="670">
        <v>99.546711885509211</v>
      </c>
      <c r="DB19" s="671">
        <v>0.27499066564115698</v>
      </c>
      <c r="DC19" s="672">
        <v>99.007533631729103</v>
      </c>
      <c r="DD19" s="671">
        <v>100</v>
      </c>
      <c r="DE19" s="671">
        <v>0.27624284160930357</v>
      </c>
      <c r="DF19" s="673">
        <v>591.86418400000014</v>
      </c>
      <c r="DG19" s="673">
        <v>810</v>
      </c>
      <c r="DH19" s="27"/>
      <c r="DI19" s="670">
        <f t="shared" si="2"/>
        <v>99.47562495078472</v>
      </c>
      <c r="DJ19" s="671">
        <f t="shared" si="1"/>
        <v>0.33775319816482469</v>
      </c>
      <c r="DK19" s="672">
        <f t="shared" si="3"/>
        <v>98.813387273841897</v>
      </c>
      <c r="DL19" s="671">
        <f t="shared" si="4"/>
        <v>100</v>
      </c>
      <c r="DM19" s="671">
        <f t="shared" si="4"/>
        <v>0.33953362779266488</v>
      </c>
      <c r="DN19" s="673">
        <f t="shared" si="5"/>
        <v>268.34877099999989</v>
      </c>
      <c r="DO19" s="673">
        <f t="shared" si="5"/>
        <v>810</v>
      </c>
      <c r="DP19" s="591"/>
      <c r="DQ19" s="64"/>
      <c r="DR19" s="747" t="s">
        <v>124</v>
      </c>
      <c r="DS19" s="181" t="s">
        <v>116</v>
      </c>
      <c r="DT19" s="182" t="s">
        <v>197</v>
      </c>
      <c r="DU19" s="183">
        <v>0.98263717197694522</v>
      </c>
      <c r="DV19" s="184">
        <v>6.4755579545095485E-3</v>
      </c>
      <c r="DW19" s="185">
        <v>0.96994044999176887</v>
      </c>
      <c r="DX19" s="185">
        <v>0.99533389396212157</v>
      </c>
      <c r="DY19" s="186">
        <v>6.5899786199635838E-3</v>
      </c>
      <c r="DZ19" s="187">
        <v>310.36827600000038</v>
      </c>
      <c r="EA19" s="188">
        <v>663</v>
      </c>
      <c r="EB19"/>
      <c r="EC19" s="172"/>
      <c r="ED19" s="64"/>
      <c r="EE19" s="172"/>
    </row>
    <row r="20" spans="1:135" s="11" customFormat="1" ht="20.25" customHeight="1">
      <c r="A20" s="377" t="s">
        <v>27</v>
      </c>
      <c r="B20" s="323">
        <v>58.656330749354034</v>
      </c>
      <c r="C20" s="323">
        <v>5.2299611566733404</v>
      </c>
      <c r="D20" s="384">
        <v>48.388266703999285</v>
      </c>
      <c r="E20" s="384">
        <v>68.924394794708789</v>
      </c>
      <c r="F20" s="384">
        <v>8.916277390451901</v>
      </c>
      <c r="G20" s="384">
        <v>470.01885299999861</v>
      </c>
      <c r="H20" s="380">
        <v>387</v>
      </c>
      <c r="I20" s="466"/>
      <c r="J20" s="323">
        <v>77.459085974946433</v>
      </c>
      <c r="K20" s="323">
        <v>4.6478412768511559</v>
      </c>
      <c r="L20" s="323">
        <v>68.34108573686926</v>
      </c>
      <c r="M20" s="323">
        <v>86.577086213023591</v>
      </c>
      <c r="N20" s="323">
        <v>6.0003822900188437</v>
      </c>
      <c r="O20" s="323">
        <v>512.21922000000154</v>
      </c>
      <c r="P20" s="319">
        <v>327</v>
      </c>
      <c r="Q20" s="319"/>
      <c r="R20" s="323">
        <v>73.685722076146689</v>
      </c>
      <c r="S20" s="323">
        <v>3.6620830981441079</v>
      </c>
      <c r="T20" s="323">
        <v>66.500110815626144</v>
      </c>
      <c r="U20" s="323">
        <v>80.871333336667234</v>
      </c>
      <c r="V20" s="323">
        <v>4.9698679675822657</v>
      </c>
      <c r="W20" s="323">
        <v>375.58522900000105</v>
      </c>
      <c r="X20" s="322">
        <v>334</v>
      </c>
      <c r="Y20" s="323"/>
      <c r="Z20" s="323">
        <v>76.846033063003091</v>
      </c>
      <c r="AA20" s="323">
        <v>4.6653223825833114</v>
      </c>
      <c r="AB20" s="323">
        <v>67.69187213679281</v>
      </c>
      <c r="AC20" s="323">
        <v>86.000193989213386</v>
      </c>
      <c r="AD20" s="323">
        <v>6.0709996295558861</v>
      </c>
      <c r="AE20" s="320">
        <v>325.94141300000052</v>
      </c>
      <c r="AF20" s="326">
        <v>299</v>
      </c>
      <c r="AG20" s="323">
        <v>72.044189209642013</v>
      </c>
      <c r="AH20" s="323">
        <v>4.3560630191777676</v>
      </c>
      <c r="AI20" s="323">
        <v>63.50016845085954</v>
      </c>
      <c r="AJ20" s="323">
        <v>80.588209968424493</v>
      </c>
      <c r="AK20" s="323">
        <v>6.0463766293517747</v>
      </c>
      <c r="AL20" s="320">
        <v>842.28969700000175</v>
      </c>
      <c r="AM20" s="326">
        <v>761</v>
      </c>
      <c r="AN20" s="323"/>
      <c r="AO20" s="383">
        <v>84.432860889630362</v>
      </c>
      <c r="AP20" s="323">
        <v>4.5979981040661873</v>
      </c>
      <c r="AQ20" s="323">
        <v>75.410773313954962</v>
      </c>
      <c r="AR20" s="323">
        <v>93.454948465305748</v>
      </c>
      <c r="AS20" s="323">
        <v>5.4457447676404529</v>
      </c>
      <c r="AT20" s="320">
        <v>321.99173300000024</v>
      </c>
      <c r="AU20" s="455">
        <v>286</v>
      </c>
      <c r="AV20" s="326"/>
      <c r="AW20" s="325">
        <v>86.839042377095311</v>
      </c>
      <c r="AX20" s="325">
        <v>2.9674229322645558</v>
      </c>
      <c r="AY20" s="325">
        <v>81.017792818445429</v>
      </c>
      <c r="AZ20" s="325">
        <v>92.660291935745192</v>
      </c>
      <c r="BA20" s="325">
        <v>3.4171529890652552</v>
      </c>
      <c r="BB20" s="326">
        <v>297.24802799999964</v>
      </c>
      <c r="BC20" s="326">
        <v>270</v>
      </c>
      <c r="BD20" s="326"/>
      <c r="BE20" s="323">
        <v>86.687083463163404</v>
      </c>
      <c r="BF20" s="323">
        <v>4.4110286620534183</v>
      </c>
      <c r="BG20" s="323">
        <v>78.025322035308534</v>
      </c>
      <c r="BH20" s="323">
        <v>95.348844891018274</v>
      </c>
      <c r="BI20" s="323">
        <v>5.0884497272628053</v>
      </c>
      <c r="BJ20" s="326">
        <v>124.00508899999994</v>
      </c>
      <c r="BK20" s="326">
        <v>113</v>
      </c>
      <c r="BL20" s="326"/>
      <c r="BM20" s="383">
        <v>84.595052644327723</v>
      </c>
      <c r="BN20" s="323">
        <v>4.0098859270037881</v>
      </c>
      <c r="BO20" s="384">
        <v>76.728694137622398</v>
      </c>
      <c r="BP20" s="323">
        <v>92.461411151033062</v>
      </c>
      <c r="BQ20" s="323">
        <v>4.7400950784474265</v>
      </c>
      <c r="BR20" s="326">
        <v>291.3887529999995</v>
      </c>
      <c r="BS20" s="326">
        <v>261</v>
      </c>
      <c r="BT20" s="326"/>
      <c r="BU20" s="323">
        <v>86.687083463163404</v>
      </c>
      <c r="BV20" s="323">
        <v>4.4110286620534183</v>
      </c>
      <c r="BW20" s="323">
        <v>78.025322035308534</v>
      </c>
      <c r="BX20" s="323">
        <v>95.348844891018274</v>
      </c>
      <c r="BY20" s="323">
        <v>5.0884497272628053</v>
      </c>
      <c r="BZ20" s="326">
        <v>124.00508899999994</v>
      </c>
      <c r="CA20" s="326">
        <v>113</v>
      </c>
      <c r="CB20" s="326"/>
      <c r="CC20" s="383">
        <v>99.026794911859554</v>
      </c>
      <c r="CD20" s="323">
        <v>0.94348446140835374</v>
      </c>
      <c r="CE20" s="384">
        <v>97.174476903770994</v>
      </c>
      <c r="CF20" s="323">
        <v>100</v>
      </c>
      <c r="CG20" s="323">
        <v>0.95275673846469311</v>
      </c>
      <c r="CH20" s="326">
        <v>143.8218950000001</v>
      </c>
      <c r="CI20" s="326">
        <v>130</v>
      </c>
      <c r="CJ20" s="326"/>
      <c r="CK20" s="383">
        <v>88.095748970069664</v>
      </c>
      <c r="CL20" s="323">
        <v>4.2406517348828121</v>
      </c>
      <c r="CM20" s="384">
        <v>79.777393836490589</v>
      </c>
      <c r="CN20" s="323">
        <v>96.414104103648739</v>
      </c>
      <c r="CO20" s="323">
        <v>4.8136848650024699</v>
      </c>
      <c r="CP20" s="326">
        <v>307.26471500000002</v>
      </c>
      <c r="CQ20" s="326">
        <v>269</v>
      </c>
      <c r="CR20" s="27"/>
      <c r="CS20" s="594">
        <v>86.43254815341767</v>
      </c>
      <c r="CT20" s="595">
        <v>4.645696912121398</v>
      </c>
      <c r="CU20" s="596">
        <v>77.320160189591064</v>
      </c>
      <c r="CV20" s="595">
        <v>95.544936117244262</v>
      </c>
      <c r="CW20" s="595">
        <v>5.3749391998432019</v>
      </c>
      <c r="CX20" s="597">
        <v>364.90239700000029</v>
      </c>
      <c r="CY20" s="597">
        <v>368</v>
      </c>
      <c r="CZ20" s="27"/>
      <c r="DA20" s="670">
        <v>91.10934202338575</v>
      </c>
      <c r="DB20" s="671">
        <v>2.0974697177202515</v>
      </c>
      <c r="DC20" s="672">
        <v>86.996802213642482</v>
      </c>
      <c r="DD20" s="671">
        <v>95.221881833129032</v>
      </c>
      <c r="DE20" s="671">
        <v>2.3021456100318205</v>
      </c>
      <c r="DF20" s="673">
        <v>731.87376200000028</v>
      </c>
      <c r="DG20" s="673">
        <v>757</v>
      </c>
      <c r="DH20" s="27"/>
      <c r="DI20" s="670">
        <f t="shared" si="2"/>
        <v>90.625328621977403</v>
      </c>
      <c r="DJ20" s="671">
        <f t="shared" si="1"/>
        <v>2.3943794305716635</v>
      </c>
      <c r="DK20" s="672">
        <f t="shared" si="3"/>
        <v>85.930633559319176</v>
      </c>
      <c r="DL20" s="671">
        <f t="shared" si="4"/>
        <v>95.320023684635629</v>
      </c>
      <c r="DM20" s="671">
        <f t="shared" si="4"/>
        <v>2.6420642738403335</v>
      </c>
      <c r="DN20" s="673">
        <f t="shared" si="5"/>
        <v>297.58736999999951</v>
      </c>
      <c r="DO20" s="673">
        <f t="shared" si="5"/>
        <v>757</v>
      </c>
      <c r="DP20" s="591"/>
      <c r="DQ20" s="64"/>
      <c r="DR20" s="747" t="s">
        <v>125</v>
      </c>
      <c r="DS20" s="181" t="s">
        <v>116</v>
      </c>
      <c r="DT20" s="182" t="s">
        <v>197</v>
      </c>
      <c r="DU20" s="183">
        <v>0.91944237770683201</v>
      </c>
      <c r="DV20" s="184">
        <v>1.2631410015875793E-2</v>
      </c>
      <c r="DW20" s="185">
        <v>0.89467578579629858</v>
      </c>
      <c r="DX20" s="185">
        <v>0.94420896961736545</v>
      </c>
      <c r="DY20" s="186">
        <v>1.373812032395071E-2</v>
      </c>
      <c r="DZ20" s="187">
        <v>104.67113799999979</v>
      </c>
      <c r="EA20" s="188">
        <v>622</v>
      </c>
      <c r="EB20"/>
      <c r="EC20" s="172"/>
      <c r="ED20" s="64"/>
      <c r="EE20" s="172"/>
    </row>
    <row r="21" spans="1:135" s="11" customFormat="1" ht="20.25" customHeight="1">
      <c r="A21" s="377" t="s">
        <v>28</v>
      </c>
      <c r="B21" s="323">
        <v>57.407407407406943</v>
      </c>
      <c r="C21" s="323">
        <v>3.2458496414084355</v>
      </c>
      <c r="D21" s="384">
        <v>51.034780345531559</v>
      </c>
      <c r="E21" s="384">
        <v>63.78003446928232</v>
      </c>
      <c r="F21" s="384">
        <v>5.654060665679256</v>
      </c>
      <c r="G21" s="384">
        <v>500.88666600000511</v>
      </c>
      <c r="H21" s="380">
        <v>378</v>
      </c>
      <c r="I21" s="466"/>
      <c r="J21" s="323">
        <v>74.112822071999545</v>
      </c>
      <c r="K21" s="323">
        <v>4.3975409161905619</v>
      </c>
      <c r="L21" s="323">
        <v>65.485853823216189</v>
      </c>
      <c r="M21" s="323">
        <v>82.739790320782888</v>
      </c>
      <c r="N21" s="323">
        <v>5.9335763950783234</v>
      </c>
      <c r="O21" s="323">
        <v>648.23048100000051</v>
      </c>
      <c r="P21" s="319">
        <v>406</v>
      </c>
      <c r="Q21" s="319"/>
      <c r="R21" s="323">
        <v>78.219315685028462</v>
      </c>
      <c r="S21" s="323">
        <v>4.1976920943505425</v>
      </c>
      <c r="T21" s="323">
        <v>69.982751201647545</v>
      </c>
      <c r="U21" s="323">
        <v>86.455880168409394</v>
      </c>
      <c r="V21" s="323">
        <v>5.3665671421285523</v>
      </c>
      <c r="W21" s="323">
        <v>449.10670199999981</v>
      </c>
      <c r="X21" s="322">
        <v>339</v>
      </c>
      <c r="Y21" s="323"/>
      <c r="Z21" s="323">
        <v>85.365862260701604</v>
      </c>
      <c r="AA21" s="323">
        <v>3.0071640780864057</v>
      </c>
      <c r="AB21" s="323">
        <v>79.465291700971335</v>
      </c>
      <c r="AC21" s="323">
        <v>91.266432820431874</v>
      </c>
      <c r="AD21" s="323">
        <v>3.5226775650701314</v>
      </c>
      <c r="AE21" s="320">
        <v>421.05112100000019</v>
      </c>
      <c r="AF21" s="326">
        <v>337</v>
      </c>
      <c r="AG21" s="323">
        <v>78.644109690326502</v>
      </c>
      <c r="AH21" s="323">
        <v>3.5958434873060239</v>
      </c>
      <c r="AI21" s="323">
        <v>71.591190284519882</v>
      </c>
      <c r="AJ21" s="323">
        <v>85.697029096133122</v>
      </c>
      <c r="AK21" s="323">
        <v>4.5722985503494424</v>
      </c>
      <c r="AL21" s="320">
        <v>1043.9897459999984</v>
      </c>
      <c r="AM21" s="326">
        <v>817</v>
      </c>
      <c r="AN21" s="323"/>
      <c r="AO21" s="383">
        <v>80.269908525026921</v>
      </c>
      <c r="AP21" s="323">
        <v>4.5542126737975215</v>
      </c>
      <c r="AQ21" s="323">
        <v>71.333735727366161</v>
      </c>
      <c r="AR21" s="323">
        <v>89.206081322687695</v>
      </c>
      <c r="AS21" s="323">
        <v>5.6736238491882514</v>
      </c>
      <c r="AT21" s="320">
        <v>377.2589250000002</v>
      </c>
      <c r="AU21" s="455">
        <v>291</v>
      </c>
      <c r="AV21" s="326"/>
      <c r="AW21" s="325">
        <v>86.248344211519679</v>
      </c>
      <c r="AX21" s="325">
        <v>3.5578782667924935</v>
      </c>
      <c r="AY21" s="325">
        <v>79.268787281800115</v>
      </c>
      <c r="AZ21" s="325">
        <v>93.227901141239244</v>
      </c>
      <c r="BA21" s="325">
        <v>4.1251554442216047</v>
      </c>
      <c r="BB21" s="326">
        <v>477.87806800000004</v>
      </c>
      <c r="BC21" s="326">
        <v>342</v>
      </c>
      <c r="BD21" s="326"/>
      <c r="BE21" s="323">
        <v>87.481327640710177</v>
      </c>
      <c r="BF21" s="323">
        <v>4.0856251334024636</v>
      </c>
      <c r="BG21" s="323">
        <v>79.458548171237013</v>
      </c>
      <c r="BH21" s="323">
        <v>95.504107110183355</v>
      </c>
      <c r="BI21" s="323">
        <v>4.6702824975202857</v>
      </c>
      <c r="BJ21" s="326">
        <v>192.72403900000003</v>
      </c>
      <c r="BK21" s="326">
        <v>156</v>
      </c>
      <c r="BL21" s="326"/>
      <c r="BM21" s="383">
        <v>85.247120559506058</v>
      </c>
      <c r="BN21" s="323">
        <v>3.9196865026604368</v>
      </c>
      <c r="BO21" s="384">
        <v>77.557709981469969</v>
      </c>
      <c r="BP21" s="323">
        <v>92.936531137542161</v>
      </c>
      <c r="BQ21" s="323">
        <v>4.5980280353567267</v>
      </c>
      <c r="BR21" s="326">
        <v>443.24236000000036</v>
      </c>
      <c r="BS21" s="326">
        <v>324</v>
      </c>
      <c r="BT21" s="326"/>
      <c r="BU21" s="323">
        <v>87.481327640710177</v>
      </c>
      <c r="BV21" s="323">
        <v>4.0856251334024636</v>
      </c>
      <c r="BW21" s="323">
        <v>79.458548171237013</v>
      </c>
      <c r="BX21" s="323">
        <v>95.504107110183355</v>
      </c>
      <c r="BY21" s="323">
        <v>4.6702824975202857</v>
      </c>
      <c r="BZ21" s="326">
        <v>192.72403900000003</v>
      </c>
      <c r="CA21" s="326">
        <v>156</v>
      </c>
      <c r="CB21" s="326"/>
      <c r="CC21" s="383">
        <v>96.030413325214781</v>
      </c>
      <c r="CD21" s="323">
        <v>1.3992519411700617</v>
      </c>
      <c r="CE21" s="384">
        <v>93.283299117723459</v>
      </c>
      <c r="CF21" s="323">
        <v>98.777527532706102</v>
      </c>
      <c r="CG21" s="323">
        <v>1.4570924905127518</v>
      </c>
      <c r="CH21" s="326">
        <v>222.29795500000031</v>
      </c>
      <c r="CI21" s="326">
        <v>151</v>
      </c>
      <c r="CJ21" s="326"/>
      <c r="CK21" s="383">
        <v>90.827114890638967</v>
      </c>
      <c r="CL21" s="323">
        <v>2.7458280495661329</v>
      </c>
      <c r="CM21" s="384">
        <v>85.440968071707829</v>
      </c>
      <c r="CN21" s="323">
        <v>96.213261709570105</v>
      </c>
      <c r="CO21" s="323">
        <v>3.0231369265359431</v>
      </c>
      <c r="CP21" s="326">
        <v>486.86600199999975</v>
      </c>
      <c r="CQ21" s="326">
        <v>327</v>
      </c>
      <c r="CR21" s="27"/>
      <c r="CS21" s="594">
        <v>94.270220803825339</v>
      </c>
      <c r="CT21" s="595">
        <v>2.0641798892994485</v>
      </c>
      <c r="CU21" s="596">
        <v>90.221397056983861</v>
      </c>
      <c r="CV21" s="595">
        <v>98.319044550666803</v>
      </c>
      <c r="CW21" s="595">
        <v>2.1896415131931968</v>
      </c>
      <c r="CX21" s="597">
        <v>580.91249000000289</v>
      </c>
      <c r="CY21" s="597">
        <v>386</v>
      </c>
      <c r="CZ21" s="27"/>
      <c r="DA21" s="670">
        <v>93.175955695774348</v>
      </c>
      <c r="DB21" s="671">
        <v>1.5755728584545541</v>
      </c>
      <c r="DC21" s="672">
        <v>90.086706755108793</v>
      </c>
      <c r="DD21" s="671">
        <v>96.265204636439904</v>
      </c>
      <c r="DE21" s="671">
        <v>1.6909650635609292</v>
      </c>
      <c r="DF21" s="673">
        <v>1114.9284149999999</v>
      </c>
      <c r="DG21" s="673">
        <v>769</v>
      </c>
      <c r="DH21" s="27"/>
      <c r="DI21" s="670">
        <f t="shared" si="2"/>
        <v>92.131159100205693</v>
      </c>
      <c r="DJ21" s="671">
        <f t="shared" si="1"/>
        <v>1.8010045686805896</v>
      </c>
      <c r="DK21" s="672">
        <f t="shared" si="3"/>
        <v>88.599902880555092</v>
      </c>
      <c r="DL21" s="671">
        <f t="shared" si="4"/>
        <v>95.662415319856294</v>
      </c>
      <c r="DM21" s="671">
        <f t="shared" si="4"/>
        <v>1.9548267776830441</v>
      </c>
      <c r="DN21" s="673">
        <f t="shared" si="5"/>
        <v>537.9566640000013</v>
      </c>
      <c r="DO21" s="673">
        <f t="shared" si="5"/>
        <v>769</v>
      </c>
      <c r="DP21" s="591"/>
      <c r="DQ21" s="64"/>
      <c r="DR21" s="747" t="s">
        <v>126</v>
      </c>
      <c r="DS21" s="181" t="s">
        <v>116</v>
      </c>
      <c r="DT21" s="182" t="s">
        <v>197</v>
      </c>
      <c r="DU21" s="183">
        <v>0.95861584714313985</v>
      </c>
      <c r="DV21" s="184">
        <v>8.0650546092695206E-3</v>
      </c>
      <c r="DW21" s="185">
        <v>0.94280257562452896</v>
      </c>
      <c r="DX21" s="185">
        <v>0.97442911866175075</v>
      </c>
      <c r="DY21" s="186">
        <v>8.4132289626808691E-3</v>
      </c>
      <c r="DZ21" s="187">
        <v>194.68237099999979</v>
      </c>
      <c r="EA21" s="188">
        <v>792</v>
      </c>
      <c r="EB21"/>
      <c r="EC21" s="172"/>
      <c r="ED21" s="64"/>
      <c r="EE21" s="172"/>
    </row>
    <row r="22" spans="1:135" s="11" customFormat="1" ht="20.25" customHeight="1">
      <c r="A22" s="377" t="s">
        <v>29</v>
      </c>
      <c r="B22" s="323">
        <v>65.030674846625786</v>
      </c>
      <c r="C22" s="323">
        <v>3.5902749520401169</v>
      </c>
      <c r="D22" s="384">
        <v>57.981832217853771</v>
      </c>
      <c r="E22" s="384">
        <v>72.079517475397807</v>
      </c>
      <c r="F22" s="384">
        <v>5.520894501722065</v>
      </c>
      <c r="G22" s="384">
        <v>414.12105999999864</v>
      </c>
      <c r="H22" s="380">
        <v>326</v>
      </c>
      <c r="I22" s="466"/>
      <c r="J22" s="323">
        <v>84.925476291257624</v>
      </c>
      <c r="K22" s="323">
        <v>2.1540539792195612</v>
      </c>
      <c r="L22" s="323">
        <v>80.699715658428701</v>
      </c>
      <c r="M22" s="323">
        <v>89.151236924086561</v>
      </c>
      <c r="N22" s="323">
        <v>2.5364049438263829</v>
      </c>
      <c r="O22" s="323">
        <v>400.54608800000051</v>
      </c>
      <c r="P22" s="319">
        <v>414</v>
      </c>
      <c r="Q22" s="319"/>
      <c r="R22" s="323">
        <v>91.670148334980055</v>
      </c>
      <c r="S22" s="323">
        <v>3.8264833135190206</v>
      </c>
      <c r="T22" s="323">
        <v>84.161956726834774</v>
      </c>
      <c r="U22" s="323">
        <v>99.178339943125323</v>
      </c>
      <c r="V22" s="323">
        <v>4.1741868896473546</v>
      </c>
      <c r="W22" s="323">
        <v>232.87447099999989</v>
      </c>
      <c r="X22" s="322">
        <v>237</v>
      </c>
      <c r="Y22" s="323"/>
      <c r="Z22" s="323">
        <v>87.17955574083831</v>
      </c>
      <c r="AA22" s="323">
        <v>5.5584457080087351</v>
      </c>
      <c r="AB22" s="323">
        <v>76.272934003255486</v>
      </c>
      <c r="AC22" s="323">
        <v>98.086177478421135</v>
      </c>
      <c r="AD22" s="323">
        <v>6.3758591802561133</v>
      </c>
      <c r="AE22" s="320">
        <v>252.17915500000035</v>
      </c>
      <c r="AF22" s="326">
        <v>236</v>
      </c>
      <c r="AG22" s="323">
        <v>86.978757091465766</v>
      </c>
      <c r="AH22" s="323">
        <v>5.9761948055717644</v>
      </c>
      <c r="AI22" s="323">
        <v>75.256995433625661</v>
      </c>
      <c r="AJ22" s="323">
        <v>98.700518749305871</v>
      </c>
      <c r="AK22" s="323">
        <v>6.8708671006729531</v>
      </c>
      <c r="AL22" s="320">
        <v>572.45287200000018</v>
      </c>
      <c r="AM22" s="326">
        <v>560</v>
      </c>
      <c r="AN22" s="323"/>
      <c r="AO22" s="383">
        <v>88.977189989782019</v>
      </c>
      <c r="AP22" s="323">
        <v>2.2863649200955467</v>
      </c>
      <c r="AQ22" s="323">
        <v>84.490936609030911</v>
      </c>
      <c r="AR22" s="323">
        <v>93.463443370533113</v>
      </c>
      <c r="AS22" s="323">
        <v>2.5696079190162209</v>
      </c>
      <c r="AT22" s="320">
        <v>288.81872199999992</v>
      </c>
      <c r="AU22" s="455">
        <v>256</v>
      </c>
      <c r="AV22" s="326"/>
      <c r="AW22" s="325">
        <v>88.567142896793129</v>
      </c>
      <c r="AX22" s="325">
        <v>3.0359737290435684</v>
      </c>
      <c r="AY22" s="325">
        <v>82.611415946614017</v>
      </c>
      <c r="AZ22" s="325">
        <v>94.522869846972242</v>
      </c>
      <c r="BA22" s="325">
        <v>3.4278781382632766</v>
      </c>
      <c r="BB22" s="326">
        <v>284.8473020000003</v>
      </c>
      <c r="BC22" s="326">
        <v>281</v>
      </c>
      <c r="BD22" s="326"/>
      <c r="BE22" s="323">
        <v>96.944662181057026</v>
      </c>
      <c r="BF22" s="323">
        <v>2.7187088306207197</v>
      </c>
      <c r="BG22" s="323">
        <v>91.606041853054776</v>
      </c>
      <c r="BH22" s="323">
        <v>102.28328250905929</v>
      </c>
      <c r="BI22" s="323">
        <v>2.8043924951155845</v>
      </c>
      <c r="BJ22" s="326">
        <v>141.60840000000002</v>
      </c>
      <c r="BK22" s="326">
        <v>141</v>
      </c>
      <c r="BL22" s="326"/>
      <c r="BM22" s="383">
        <v>95.303257241030948</v>
      </c>
      <c r="BN22" s="323">
        <v>2.5909767590256649</v>
      </c>
      <c r="BO22" s="384">
        <v>90.220431335241017</v>
      </c>
      <c r="BP22" s="323">
        <v>100</v>
      </c>
      <c r="BQ22" s="323">
        <v>2.7186654832508395</v>
      </c>
      <c r="BR22" s="326">
        <v>269.40210800000017</v>
      </c>
      <c r="BS22" s="326">
        <v>270</v>
      </c>
      <c r="BT22" s="326"/>
      <c r="BU22" s="323">
        <v>96.944662181057026</v>
      </c>
      <c r="BV22" s="323">
        <v>2.7187088306207197</v>
      </c>
      <c r="BW22" s="323">
        <v>91.606041853054776</v>
      </c>
      <c r="BX22" s="323">
        <v>102.28328250905929</v>
      </c>
      <c r="BY22" s="323">
        <v>2.8043924951155845</v>
      </c>
      <c r="BZ22" s="326">
        <v>141.60840000000002</v>
      </c>
      <c r="CA22" s="326">
        <v>141</v>
      </c>
      <c r="CB22" s="326"/>
      <c r="CC22" s="383">
        <v>94.40776140936255</v>
      </c>
      <c r="CD22" s="323">
        <v>2.6641747791671944</v>
      </c>
      <c r="CE22" s="384">
        <v>89.177257758268638</v>
      </c>
      <c r="CF22" s="323">
        <v>99.638265060456462</v>
      </c>
      <c r="CG22" s="323">
        <v>2.821987026696922</v>
      </c>
      <c r="CH22" s="326">
        <v>164.540941</v>
      </c>
      <c r="CI22" s="326">
        <v>158</v>
      </c>
      <c r="CJ22" s="326"/>
      <c r="CK22" s="383">
        <v>93.329231895185501</v>
      </c>
      <c r="CL22" s="323">
        <v>3.4705193345676095</v>
      </c>
      <c r="CM22" s="384">
        <v>86.521548989887052</v>
      </c>
      <c r="CN22" s="323">
        <v>100</v>
      </c>
      <c r="CO22" s="323">
        <v>3.7185769818241057</v>
      </c>
      <c r="CP22" s="326">
        <v>288.02905000000072</v>
      </c>
      <c r="CQ22" s="326">
        <v>284</v>
      </c>
      <c r="CR22" s="27"/>
      <c r="CS22" s="594">
        <v>93.284099430049295</v>
      </c>
      <c r="CT22" s="595">
        <v>2.7106069226539256</v>
      </c>
      <c r="CU22" s="596">
        <v>87.967329446150856</v>
      </c>
      <c r="CV22" s="595">
        <v>98.600869413947734</v>
      </c>
      <c r="CW22" s="595">
        <v>2.9057545060897771</v>
      </c>
      <c r="CX22" s="597">
        <v>338.60894400000035</v>
      </c>
      <c r="CY22" s="597">
        <v>397</v>
      </c>
      <c r="CZ22" s="27"/>
      <c r="DA22" s="670">
        <v>92.52834012610866</v>
      </c>
      <c r="DB22" s="671">
        <v>2.2585117280221754</v>
      </c>
      <c r="DC22" s="672">
        <v>88.100042871663106</v>
      </c>
      <c r="DD22" s="671">
        <v>96.956637380554199</v>
      </c>
      <c r="DE22" s="671">
        <v>2.4408864624006075</v>
      </c>
      <c r="DF22" s="673">
        <v>644.46167000000003</v>
      </c>
      <c r="DG22" s="673">
        <v>823</v>
      </c>
      <c r="DH22" s="27"/>
      <c r="DI22" s="670">
        <f t="shared" si="2"/>
        <v>91.920036498501162</v>
      </c>
      <c r="DJ22" s="671">
        <f t="shared" si="1"/>
        <v>2.3169314005784853</v>
      </c>
      <c r="DK22" s="672">
        <f t="shared" si="3"/>
        <v>87.377194930480911</v>
      </c>
      <c r="DL22" s="671">
        <f t="shared" si="4"/>
        <v>96.462878066521412</v>
      </c>
      <c r="DM22" s="671">
        <f t="shared" si="4"/>
        <v>2.5205945176232225</v>
      </c>
      <c r="DN22" s="673">
        <f t="shared" si="5"/>
        <v>327.63427699999909</v>
      </c>
      <c r="DO22" s="673">
        <f t="shared" si="5"/>
        <v>823</v>
      </c>
      <c r="DP22" s="591"/>
      <c r="DQ22" s="64"/>
      <c r="DR22" s="747" t="s">
        <v>127</v>
      </c>
      <c r="DS22" s="181" t="s">
        <v>116</v>
      </c>
      <c r="DT22" s="182" t="s">
        <v>197</v>
      </c>
      <c r="DU22" s="183">
        <v>0.99475624950784713</v>
      </c>
      <c r="DV22" s="184">
        <v>3.3775319816482467E-3</v>
      </c>
      <c r="DW22" s="185">
        <v>0.98813387273841902</v>
      </c>
      <c r="DX22" s="732">
        <v>1.0013786262772753</v>
      </c>
      <c r="DY22" s="186">
        <v>3.3953362779266488E-3</v>
      </c>
      <c r="DZ22" s="187">
        <v>268.34877099999989</v>
      </c>
      <c r="EA22" s="188">
        <v>810</v>
      </c>
      <c r="EB22"/>
      <c r="EC22" s="172"/>
      <c r="ED22" s="64"/>
      <c r="EE22" s="172"/>
    </row>
    <row r="23" spans="1:135" s="11" customFormat="1" ht="20.25" customHeight="1">
      <c r="A23" s="377" t="s">
        <v>85</v>
      </c>
      <c r="B23" s="323">
        <v>92.315132575772481</v>
      </c>
      <c r="C23" s="323">
        <v>1.1663467932753619</v>
      </c>
      <c r="D23" s="384">
        <v>90.025225784177252</v>
      </c>
      <c r="E23" s="384">
        <v>94.605039367367709</v>
      </c>
      <c r="F23" s="384">
        <v>1.2634405224062497</v>
      </c>
      <c r="G23" s="384">
        <v>2569.7275060000588</v>
      </c>
      <c r="H23" s="380">
        <v>979</v>
      </c>
      <c r="I23" s="466"/>
      <c r="J23" s="323" t="s">
        <v>66</v>
      </c>
      <c r="K23" s="323"/>
      <c r="L23" s="323" t="s">
        <v>66</v>
      </c>
      <c r="M23" s="323" t="s">
        <v>66</v>
      </c>
      <c r="N23" s="323" t="s">
        <v>66</v>
      </c>
      <c r="O23" s="323" t="s">
        <v>66</v>
      </c>
      <c r="P23" s="319" t="s">
        <v>66</v>
      </c>
      <c r="Q23" s="319" t="s">
        <v>66</v>
      </c>
      <c r="R23" s="323" t="s">
        <v>66</v>
      </c>
      <c r="S23" s="323" t="s">
        <v>66</v>
      </c>
      <c r="T23" s="323" t="s">
        <v>66</v>
      </c>
      <c r="U23" s="323" t="s">
        <v>66</v>
      </c>
      <c r="V23" s="323" t="s">
        <v>66</v>
      </c>
      <c r="W23" s="323" t="s">
        <v>66</v>
      </c>
      <c r="X23" s="322" t="s">
        <v>66</v>
      </c>
      <c r="Y23" s="323" t="s">
        <v>66</v>
      </c>
      <c r="Z23" s="323" t="s">
        <v>66</v>
      </c>
      <c r="AA23" s="323" t="s">
        <v>66</v>
      </c>
      <c r="AB23" s="323" t="s">
        <v>66</v>
      </c>
      <c r="AC23" s="323" t="s">
        <v>66</v>
      </c>
      <c r="AD23" s="323" t="s">
        <v>66</v>
      </c>
      <c r="AE23" s="320" t="s">
        <v>66</v>
      </c>
      <c r="AF23" s="326" t="s">
        <v>66</v>
      </c>
      <c r="AG23" s="323" t="s">
        <v>66</v>
      </c>
      <c r="AH23" s="323" t="s">
        <v>66</v>
      </c>
      <c r="AI23" s="323" t="s">
        <v>66</v>
      </c>
      <c r="AJ23" s="323" t="s">
        <v>66</v>
      </c>
      <c r="AK23" s="323" t="s">
        <v>66</v>
      </c>
      <c r="AL23" s="320" t="s">
        <v>66</v>
      </c>
      <c r="AM23" s="326" t="s">
        <v>66</v>
      </c>
      <c r="AN23" s="323" t="s">
        <v>66</v>
      </c>
      <c r="AO23" s="383" t="s">
        <v>66</v>
      </c>
      <c r="AP23" s="323" t="s">
        <v>66</v>
      </c>
      <c r="AQ23" s="323" t="s">
        <v>66</v>
      </c>
      <c r="AR23" s="323" t="s">
        <v>66</v>
      </c>
      <c r="AS23" s="323" t="s">
        <v>66</v>
      </c>
      <c r="AT23" s="320" t="s">
        <v>66</v>
      </c>
      <c r="AU23" s="455" t="s">
        <v>66</v>
      </c>
      <c r="AV23" s="326" t="s">
        <v>66</v>
      </c>
      <c r="AW23" s="325" t="s">
        <v>66</v>
      </c>
      <c r="AX23" s="325" t="s">
        <v>66</v>
      </c>
      <c r="AY23" s="325" t="s">
        <v>66</v>
      </c>
      <c r="AZ23" s="325" t="s">
        <v>66</v>
      </c>
      <c r="BA23" s="325" t="s">
        <v>66</v>
      </c>
      <c r="BB23" s="326" t="s">
        <v>66</v>
      </c>
      <c r="BC23" s="326" t="s">
        <v>66</v>
      </c>
      <c r="BD23" s="326" t="s">
        <v>66</v>
      </c>
      <c r="BE23" s="323" t="s">
        <v>66</v>
      </c>
      <c r="BF23" s="323" t="s">
        <v>66</v>
      </c>
      <c r="BG23" s="323" t="s">
        <v>66</v>
      </c>
      <c r="BH23" s="323" t="s">
        <v>66</v>
      </c>
      <c r="BI23" s="323" t="s">
        <v>66</v>
      </c>
      <c r="BJ23" s="326" t="s">
        <v>66</v>
      </c>
      <c r="BK23" s="326" t="s">
        <v>66</v>
      </c>
      <c r="BL23" s="326" t="s">
        <v>66</v>
      </c>
      <c r="BM23" s="383" t="s">
        <v>66</v>
      </c>
      <c r="BN23" s="323" t="s">
        <v>66</v>
      </c>
      <c r="BO23" s="384" t="s">
        <v>66</v>
      </c>
      <c r="BP23" s="323" t="s">
        <v>66</v>
      </c>
      <c r="BQ23" s="323" t="s">
        <v>66</v>
      </c>
      <c r="BR23" s="326" t="s">
        <v>66</v>
      </c>
      <c r="BS23" s="326" t="s">
        <v>66</v>
      </c>
      <c r="BT23" s="326"/>
      <c r="BU23" s="323">
        <v>99.737954132209552</v>
      </c>
      <c r="BV23" s="323">
        <v>0.26461249015372418</v>
      </c>
      <c r="BW23" s="323">
        <v>99.218345116684546</v>
      </c>
      <c r="BX23" s="323">
        <v>100.25756314773456</v>
      </c>
      <c r="BY23" s="323">
        <v>0.26530771806584486</v>
      </c>
      <c r="BZ23" s="326">
        <v>991.64318900000069</v>
      </c>
      <c r="CA23" s="326">
        <v>319</v>
      </c>
      <c r="CB23" s="326"/>
      <c r="CC23" s="383">
        <v>99.280054310935725</v>
      </c>
      <c r="CD23" s="323">
        <v>0.34107324451097309</v>
      </c>
      <c r="CE23" s="384">
        <v>98.610434260233674</v>
      </c>
      <c r="CF23" s="323">
        <v>99.94967436163779</v>
      </c>
      <c r="CG23" s="323">
        <v>0.34354659340008414</v>
      </c>
      <c r="CH23" s="326">
        <v>1272.0428970000034</v>
      </c>
      <c r="CI23" s="326">
        <v>622</v>
      </c>
      <c r="CJ23" s="326"/>
      <c r="CK23" s="383">
        <v>98.943381910550272</v>
      </c>
      <c r="CL23" s="323">
        <v>0.34548503688508897</v>
      </c>
      <c r="CM23" s="384">
        <v>98.26568720468515</v>
      </c>
      <c r="CN23" s="323">
        <v>99.621076616415408</v>
      </c>
      <c r="CO23" s="323">
        <v>0.3491744775789295</v>
      </c>
      <c r="CP23" s="326">
        <v>2225.8772810000019</v>
      </c>
      <c r="CQ23" s="326">
        <v>927</v>
      </c>
      <c r="CR23" s="27"/>
      <c r="CS23" s="594">
        <v>99.61722913782458</v>
      </c>
      <c r="CT23" s="595">
        <v>0.18124534547297877</v>
      </c>
      <c r="CU23" s="596">
        <v>99.26172210931432</v>
      </c>
      <c r="CV23" s="595">
        <v>99.97273616633484</v>
      </c>
      <c r="CW23" s="595">
        <v>0.18194176553758418</v>
      </c>
      <c r="CX23" s="597">
        <v>2753.5011260000101</v>
      </c>
      <c r="CY23" s="597">
        <v>1155</v>
      </c>
      <c r="CZ23" s="27"/>
      <c r="DA23" s="670">
        <v>99.189973591116015</v>
      </c>
      <c r="DB23" s="671">
        <v>0.20077626473624272</v>
      </c>
      <c r="DC23" s="672">
        <v>98.796308607729841</v>
      </c>
      <c r="DD23" s="671">
        <v>99.583638574502203</v>
      </c>
      <c r="DE23" s="671">
        <v>0.20241588687571274</v>
      </c>
      <c r="DF23" s="673">
        <v>5315.0220199999985</v>
      </c>
      <c r="DG23" s="673">
        <v>2311</v>
      </c>
      <c r="DH23" s="27"/>
      <c r="DI23" s="670">
        <f t="shared" si="2"/>
        <v>99.187051792696622</v>
      </c>
      <c r="DJ23" s="671">
        <f t="shared" si="1"/>
        <v>0.20241013492599425</v>
      </c>
      <c r="DK23" s="672">
        <f t="shared" si="3"/>
        <v>98.790183255932519</v>
      </c>
      <c r="DL23" s="671">
        <f t="shared" si="4"/>
        <v>99.583920329460724</v>
      </c>
      <c r="DM23" s="671">
        <f t="shared" si="4"/>
        <v>0.20406911110639361</v>
      </c>
      <c r="DN23" s="673">
        <f t="shared" si="5"/>
        <v>2658.7063979999893</v>
      </c>
      <c r="DO23" s="673">
        <f t="shared" si="5"/>
        <v>2311</v>
      </c>
      <c r="DP23" s="591"/>
      <c r="DQ23" s="64"/>
      <c r="DR23" s="747" t="s">
        <v>128</v>
      </c>
      <c r="DS23" s="181" t="s">
        <v>116</v>
      </c>
      <c r="DT23" s="182" t="s">
        <v>197</v>
      </c>
      <c r="DU23" s="183">
        <v>0.90625328621977408</v>
      </c>
      <c r="DV23" s="184">
        <v>2.3943794305716633E-2</v>
      </c>
      <c r="DW23" s="185">
        <v>0.85930633559319181</v>
      </c>
      <c r="DX23" s="185">
        <v>0.95320023684635635</v>
      </c>
      <c r="DY23" s="186">
        <v>2.6420642738403336E-2</v>
      </c>
      <c r="DZ23" s="187">
        <v>297.58736999999951</v>
      </c>
      <c r="EA23" s="188">
        <v>757</v>
      </c>
      <c r="EB23"/>
      <c r="EC23" s="172"/>
      <c r="ED23" s="64"/>
      <c r="EE23" s="172"/>
    </row>
    <row r="24" spans="1:135" s="11" customFormat="1" ht="20.25" customHeight="1">
      <c r="A24" s="377" t="s">
        <v>30</v>
      </c>
      <c r="B24" s="323">
        <v>42.376237623762293</v>
      </c>
      <c r="C24" s="323">
        <v>4.3303316428012399</v>
      </c>
      <c r="D24" s="384">
        <v>33.874430188887956</v>
      </c>
      <c r="E24" s="384">
        <v>50.878045058636637</v>
      </c>
      <c r="F24" s="384">
        <v>10.218773269227245</v>
      </c>
      <c r="G24" s="384">
        <v>387.54912000000218</v>
      </c>
      <c r="H24" s="380">
        <v>505</v>
      </c>
      <c r="I24" s="466"/>
      <c r="J24" s="323">
        <v>48.918686599749286</v>
      </c>
      <c r="K24" s="323">
        <v>4.002349845909511</v>
      </c>
      <c r="L24" s="323">
        <v>41.066992732829036</v>
      </c>
      <c r="M24" s="323">
        <v>56.770380466669536</v>
      </c>
      <c r="N24" s="323">
        <v>8.1816379876601655</v>
      </c>
      <c r="O24" s="323">
        <v>447.43198400000119</v>
      </c>
      <c r="P24" s="319">
        <v>532</v>
      </c>
      <c r="Q24" s="319"/>
      <c r="R24" s="323">
        <v>57.955560223247637</v>
      </c>
      <c r="S24" s="323">
        <v>2.7211712731448374</v>
      </c>
      <c r="T24" s="323">
        <v>52.616173208238635</v>
      </c>
      <c r="U24" s="323">
        <v>63.29494723825664</v>
      </c>
      <c r="V24" s="323">
        <v>4.6952721406932367</v>
      </c>
      <c r="W24" s="323">
        <v>359.59717100000012</v>
      </c>
      <c r="X24" s="322">
        <v>472</v>
      </c>
      <c r="Y24" s="323"/>
      <c r="Z24" s="323">
        <v>52.205586236264544</v>
      </c>
      <c r="AA24" s="323">
        <v>3.9937956197891284</v>
      </c>
      <c r="AB24" s="323">
        <v>44.369075742063863</v>
      </c>
      <c r="AC24" s="323">
        <v>60.042096730465225</v>
      </c>
      <c r="AD24" s="323">
        <v>7.650130776646356</v>
      </c>
      <c r="AE24" s="320">
        <v>309.70999400000056</v>
      </c>
      <c r="AF24" s="326">
        <v>388</v>
      </c>
      <c r="AG24" s="323">
        <v>49.749275753259667</v>
      </c>
      <c r="AH24" s="323">
        <v>3.6635797096996687</v>
      </c>
      <c r="AI24" s="323">
        <v>42.563497918246476</v>
      </c>
      <c r="AJ24" s="323">
        <v>56.935053588272858</v>
      </c>
      <c r="AK24" s="323">
        <v>7.364086520314066</v>
      </c>
      <c r="AL24" s="320">
        <v>912.66203000000769</v>
      </c>
      <c r="AM24" s="326">
        <v>1170</v>
      </c>
      <c r="AN24" s="323"/>
      <c r="AO24" s="383">
        <v>57.055447584005826</v>
      </c>
      <c r="AP24" s="323">
        <v>3.8411253483290957</v>
      </c>
      <c r="AQ24" s="323">
        <v>49.518478560220224</v>
      </c>
      <c r="AR24" s="323">
        <v>64.592416607791421</v>
      </c>
      <c r="AS24" s="323">
        <v>6.7322674888731688</v>
      </c>
      <c r="AT24" s="320">
        <v>307.30163100000073</v>
      </c>
      <c r="AU24" s="455">
        <v>411</v>
      </c>
      <c r="AV24" s="326"/>
      <c r="AW24" s="325">
        <v>61.760287180944928</v>
      </c>
      <c r="AX24" s="325">
        <v>3.4301659454696591</v>
      </c>
      <c r="AY24" s="325">
        <v>55.031265921773453</v>
      </c>
      <c r="AZ24" s="325">
        <v>68.489308440116403</v>
      </c>
      <c r="BA24" s="325">
        <v>5.5539993449511966</v>
      </c>
      <c r="BB24" s="326">
        <v>348.51003100000014</v>
      </c>
      <c r="BC24" s="326">
        <v>461</v>
      </c>
      <c r="BD24" s="326"/>
      <c r="BE24" s="323">
        <v>72.043938208357616</v>
      </c>
      <c r="BF24" s="323">
        <v>4.1077730363080676</v>
      </c>
      <c r="BG24" s="323">
        <v>63.977667783419577</v>
      </c>
      <c r="BH24" s="323">
        <v>80.110208633295656</v>
      </c>
      <c r="BI24" s="323">
        <v>5.7017608121699492</v>
      </c>
      <c r="BJ24" s="326">
        <v>167.48329699999979</v>
      </c>
      <c r="BK24" s="326">
        <v>192</v>
      </c>
      <c r="BL24" s="326"/>
      <c r="BM24" s="383">
        <v>66.90151298263325</v>
      </c>
      <c r="BN24" s="323">
        <v>2.8445209154851798</v>
      </c>
      <c r="BO24" s="384">
        <v>61.321299054266568</v>
      </c>
      <c r="BP24" s="323">
        <v>72.481726910999939</v>
      </c>
      <c r="BQ24" s="323">
        <v>4.2518035671683236</v>
      </c>
      <c r="BR24" s="326">
        <v>344.76291300000008</v>
      </c>
      <c r="BS24" s="326">
        <v>421</v>
      </c>
      <c r="BT24" s="326"/>
      <c r="BU24" s="323">
        <v>72.043938208357616</v>
      </c>
      <c r="BV24" s="323">
        <v>4.1077730363080676</v>
      </c>
      <c r="BW24" s="323">
        <v>63.977667783419577</v>
      </c>
      <c r="BX24" s="323">
        <v>80.110208633295656</v>
      </c>
      <c r="BY24" s="323">
        <v>5.7017608121699492</v>
      </c>
      <c r="BZ24" s="326">
        <v>167.48329699999979</v>
      </c>
      <c r="CA24" s="326">
        <v>192</v>
      </c>
      <c r="CB24" s="326"/>
      <c r="CC24" s="383">
        <v>72.62109108950844</v>
      </c>
      <c r="CD24" s="323">
        <v>6.5045401276025467</v>
      </c>
      <c r="CE24" s="384">
        <v>59.850900052437261</v>
      </c>
      <c r="CF24" s="323">
        <v>85.391282126579611</v>
      </c>
      <c r="CG24" s="323">
        <v>8.956819609864354</v>
      </c>
      <c r="CH24" s="326">
        <v>177.96288800000031</v>
      </c>
      <c r="CI24" s="326">
        <v>200</v>
      </c>
      <c r="CJ24" s="326"/>
      <c r="CK24" s="383">
        <v>66.751642719419323</v>
      </c>
      <c r="CL24" s="323">
        <v>4.2615534043763237</v>
      </c>
      <c r="CM24" s="384">
        <v>58.392287399877908</v>
      </c>
      <c r="CN24" s="323">
        <v>75.110998038960744</v>
      </c>
      <c r="CO24" s="323">
        <v>6.3841925543153062</v>
      </c>
      <c r="CP24" s="326">
        <v>354.9384289999997</v>
      </c>
      <c r="CQ24" s="326">
        <v>406</v>
      </c>
      <c r="CR24" s="27"/>
      <c r="CS24" s="594">
        <v>68.177098235717864</v>
      </c>
      <c r="CT24" s="595">
        <v>5.4035250115042857</v>
      </c>
      <c r="CU24" s="596">
        <v>57.578254357505578</v>
      </c>
      <c r="CV24" s="595">
        <v>78.775942113930171</v>
      </c>
      <c r="CW24" s="595">
        <v>7.9257186816927145</v>
      </c>
      <c r="CX24" s="597">
        <v>355.37867299999925</v>
      </c>
      <c r="CY24" s="597">
        <v>441</v>
      </c>
      <c r="CZ24" s="27"/>
      <c r="DA24" s="670">
        <v>68.637899054425517</v>
      </c>
      <c r="DB24" s="671">
        <v>3.6407344177586904</v>
      </c>
      <c r="DC24" s="672">
        <v>61.499457386715065</v>
      </c>
      <c r="DD24" s="671">
        <v>75.776340722135956</v>
      </c>
      <c r="DE24" s="671">
        <v>5.3042626128049442</v>
      </c>
      <c r="DF24" s="673">
        <v>629.42081699999937</v>
      </c>
      <c r="DG24" s="673">
        <v>836</v>
      </c>
      <c r="DH24" s="27"/>
      <c r="DI24" s="670">
        <f t="shared" si="2"/>
        <v>67.299793796889077</v>
      </c>
      <c r="DJ24" s="671">
        <f t="shared" si="1"/>
        <v>3.8068045544804767</v>
      </c>
      <c r="DK24" s="672">
        <f t="shared" si="3"/>
        <v>59.835735962848382</v>
      </c>
      <c r="DL24" s="671">
        <f t="shared" si="4"/>
        <v>74.763851630929764</v>
      </c>
      <c r="DM24" s="671">
        <f t="shared" si="4"/>
        <v>5.6564876944042668</v>
      </c>
      <c r="DN24" s="673">
        <f t="shared" si="5"/>
        <v>420.27494000000155</v>
      </c>
      <c r="DO24" s="673">
        <f t="shared" si="5"/>
        <v>836</v>
      </c>
      <c r="DP24" s="591"/>
      <c r="DQ24" s="64"/>
      <c r="DR24" s="747" t="s">
        <v>129</v>
      </c>
      <c r="DS24" s="181" t="s">
        <v>116</v>
      </c>
      <c r="DT24" s="182" t="s">
        <v>197</v>
      </c>
      <c r="DU24" s="183">
        <v>0.92131159100205695</v>
      </c>
      <c r="DV24" s="184">
        <v>1.8010045686805896E-2</v>
      </c>
      <c r="DW24" s="185">
        <v>0.88599902880555093</v>
      </c>
      <c r="DX24" s="185">
        <v>0.95662415319856298</v>
      </c>
      <c r="DY24" s="186">
        <v>1.9548267776830441E-2</v>
      </c>
      <c r="DZ24" s="187">
        <v>537.9566640000013</v>
      </c>
      <c r="EA24" s="188">
        <v>769</v>
      </c>
      <c r="EB24"/>
      <c r="EC24" s="172"/>
      <c r="ED24" s="64"/>
      <c r="EE24" s="172"/>
    </row>
    <row r="25" spans="1:135" s="11" customFormat="1" ht="20.25" customHeight="1">
      <c r="A25" s="377" t="s">
        <v>31</v>
      </c>
      <c r="B25" s="323">
        <v>77.947598253275203</v>
      </c>
      <c r="C25" s="323">
        <v>2.3722215059829068</v>
      </c>
      <c r="D25" s="384">
        <v>73.290178891351289</v>
      </c>
      <c r="E25" s="384">
        <v>82.605017615199102</v>
      </c>
      <c r="F25" s="384">
        <v>3.0433542009528578</v>
      </c>
      <c r="G25" s="384">
        <v>28.721179999999727</v>
      </c>
      <c r="H25" s="380">
        <v>458</v>
      </c>
      <c r="I25" s="466"/>
      <c r="J25" s="323">
        <v>91.514595083162192</v>
      </c>
      <c r="K25" s="323">
        <v>1.5361410568200522</v>
      </c>
      <c r="L25" s="323">
        <v>88.501038103158223</v>
      </c>
      <c r="M25" s="323">
        <v>94.528152063166146</v>
      </c>
      <c r="N25" s="323">
        <v>1.6785749370623479</v>
      </c>
      <c r="O25" s="323">
        <v>50.411017999999771</v>
      </c>
      <c r="P25" s="319">
        <v>637</v>
      </c>
      <c r="Q25" s="319"/>
      <c r="R25" s="323">
        <v>91.073242529567651</v>
      </c>
      <c r="S25" s="323">
        <v>1.6118463419399705</v>
      </c>
      <c r="T25" s="323">
        <v>87.910534061607876</v>
      </c>
      <c r="U25" s="323">
        <v>94.235950997527411</v>
      </c>
      <c r="V25" s="323">
        <v>1.7698352415822596</v>
      </c>
      <c r="W25" s="323">
        <v>40.496485000000114</v>
      </c>
      <c r="X25" s="322">
        <v>443</v>
      </c>
      <c r="Y25" s="323"/>
      <c r="Z25" s="323">
        <v>88.391217472038875</v>
      </c>
      <c r="AA25" s="323">
        <v>3.0158167405195031</v>
      </c>
      <c r="AB25" s="323">
        <v>82.473668907819899</v>
      </c>
      <c r="AC25" s="323">
        <v>94.30876603625785</v>
      </c>
      <c r="AD25" s="323">
        <v>3.4118963702174461</v>
      </c>
      <c r="AE25" s="320">
        <v>33.714302000000025</v>
      </c>
      <c r="AF25" s="326">
        <v>331</v>
      </c>
      <c r="AG25" s="323">
        <v>89.188748351081642</v>
      </c>
      <c r="AH25" s="323">
        <v>1.9178024991108131</v>
      </c>
      <c r="AI25" s="323">
        <v>85.427153467924839</v>
      </c>
      <c r="AJ25" s="323">
        <v>92.95034323423846</v>
      </c>
      <c r="AK25" s="323">
        <v>2.1502740363185677</v>
      </c>
      <c r="AL25" s="320">
        <v>88.467851000000195</v>
      </c>
      <c r="AM25" s="326">
        <v>920</v>
      </c>
      <c r="AN25" s="323"/>
      <c r="AO25" s="383">
        <v>94.150077876488126</v>
      </c>
      <c r="AP25" s="323">
        <v>1.5679512151282553</v>
      </c>
      <c r="AQ25" s="323">
        <v>91.073479570637645</v>
      </c>
      <c r="AR25" s="323">
        <v>97.226676182338608</v>
      </c>
      <c r="AS25" s="323">
        <v>1.6653743156592928</v>
      </c>
      <c r="AT25" s="320">
        <v>46.546140999999963</v>
      </c>
      <c r="AU25" s="455">
        <v>403</v>
      </c>
      <c r="AV25" s="326"/>
      <c r="AW25" s="325">
        <v>93.907823147642858</v>
      </c>
      <c r="AX25" s="325">
        <v>1.6571059395003034</v>
      </c>
      <c r="AY25" s="325">
        <v>90.657047158124342</v>
      </c>
      <c r="AZ25" s="325">
        <v>97.158599137161374</v>
      </c>
      <c r="BA25" s="325">
        <v>1.7646090431624468</v>
      </c>
      <c r="BB25" s="326">
        <v>46.476982999999905</v>
      </c>
      <c r="BC25" s="326">
        <v>369</v>
      </c>
      <c r="BD25" s="326"/>
      <c r="BE25" s="323">
        <v>93.56375259354202</v>
      </c>
      <c r="BF25" s="323">
        <v>2.3624593639116047</v>
      </c>
      <c r="BG25" s="323">
        <v>88.924685164839772</v>
      </c>
      <c r="BH25" s="323">
        <v>98.202820022244268</v>
      </c>
      <c r="BI25" s="323">
        <v>2.5249728644110276</v>
      </c>
      <c r="BJ25" s="326">
        <v>16.372878999999998</v>
      </c>
      <c r="BK25" s="326">
        <v>156</v>
      </c>
      <c r="BL25" s="326"/>
      <c r="BM25" s="383">
        <v>93.755288856852786</v>
      </c>
      <c r="BN25" s="323">
        <v>1.8258764566764198</v>
      </c>
      <c r="BO25" s="384">
        <v>90.173391750891554</v>
      </c>
      <c r="BP25" s="323">
        <v>97.337185962814004</v>
      </c>
      <c r="BQ25" s="323">
        <v>1.9474916870707955</v>
      </c>
      <c r="BR25" s="326">
        <v>39.727394000000047</v>
      </c>
      <c r="BS25" s="326">
        <v>342</v>
      </c>
      <c r="BT25" s="326"/>
      <c r="BU25" s="323">
        <v>93.56375259354202</v>
      </c>
      <c r="BV25" s="323">
        <v>2.3624593639116047</v>
      </c>
      <c r="BW25" s="323">
        <v>88.924685164839772</v>
      </c>
      <c r="BX25" s="323">
        <v>98.202820022244268</v>
      </c>
      <c r="BY25" s="323">
        <v>2.5249728644110276</v>
      </c>
      <c r="BZ25" s="326">
        <v>16.372878999999998</v>
      </c>
      <c r="CA25" s="326">
        <v>156</v>
      </c>
      <c r="CB25" s="326"/>
      <c r="CC25" s="383">
        <v>96.075196615483009</v>
      </c>
      <c r="CD25" s="323">
        <v>1.4367891320694322</v>
      </c>
      <c r="CE25" s="384">
        <v>93.254386637133763</v>
      </c>
      <c r="CF25" s="323">
        <v>98.896006593832254</v>
      </c>
      <c r="CG25" s="323">
        <v>1.4954839362128209</v>
      </c>
      <c r="CH25" s="326">
        <v>21.155632999999984</v>
      </c>
      <c r="CI25" s="326">
        <v>158</v>
      </c>
      <c r="CJ25" s="326"/>
      <c r="CK25" s="383">
        <v>96.938119184865656</v>
      </c>
      <c r="CL25" s="323">
        <v>0.92560108320976009</v>
      </c>
      <c r="CM25" s="384">
        <v>95.122483522349498</v>
      </c>
      <c r="CN25" s="323">
        <v>98.753754847381813</v>
      </c>
      <c r="CO25" s="323">
        <v>0.95483705583826561</v>
      </c>
      <c r="CP25" s="326">
        <v>41.749143000000117</v>
      </c>
      <c r="CQ25" s="326">
        <v>313</v>
      </c>
      <c r="CR25" s="27"/>
      <c r="CS25" s="594">
        <v>97.208061093414429</v>
      </c>
      <c r="CT25" s="595">
        <v>1.0505721608439089</v>
      </c>
      <c r="CU25" s="596">
        <v>95.1473969358739</v>
      </c>
      <c r="CV25" s="595">
        <v>99.268725250954972</v>
      </c>
      <c r="CW25" s="595">
        <v>1.0807459268571733</v>
      </c>
      <c r="CX25" s="597">
        <v>43.937960000000068</v>
      </c>
      <c r="CY25" s="597">
        <v>357</v>
      </c>
      <c r="CZ25" s="27"/>
      <c r="DA25" s="670">
        <v>97.040030872864463</v>
      </c>
      <c r="DB25" s="671">
        <v>0.80872386097637705</v>
      </c>
      <c r="DC25" s="672">
        <v>95.454354071308742</v>
      </c>
      <c r="DD25" s="671">
        <v>98.625707674420198</v>
      </c>
      <c r="DE25" s="671">
        <v>0.83339200709438599</v>
      </c>
      <c r="DF25" s="673">
        <v>98.362106999999966</v>
      </c>
      <c r="DG25" s="673">
        <v>743</v>
      </c>
      <c r="DH25" s="27"/>
      <c r="DI25" s="670">
        <f t="shared" si="2"/>
        <v>96.654488704403903</v>
      </c>
      <c r="DJ25" s="671">
        <f t="shared" si="1"/>
        <v>0.89169189166738783</v>
      </c>
      <c r="DK25" s="672">
        <f t="shared" si="3"/>
        <v>94.906135261431089</v>
      </c>
      <c r="DL25" s="671">
        <f t="shared" si="4"/>
        <v>98.402842147376717</v>
      </c>
      <c r="DM25" s="671">
        <f t="shared" si="4"/>
        <v>0.9225561105541904</v>
      </c>
      <c r="DN25" s="673">
        <f t="shared" si="5"/>
        <v>47.617982999999946</v>
      </c>
      <c r="DO25" s="673">
        <f t="shared" si="5"/>
        <v>743</v>
      </c>
      <c r="DP25" s="591"/>
      <c r="DQ25" s="64"/>
      <c r="DR25" s="747" t="s">
        <v>130</v>
      </c>
      <c r="DS25" s="181" t="s">
        <v>116</v>
      </c>
      <c r="DT25" s="182" t="s">
        <v>197</v>
      </c>
      <c r="DU25" s="183">
        <v>0.91920036498501168</v>
      </c>
      <c r="DV25" s="184">
        <v>2.3169314005784855E-2</v>
      </c>
      <c r="DW25" s="185">
        <v>0.87377194930480917</v>
      </c>
      <c r="DX25" s="185">
        <v>0.96462878066521418</v>
      </c>
      <c r="DY25" s="186">
        <v>2.5205945176232224E-2</v>
      </c>
      <c r="DZ25" s="187">
        <v>327.63427699999909</v>
      </c>
      <c r="EA25" s="188">
        <v>823</v>
      </c>
      <c r="EB25"/>
      <c r="EC25" s="172"/>
      <c r="ED25" s="64"/>
      <c r="EE25" s="172"/>
    </row>
    <row r="26" spans="1:135" s="11" customFormat="1" ht="20.25" customHeight="1">
      <c r="A26" s="377" t="s">
        <v>32</v>
      </c>
      <c r="B26" s="323">
        <v>87.5</v>
      </c>
      <c r="C26" s="323">
        <v>2.7441733081354633</v>
      </c>
      <c r="D26" s="384">
        <v>82.112321882441876</v>
      </c>
      <c r="E26" s="384">
        <v>92.887678117558124</v>
      </c>
      <c r="F26" s="384">
        <v>3.1361980664405298</v>
      </c>
      <c r="G26" s="384">
        <v>50.757967999999906</v>
      </c>
      <c r="H26" s="380">
        <v>304</v>
      </c>
      <c r="I26" s="466"/>
      <c r="J26" s="323">
        <v>95.503436305189254</v>
      </c>
      <c r="K26" s="323">
        <v>1.3142491912585983</v>
      </c>
      <c r="L26" s="323">
        <v>92.925180352587716</v>
      </c>
      <c r="M26" s="323">
        <v>98.081692257790792</v>
      </c>
      <c r="N26" s="323">
        <v>1.3761276474479982</v>
      </c>
      <c r="O26" s="323">
        <v>50.781578000000081</v>
      </c>
      <c r="P26" s="319">
        <v>313</v>
      </c>
      <c r="Q26" s="319"/>
      <c r="R26" s="323">
        <v>97.366025707682169</v>
      </c>
      <c r="S26" s="323">
        <v>1.2682808599137028</v>
      </c>
      <c r="T26" s="323">
        <v>94.877449401722018</v>
      </c>
      <c r="U26" s="323">
        <v>99.854602013642321</v>
      </c>
      <c r="V26" s="323">
        <v>1.3025907658194942</v>
      </c>
      <c r="W26" s="323">
        <v>53.460050999999922</v>
      </c>
      <c r="X26" s="322">
        <v>268</v>
      </c>
      <c r="Y26" s="323"/>
      <c r="Z26" s="323">
        <v>96.209864641101476</v>
      </c>
      <c r="AA26" s="323">
        <v>1.6500387572819266</v>
      </c>
      <c r="AB26" s="323">
        <v>92.9722062158162</v>
      </c>
      <c r="AC26" s="323">
        <v>99.447523066386751</v>
      </c>
      <c r="AD26" s="323">
        <v>1.715041137867914</v>
      </c>
      <c r="AE26" s="320">
        <v>45.708261999999955</v>
      </c>
      <c r="AF26" s="326">
        <v>248</v>
      </c>
      <c r="AG26" s="323">
        <v>96.656100620233502</v>
      </c>
      <c r="AH26" s="323">
        <v>1.0763224693479541</v>
      </c>
      <c r="AI26" s="323">
        <v>94.544992153536256</v>
      </c>
      <c r="AJ26" s="323">
        <v>98.767209086930734</v>
      </c>
      <c r="AK26" s="323">
        <v>1.1135587536030211</v>
      </c>
      <c r="AL26" s="320">
        <v>113.61834100000013</v>
      </c>
      <c r="AM26" s="326">
        <v>591</v>
      </c>
      <c r="AN26" s="323"/>
      <c r="AO26" s="383">
        <v>96.910113191056226</v>
      </c>
      <c r="AP26" s="323">
        <v>1.1299550061700459</v>
      </c>
      <c r="AQ26" s="323">
        <v>94.69294111061896</v>
      </c>
      <c r="AR26" s="323">
        <v>99.127285271493477</v>
      </c>
      <c r="AS26" s="323">
        <v>1.1659825470870759</v>
      </c>
      <c r="AT26" s="320">
        <v>34.795416999999972</v>
      </c>
      <c r="AU26" s="455">
        <v>195</v>
      </c>
      <c r="AV26" s="326"/>
      <c r="AW26" s="325">
        <v>97.362359953204063</v>
      </c>
      <c r="AX26" s="325">
        <v>1.4404121622709603</v>
      </c>
      <c r="AY26" s="325">
        <v>94.53667623528024</v>
      </c>
      <c r="AZ26" s="325">
        <v>100</v>
      </c>
      <c r="BA26" s="325">
        <v>1.4794343142085662</v>
      </c>
      <c r="BB26" s="326">
        <v>36.549300999999936</v>
      </c>
      <c r="BC26" s="326">
        <v>197</v>
      </c>
      <c r="BD26" s="326"/>
      <c r="BE26" s="323">
        <v>99.057221572788563</v>
      </c>
      <c r="BF26" s="323">
        <v>0.94583985141884641</v>
      </c>
      <c r="BG26" s="323">
        <v>97.199913500314167</v>
      </c>
      <c r="BH26" s="323">
        <v>100.91452964526297</v>
      </c>
      <c r="BI26" s="323">
        <v>0.95484189481715942</v>
      </c>
      <c r="BJ26" s="326">
        <v>15.459624000000009</v>
      </c>
      <c r="BK26" s="326">
        <v>90</v>
      </c>
      <c r="BL26" s="326"/>
      <c r="BM26" s="383">
        <v>99.117890274025129</v>
      </c>
      <c r="BN26" s="323">
        <v>0.6338343272885244</v>
      </c>
      <c r="BO26" s="384">
        <v>97.874471348132275</v>
      </c>
      <c r="BP26" s="323">
        <v>100</v>
      </c>
      <c r="BQ26" s="323">
        <v>0.63947520022490556</v>
      </c>
      <c r="BR26" s="326">
        <v>33.156306000000036</v>
      </c>
      <c r="BS26" s="326">
        <v>191</v>
      </c>
      <c r="BT26" s="326"/>
      <c r="BU26" s="323">
        <v>99.057221572788563</v>
      </c>
      <c r="BV26" s="323">
        <v>0.94583985141884641</v>
      </c>
      <c r="BW26" s="323">
        <v>97.199913500314167</v>
      </c>
      <c r="BX26" s="323">
        <v>100.91452964526297</v>
      </c>
      <c r="BY26" s="323">
        <v>0.95484189481715942</v>
      </c>
      <c r="BZ26" s="326">
        <v>15.459624000000009</v>
      </c>
      <c r="CA26" s="326">
        <v>90</v>
      </c>
      <c r="CB26" s="326"/>
      <c r="CC26" s="383">
        <v>96.357030765177996</v>
      </c>
      <c r="CD26" s="323">
        <v>1.7450699357749198</v>
      </c>
      <c r="CE26" s="384">
        <v>92.930981265025395</v>
      </c>
      <c r="CF26" s="323">
        <v>99.783080265330597</v>
      </c>
      <c r="CG26" s="323">
        <v>1.8110457762315797</v>
      </c>
      <c r="CH26" s="326">
        <v>16.380044999999999</v>
      </c>
      <c r="CI26" s="326">
        <v>100</v>
      </c>
      <c r="CJ26" s="326"/>
      <c r="CK26" s="383">
        <v>97.820053870136704</v>
      </c>
      <c r="CL26" s="323">
        <v>0.94678918093174658</v>
      </c>
      <c r="CM26" s="384">
        <v>95.962856171293282</v>
      </c>
      <c r="CN26" s="323">
        <v>99.677251568980125</v>
      </c>
      <c r="CO26" s="323">
        <v>0.96788863169987494</v>
      </c>
      <c r="CP26" s="326">
        <v>34.780308999999924</v>
      </c>
      <c r="CQ26" s="326">
        <v>196</v>
      </c>
      <c r="CR26" s="27"/>
      <c r="CS26" s="594">
        <v>98.258513143642162</v>
      </c>
      <c r="CT26" s="595">
        <v>0.78716976492589374</v>
      </c>
      <c r="CU26" s="596">
        <v>96.714504477755369</v>
      </c>
      <c r="CV26" s="595">
        <v>99.80252180952894</v>
      </c>
      <c r="CW26" s="595">
        <v>0.80112118506733954</v>
      </c>
      <c r="CX26" s="597">
        <v>60.92805099999994</v>
      </c>
      <c r="CY26" s="597">
        <v>358</v>
      </c>
      <c r="CZ26" s="27"/>
      <c r="DA26" s="670">
        <v>98.542158154011474</v>
      </c>
      <c r="DB26" s="671">
        <v>0.56266590313860265</v>
      </c>
      <c r="DC26" s="672">
        <v>97.438930819336179</v>
      </c>
      <c r="DD26" s="671">
        <v>99.64538548868677</v>
      </c>
      <c r="DE26" s="671">
        <v>0.57099003480237609</v>
      </c>
      <c r="DF26" s="673">
        <v>108.51712100000012</v>
      </c>
      <c r="DG26" s="673">
        <v>676</v>
      </c>
      <c r="DH26" s="27"/>
      <c r="DI26" s="670">
        <f t="shared" si="2"/>
        <v>98.626610435730456</v>
      </c>
      <c r="DJ26" s="671">
        <f t="shared" si="1"/>
        <v>0.5095432474267908</v>
      </c>
      <c r="DK26" s="672">
        <f t="shared" si="3"/>
        <v>97.627541475580614</v>
      </c>
      <c r="DL26" s="671">
        <f t="shared" ref="DL26:DM33" si="6">IF(DX29&gt;1,100,DX29*100)</f>
        <v>99.625679395880297</v>
      </c>
      <c r="DM26" s="671">
        <f t="shared" si="6"/>
        <v>0.51663870954870961</v>
      </c>
      <c r="DN26" s="673">
        <f t="shared" ref="DN26:DO33" si="7">+DZ29</f>
        <v>44.91951999999992</v>
      </c>
      <c r="DO26" s="673">
        <f t="shared" si="7"/>
        <v>676</v>
      </c>
      <c r="DP26" s="591"/>
      <c r="DQ26" s="64"/>
      <c r="DR26" s="747" t="s">
        <v>131</v>
      </c>
      <c r="DS26" s="181" t="s">
        <v>116</v>
      </c>
      <c r="DT26" s="182" t="s">
        <v>197</v>
      </c>
      <c r="DU26" s="183">
        <v>0.99187051792696623</v>
      </c>
      <c r="DV26" s="184">
        <v>2.0241013492599425E-3</v>
      </c>
      <c r="DW26" s="185">
        <v>0.98790183255932518</v>
      </c>
      <c r="DX26" s="185">
        <v>0.99583920329460729</v>
      </c>
      <c r="DY26" s="186">
        <v>2.0406911110639361E-3</v>
      </c>
      <c r="DZ26" s="187">
        <v>2658.7063979999893</v>
      </c>
      <c r="EA26" s="188">
        <v>2311</v>
      </c>
      <c r="EB26"/>
      <c r="EC26" s="172"/>
      <c r="ED26" s="64"/>
      <c r="EE26" s="172"/>
    </row>
    <row r="27" spans="1:135" s="11" customFormat="1" ht="20.25" customHeight="1">
      <c r="A27" s="377" t="s">
        <v>33</v>
      </c>
      <c r="B27" s="323">
        <v>57.598039215686704</v>
      </c>
      <c r="C27" s="323">
        <v>4.4609928542973734</v>
      </c>
      <c r="D27" s="384">
        <v>48.839702592985788</v>
      </c>
      <c r="E27" s="384">
        <v>66.356375838387621</v>
      </c>
      <c r="F27" s="384">
        <v>7.7450429129928295</v>
      </c>
      <c r="G27" s="384">
        <v>97.591559999999546</v>
      </c>
      <c r="H27" s="380">
        <v>408</v>
      </c>
      <c r="I27" s="466"/>
      <c r="J27" s="323">
        <v>79.469243500058838</v>
      </c>
      <c r="K27" s="323">
        <v>3.3162651126907825</v>
      </c>
      <c r="L27" s="323">
        <v>72.963490767571571</v>
      </c>
      <c r="M27" s="323">
        <v>85.974996232546104</v>
      </c>
      <c r="N27" s="323">
        <v>4.1730170901756818</v>
      </c>
      <c r="O27" s="323">
        <v>112.82002200000025</v>
      </c>
      <c r="P27" s="319">
        <v>474</v>
      </c>
      <c r="Q27" s="319"/>
      <c r="R27" s="323">
        <v>83.303495702614057</v>
      </c>
      <c r="S27" s="323">
        <v>2.866378659821752</v>
      </c>
      <c r="T27" s="323">
        <v>77.679187836588554</v>
      </c>
      <c r="U27" s="323">
        <v>88.927803568639575</v>
      </c>
      <c r="V27" s="323">
        <v>3.4408864065614537</v>
      </c>
      <c r="W27" s="323">
        <v>89.684288000000123</v>
      </c>
      <c r="X27" s="322">
        <v>418</v>
      </c>
      <c r="Y27" s="323"/>
      <c r="Z27" s="323">
        <v>85.904267682811721</v>
      </c>
      <c r="AA27" s="323">
        <v>3.2559645937354667</v>
      </c>
      <c r="AB27" s="323">
        <v>79.51550793228121</v>
      </c>
      <c r="AC27" s="323">
        <v>92.293027433342232</v>
      </c>
      <c r="AD27" s="323">
        <v>3.7902244924054465</v>
      </c>
      <c r="AE27" s="320">
        <v>74.643926000000235</v>
      </c>
      <c r="AF27" s="326">
        <v>327</v>
      </c>
      <c r="AG27" s="323">
        <v>82.293200975785084</v>
      </c>
      <c r="AH27" s="323">
        <v>2.7981816086894882</v>
      </c>
      <c r="AI27" s="323">
        <v>76.80482267495897</v>
      </c>
      <c r="AJ27" s="323">
        <v>87.781579276611197</v>
      </c>
      <c r="AK27" s="323">
        <v>3.4002585578277094</v>
      </c>
      <c r="AL27" s="320">
        <v>196.29899199999946</v>
      </c>
      <c r="AM27" s="326">
        <v>888</v>
      </c>
      <c r="AN27" s="323"/>
      <c r="AO27" s="383">
        <v>88.191758930329939</v>
      </c>
      <c r="AP27" s="323">
        <v>3.6471622636914924</v>
      </c>
      <c r="AQ27" s="323">
        <v>81.035379871229424</v>
      </c>
      <c r="AR27" s="323">
        <v>95.348137989430469</v>
      </c>
      <c r="AS27" s="323">
        <v>4.1354910117766126</v>
      </c>
      <c r="AT27" s="320">
        <v>72.067464999999984</v>
      </c>
      <c r="AU27" s="455">
        <v>325</v>
      </c>
      <c r="AV27" s="326"/>
      <c r="AW27" s="325">
        <v>90.097654616235872</v>
      </c>
      <c r="AX27" s="325">
        <v>3.2324812548133122</v>
      </c>
      <c r="AY27" s="325">
        <v>83.756435144845582</v>
      </c>
      <c r="AZ27" s="325">
        <v>96.438874087626147</v>
      </c>
      <c r="BA27" s="325">
        <v>3.5877529427173456</v>
      </c>
      <c r="BB27" s="326">
        <v>83.492007999999913</v>
      </c>
      <c r="BC27" s="326">
        <v>361</v>
      </c>
      <c r="BD27" s="326"/>
      <c r="BE27" s="323">
        <v>85.992140584843796</v>
      </c>
      <c r="BF27" s="323">
        <v>3.6579084430577335</v>
      </c>
      <c r="BG27" s="323">
        <v>78.809251357378955</v>
      </c>
      <c r="BH27" s="323">
        <v>93.175029812308622</v>
      </c>
      <c r="BI27" s="323">
        <v>4.2537706564574629</v>
      </c>
      <c r="BJ27" s="326">
        <v>31.922985999999998</v>
      </c>
      <c r="BK27" s="326">
        <v>160</v>
      </c>
      <c r="BL27" s="326"/>
      <c r="BM27" s="383">
        <v>83.249749087660931</v>
      </c>
      <c r="BN27" s="323">
        <v>5.4079389123223649</v>
      </c>
      <c r="BO27" s="384">
        <v>72.640772413235538</v>
      </c>
      <c r="BP27" s="323">
        <v>93.858725762086323</v>
      </c>
      <c r="BQ27" s="323">
        <v>6.4960422963291737</v>
      </c>
      <c r="BR27" s="326">
        <v>60.776206000000116</v>
      </c>
      <c r="BS27" s="326">
        <v>319</v>
      </c>
      <c r="BT27" s="326"/>
      <c r="BU27" s="323">
        <v>85.992140584843796</v>
      </c>
      <c r="BV27" s="323">
        <v>3.6579084430577335</v>
      </c>
      <c r="BW27" s="323">
        <v>78.809251357378955</v>
      </c>
      <c r="BX27" s="323">
        <v>93.175029812308622</v>
      </c>
      <c r="BY27" s="323">
        <v>4.2537706564574629</v>
      </c>
      <c r="BZ27" s="326">
        <v>31.922985999999998</v>
      </c>
      <c r="CA27" s="326">
        <v>160</v>
      </c>
      <c r="CB27" s="326"/>
      <c r="CC27" s="383">
        <v>92.848097018476622</v>
      </c>
      <c r="CD27" s="323">
        <v>3.3702567223347217</v>
      </c>
      <c r="CE27" s="384">
        <v>86.231361423972558</v>
      </c>
      <c r="CF27" s="323">
        <v>99.464832612980686</v>
      </c>
      <c r="CG27" s="323">
        <v>3.6298608485901931</v>
      </c>
      <c r="CH27" s="326">
        <v>38.907393000000006</v>
      </c>
      <c r="CI27" s="326">
        <v>184</v>
      </c>
      <c r="CJ27" s="326"/>
      <c r="CK27" s="383">
        <v>88.868247007080996</v>
      </c>
      <c r="CL27" s="323">
        <v>3.6879654670179063</v>
      </c>
      <c r="CM27" s="384">
        <v>81.634027270836015</v>
      </c>
      <c r="CN27" s="323">
        <v>96.102466743325962</v>
      </c>
      <c r="CO27" s="323">
        <v>4.149924850800816</v>
      </c>
      <c r="CP27" s="326">
        <v>69.998462999999788</v>
      </c>
      <c r="CQ27" s="326">
        <v>331</v>
      </c>
      <c r="CR27" s="27"/>
      <c r="CS27" s="594">
        <v>91.892713566620429</v>
      </c>
      <c r="CT27" s="595">
        <v>3.1163875413229332</v>
      </c>
      <c r="CU27" s="596">
        <v>85.780017697874484</v>
      </c>
      <c r="CV27" s="595">
        <v>98.005409435366374</v>
      </c>
      <c r="CW27" s="595">
        <v>3.3913325881530447</v>
      </c>
      <c r="CX27" s="597">
        <v>97.098987000000164</v>
      </c>
      <c r="CY27" s="597">
        <v>364</v>
      </c>
      <c r="CZ27" s="27"/>
      <c r="DA27" s="670">
        <v>92.373930770525959</v>
      </c>
      <c r="DB27" s="671">
        <v>1.862840805126013</v>
      </c>
      <c r="DC27" s="672">
        <v>88.721431330094603</v>
      </c>
      <c r="DD27" s="671">
        <v>96.026430210957315</v>
      </c>
      <c r="DE27" s="671">
        <v>2.0166304384660823</v>
      </c>
      <c r="DF27" s="673">
        <v>173.0973140000003</v>
      </c>
      <c r="DG27" s="673">
        <v>743</v>
      </c>
      <c r="DH27" s="27"/>
      <c r="DI27" s="670">
        <f t="shared" si="2"/>
        <v>90.882605484065948</v>
      </c>
      <c r="DJ27" s="671">
        <f t="shared" si="1"/>
        <v>2.238762418253514</v>
      </c>
      <c r="DK27" s="672">
        <f t="shared" si="3"/>
        <v>86.493030992553471</v>
      </c>
      <c r="DL27" s="671">
        <f t="shared" si="6"/>
        <v>95.272179975578425</v>
      </c>
      <c r="DM27" s="671">
        <f t="shared" si="6"/>
        <v>2.4633563335131567</v>
      </c>
      <c r="DN27" s="673">
        <f t="shared" si="7"/>
        <v>79.079170999999789</v>
      </c>
      <c r="DO27" s="673">
        <f t="shared" si="7"/>
        <v>743</v>
      </c>
      <c r="DP27" s="591"/>
      <c r="DQ27" s="64"/>
      <c r="DR27" s="747" t="s">
        <v>132</v>
      </c>
      <c r="DS27" s="181" t="s">
        <v>116</v>
      </c>
      <c r="DT27" s="182" t="s">
        <v>197</v>
      </c>
      <c r="DU27" s="183">
        <v>0.67299793796889074</v>
      </c>
      <c r="DV27" s="184">
        <v>3.8068045544804766E-2</v>
      </c>
      <c r="DW27" s="185">
        <v>0.5983573596284838</v>
      </c>
      <c r="DX27" s="185">
        <v>0.74763851630929767</v>
      </c>
      <c r="DY27" s="186">
        <v>5.656487694404267E-2</v>
      </c>
      <c r="DZ27" s="187">
        <v>420.27494000000155</v>
      </c>
      <c r="EA27" s="188">
        <v>836</v>
      </c>
      <c r="EB27"/>
      <c r="EC27" s="172"/>
      <c r="ED27" s="64"/>
      <c r="EE27" s="172"/>
    </row>
    <row r="28" spans="1:135" s="11" customFormat="1" ht="20.25" customHeight="1">
      <c r="A28" s="377" t="s">
        <v>34</v>
      </c>
      <c r="B28" s="323">
        <v>69.107551487414185</v>
      </c>
      <c r="C28" s="323">
        <v>3.2093696917188401</v>
      </c>
      <c r="D28" s="384">
        <v>62.806546077892023</v>
      </c>
      <c r="E28" s="384">
        <v>75.408556896936346</v>
      </c>
      <c r="F28" s="384">
        <v>4.6440217062289175</v>
      </c>
      <c r="G28" s="384">
        <v>710.38108199999942</v>
      </c>
      <c r="H28" s="380">
        <v>437</v>
      </c>
      <c r="I28" s="466"/>
      <c r="J28" s="323">
        <v>78.584629731798117</v>
      </c>
      <c r="K28" s="323">
        <v>3.5042678408833057</v>
      </c>
      <c r="L28" s="323">
        <v>71.710058698876125</v>
      </c>
      <c r="M28" s="323">
        <v>85.459200764720109</v>
      </c>
      <c r="N28" s="323">
        <v>4.459228035867878</v>
      </c>
      <c r="O28" s="323">
        <v>630.94670000000519</v>
      </c>
      <c r="P28" s="319">
        <v>425</v>
      </c>
      <c r="Q28" s="319"/>
      <c r="R28" s="323">
        <v>86.9887034796363</v>
      </c>
      <c r="S28" s="323">
        <v>2.7124283804837752</v>
      </c>
      <c r="T28" s="323">
        <v>81.666471462553673</v>
      </c>
      <c r="U28" s="323">
        <v>92.310935496718926</v>
      </c>
      <c r="V28" s="323">
        <v>3.1181386455756792</v>
      </c>
      <c r="W28" s="323">
        <v>489.5137459999998</v>
      </c>
      <c r="X28" s="322">
        <v>384</v>
      </c>
      <c r="Y28" s="323"/>
      <c r="Z28" s="323">
        <v>87.856740685999597</v>
      </c>
      <c r="AA28" s="323">
        <v>3.1025242283743806</v>
      </c>
      <c r="AB28" s="323">
        <v>81.769057191707162</v>
      </c>
      <c r="AC28" s="323">
        <v>93.944424180292046</v>
      </c>
      <c r="AD28" s="323">
        <v>3.5313445549531779</v>
      </c>
      <c r="AE28" s="320">
        <v>453.40150099999937</v>
      </c>
      <c r="AF28" s="326">
        <v>374</v>
      </c>
      <c r="AG28" s="323">
        <v>85.019720075896117</v>
      </c>
      <c r="AH28" s="323">
        <v>2.4106649568805292</v>
      </c>
      <c r="AI28" s="323">
        <v>80.291420383403491</v>
      </c>
      <c r="AJ28" s="323">
        <v>89.74801976838873</v>
      </c>
      <c r="AK28" s="323">
        <v>2.8354186002124644</v>
      </c>
      <c r="AL28" s="320">
        <v>1123.2406059999983</v>
      </c>
      <c r="AM28" s="326">
        <v>905</v>
      </c>
      <c r="AN28" s="323"/>
      <c r="AO28" s="383">
        <v>81.303825269427463</v>
      </c>
      <c r="AP28" s="323">
        <v>3.8108423961546123</v>
      </c>
      <c r="AQ28" s="323">
        <v>73.826276767439509</v>
      </c>
      <c r="AR28" s="323">
        <v>88.781373771415431</v>
      </c>
      <c r="AS28" s="323">
        <v>4.6871624840849853</v>
      </c>
      <c r="AT28" s="320">
        <v>427.10991500000034</v>
      </c>
      <c r="AU28" s="455">
        <v>364</v>
      </c>
      <c r="AV28" s="326"/>
      <c r="AW28" s="325">
        <v>83.241546032612931</v>
      </c>
      <c r="AX28" s="325">
        <v>2.5169478393497569</v>
      </c>
      <c r="AY28" s="325">
        <v>78.304001963767234</v>
      </c>
      <c r="AZ28" s="325">
        <v>88.179090101458641</v>
      </c>
      <c r="BA28" s="325">
        <v>3.0236678189081805</v>
      </c>
      <c r="BB28" s="326">
        <v>485.3766949999997</v>
      </c>
      <c r="BC28" s="326">
        <v>398</v>
      </c>
      <c r="BD28" s="326"/>
      <c r="BE28" s="323">
        <v>80.411418791331769</v>
      </c>
      <c r="BF28" s="323">
        <v>4.816538115601003</v>
      </c>
      <c r="BG28" s="323">
        <v>70.953374588534814</v>
      </c>
      <c r="BH28" s="323">
        <v>89.869462994128725</v>
      </c>
      <c r="BI28" s="323">
        <v>5.9898683395948469</v>
      </c>
      <c r="BJ28" s="326">
        <v>293.49869899999999</v>
      </c>
      <c r="BK28" s="326">
        <v>217</v>
      </c>
      <c r="BL28" s="326"/>
      <c r="BM28" s="383">
        <v>83.201295665406079</v>
      </c>
      <c r="BN28" s="323">
        <v>3.3917499295333844</v>
      </c>
      <c r="BO28" s="384">
        <v>76.54756002391909</v>
      </c>
      <c r="BP28" s="323">
        <v>89.855031306893054</v>
      </c>
      <c r="BQ28" s="323">
        <v>4.0765590276061365</v>
      </c>
      <c r="BR28" s="326">
        <v>582.57756700000198</v>
      </c>
      <c r="BS28" s="326">
        <v>421</v>
      </c>
      <c r="BT28" s="326"/>
      <c r="BU28" s="323">
        <v>80.411418791331769</v>
      </c>
      <c r="BV28" s="323">
        <v>4.816538115601003</v>
      </c>
      <c r="BW28" s="323">
        <v>70.953374588534814</v>
      </c>
      <c r="BX28" s="323">
        <v>89.869462994128725</v>
      </c>
      <c r="BY28" s="323">
        <v>5.9898683395948469</v>
      </c>
      <c r="BZ28" s="326">
        <v>293.49869899999999</v>
      </c>
      <c r="CA28" s="326">
        <v>217</v>
      </c>
      <c r="CB28" s="326"/>
      <c r="CC28" s="383">
        <v>86.428026723537883</v>
      </c>
      <c r="CD28" s="323">
        <v>4.2890330062999906</v>
      </c>
      <c r="CE28" s="384">
        <v>78.00748203009735</v>
      </c>
      <c r="CF28" s="323">
        <v>94.848571416978402</v>
      </c>
      <c r="CG28" s="323">
        <v>4.9625488037804661</v>
      </c>
      <c r="CH28" s="326">
        <v>276.95330099999978</v>
      </c>
      <c r="CI28" s="326">
        <v>197</v>
      </c>
      <c r="CJ28" s="326"/>
      <c r="CK28" s="383">
        <v>86.11474047608742</v>
      </c>
      <c r="CL28" s="323">
        <v>3.6084777610857732</v>
      </c>
      <c r="CM28" s="384">
        <v>79.036441812364856</v>
      </c>
      <c r="CN28" s="323">
        <v>93.193039139809969</v>
      </c>
      <c r="CO28" s="323">
        <v>4.1903136920998856</v>
      </c>
      <c r="CP28" s="326">
        <v>567.62990899999943</v>
      </c>
      <c r="CQ28" s="326">
        <v>392</v>
      </c>
      <c r="CR28" s="27"/>
      <c r="CS28" s="594">
        <v>94.298897702925245</v>
      </c>
      <c r="CT28" s="595">
        <v>1.6789199039795926</v>
      </c>
      <c r="CU28" s="596">
        <v>91.005749265855457</v>
      </c>
      <c r="CV28" s="595">
        <v>97.592046139995034</v>
      </c>
      <c r="CW28" s="595">
        <v>1.7804236792552781</v>
      </c>
      <c r="CX28" s="597">
        <v>552.8172160000006</v>
      </c>
      <c r="CY28" s="597">
        <v>412</v>
      </c>
      <c r="CZ28" s="27"/>
      <c r="DA28" s="670">
        <v>91.323027124456985</v>
      </c>
      <c r="DB28" s="671">
        <v>1.7332353800807041</v>
      </c>
      <c r="DC28" s="672">
        <v>87.924646952377614</v>
      </c>
      <c r="DD28" s="671">
        <v>94.721407296536341</v>
      </c>
      <c r="DE28" s="671">
        <v>1.8979171350930075</v>
      </c>
      <c r="DF28" s="673">
        <v>1081.708072000001</v>
      </c>
      <c r="DG28" s="673">
        <v>820</v>
      </c>
      <c r="DH28" s="27"/>
      <c r="DI28" s="670">
        <f t="shared" si="2"/>
        <v>90.385228372752152</v>
      </c>
      <c r="DJ28" s="671">
        <f t="shared" si="1"/>
        <v>2.0160236027079099</v>
      </c>
      <c r="DK28" s="672">
        <f t="shared" si="3"/>
        <v>86.432381161909063</v>
      </c>
      <c r="DL28" s="671">
        <f t="shared" si="6"/>
        <v>94.338075583595256</v>
      </c>
      <c r="DM28" s="671">
        <f t="shared" si="6"/>
        <v>2.2304790716396168</v>
      </c>
      <c r="DN28" s="673">
        <f t="shared" si="7"/>
        <v>583.14279500000066</v>
      </c>
      <c r="DO28" s="673">
        <f t="shared" si="7"/>
        <v>820</v>
      </c>
      <c r="DP28" s="591"/>
      <c r="DQ28" s="64"/>
      <c r="DR28" s="747" t="s">
        <v>133</v>
      </c>
      <c r="DS28" s="181" t="s">
        <v>116</v>
      </c>
      <c r="DT28" s="182" t="s">
        <v>197</v>
      </c>
      <c r="DU28" s="183">
        <v>0.96654488704403907</v>
      </c>
      <c r="DV28" s="184">
        <v>8.9169189166738785E-3</v>
      </c>
      <c r="DW28" s="185">
        <v>0.9490613526143109</v>
      </c>
      <c r="DX28" s="185">
        <v>0.98402842147376723</v>
      </c>
      <c r="DY28" s="186">
        <v>9.2255611055419035E-3</v>
      </c>
      <c r="DZ28" s="187">
        <v>47.617982999999946</v>
      </c>
      <c r="EA28" s="188">
        <v>743</v>
      </c>
      <c r="EB28"/>
      <c r="EC28" s="172"/>
      <c r="ED28" s="64"/>
      <c r="EE28" s="172"/>
    </row>
    <row r="29" spans="1:135" s="11" customFormat="1" ht="20.25" customHeight="1">
      <c r="A29" s="377" t="s">
        <v>35</v>
      </c>
      <c r="B29" s="323">
        <v>27.871939736346157</v>
      </c>
      <c r="C29" s="323">
        <v>2.7608800050908591</v>
      </c>
      <c r="D29" s="384">
        <v>22.451461100928455</v>
      </c>
      <c r="E29" s="384">
        <v>33.292418371763858</v>
      </c>
      <c r="F29" s="384">
        <v>9.9055897479950339</v>
      </c>
      <c r="G29" s="384">
        <v>498.05835300000575</v>
      </c>
      <c r="H29" s="380">
        <v>531</v>
      </c>
      <c r="I29" s="466"/>
      <c r="J29" s="323">
        <v>53.915027147515126</v>
      </c>
      <c r="K29" s="323">
        <v>3.1618681450143731</v>
      </c>
      <c r="L29" s="323">
        <v>47.712165908987316</v>
      </c>
      <c r="M29" s="323">
        <v>60.117888386042942</v>
      </c>
      <c r="N29" s="323">
        <v>5.8645396511872097</v>
      </c>
      <c r="O29" s="323">
        <v>553.08045599999741</v>
      </c>
      <c r="P29" s="319">
        <v>377</v>
      </c>
      <c r="Q29" s="319"/>
      <c r="R29" s="323">
        <v>68.446814604074874</v>
      </c>
      <c r="S29" s="323">
        <v>3.8316462968553053</v>
      </c>
      <c r="T29" s="323">
        <v>60.928492370762221</v>
      </c>
      <c r="U29" s="323">
        <v>75.965136837387533</v>
      </c>
      <c r="V29" s="323">
        <v>5.5979906720556052</v>
      </c>
      <c r="W29" s="323">
        <v>399.90011599999974</v>
      </c>
      <c r="X29" s="322">
        <v>334</v>
      </c>
      <c r="Y29" s="323"/>
      <c r="Z29" s="323">
        <v>75.809205098063785</v>
      </c>
      <c r="AA29" s="323">
        <v>2.8688660496870515</v>
      </c>
      <c r="AB29" s="323">
        <v>70.179998938031076</v>
      </c>
      <c r="AC29" s="323">
        <v>81.438411258096508</v>
      </c>
      <c r="AD29" s="323">
        <v>3.7843241410802286</v>
      </c>
      <c r="AE29" s="320">
        <v>324.47441399999883</v>
      </c>
      <c r="AF29" s="326">
        <v>278</v>
      </c>
      <c r="AG29" s="323">
        <v>67.835945155767845</v>
      </c>
      <c r="AH29" s="323">
        <v>2.8308434977685404</v>
      </c>
      <c r="AI29" s="323">
        <v>62.283503535131189</v>
      </c>
      <c r="AJ29" s="323">
        <v>73.388386776404488</v>
      </c>
      <c r="AK29" s="323">
        <v>4.1730729796249388</v>
      </c>
      <c r="AL29" s="320">
        <v>909.52769299999898</v>
      </c>
      <c r="AM29" s="326">
        <v>766</v>
      </c>
      <c r="AN29" s="323"/>
      <c r="AO29" s="383">
        <v>75.239740902511826</v>
      </c>
      <c r="AP29" s="323">
        <v>3.8237605481267942</v>
      </c>
      <c r="AQ29" s="323">
        <v>67.736844695768212</v>
      </c>
      <c r="AR29" s="323">
        <v>82.74263710925544</v>
      </c>
      <c r="AS29" s="323">
        <v>5.0821022271743903</v>
      </c>
      <c r="AT29" s="320">
        <v>312.70623500000022</v>
      </c>
      <c r="AU29" s="455">
        <v>290</v>
      </c>
      <c r="AV29" s="326"/>
      <c r="AW29" s="325">
        <v>74.702829818991731</v>
      </c>
      <c r="AX29" s="325">
        <v>3.8009729985964622</v>
      </c>
      <c r="AY29" s="325">
        <v>67.24638936692773</v>
      </c>
      <c r="AZ29" s="325">
        <v>82.159270271055746</v>
      </c>
      <c r="BA29" s="325">
        <v>5.0881245165763982</v>
      </c>
      <c r="BB29" s="326">
        <v>292.08751600000011</v>
      </c>
      <c r="BC29" s="326">
        <v>286</v>
      </c>
      <c r="BD29" s="326"/>
      <c r="BE29" s="323">
        <v>85.32435995073709</v>
      </c>
      <c r="BF29" s="323">
        <v>3.2632871475421164</v>
      </c>
      <c r="BG29" s="323">
        <v>78.916372855627941</v>
      </c>
      <c r="BH29" s="323">
        <v>91.732347045846225</v>
      </c>
      <c r="BI29" s="323">
        <v>3.8245668053369624</v>
      </c>
      <c r="BJ29" s="326">
        <v>122.55787099999996</v>
      </c>
      <c r="BK29" s="326">
        <v>136</v>
      </c>
      <c r="BL29" s="326"/>
      <c r="BM29" s="383">
        <v>82.279773074276747</v>
      </c>
      <c r="BN29" s="323">
        <v>2.7967486578289491</v>
      </c>
      <c r="BO29" s="384">
        <v>76.79327595288153</v>
      </c>
      <c r="BP29" s="323">
        <v>87.766270195671964</v>
      </c>
      <c r="BQ29" s="323">
        <v>3.3990719144354338</v>
      </c>
      <c r="BR29" s="326">
        <v>215.29423500000019</v>
      </c>
      <c r="BS29" s="326">
        <v>250</v>
      </c>
      <c r="BT29" s="326"/>
      <c r="BU29" s="323">
        <v>85.32435995073709</v>
      </c>
      <c r="BV29" s="323">
        <v>3.2632871475421164</v>
      </c>
      <c r="BW29" s="323">
        <v>78.916372855627941</v>
      </c>
      <c r="BX29" s="323">
        <v>91.732347045846225</v>
      </c>
      <c r="BY29" s="323">
        <v>3.8245668053369624</v>
      </c>
      <c r="BZ29" s="326">
        <v>122.55787099999996</v>
      </c>
      <c r="CA29" s="326">
        <v>136</v>
      </c>
      <c r="CB29" s="326"/>
      <c r="CC29" s="383">
        <v>79.915192320277058</v>
      </c>
      <c r="CD29" s="323">
        <v>4.3093787293079666</v>
      </c>
      <c r="CE29" s="384">
        <v>71.454703408720846</v>
      </c>
      <c r="CF29" s="323">
        <v>88.375681231833255</v>
      </c>
      <c r="CG29" s="323">
        <v>5.3924399156010532</v>
      </c>
      <c r="CH29" s="326">
        <v>160.35953400000011</v>
      </c>
      <c r="CI29" s="326">
        <v>180</v>
      </c>
      <c r="CJ29" s="326"/>
      <c r="CK29" s="383">
        <v>83.272707132166744</v>
      </c>
      <c r="CL29" s="323">
        <v>3.0570655221710252</v>
      </c>
      <c r="CM29" s="384">
        <v>77.276044762828917</v>
      </c>
      <c r="CN29" s="323">
        <v>89.269369501504571</v>
      </c>
      <c r="CO29" s="323">
        <v>3.6711494407393133</v>
      </c>
      <c r="CP29" s="326">
        <v>289.63714799999951</v>
      </c>
      <c r="CQ29" s="326">
        <v>321</v>
      </c>
      <c r="CR29" s="27"/>
      <c r="CS29" s="594">
        <v>89.463800661716562</v>
      </c>
      <c r="CT29" s="595">
        <v>2.1330051311318132</v>
      </c>
      <c r="CU29" s="596">
        <v>85.27997837382857</v>
      </c>
      <c r="CV29" s="595">
        <v>93.647622949604553</v>
      </c>
      <c r="CW29" s="595">
        <v>2.3842102787441388</v>
      </c>
      <c r="CX29" s="597">
        <v>340.5094840000009</v>
      </c>
      <c r="CY29" s="597">
        <v>273</v>
      </c>
      <c r="CZ29" s="27"/>
      <c r="DA29" s="670">
        <v>88.283670932126029</v>
      </c>
      <c r="DB29" s="671">
        <v>1.8447469133822028</v>
      </c>
      <c r="DC29" s="672">
        <v>84.666648452091735</v>
      </c>
      <c r="DD29" s="671">
        <v>91.900693412160322</v>
      </c>
      <c r="DE29" s="671">
        <v>2.0895675201368498</v>
      </c>
      <c r="DF29" s="673">
        <v>606.05272000000014</v>
      </c>
      <c r="DG29" s="673">
        <v>536</v>
      </c>
      <c r="DH29" s="27"/>
      <c r="DI29" s="670">
        <f t="shared" si="2"/>
        <v>88.105738988908229</v>
      </c>
      <c r="DJ29" s="671">
        <f t="shared" si="1"/>
        <v>1.916746819660841</v>
      </c>
      <c r="DK29" s="672">
        <f t="shared" si="3"/>
        <v>84.347545230753866</v>
      </c>
      <c r="DL29" s="671">
        <f t="shared" si="6"/>
        <v>91.863932747062577</v>
      </c>
      <c r="DM29" s="671">
        <f t="shared" si="6"/>
        <v>2.1755073411303472</v>
      </c>
      <c r="DN29" s="673">
        <f t="shared" si="7"/>
        <v>256.35505200000017</v>
      </c>
      <c r="DO29" s="673">
        <f t="shared" si="7"/>
        <v>536</v>
      </c>
      <c r="DP29" s="591"/>
      <c r="DQ29" s="64"/>
      <c r="DR29" s="747" t="s">
        <v>134</v>
      </c>
      <c r="DS29" s="181" t="s">
        <v>116</v>
      </c>
      <c r="DT29" s="182" t="s">
        <v>197</v>
      </c>
      <c r="DU29" s="183">
        <v>0.98626610435730455</v>
      </c>
      <c r="DV29" s="184">
        <v>5.0954324742679084E-3</v>
      </c>
      <c r="DW29" s="185">
        <v>0.97627541475580615</v>
      </c>
      <c r="DX29" s="185">
        <v>0.99625679395880296</v>
      </c>
      <c r="DY29" s="186">
        <v>5.1663870954870962E-3</v>
      </c>
      <c r="DZ29" s="187">
        <v>44.91951999999992</v>
      </c>
      <c r="EA29" s="188">
        <v>676</v>
      </c>
      <c r="EB29"/>
      <c r="EC29" s="172"/>
      <c r="ED29" s="64"/>
      <c r="EE29" s="172"/>
    </row>
    <row r="30" spans="1:135" s="11" customFormat="1" ht="20.25" customHeight="1">
      <c r="A30" s="377" t="s">
        <v>36</v>
      </c>
      <c r="B30" s="323">
        <v>50.385604113110752</v>
      </c>
      <c r="C30" s="323">
        <v>3.8899370325130378</v>
      </c>
      <c r="D30" s="384">
        <v>42.748430263114628</v>
      </c>
      <c r="E30" s="384">
        <v>58.022777963106861</v>
      </c>
      <c r="F30" s="384">
        <v>7.7203342124875789</v>
      </c>
      <c r="G30" s="384">
        <v>274.62466399999983</v>
      </c>
      <c r="H30" s="380">
        <v>389</v>
      </c>
      <c r="I30" s="466"/>
      <c r="J30" s="323">
        <v>72.357666978843881</v>
      </c>
      <c r="K30" s="323">
        <v>3.5879248529652443</v>
      </c>
      <c r="L30" s="323">
        <v>65.318980045519055</v>
      </c>
      <c r="M30" s="323">
        <v>79.396353912168721</v>
      </c>
      <c r="N30" s="323">
        <v>4.9585966529494252</v>
      </c>
      <c r="O30" s="323">
        <v>287.85040299999991</v>
      </c>
      <c r="P30" s="319">
        <v>508</v>
      </c>
      <c r="Q30" s="319"/>
      <c r="R30" s="323">
        <v>69.451569708624191</v>
      </c>
      <c r="S30" s="323">
        <v>4.3427664127511756</v>
      </c>
      <c r="T30" s="323">
        <v>60.930345476140303</v>
      </c>
      <c r="U30" s="323">
        <v>77.972793941108094</v>
      </c>
      <c r="V30" s="323">
        <v>6.2529420587190989</v>
      </c>
      <c r="W30" s="323">
        <v>238.35490500000034</v>
      </c>
      <c r="X30" s="322">
        <v>336</v>
      </c>
      <c r="Y30" s="323"/>
      <c r="Z30" s="323">
        <v>75.974912904341252</v>
      </c>
      <c r="AA30" s="323">
        <v>4.0359241868775797</v>
      </c>
      <c r="AB30" s="323">
        <v>68.05573895173562</v>
      </c>
      <c r="AC30" s="323">
        <v>83.894086856946885</v>
      </c>
      <c r="AD30" s="323">
        <v>5.3121800770724734</v>
      </c>
      <c r="AE30" s="320">
        <v>238.24694899999972</v>
      </c>
      <c r="AF30" s="326">
        <v>331</v>
      </c>
      <c r="AG30" s="323">
        <v>69.639992275378148</v>
      </c>
      <c r="AH30" s="323">
        <v>3.9298143415078401</v>
      </c>
      <c r="AI30" s="323">
        <v>61.932019465025689</v>
      </c>
      <c r="AJ30" s="323">
        <v>77.347965085730607</v>
      </c>
      <c r="AK30" s="323">
        <v>5.6430424718718157</v>
      </c>
      <c r="AL30" s="320">
        <v>592.03935200000046</v>
      </c>
      <c r="AM30" s="326">
        <v>834</v>
      </c>
      <c r="AN30" s="323"/>
      <c r="AO30" s="383">
        <v>75.69539236016692</v>
      </c>
      <c r="AP30" s="323">
        <v>3.7459406992900792</v>
      </c>
      <c r="AQ30" s="323">
        <v>68.345192495492213</v>
      </c>
      <c r="AR30" s="323">
        <v>83.045592224841641</v>
      </c>
      <c r="AS30" s="323">
        <v>4.9487037222377888</v>
      </c>
      <c r="AT30" s="320">
        <v>198.78554600000024</v>
      </c>
      <c r="AU30" s="455">
        <v>295</v>
      </c>
      <c r="AV30" s="326"/>
      <c r="AW30" s="325">
        <v>85.346094918009101</v>
      </c>
      <c r="AX30" s="325">
        <v>2.5564983738915275</v>
      </c>
      <c r="AY30" s="325">
        <v>80.330963819272142</v>
      </c>
      <c r="AZ30" s="325">
        <v>90.361226016746073</v>
      </c>
      <c r="BA30" s="325">
        <v>2.9954485631094458</v>
      </c>
      <c r="BB30" s="326">
        <v>252.69693499999988</v>
      </c>
      <c r="BC30" s="326">
        <v>355</v>
      </c>
      <c r="BD30" s="326"/>
      <c r="BE30" s="323">
        <v>87.385096161819021</v>
      </c>
      <c r="BF30" s="323">
        <v>3.4424481335822037</v>
      </c>
      <c r="BG30" s="323">
        <v>80.625297768903422</v>
      </c>
      <c r="BH30" s="323">
        <v>94.14489455473462</v>
      </c>
      <c r="BI30" s="323">
        <v>3.9393996056347018</v>
      </c>
      <c r="BJ30" s="326">
        <v>88.882366000000118</v>
      </c>
      <c r="BK30" s="326">
        <v>139</v>
      </c>
      <c r="BL30" s="326"/>
      <c r="BM30" s="383">
        <v>86.900667380761078</v>
      </c>
      <c r="BN30" s="323">
        <v>2.2078023713560015</v>
      </c>
      <c r="BO30" s="384">
        <v>82.569530465348251</v>
      </c>
      <c r="BP30" s="323">
        <v>91.231804296173905</v>
      </c>
      <c r="BQ30" s="323">
        <v>2.5406046212307758</v>
      </c>
      <c r="BR30" s="326">
        <v>210.79286100000013</v>
      </c>
      <c r="BS30" s="326">
        <v>321</v>
      </c>
      <c r="BT30" s="326"/>
      <c r="BU30" s="323">
        <v>87.385096161819021</v>
      </c>
      <c r="BV30" s="323">
        <v>3.4424481335822037</v>
      </c>
      <c r="BW30" s="323">
        <v>80.625297768903422</v>
      </c>
      <c r="BX30" s="323">
        <v>94.14489455473462</v>
      </c>
      <c r="BY30" s="323">
        <v>3.9393996056347018</v>
      </c>
      <c r="BZ30" s="326">
        <v>88.882366000000118</v>
      </c>
      <c r="CA30" s="326">
        <v>139</v>
      </c>
      <c r="CB30" s="326"/>
      <c r="CC30" s="383">
        <v>86.125943151048901</v>
      </c>
      <c r="CD30" s="323">
        <v>3.9837618004037632</v>
      </c>
      <c r="CE30" s="384">
        <v>78.304729315891322</v>
      </c>
      <c r="CF30" s="323">
        <v>93.94715698620648</v>
      </c>
      <c r="CG30" s="323">
        <v>4.6255073148133601</v>
      </c>
      <c r="CH30" s="326">
        <v>123.33191500000021</v>
      </c>
      <c r="CI30" s="326">
        <v>165</v>
      </c>
      <c r="CJ30" s="326"/>
      <c r="CK30" s="383">
        <v>87.970311689515867</v>
      </c>
      <c r="CL30" s="323">
        <v>2.7128570469463065</v>
      </c>
      <c r="CM30" s="384">
        <v>82.648839954993534</v>
      </c>
      <c r="CN30" s="323">
        <v>93.291783424038201</v>
      </c>
      <c r="CO30" s="323">
        <v>3.0838324826233614</v>
      </c>
      <c r="CP30" s="326">
        <v>247.19022000000024</v>
      </c>
      <c r="CQ30" s="326">
        <v>332</v>
      </c>
      <c r="CR30" s="27"/>
      <c r="CS30" s="594">
        <v>89.368418092292231</v>
      </c>
      <c r="CT30" s="595">
        <v>2.2560855114867993</v>
      </c>
      <c r="CU30" s="596">
        <v>84.943177520399615</v>
      </c>
      <c r="CV30" s="595">
        <v>93.793658664184846</v>
      </c>
      <c r="CW30" s="595">
        <v>2.5244773932967042</v>
      </c>
      <c r="CX30" s="597">
        <v>251.10918800000007</v>
      </c>
      <c r="CY30" s="597">
        <v>394</v>
      </c>
      <c r="CZ30" s="27"/>
      <c r="DA30" s="670">
        <v>89.786878305985709</v>
      </c>
      <c r="DB30" s="671">
        <v>1.6027594911235996</v>
      </c>
      <c r="DC30" s="672">
        <v>86.644324133688087</v>
      </c>
      <c r="DD30" s="671">
        <v>92.929432478283331</v>
      </c>
      <c r="DE30" s="671">
        <v>1.7850709606603514</v>
      </c>
      <c r="DF30" s="673">
        <v>477.5084980000002</v>
      </c>
      <c r="DG30" s="673">
        <v>796</v>
      </c>
      <c r="DH30" s="27"/>
      <c r="DI30" s="670">
        <f t="shared" si="2"/>
        <v>89.119762155801126</v>
      </c>
      <c r="DJ30" s="671">
        <f t="shared" si="1"/>
        <v>1.7330958254436708</v>
      </c>
      <c r="DK30" s="672">
        <f t="shared" si="3"/>
        <v>85.721655610556795</v>
      </c>
      <c r="DL30" s="671">
        <f t="shared" si="6"/>
        <v>92.517868701045472</v>
      </c>
      <c r="DM30" s="671">
        <f t="shared" si="6"/>
        <v>1.9446818343319123</v>
      </c>
      <c r="DN30" s="673">
        <f t="shared" si="7"/>
        <v>267.50351800000033</v>
      </c>
      <c r="DO30" s="673">
        <f t="shared" si="7"/>
        <v>796</v>
      </c>
      <c r="DP30" s="591"/>
      <c r="DQ30" s="64"/>
      <c r="DR30" s="747" t="s">
        <v>135</v>
      </c>
      <c r="DS30" s="181" t="s">
        <v>116</v>
      </c>
      <c r="DT30" s="182" t="s">
        <v>197</v>
      </c>
      <c r="DU30" s="183">
        <v>0.90882605484065948</v>
      </c>
      <c r="DV30" s="184">
        <v>2.2387624182535138E-2</v>
      </c>
      <c r="DW30" s="185">
        <v>0.86493030992553466</v>
      </c>
      <c r="DX30" s="185">
        <v>0.9527217997557843</v>
      </c>
      <c r="DY30" s="186">
        <v>2.4633563335131566E-2</v>
      </c>
      <c r="DZ30" s="187">
        <v>79.079170999999789</v>
      </c>
      <c r="EA30" s="188">
        <v>743</v>
      </c>
      <c r="EB30"/>
      <c r="EC30" s="172"/>
      <c r="ED30" s="64"/>
      <c r="EE30" s="172"/>
    </row>
    <row r="31" spans="1:135" s="11" customFormat="1" ht="20.25" customHeight="1">
      <c r="A31" s="377" t="s">
        <v>37</v>
      </c>
      <c r="B31" s="323">
        <v>88.416988416988417</v>
      </c>
      <c r="C31" s="323">
        <v>2.3819297088050133</v>
      </c>
      <c r="D31" s="384">
        <v>83.740508789537387</v>
      </c>
      <c r="E31" s="384">
        <v>93.093468044439447</v>
      </c>
      <c r="F31" s="384">
        <v>2.6939729020982464</v>
      </c>
      <c r="G31" s="384">
        <v>89.532674000000128</v>
      </c>
      <c r="H31" s="380">
        <v>259</v>
      </c>
      <c r="I31" s="466"/>
      <c r="J31" s="323">
        <v>92.754165332998724</v>
      </c>
      <c r="K31" s="323">
        <v>2.5840294149028575</v>
      </c>
      <c r="L31" s="323">
        <v>87.684891358943176</v>
      </c>
      <c r="M31" s="323">
        <v>97.823439307054258</v>
      </c>
      <c r="N31" s="323">
        <v>2.7858904294226337</v>
      </c>
      <c r="O31" s="323">
        <v>115.40854</v>
      </c>
      <c r="P31" s="319">
        <v>330</v>
      </c>
      <c r="Q31" s="319"/>
      <c r="R31" s="323">
        <v>95.261328425364795</v>
      </c>
      <c r="S31" s="323">
        <v>1.6988795673752766</v>
      </c>
      <c r="T31" s="323">
        <v>91.927846409135654</v>
      </c>
      <c r="U31" s="323">
        <v>98.594810441593935</v>
      </c>
      <c r="V31" s="323">
        <v>1.7833884908568247</v>
      </c>
      <c r="W31" s="323">
        <v>95.129108000000159</v>
      </c>
      <c r="X31" s="322">
        <v>234</v>
      </c>
      <c r="Y31" s="323"/>
      <c r="Z31" s="323">
        <v>94.731263435270137</v>
      </c>
      <c r="AA31" s="323">
        <v>2.1958498152665724</v>
      </c>
      <c r="AB31" s="323">
        <v>90.422630305482272</v>
      </c>
      <c r="AC31" s="323">
        <v>99.039896565058015</v>
      </c>
      <c r="AD31" s="323">
        <v>2.3179779680305819</v>
      </c>
      <c r="AE31" s="320">
        <v>62.254981999999984</v>
      </c>
      <c r="AF31" s="326">
        <v>170</v>
      </c>
      <c r="AG31" s="323">
        <v>94.963511873398289</v>
      </c>
      <c r="AH31" s="323">
        <v>1.5569003510745096</v>
      </c>
      <c r="AI31" s="323">
        <v>91.909793674103909</v>
      </c>
      <c r="AJ31" s="323">
        <v>98.017230072692669</v>
      </c>
      <c r="AK31" s="323">
        <v>1.639472172375122</v>
      </c>
      <c r="AL31" s="320">
        <v>174.36562500000036</v>
      </c>
      <c r="AM31" s="326">
        <v>449</v>
      </c>
      <c r="AN31" s="323"/>
      <c r="AO31" s="383">
        <v>94.282339255592092</v>
      </c>
      <c r="AP31" s="323">
        <v>2.4422337986244589</v>
      </c>
      <c r="AQ31" s="323">
        <v>89.490243497227453</v>
      </c>
      <c r="AR31" s="323">
        <v>99.074435013956744</v>
      </c>
      <c r="AS31" s="323">
        <v>2.5903406914880982</v>
      </c>
      <c r="AT31" s="320">
        <v>74.391716999999986</v>
      </c>
      <c r="AU31" s="455">
        <v>197</v>
      </c>
      <c r="AV31" s="326"/>
      <c r="AW31" s="325">
        <v>98.031293802138492</v>
      </c>
      <c r="AX31" s="325">
        <v>0.76376900982750584</v>
      </c>
      <c r="AY31" s="325">
        <v>96.532993723970719</v>
      </c>
      <c r="AZ31" s="325">
        <v>99.52959388030628</v>
      </c>
      <c r="BA31" s="325">
        <v>0.77910734440479723</v>
      </c>
      <c r="BB31" s="326">
        <v>82.459586999999857</v>
      </c>
      <c r="BC31" s="326">
        <v>220</v>
      </c>
      <c r="BD31" s="326"/>
      <c r="BE31" s="323">
        <v>96.137975817726456</v>
      </c>
      <c r="BF31" s="323">
        <v>2.5404108460239461</v>
      </c>
      <c r="BG31" s="323">
        <v>91.149472145943264</v>
      </c>
      <c r="BH31" s="323">
        <v>101.12647948950966</v>
      </c>
      <c r="BI31" s="323">
        <v>2.6424634224049584</v>
      </c>
      <c r="BJ31" s="326">
        <v>34.178423999999978</v>
      </c>
      <c r="BK31" s="326">
        <v>104</v>
      </c>
      <c r="BL31" s="326"/>
      <c r="BM31" s="383">
        <v>96.909337710939553</v>
      </c>
      <c r="BN31" s="323">
        <v>1.4562213615247865</v>
      </c>
      <c r="BO31" s="384">
        <v>94.052608241970376</v>
      </c>
      <c r="BP31" s="323">
        <v>99.766067179908745</v>
      </c>
      <c r="BQ31" s="323">
        <v>1.5026636193391318</v>
      </c>
      <c r="BR31" s="326">
        <v>64.688627000000011</v>
      </c>
      <c r="BS31" s="326">
        <v>215</v>
      </c>
      <c r="BT31" s="326"/>
      <c r="BU31" s="323">
        <v>96.137975817726456</v>
      </c>
      <c r="BV31" s="323">
        <v>2.5404108460239461</v>
      </c>
      <c r="BW31" s="323">
        <v>91.149472145943264</v>
      </c>
      <c r="BX31" s="323">
        <v>101.12647948950966</v>
      </c>
      <c r="BY31" s="323">
        <v>2.6424634224049584</v>
      </c>
      <c r="BZ31" s="326">
        <v>34.178423999999978</v>
      </c>
      <c r="CA31" s="326">
        <v>104</v>
      </c>
      <c r="CB31" s="326"/>
      <c r="CC31" s="383">
        <v>96.426836386171118</v>
      </c>
      <c r="CD31" s="323">
        <v>1.8498858555015627</v>
      </c>
      <c r="CE31" s="384">
        <v>92.79500457206899</v>
      </c>
      <c r="CF31" s="323">
        <v>100</v>
      </c>
      <c r="CG31" s="323">
        <v>1.9184346649029553</v>
      </c>
      <c r="CH31" s="326">
        <v>35.849268000000031</v>
      </c>
      <c r="CI31" s="326">
        <v>104</v>
      </c>
      <c r="CJ31" s="326"/>
      <c r="CK31" s="383">
        <v>95.969506525441844</v>
      </c>
      <c r="CL31" s="323">
        <v>1.6155660719342027</v>
      </c>
      <c r="CM31" s="384">
        <v>92.800453000587495</v>
      </c>
      <c r="CN31" s="323">
        <v>99.138560050296178</v>
      </c>
      <c r="CO31" s="323">
        <v>1.6834160458102498</v>
      </c>
      <c r="CP31" s="326">
        <v>68.022290999999953</v>
      </c>
      <c r="CQ31" s="326">
        <v>219</v>
      </c>
      <c r="CR31" s="27"/>
      <c r="CS31" s="594">
        <v>97.958673921136835</v>
      </c>
      <c r="CT31" s="595">
        <v>0.82759352645334572</v>
      </c>
      <c r="CU31" s="596">
        <v>96.335375322014357</v>
      </c>
      <c r="CV31" s="595">
        <v>99.581972520259328</v>
      </c>
      <c r="CW31" s="595">
        <v>0.84483945456388354</v>
      </c>
      <c r="CX31" s="597">
        <v>111.66687300000002</v>
      </c>
      <c r="CY31" s="597">
        <v>316</v>
      </c>
      <c r="CZ31" s="27"/>
      <c r="DA31" s="670">
        <v>97.497871791279096</v>
      </c>
      <c r="DB31" s="671">
        <v>0.81338350735193787</v>
      </c>
      <c r="DC31" s="672">
        <v>95.903058752352734</v>
      </c>
      <c r="DD31" s="671">
        <v>99.092684830205471</v>
      </c>
      <c r="DE31" s="671">
        <v>0.83425770471504035</v>
      </c>
      <c r="DF31" s="673">
        <v>201.9691470000005</v>
      </c>
      <c r="DG31" s="673">
        <v>680</v>
      </c>
      <c r="DH31" s="27"/>
      <c r="DI31" s="670">
        <f t="shared" si="2"/>
        <v>97.746666234155327</v>
      </c>
      <c r="DJ31" s="671">
        <f t="shared" si="1"/>
        <v>0.70399924829974236</v>
      </c>
      <c r="DK31" s="672">
        <f t="shared" si="3"/>
        <v>96.366324525189498</v>
      </c>
      <c r="DL31" s="671">
        <f t="shared" si="6"/>
        <v>99.127007943121143</v>
      </c>
      <c r="DM31" s="671">
        <f t="shared" si="6"/>
        <v>0.72022839798268845</v>
      </c>
      <c r="DN31" s="673">
        <f t="shared" si="7"/>
        <v>86.16344500000001</v>
      </c>
      <c r="DO31" s="673">
        <f t="shared" si="7"/>
        <v>680</v>
      </c>
      <c r="DP31" s="591"/>
      <c r="DQ31" s="64"/>
      <c r="DR31" s="747" t="s">
        <v>136</v>
      </c>
      <c r="DS31" s="181" t="s">
        <v>116</v>
      </c>
      <c r="DT31" s="182" t="s">
        <v>197</v>
      </c>
      <c r="DU31" s="183">
        <v>0.90385228372752158</v>
      </c>
      <c r="DV31" s="184">
        <v>2.0160236027079101E-2</v>
      </c>
      <c r="DW31" s="185">
        <v>0.86432381161909067</v>
      </c>
      <c r="DX31" s="185">
        <v>0.94338075583595249</v>
      </c>
      <c r="DY31" s="186">
        <v>2.230479071639617E-2</v>
      </c>
      <c r="DZ31" s="187">
        <v>583.14279500000066</v>
      </c>
      <c r="EA31" s="188">
        <v>820</v>
      </c>
      <c r="EB31"/>
      <c r="EC31" s="172"/>
      <c r="ED31" s="64"/>
      <c r="EE31" s="172"/>
    </row>
    <row r="32" spans="1:135" s="11" customFormat="1" ht="20.25" customHeight="1">
      <c r="A32" s="377" t="s">
        <v>38</v>
      </c>
      <c r="B32" s="323">
        <v>89.361702127659854</v>
      </c>
      <c r="C32" s="323">
        <v>2.4731712055840234</v>
      </c>
      <c r="D32" s="384">
        <v>84.506086651116448</v>
      </c>
      <c r="E32" s="384">
        <v>94.217317604203274</v>
      </c>
      <c r="F32" s="384">
        <v>2.7675963491059221</v>
      </c>
      <c r="G32" s="384">
        <v>72.737952000000163</v>
      </c>
      <c r="H32" s="380">
        <v>329</v>
      </c>
      <c r="I32" s="466"/>
      <c r="J32" s="323">
        <v>95.307744308889156</v>
      </c>
      <c r="K32" s="323">
        <v>1.2358759191961506</v>
      </c>
      <c r="L32" s="323">
        <v>92.883238768738977</v>
      </c>
      <c r="M32" s="323">
        <v>97.732249849039334</v>
      </c>
      <c r="N32" s="323">
        <v>1.296721403027564</v>
      </c>
      <c r="O32" s="323">
        <v>81.727408999999724</v>
      </c>
      <c r="P32" s="319">
        <v>460</v>
      </c>
      <c r="Q32" s="319"/>
      <c r="R32" s="323">
        <v>94.985858105722727</v>
      </c>
      <c r="S32" s="323">
        <v>1.5250969206701419</v>
      </c>
      <c r="T32" s="323">
        <v>91.993366315433661</v>
      </c>
      <c r="U32" s="323">
        <v>97.978349896011792</v>
      </c>
      <c r="V32" s="323">
        <v>1.6056041931764762</v>
      </c>
      <c r="W32" s="323">
        <v>69.576251999999869</v>
      </c>
      <c r="X32" s="322">
        <v>337</v>
      </c>
      <c r="Y32" s="323"/>
      <c r="Z32" s="323">
        <v>96.443666428652705</v>
      </c>
      <c r="AA32" s="323">
        <v>2.5471387779924428</v>
      </c>
      <c r="AB32" s="323">
        <v>91.445744235283883</v>
      </c>
      <c r="AC32" s="323">
        <v>101.44158862202153</v>
      </c>
      <c r="AD32" s="323">
        <v>2.6410638171629137</v>
      </c>
      <c r="AE32" s="320">
        <v>60.241565000000172</v>
      </c>
      <c r="AF32" s="326">
        <v>293</v>
      </c>
      <c r="AG32" s="323">
        <v>95.361194418229317</v>
      </c>
      <c r="AH32" s="323">
        <v>1.3728294059767863</v>
      </c>
      <c r="AI32" s="323">
        <v>92.6685146082052</v>
      </c>
      <c r="AJ32" s="323">
        <v>98.053874228253449</v>
      </c>
      <c r="AK32" s="323">
        <v>1.4396101206072509</v>
      </c>
      <c r="AL32" s="320">
        <v>147.74014299999968</v>
      </c>
      <c r="AM32" s="326">
        <v>716</v>
      </c>
      <c r="AN32" s="323"/>
      <c r="AO32" s="383">
        <v>96.163053611119992</v>
      </c>
      <c r="AP32" s="323">
        <v>1.8398074859555338</v>
      </c>
      <c r="AQ32" s="323">
        <v>92.553025097625181</v>
      </c>
      <c r="AR32" s="323">
        <v>99.773082124614803</v>
      </c>
      <c r="AS32" s="323">
        <v>1.9132165804505861</v>
      </c>
      <c r="AT32" s="320">
        <v>63.228430999999929</v>
      </c>
      <c r="AU32" s="455">
        <v>303</v>
      </c>
      <c r="AV32" s="326"/>
      <c r="AW32" s="325">
        <v>97.58292883693548</v>
      </c>
      <c r="AX32" s="325">
        <v>0.96708341177846857</v>
      </c>
      <c r="AY32" s="325">
        <v>95.685783060112612</v>
      </c>
      <c r="AZ32" s="325">
        <v>99.480074613758347</v>
      </c>
      <c r="BA32" s="325">
        <v>0.99103749324279777</v>
      </c>
      <c r="BB32" s="326">
        <v>68.606502999999904</v>
      </c>
      <c r="BC32" s="326">
        <v>315</v>
      </c>
      <c r="BD32" s="326"/>
      <c r="BE32" s="323">
        <v>100</v>
      </c>
      <c r="BF32" s="323">
        <v>0</v>
      </c>
      <c r="BG32" s="323">
        <v>100</v>
      </c>
      <c r="BH32" s="323">
        <v>100</v>
      </c>
      <c r="BI32" s="323">
        <v>0</v>
      </c>
      <c r="BJ32" s="326">
        <v>32.261639000000038</v>
      </c>
      <c r="BK32" s="326">
        <v>150</v>
      </c>
      <c r="BL32" s="326"/>
      <c r="BM32" s="383">
        <v>100</v>
      </c>
      <c r="BN32" s="323">
        <v>0</v>
      </c>
      <c r="BO32" s="384">
        <v>100</v>
      </c>
      <c r="BP32" s="323">
        <v>100</v>
      </c>
      <c r="BQ32" s="323">
        <v>0</v>
      </c>
      <c r="BR32" s="326">
        <v>70.342511000000002</v>
      </c>
      <c r="BS32" s="326">
        <v>304</v>
      </c>
      <c r="BT32" s="326"/>
      <c r="BU32" s="323">
        <v>100</v>
      </c>
      <c r="BV32" s="323">
        <v>0</v>
      </c>
      <c r="BW32" s="323">
        <v>100</v>
      </c>
      <c r="BX32" s="323">
        <v>100</v>
      </c>
      <c r="BY32" s="323">
        <v>0</v>
      </c>
      <c r="BZ32" s="326">
        <v>32.261639000000038</v>
      </c>
      <c r="CA32" s="326">
        <v>150</v>
      </c>
      <c r="CB32" s="326"/>
      <c r="CC32" s="383">
        <v>100</v>
      </c>
      <c r="CD32" s="323">
        <v>0</v>
      </c>
      <c r="CE32" s="384">
        <v>100</v>
      </c>
      <c r="CF32" s="323">
        <v>100</v>
      </c>
      <c r="CG32" s="323">
        <v>0</v>
      </c>
      <c r="CH32" s="326">
        <v>36.873480000000022</v>
      </c>
      <c r="CI32" s="326">
        <v>142</v>
      </c>
      <c r="CJ32" s="326"/>
      <c r="CK32" s="383">
        <v>99.676065139775503</v>
      </c>
      <c r="CL32" s="323">
        <v>0.32821452517268523</v>
      </c>
      <c r="CM32" s="384">
        <v>99.032247832655642</v>
      </c>
      <c r="CN32" s="323">
        <v>100</v>
      </c>
      <c r="CO32" s="323">
        <v>0.32928118170839787</v>
      </c>
      <c r="CP32" s="326">
        <v>69.965301000000068</v>
      </c>
      <c r="CQ32" s="326">
        <v>276</v>
      </c>
      <c r="CR32" s="27"/>
      <c r="CS32" s="594">
        <v>99.527778037916605</v>
      </c>
      <c r="CT32" s="595">
        <v>0.34181258187402708</v>
      </c>
      <c r="CU32" s="596">
        <v>98.857323439635223</v>
      </c>
      <c r="CV32" s="595">
        <v>100</v>
      </c>
      <c r="CW32" s="595">
        <v>0.34343435432046759</v>
      </c>
      <c r="CX32" s="597">
        <v>83.609198999999975</v>
      </c>
      <c r="CY32" s="597">
        <v>401</v>
      </c>
      <c r="CZ32" s="27"/>
      <c r="DA32" s="670">
        <v>98.886159887180781</v>
      </c>
      <c r="DB32" s="671">
        <v>0.45633130929122717</v>
      </c>
      <c r="DC32" s="672">
        <v>97.991424358921421</v>
      </c>
      <c r="DD32" s="671">
        <v>99.780895415440142</v>
      </c>
      <c r="DE32" s="671">
        <v>0.46147136243520381</v>
      </c>
      <c r="DF32" s="673">
        <v>158.96940500000002</v>
      </c>
      <c r="DG32" s="673">
        <v>815</v>
      </c>
      <c r="DH32" s="27"/>
      <c r="DI32" s="670">
        <f t="shared" si="2"/>
        <v>98.492589565811613</v>
      </c>
      <c r="DJ32" s="671">
        <f t="shared" si="1"/>
        <v>0.67359217612844802</v>
      </c>
      <c r="DK32" s="672">
        <f t="shared" si="3"/>
        <v>97.171867451706078</v>
      </c>
      <c r="DL32" s="671">
        <f t="shared" si="6"/>
        <v>99.813311679917163</v>
      </c>
      <c r="DM32" s="671">
        <f t="shared" si="6"/>
        <v>0.68390137684253027</v>
      </c>
      <c r="DN32" s="673">
        <f t="shared" si="7"/>
        <v>77.082258000000124</v>
      </c>
      <c r="DO32" s="673">
        <f t="shared" si="7"/>
        <v>815</v>
      </c>
      <c r="DP32" s="591"/>
      <c r="DQ32" s="64"/>
      <c r="DR32" s="747" t="s">
        <v>137</v>
      </c>
      <c r="DS32" s="181" t="s">
        <v>116</v>
      </c>
      <c r="DT32" s="182" t="s">
        <v>197</v>
      </c>
      <c r="DU32" s="183">
        <v>0.88105738988908222</v>
      </c>
      <c r="DV32" s="184">
        <v>1.916746819660841E-2</v>
      </c>
      <c r="DW32" s="185">
        <v>0.84347545230753873</v>
      </c>
      <c r="DX32" s="185">
        <v>0.91863932747062571</v>
      </c>
      <c r="DY32" s="186">
        <v>2.1755073411303474E-2</v>
      </c>
      <c r="DZ32" s="187">
        <v>256.35505200000017</v>
      </c>
      <c r="EA32" s="188">
        <v>536</v>
      </c>
      <c r="EB32"/>
      <c r="EC32" s="172"/>
      <c r="ED32" s="64"/>
      <c r="EE32" s="172"/>
    </row>
    <row r="33" spans="1:135" s="11" customFormat="1" ht="20.25" customHeight="1">
      <c r="A33" s="372" t="s">
        <v>39</v>
      </c>
      <c r="B33" s="273">
        <v>49.160671462829491</v>
      </c>
      <c r="C33" s="273">
        <v>4.5710197961476693</v>
      </c>
      <c r="D33" s="376">
        <v>40.186317234683884</v>
      </c>
      <c r="E33" s="376">
        <v>58.135025690975105</v>
      </c>
      <c r="F33" s="376">
        <v>9.2981231950906711</v>
      </c>
      <c r="G33" s="376">
        <v>154.72534800000031</v>
      </c>
      <c r="H33" s="350">
        <v>417</v>
      </c>
      <c r="I33" s="465"/>
      <c r="J33" s="273">
        <v>74.6952178025725</v>
      </c>
      <c r="K33" s="273">
        <v>3.6699900494314042</v>
      </c>
      <c r="L33" s="273">
        <v>67.495537746560132</v>
      </c>
      <c r="M33" s="273">
        <v>81.894897858584869</v>
      </c>
      <c r="N33" s="273">
        <v>4.9132864959729856</v>
      </c>
      <c r="O33" s="273">
        <v>186.92561599999863</v>
      </c>
      <c r="P33" s="244">
        <v>518</v>
      </c>
      <c r="Q33" s="244"/>
      <c r="R33" s="273">
        <v>67.03739772896455</v>
      </c>
      <c r="S33" s="273">
        <v>4.0854163212266084</v>
      </c>
      <c r="T33" s="273">
        <v>59.021136837288545</v>
      </c>
      <c r="U33" s="273">
        <v>75.053658620640562</v>
      </c>
      <c r="V33" s="273">
        <v>6.0942346505515399</v>
      </c>
      <c r="W33" s="273">
        <v>145.72711100000038</v>
      </c>
      <c r="X33" s="247">
        <v>406</v>
      </c>
      <c r="Y33" s="273"/>
      <c r="Z33" s="273">
        <v>74.314804685960311</v>
      </c>
      <c r="AA33" s="273">
        <v>4.0678383920140195</v>
      </c>
      <c r="AB33" s="273">
        <v>66.333009601159901</v>
      </c>
      <c r="AC33" s="273">
        <v>82.296599770760722</v>
      </c>
      <c r="AD33" s="273">
        <v>5.4737927512612075</v>
      </c>
      <c r="AE33" s="245">
        <v>130.60597199999981</v>
      </c>
      <c r="AF33" s="250">
        <v>349</v>
      </c>
      <c r="AG33" s="273">
        <v>65.14014779357916</v>
      </c>
      <c r="AH33" s="273">
        <v>4.173062151144503</v>
      </c>
      <c r="AI33" s="273">
        <v>56.955066565392954</v>
      </c>
      <c r="AJ33" s="273">
        <v>73.325229021765367</v>
      </c>
      <c r="AK33" s="273">
        <v>6.4062829030852155</v>
      </c>
      <c r="AL33" s="245">
        <v>361.81044099999883</v>
      </c>
      <c r="AM33" s="250">
        <v>991</v>
      </c>
      <c r="AN33" s="273"/>
      <c r="AO33" s="375">
        <v>76.198708159189394</v>
      </c>
      <c r="AP33" s="273">
        <v>3.4702721328576498</v>
      </c>
      <c r="AQ33" s="273">
        <v>69.389418902114713</v>
      </c>
      <c r="AR33" s="273">
        <v>83.007997416264061</v>
      </c>
      <c r="AS33" s="273">
        <v>4.5542401133727655</v>
      </c>
      <c r="AT33" s="245">
        <v>127.82627600000005</v>
      </c>
      <c r="AU33" s="448">
        <v>341</v>
      </c>
      <c r="AV33" s="250"/>
      <c r="AW33" s="249">
        <v>79.940170272526856</v>
      </c>
      <c r="AX33" s="249">
        <v>3.8514514176400541</v>
      </c>
      <c r="AY33" s="249">
        <v>72.384705353345652</v>
      </c>
      <c r="AZ33" s="249">
        <v>87.495635191708061</v>
      </c>
      <c r="BA33" s="249">
        <v>4.8179174556545661</v>
      </c>
      <c r="BB33" s="250">
        <v>131.15386500000014</v>
      </c>
      <c r="BC33" s="250">
        <v>378</v>
      </c>
      <c r="BD33" s="250"/>
      <c r="BE33" s="273">
        <v>77.044463789837735</v>
      </c>
      <c r="BF33" s="273">
        <v>5.3892645938217951</v>
      </c>
      <c r="BG33" s="273">
        <v>66.461779395867168</v>
      </c>
      <c r="BH33" s="273">
        <v>87.627148183808302</v>
      </c>
      <c r="BI33" s="273">
        <v>6.9950056483262149</v>
      </c>
      <c r="BJ33" s="250">
        <v>70.183805999999976</v>
      </c>
      <c r="BK33" s="250">
        <v>195</v>
      </c>
      <c r="BL33" s="250"/>
      <c r="BM33" s="375">
        <v>78.582275379485907</v>
      </c>
      <c r="BN33" s="273">
        <v>4.3164050647938836</v>
      </c>
      <c r="BO33" s="376">
        <v>70.114605645749052</v>
      </c>
      <c r="BP33" s="273">
        <v>87.049945113222776</v>
      </c>
      <c r="BQ33" s="273">
        <v>5.4928481568512728</v>
      </c>
      <c r="BR33" s="250">
        <v>159.05600900000002</v>
      </c>
      <c r="BS33" s="250">
        <v>399</v>
      </c>
      <c r="BT33" s="250"/>
      <c r="BU33" s="273">
        <v>77.044463789837735</v>
      </c>
      <c r="BV33" s="273">
        <v>5.3892645938217951</v>
      </c>
      <c r="BW33" s="273">
        <v>66.461779395867168</v>
      </c>
      <c r="BX33" s="273">
        <v>87.627148183808302</v>
      </c>
      <c r="BY33" s="273">
        <v>6.9950056483262149</v>
      </c>
      <c r="BZ33" s="250">
        <v>70.183805999999976</v>
      </c>
      <c r="CA33" s="250">
        <v>195</v>
      </c>
      <c r="CB33" s="250"/>
      <c r="CC33" s="375">
        <v>76.544912441712</v>
      </c>
      <c r="CD33" s="273">
        <v>5.8321348521762317</v>
      </c>
      <c r="CE33" s="376">
        <v>65.094836839871974</v>
      </c>
      <c r="CF33" s="273">
        <v>87.994988043552027</v>
      </c>
      <c r="CG33" s="273">
        <v>7.6192325082575936</v>
      </c>
      <c r="CH33" s="250">
        <v>84.819725999999903</v>
      </c>
      <c r="CI33" s="250">
        <v>189</v>
      </c>
      <c r="CJ33" s="250"/>
      <c r="CK33" s="385">
        <v>78.648746868906727</v>
      </c>
      <c r="CL33" s="285">
        <v>3.8400154874108798</v>
      </c>
      <c r="CM33" s="386">
        <v>71.116269660280167</v>
      </c>
      <c r="CN33" s="285">
        <v>86.181224077533287</v>
      </c>
      <c r="CO33" s="285">
        <v>4.8824878212128322</v>
      </c>
      <c r="CP33" s="288">
        <v>179.09279500000005</v>
      </c>
      <c r="CQ33" s="288">
        <v>393</v>
      </c>
      <c r="CR33" s="27"/>
      <c r="CS33" s="594">
        <v>85.947801532168867</v>
      </c>
      <c r="CT33" s="595">
        <v>3.7762364875109817</v>
      </c>
      <c r="CU33" s="596">
        <v>78.54083276768165</v>
      </c>
      <c r="CV33" s="595">
        <v>93.354770296656085</v>
      </c>
      <c r="CW33" s="595">
        <v>4.3936394185691858</v>
      </c>
      <c r="CX33" s="597">
        <v>173.69640099999944</v>
      </c>
      <c r="CY33" s="597">
        <v>427</v>
      </c>
      <c r="CZ33" s="27"/>
      <c r="DA33" s="670">
        <v>84.82805934814715</v>
      </c>
      <c r="DB33" s="671">
        <v>2.6942311047218177</v>
      </c>
      <c r="DC33" s="672">
        <v>79.545440685666478</v>
      </c>
      <c r="DD33" s="671">
        <v>90.110678010627836</v>
      </c>
      <c r="DE33" s="671">
        <v>3.1761083837416186</v>
      </c>
      <c r="DF33" s="673">
        <v>318.68007599999953</v>
      </c>
      <c r="DG33" s="673">
        <v>859</v>
      </c>
      <c r="DH33" s="27"/>
      <c r="DI33" s="670">
        <f t="shared" si="2"/>
        <v>84.299216291523877</v>
      </c>
      <c r="DJ33" s="671">
        <f t="shared" si="1"/>
        <v>2.7684065666325934</v>
      </c>
      <c r="DK33" s="672">
        <f t="shared" si="3"/>
        <v>78.871160706909365</v>
      </c>
      <c r="DL33" s="671">
        <f t="shared" si="6"/>
        <v>89.727271876138389</v>
      </c>
      <c r="DM33" s="671">
        <f t="shared" si="6"/>
        <v>3.2840240851811466</v>
      </c>
      <c r="DN33" s="673">
        <f t="shared" si="7"/>
        <v>184.79243799999972</v>
      </c>
      <c r="DO33" s="673">
        <f t="shared" si="7"/>
        <v>859</v>
      </c>
      <c r="DP33" s="591"/>
      <c r="DQ33" s="159"/>
      <c r="DR33" s="747" t="s">
        <v>138</v>
      </c>
      <c r="DS33" s="181" t="s">
        <v>116</v>
      </c>
      <c r="DT33" s="182" t="s">
        <v>197</v>
      </c>
      <c r="DU33" s="183">
        <v>0.8911976215580113</v>
      </c>
      <c r="DV33" s="184">
        <v>1.7330958254436708E-2</v>
      </c>
      <c r="DW33" s="185">
        <v>0.85721655610556791</v>
      </c>
      <c r="DX33" s="185">
        <v>0.92517868701045469</v>
      </c>
      <c r="DY33" s="186">
        <v>1.9446818343319124E-2</v>
      </c>
      <c r="DZ33" s="187">
        <v>267.50351800000033</v>
      </c>
      <c r="EA33" s="188">
        <v>796</v>
      </c>
      <c r="EB33"/>
      <c r="EC33" s="189"/>
      <c r="ED33" s="159"/>
      <c r="EE33" s="189"/>
    </row>
    <row r="34" spans="1:135" s="16" customFormat="1" ht="20.25" customHeight="1">
      <c r="A34" s="377"/>
      <c r="B34" s="323"/>
      <c r="C34" s="323"/>
      <c r="D34" s="384"/>
      <c r="E34" s="384"/>
      <c r="F34" s="384"/>
      <c r="G34" s="384"/>
      <c r="H34" s="380"/>
      <c r="I34" s="466"/>
      <c r="J34" s="323"/>
      <c r="K34" s="323"/>
      <c r="L34" s="323"/>
      <c r="M34" s="323"/>
      <c r="N34" s="323"/>
      <c r="O34" s="323"/>
      <c r="P34" s="319"/>
      <c r="Q34" s="319"/>
      <c r="R34" s="323"/>
      <c r="S34" s="323"/>
      <c r="T34" s="323"/>
      <c r="U34" s="323"/>
      <c r="V34" s="323"/>
      <c r="W34" s="323"/>
      <c r="X34" s="319"/>
      <c r="Y34" s="323"/>
      <c r="Z34" s="323"/>
      <c r="AA34" s="323"/>
      <c r="AB34" s="323"/>
      <c r="AC34" s="323"/>
      <c r="AD34" s="323"/>
      <c r="AE34" s="320"/>
      <c r="AF34" s="326"/>
      <c r="AG34" s="323"/>
      <c r="AH34" s="323"/>
      <c r="AI34" s="323"/>
      <c r="AJ34" s="323"/>
      <c r="AK34" s="323"/>
      <c r="AL34" s="320"/>
      <c r="AM34" s="326"/>
      <c r="AN34" s="323"/>
      <c r="AO34" s="323"/>
      <c r="AP34" s="323"/>
      <c r="AQ34" s="323"/>
      <c r="AR34" s="323"/>
      <c r="AS34" s="323"/>
      <c r="AT34" s="320"/>
      <c r="AU34" s="326"/>
      <c r="AV34" s="326"/>
      <c r="AW34" s="325"/>
      <c r="AX34" s="325"/>
      <c r="AY34" s="325"/>
      <c r="AZ34" s="325"/>
      <c r="BA34" s="325"/>
      <c r="BB34" s="326"/>
      <c r="BC34" s="326"/>
      <c r="BD34" s="326"/>
      <c r="BE34" s="323"/>
      <c r="BF34" s="323"/>
      <c r="BG34" s="323"/>
      <c r="BH34" s="323"/>
      <c r="BI34" s="323"/>
      <c r="BJ34" s="326"/>
      <c r="BK34" s="326"/>
      <c r="BL34" s="326"/>
      <c r="BM34" s="323"/>
      <c r="BN34" s="323"/>
      <c r="BO34" s="384"/>
      <c r="BP34" s="323"/>
      <c r="BQ34" s="323"/>
      <c r="BR34" s="326"/>
      <c r="BS34" s="326"/>
      <c r="BT34" s="326"/>
      <c r="BU34" s="323"/>
      <c r="BV34" s="323"/>
      <c r="BW34" s="323"/>
      <c r="BX34" s="323"/>
      <c r="BY34" s="323"/>
      <c r="BZ34" s="326"/>
      <c r="CA34" s="326"/>
      <c r="CB34" s="326"/>
      <c r="CC34" s="323"/>
      <c r="CD34" s="323"/>
      <c r="CE34" s="384"/>
      <c r="CF34" s="323"/>
      <c r="CG34" s="323"/>
      <c r="CH34" s="326"/>
      <c r="CI34" s="326"/>
      <c r="CJ34" s="326"/>
      <c r="CK34" s="323"/>
      <c r="CL34" s="323"/>
      <c r="CM34" s="384"/>
      <c r="CN34" s="323"/>
      <c r="CO34" s="323"/>
      <c r="CP34" s="326"/>
      <c r="CQ34" s="326"/>
      <c r="CR34" s="27"/>
      <c r="CS34" s="599"/>
      <c r="CT34" s="599"/>
      <c r="CU34" s="600"/>
      <c r="CV34" s="599"/>
      <c r="CW34" s="595"/>
      <c r="CX34" s="601"/>
      <c r="CY34" s="601"/>
      <c r="CZ34" s="27"/>
      <c r="DA34" s="674"/>
      <c r="DB34" s="674"/>
      <c r="DC34" s="675"/>
      <c r="DD34" s="674"/>
      <c r="DE34" s="671"/>
      <c r="DF34" s="676"/>
      <c r="DG34" s="676"/>
      <c r="DH34" s="27"/>
      <c r="DI34" s="674"/>
      <c r="DJ34" s="674"/>
      <c r="DK34" s="675"/>
      <c r="DL34" s="674"/>
      <c r="DM34" s="671"/>
      <c r="DN34" s="676"/>
      <c r="DO34" s="676"/>
      <c r="DP34" s="591"/>
      <c r="DR34" s="747" t="s">
        <v>139</v>
      </c>
      <c r="DS34" s="181" t="s">
        <v>116</v>
      </c>
      <c r="DT34" s="182" t="s">
        <v>197</v>
      </c>
      <c r="DU34" s="183">
        <v>0.97746666234155322</v>
      </c>
      <c r="DV34" s="184">
        <v>7.0399924829974234E-3</v>
      </c>
      <c r="DW34" s="185">
        <v>0.96366324525189495</v>
      </c>
      <c r="DX34" s="185">
        <v>0.99127007943121148</v>
      </c>
      <c r="DY34" s="186">
        <v>7.2022839798268849E-3</v>
      </c>
      <c r="DZ34" s="187">
        <v>86.16344500000001</v>
      </c>
      <c r="EA34" s="188">
        <v>680</v>
      </c>
      <c r="EB34"/>
      <c r="EC34" s="28"/>
      <c r="EE34" s="28"/>
    </row>
    <row r="35" spans="1:135" s="16" customFormat="1" ht="20.25" customHeight="1">
      <c r="A35" s="377" t="s">
        <v>164</v>
      </c>
      <c r="B35" s="323"/>
      <c r="C35" s="323"/>
      <c r="D35" s="384"/>
      <c r="E35" s="384"/>
      <c r="F35" s="384"/>
      <c r="G35" s="384"/>
      <c r="H35" s="380"/>
      <c r="I35" s="466"/>
      <c r="J35" s="323">
        <v>98.077266642512981</v>
      </c>
      <c r="K35" s="323">
        <v>0.58495160999438278</v>
      </c>
      <c r="L35" s="323">
        <v>96.92972553654694</v>
      </c>
      <c r="M35" s="323">
        <v>99.224807748479023</v>
      </c>
      <c r="N35" s="323">
        <v>0.59641916013677643</v>
      </c>
      <c r="O35" s="323">
        <v>2593.2569279999871</v>
      </c>
      <c r="P35" s="319">
        <v>636</v>
      </c>
      <c r="Q35" s="319"/>
      <c r="R35" s="323">
        <v>97.966152543337117</v>
      </c>
      <c r="S35" s="323">
        <v>0.47278569695559275</v>
      </c>
      <c r="T35" s="323">
        <v>97.038468999078148</v>
      </c>
      <c r="U35" s="323">
        <v>98.893836087596071</v>
      </c>
      <c r="V35" s="323">
        <v>0.48260106647185863</v>
      </c>
      <c r="W35" s="323">
        <v>2282.5833789999951</v>
      </c>
      <c r="X35" s="322">
        <v>714</v>
      </c>
      <c r="Y35" s="323"/>
      <c r="Z35" s="323">
        <v>98.412297781630286</v>
      </c>
      <c r="AA35" s="323">
        <v>0.50964649242649585</v>
      </c>
      <c r="AB35" s="323">
        <v>97.412284143865904</v>
      </c>
      <c r="AC35" s="323">
        <v>99.412311419394669</v>
      </c>
      <c r="AD35" s="323">
        <v>0.51786870534957352</v>
      </c>
      <c r="AE35" s="320">
        <v>1922.4630189999987</v>
      </c>
      <c r="AF35" s="326">
        <v>604</v>
      </c>
      <c r="AG35" s="323">
        <v>98.060993101798516</v>
      </c>
      <c r="AH35" s="323">
        <v>0.34194272716995294</v>
      </c>
      <c r="AI35" s="323">
        <v>97.390303594692568</v>
      </c>
      <c r="AJ35" s="323">
        <v>98.731682608904464</v>
      </c>
      <c r="AK35" s="323">
        <v>0.3487041241923558</v>
      </c>
      <c r="AL35" s="320">
        <v>4861.0383019999981</v>
      </c>
      <c r="AM35" s="326">
        <v>1520</v>
      </c>
      <c r="AN35" s="323"/>
      <c r="AO35" s="383">
        <v>98.804220054762027</v>
      </c>
      <c r="AP35" s="323">
        <v>0.47975769504684568</v>
      </c>
      <c r="AQ35" s="323">
        <v>97.862850388691697</v>
      </c>
      <c r="AR35" s="323">
        <v>99.745589720832356</v>
      </c>
      <c r="AS35" s="323">
        <v>0.4855639716410301</v>
      </c>
      <c r="AT35" s="320">
        <v>2127.396942999997</v>
      </c>
      <c r="AU35" s="455">
        <v>662</v>
      </c>
      <c r="AV35" s="326"/>
      <c r="AW35" s="325">
        <v>97.525714749159945</v>
      </c>
      <c r="AX35" s="325">
        <v>0.80063210969588783</v>
      </c>
      <c r="AY35" s="325">
        <v>95.955099632409002</v>
      </c>
      <c r="AZ35" s="325">
        <v>99.096329865910889</v>
      </c>
      <c r="BA35" s="325">
        <v>0.82094462138026447</v>
      </c>
      <c r="BB35" s="326">
        <v>2113.6213370000009</v>
      </c>
      <c r="BC35" s="326">
        <v>689</v>
      </c>
      <c r="BD35" s="326"/>
      <c r="BE35" s="323">
        <v>99.737954132209552</v>
      </c>
      <c r="BF35" s="323">
        <v>0.26461249015372418</v>
      </c>
      <c r="BG35" s="323">
        <v>99.218345116684546</v>
      </c>
      <c r="BH35" s="323">
        <v>100.25756314773456</v>
      </c>
      <c r="BI35" s="323">
        <v>0.26530771806584486</v>
      </c>
      <c r="BJ35" s="326">
        <v>991.64318900000069</v>
      </c>
      <c r="BK35" s="326">
        <v>319</v>
      </c>
      <c r="BL35" s="326"/>
      <c r="BM35" s="383">
        <v>99.593450172987289</v>
      </c>
      <c r="BN35" s="323">
        <v>0.2368781730221291</v>
      </c>
      <c r="BO35" s="384">
        <v>99.128756497075727</v>
      </c>
      <c r="BP35" s="323">
        <v>100</v>
      </c>
      <c r="BQ35" s="323">
        <v>0.23784513199481216</v>
      </c>
      <c r="BR35" s="326">
        <v>2100.9473950000042</v>
      </c>
      <c r="BS35" s="326">
        <v>667</v>
      </c>
      <c r="BT35" s="326"/>
      <c r="BU35" s="323"/>
      <c r="BV35" s="323"/>
      <c r="BW35" s="323"/>
      <c r="BX35" s="323"/>
      <c r="BY35" s="323"/>
      <c r="BZ35" s="326"/>
      <c r="CA35" s="326"/>
      <c r="CB35" s="326"/>
      <c r="CC35" s="323"/>
      <c r="CD35" s="323"/>
      <c r="CE35" s="384"/>
      <c r="CF35" s="323"/>
      <c r="CG35" s="323"/>
      <c r="CH35" s="326"/>
      <c r="CI35" s="326"/>
      <c r="CJ35" s="326"/>
      <c r="CK35" s="534">
        <v>98.937686706965025</v>
      </c>
      <c r="CL35" s="323">
        <v>0.3183842420762823</v>
      </c>
      <c r="CM35" s="384">
        <v>98.311219249256766</v>
      </c>
      <c r="CN35" s="323">
        <v>99.564154164673283</v>
      </c>
      <c r="CO35" s="323">
        <v>0.32180279595507127</v>
      </c>
      <c r="CP35" s="326">
        <v>2463.8974369999974</v>
      </c>
      <c r="CQ35" s="326">
        <v>1191</v>
      </c>
      <c r="CR35" s="27"/>
      <c r="CS35" s="602">
        <v>99.616338817537951</v>
      </c>
      <c r="CT35" s="105">
        <v>0.16868690450028284</v>
      </c>
      <c r="CU35" s="603">
        <v>99.284172372712561</v>
      </c>
      <c r="CV35" s="105">
        <v>99.948505262363341</v>
      </c>
      <c r="CW35" s="595">
        <v>0.16933658323787409</v>
      </c>
      <c r="CX35" s="106">
        <v>3018.9043170000064</v>
      </c>
      <c r="CY35" s="106">
        <v>1566</v>
      </c>
      <c r="CZ35" s="27"/>
      <c r="DA35" s="677">
        <v>99.244747969934934</v>
      </c>
      <c r="DB35" s="678">
        <v>0.18332593222674096</v>
      </c>
      <c r="DC35" s="679">
        <v>98.88460070354644</v>
      </c>
      <c r="DD35" s="678">
        <v>99.604895236323415</v>
      </c>
      <c r="DE35" s="671">
        <v>0.18472104164371242</v>
      </c>
      <c r="DF35" s="680">
        <v>5838.9503429999913</v>
      </c>
      <c r="DG35" s="680">
        <v>3120</v>
      </c>
      <c r="DH35" s="27"/>
      <c r="DI35" s="677">
        <f>IF(DY45&lt;0.15,DU45*100,CONCATENATE("(",FIXED(DU45*100,1),")"))</f>
        <v>99.249723171172548</v>
      </c>
      <c r="DJ35" s="678">
        <f>+DV45*100</f>
        <v>0.18245959359476518</v>
      </c>
      <c r="DK35" s="679">
        <f>IF(DW45&lt;0,0,DW45*100)</f>
        <v>98.891277843436626</v>
      </c>
      <c r="DL35" s="678">
        <f>IF(DX45&gt;1,100,DX45*100)</f>
        <v>99.608168498908483</v>
      </c>
      <c r="DM35" s="671">
        <f>IF(DY45&gt;1,100,DY45*100)</f>
        <v>0.183838894220474</v>
      </c>
      <c r="DN35" s="680">
        <f>+DZ45</f>
        <v>2963.5578689999984</v>
      </c>
      <c r="DO35" s="680">
        <f>+EA45</f>
        <v>3120</v>
      </c>
      <c r="DP35" s="591"/>
      <c r="DR35" s="747" t="s">
        <v>140</v>
      </c>
      <c r="DS35" s="181" t="s">
        <v>116</v>
      </c>
      <c r="DT35" s="182" t="s">
        <v>197</v>
      </c>
      <c r="DU35" s="183">
        <v>0.98492589565811617</v>
      </c>
      <c r="DV35" s="184">
        <v>6.7359217612844796E-3</v>
      </c>
      <c r="DW35" s="185">
        <v>0.97171867451706073</v>
      </c>
      <c r="DX35" s="185">
        <v>0.9981331167991716</v>
      </c>
      <c r="DY35" s="186">
        <v>6.8390137684253031E-3</v>
      </c>
      <c r="DZ35" s="187">
        <v>77.082258000000124</v>
      </c>
      <c r="EA35" s="188">
        <v>815</v>
      </c>
      <c r="EB35"/>
    </row>
    <row r="36" spans="1:135" ht="20.25" customHeight="1" thickBot="1">
      <c r="A36" s="377" t="s">
        <v>99</v>
      </c>
      <c r="B36" s="323"/>
      <c r="C36" s="323"/>
      <c r="D36" s="384"/>
      <c r="E36" s="384"/>
      <c r="F36" s="384"/>
      <c r="G36" s="384"/>
      <c r="H36" s="380"/>
      <c r="I36" s="466"/>
      <c r="J36" s="323" t="s">
        <v>66</v>
      </c>
      <c r="K36" s="323"/>
      <c r="L36" s="323" t="s">
        <v>66</v>
      </c>
      <c r="M36" s="323" t="s">
        <v>66</v>
      </c>
      <c r="N36" s="323" t="s">
        <v>66</v>
      </c>
      <c r="O36" s="323" t="s">
        <v>66</v>
      </c>
      <c r="P36" s="319" t="s">
        <v>66</v>
      </c>
      <c r="Q36" s="319" t="s">
        <v>66</v>
      </c>
      <c r="R36" s="323" t="s">
        <v>66</v>
      </c>
      <c r="S36" s="323" t="s">
        <v>66</v>
      </c>
      <c r="T36" s="323" t="s">
        <v>66</v>
      </c>
      <c r="U36" s="323" t="s">
        <v>66</v>
      </c>
      <c r="V36" s="323" t="s">
        <v>66</v>
      </c>
      <c r="W36" s="323" t="s">
        <v>66</v>
      </c>
      <c r="X36" s="322" t="s">
        <v>66</v>
      </c>
      <c r="Y36" s="323" t="s">
        <v>66</v>
      </c>
      <c r="Z36" s="323" t="s">
        <v>66</v>
      </c>
      <c r="AA36" s="323" t="s">
        <v>66</v>
      </c>
      <c r="AB36" s="323" t="s">
        <v>66</v>
      </c>
      <c r="AC36" s="323" t="s">
        <v>66</v>
      </c>
      <c r="AD36" s="323" t="s">
        <v>66</v>
      </c>
      <c r="AE36" s="320" t="s">
        <v>66</v>
      </c>
      <c r="AF36" s="326" t="s">
        <v>66</v>
      </c>
      <c r="AG36" s="323" t="s">
        <v>66</v>
      </c>
      <c r="AH36" s="323" t="s">
        <v>66</v>
      </c>
      <c r="AI36" s="323" t="s">
        <v>66</v>
      </c>
      <c r="AJ36" s="323" t="s">
        <v>66</v>
      </c>
      <c r="AK36" s="323" t="s">
        <v>66</v>
      </c>
      <c r="AL36" s="320" t="s">
        <v>66</v>
      </c>
      <c r="AM36" s="326" t="s">
        <v>66</v>
      </c>
      <c r="AN36" s="323" t="s">
        <v>66</v>
      </c>
      <c r="AO36" s="383" t="s">
        <v>66</v>
      </c>
      <c r="AP36" s="323" t="s">
        <v>66</v>
      </c>
      <c r="AQ36" s="323" t="s">
        <v>66</v>
      </c>
      <c r="AR36" s="323" t="s">
        <v>66</v>
      </c>
      <c r="AS36" s="323" t="s">
        <v>66</v>
      </c>
      <c r="AT36" s="320" t="s">
        <v>66</v>
      </c>
      <c r="AU36" s="455" t="s">
        <v>66</v>
      </c>
      <c r="AV36" s="326" t="s">
        <v>66</v>
      </c>
      <c r="AW36" s="325" t="s">
        <v>66</v>
      </c>
      <c r="AX36" s="325" t="s">
        <v>66</v>
      </c>
      <c r="AY36" s="325" t="s">
        <v>66</v>
      </c>
      <c r="AZ36" s="325" t="s">
        <v>66</v>
      </c>
      <c r="BA36" s="325" t="s">
        <v>66</v>
      </c>
      <c r="BB36" s="326" t="s">
        <v>66</v>
      </c>
      <c r="BC36" s="326" t="s">
        <v>66</v>
      </c>
      <c r="BD36" s="326" t="s">
        <v>66</v>
      </c>
      <c r="BE36" s="323" t="s">
        <v>66</v>
      </c>
      <c r="BF36" s="323" t="s">
        <v>66</v>
      </c>
      <c r="BG36" s="323" t="s">
        <v>66</v>
      </c>
      <c r="BH36" s="323" t="s">
        <v>66</v>
      </c>
      <c r="BI36" s="323" t="s">
        <v>66</v>
      </c>
      <c r="BJ36" s="326" t="s">
        <v>66</v>
      </c>
      <c r="BK36" s="326" t="s">
        <v>66</v>
      </c>
      <c r="BL36" s="326" t="s">
        <v>66</v>
      </c>
      <c r="BM36" s="383" t="s">
        <v>66</v>
      </c>
      <c r="BN36" s="323" t="s">
        <v>66</v>
      </c>
      <c r="BO36" s="384" t="s">
        <v>66</v>
      </c>
      <c r="BP36" s="323" t="s">
        <v>66</v>
      </c>
      <c r="BQ36" s="323" t="s">
        <v>66</v>
      </c>
      <c r="BR36" s="326" t="s">
        <v>66</v>
      </c>
      <c r="BS36" s="326" t="s">
        <v>66</v>
      </c>
      <c r="BT36" s="326" t="s">
        <v>66</v>
      </c>
      <c r="BU36" s="323" t="s">
        <v>66</v>
      </c>
      <c r="BV36" s="323"/>
      <c r="BW36" s="323"/>
      <c r="BX36" s="323"/>
      <c r="BY36" s="323"/>
      <c r="BZ36" s="326"/>
      <c r="CA36" s="326"/>
      <c r="CB36" s="326"/>
      <c r="CC36" s="383"/>
      <c r="CD36" s="323"/>
      <c r="CE36" s="384"/>
      <c r="CF36" s="323"/>
      <c r="CG36" s="323"/>
      <c r="CH36" s="326"/>
      <c r="CI36" s="326"/>
      <c r="CJ36" s="326"/>
      <c r="CK36" s="383">
        <v>99.092476408334235</v>
      </c>
      <c r="CL36" s="323">
        <v>0.3698082212408631</v>
      </c>
      <c r="CM36" s="384">
        <v>98.364067403189253</v>
      </c>
      <c r="CN36" s="323">
        <v>99.820885413479203</v>
      </c>
      <c r="CO36" s="323">
        <v>0.37319505440249562</v>
      </c>
      <c r="CP36" s="326">
        <v>1919.2242670000039</v>
      </c>
      <c r="CQ36" s="326">
        <v>650</v>
      </c>
      <c r="CR36" s="151"/>
      <c r="CS36" s="604">
        <v>99.731202639198827</v>
      </c>
      <c r="CT36" s="108">
        <v>0.19051080654953742</v>
      </c>
      <c r="CU36" s="605">
        <v>99.355464360835228</v>
      </c>
      <c r="CV36" s="108">
        <v>100</v>
      </c>
      <c r="CW36" s="606">
        <v>0.19102427475857806</v>
      </c>
      <c r="CX36" s="109">
        <v>2470.5145840000037</v>
      </c>
      <c r="CY36" s="109">
        <v>773</v>
      </c>
      <c r="CZ36" s="151"/>
      <c r="DA36" s="681">
        <v>99.291013086578275</v>
      </c>
      <c r="DB36" s="682">
        <v>0.20883080363773471</v>
      </c>
      <c r="DC36" s="683">
        <v>98.88044460396155</v>
      </c>
      <c r="DD36" s="682">
        <v>99.701581569195</v>
      </c>
      <c r="DE36" s="684">
        <v>0.21032195880169094</v>
      </c>
      <c r="DF36" s="685">
        <v>4743.1546849999995</v>
      </c>
      <c r="DG36" s="685">
        <v>1540</v>
      </c>
      <c r="DH36" s="151"/>
      <c r="DI36" s="681">
        <f>IF(DY51&lt;0.15,DU51*100,CONCATENATE("(",FIXED(DU51*100,1),")"))</f>
        <v>99.290140729436672</v>
      </c>
      <c r="DJ36" s="682">
        <f>+DV51*100</f>
        <v>0.2087739286221533</v>
      </c>
      <c r="DK36" s="683">
        <f>IF(DW51&lt;0,0,DW51*100)</f>
        <v>98.879684065040436</v>
      </c>
      <c r="DL36" s="682">
        <f>IF(DX51&gt;1,100,DX51*100)</f>
        <v>99.700597393832908</v>
      </c>
      <c r="DM36" s="684">
        <f>IF(DY51&gt;1,100,DY51*100)</f>
        <v>0.21026652504306287</v>
      </c>
      <c r="DN36" s="685">
        <f>+DZ51</f>
        <v>2379.5384099999978</v>
      </c>
      <c r="DO36" s="685">
        <f>+EA51</f>
        <v>1540</v>
      </c>
      <c r="DP36" s="591"/>
      <c r="DQ36" s="16"/>
      <c r="DR36" s="748" t="s">
        <v>141</v>
      </c>
      <c r="DS36" s="190" t="s">
        <v>116</v>
      </c>
      <c r="DT36" s="191" t="s">
        <v>197</v>
      </c>
      <c r="DU36" s="192">
        <v>0.84299216291523882</v>
      </c>
      <c r="DV36" s="193">
        <v>2.7684065666325936E-2</v>
      </c>
      <c r="DW36" s="194">
        <v>0.78871160706909371</v>
      </c>
      <c r="DX36" s="194">
        <v>0.89727271876138393</v>
      </c>
      <c r="DY36" s="195">
        <v>3.2840240851811468E-2</v>
      </c>
      <c r="DZ36" s="196">
        <v>184.79243799999972</v>
      </c>
      <c r="EA36" s="197">
        <v>859</v>
      </c>
      <c r="EB36"/>
      <c r="ED36" s="16"/>
    </row>
    <row r="37" spans="1:135" ht="20.25" customHeight="1" thickTop="1">
      <c r="A37" s="538" t="s">
        <v>100</v>
      </c>
      <c r="B37" s="285"/>
      <c r="C37" s="285"/>
      <c r="D37" s="386"/>
      <c r="E37" s="386"/>
      <c r="F37" s="386"/>
      <c r="G37" s="386"/>
      <c r="H37" s="399"/>
      <c r="I37" s="539"/>
      <c r="J37" s="285" t="s">
        <v>66</v>
      </c>
      <c r="K37" s="285"/>
      <c r="L37" s="285" t="s">
        <v>66</v>
      </c>
      <c r="M37" s="285" t="s">
        <v>66</v>
      </c>
      <c r="N37" s="285" t="s">
        <v>66</v>
      </c>
      <c r="O37" s="285" t="s">
        <v>66</v>
      </c>
      <c r="P37" s="282" t="s">
        <v>66</v>
      </c>
      <c r="Q37" s="282" t="s">
        <v>66</v>
      </c>
      <c r="R37" s="285" t="s">
        <v>66</v>
      </c>
      <c r="S37" s="285" t="s">
        <v>66</v>
      </c>
      <c r="T37" s="285" t="s">
        <v>66</v>
      </c>
      <c r="U37" s="285" t="s">
        <v>66</v>
      </c>
      <c r="V37" s="285" t="s">
        <v>66</v>
      </c>
      <c r="W37" s="285" t="s">
        <v>66</v>
      </c>
      <c r="X37" s="284" t="s">
        <v>66</v>
      </c>
      <c r="Y37" s="285" t="s">
        <v>66</v>
      </c>
      <c r="Z37" s="285" t="s">
        <v>66</v>
      </c>
      <c r="AA37" s="285" t="s">
        <v>66</v>
      </c>
      <c r="AB37" s="285" t="s">
        <v>66</v>
      </c>
      <c r="AC37" s="285" t="s">
        <v>66</v>
      </c>
      <c r="AD37" s="285" t="s">
        <v>66</v>
      </c>
      <c r="AE37" s="283" t="s">
        <v>66</v>
      </c>
      <c r="AF37" s="288" t="s">
        <v>66</v>
      </c>
      <c r="AG37" s="285" t="s">
        <v>66</v>
      </c>
      <c r="AH37" s="285" t="s">
        <v>66</v>
      </c>
      <c r="AI37" s="285" t="s">
        <v>66</v>
      </c>
      <c r="AJ37" s="285" t="s">
        <v>66</v>
      </c>
      <c r="AK37" s="285" t="s">
        <v>66</v>
      </c>
      <c r="AL37" s="283" t="s">
        <v>66</v>
      </c>
      <c r="AM37" s="288" t="s">
        <v>66</v>
      </c>
      <c r="AN37" s="285" t="s">
        <v>66</v>
      </c>
      <c r="AO37" s="385" t="s">
        <v>66</v>
      </c>
      <c r="AP37" s="285" t="s">
        <v>66</v>
      </c>
      <c r="AQ37" s="285" t="s">
        <v>66</v>
      </c>
      <c r="AR37" s="285" t="s">
        <v>66</v>
      </c>
      <c r="AS37" s="285" t="s">
        <v>66</v>
      </c>
      <c r="AT37" s="283" t="s">
        <v>66</v>
      </c>
      <c r="AU37" s="540" t="s">
        <v>66</v>
      </c>
      <c r="AV37" s="288" t="s">
        <v>66</v>
      </c>
      <c r="AW37" s="287" t="s">
        <v>66</v>
      </c>
      <c r="AX37" s="287" t="s">
        <v>66</v>
      </c>
      <c r="AY37" s="287" t="s">
        <v>66</v>
      </c>
      <c r="AZ37" s="287" t="s">
        <v>66</v>
      </c>
      <c r="BA37" s="287" t="s">
        <v>66</v>
      </c>
      <c r="BB37" s="288" t="s">
        <v>66</v>
      </c>
      <c r="BC37" s="288" t="s">
        <v>66</v>
      </c>
      <c r="BD37" s="288" t="s">
        <v>66</v>
      </c>
      <c r="BE37" s="285" t="s">
        <v>66</v>
      </c>
      <c r="BF37" s="285" t="s">
        <v>66</v>
      </c>
      <c r="BG37" s="285" t="s">
        <v>66</v>
      </c>
      <c r="BH37" s="285" t="s">
        <v>66</v>
      </c>
      <c r="BI37" s="285" t="s">
        <v>66</v>
      </c>
      <c r="BJ37" s="288" t="s">
        <v>66</v>
      </c>
      <c r="BK37" s="288" t="s">
        <v>66</v>
      </c>
      <c r="BL37" s="288" t="s">
        <v>66</v>
      </c>
      <c r="BM37" s="385" t="s">
        <v>66</v>
      </c>
      <c r="BN37" s="285" t="s">
        <v>66</v>
      </c>
      <c r="BO37" s="386" t="s">
        <v>66</v>
      </c>
      <c r="BP37" s="285" t="s">
        <v>66</v>
      </c>
      <c r="BQ37" s="285" t="s">
        <v>66</v>
      </c>
      <c r="BR37" s="288" t="s">
        <v>66</v>
      </c>
      <c r="BS37" s="288" t="s">
        <v>66</v>
      </c>
      <c r="BT37" s="288" t="s">
        <v>66</v>
      </c>
      <c r="BU37" s="285" t="s">
        <v>66</v>
      </c>
      <c r="BV37" s="285"/>
      <c r="BW37" s="285"/>
      <c r="BX37" s="285"/>
      <c r="BY37" s="285"/>
      <c r="BZ37" s="288"/>
      <c r="CA37" s="288"/>
      <c r="CB37" s="288"/>
      <c r="CC37" s="385"/>
      <c r="CD37" s="285"/>
      <c r="CE37" s="386"/>
      <c r="CF37" s="285"/>
      <c r="CG37" s="285"/>
      <c r="CH37" s="288"/>
      <c r="CI37" s="288"/>
      <c r="CJ37" s="288"/>
      <c r="CK37" s="385">
        <v>98.010256308780313</v>
      </c>
      <c r="CL37" s="285">
        <v>0.97378316783370611</v>
      </c>
      <c r="CM37" s="386">
        <v>96.092201523171084</v>
      </c>
      <c r="CN37" s="285">
        <v>99.928311094389528</v>
      </c>
      <c r="CO37" s="285">
        <v>0.99355231228639185</v>
      </c>
      <c r="CP37" s="288">
        <v>306.65301400000021</v>
      </c>
      <c r="CQ37" s="288">
        <v>277</v>
      </c>
      <c r="CR37" s="152"/>
      <c r="CS37" s="604">
        <v>98.622223526092597</v>
      </c>
      <c r="CT37" s="108">
        <v>0.5984340751789905</v>
      </c>
      <c r="CU37" s="605">
        <v>97.441951429226535</v>
      </c>
      <c r="CV37" s="108">
        <v>99.802495622958659</v>
      </c>
      <c r="CW37" s="606">
        <v>0.60679434490813533</v>
      </c>
      <c r="CX37" s="109">
        <v>282.98654199999976</v>
      </c>
      <c r="CY37" s="109">
        <v>382</v>
      </c>
      <c r="CZ37" s="152"/>
      <c r="DA37" s="681">
        <v>98.35193664278799</v>
      </c>
      <c r="DB37" s="682">
        <v>0.68795664568813297</v>
      </c>
      <c r="DC37" s="683">
        <v>96.999390412988234</v>
      </c>
      <c r="DD37" s="682">
        <v>99.704482872587747</v>
      </c>
      <c r="DE37" s="684">
        <v>0.69948459498746418</v>
      </c>
      <c r="DF37" s="685">
        <v>571.86733499999923</v>
      </c>
      <c r="DG37" s="685">
        <v>771</v>
      </c>
      <c r="DH37" s="152"/>
      <c r="DI37" s="681">
        <f>IF(DY52&lt;0.15,DU52*100,CONCATENATE("(",FIXED(DU52*100,1),")"))</f>
        <v>98.308354753052924</v>
      </c>
      <c r="DJ37" s="682">
        <f>+DV52*100</f>
        <v>0.73490582123626691</v>
      </c>
      <c r="DK37" s="683">
        <f>IF(DW52&lt;0,0,DW52*100)</f>
        <v>96.863504842813668</v>
      </c>
      <c r="DL37" s="682">
        <f>IF(DX52&gt;1,100,DX52*100)</f>
        <v>99.753204663292195</v>
      </c>
      <c r="DM37" s="684">
        <f>IF(DY52&gt;1,100,DY52*100)</f>
        <v>0.74755174479557096</v>
      </c>
      <c r="DN37" s="685">
        <f>+DZ52</f>
        <v>279.16798799999975</v>
      </c>
      <c r="DO37" s="685">
        <f>+EA52</f>
        <v>771</v>
      </c>
      <c r="DP37" s="591"/>
      <c r="DQ37" s="16"/>
      <c r="DR37" s="607"/>
      <c r="DS37" s="607"/>
      <c r="DT37" s="607"/>
      <c r="DU37" s="608"/>
      <c r="DV37" s="609"/>
      <c r="DW37" s="608"/>
      <c r="DX37" s="608"/>
      <c r="DY37" s="610"/>
      <c r="DZ37" s="611"/>
      <c r="EA37" s="612"/>
      <c r="EB37" s="16"/>
      <c r="ED37" s="16"/>
    </row>
    <row r="38" spans="1:135" ht="5.25" customHeight="1" thickBot="1">
      <c r="A38" s="112"/>
      <c r="B38" s="113"/>
      <c r="C38" s="113"/>
      <c r="D38" s="113"/>
      <c r="E38" s="113"/>
      <c r="F38" s="113"/>
      <c r="G38" s="113"/>
      <c r="H38" s="89"/>
      <c r="I38" s="114"/>
      <c r="J38" s="113"/>
      <c r="K38" s="113"/>
      <c r="L38" s="113"/>
      <c r="M38" s="113"/>
      <c r="N38" s="113"/>
      <c r="O38" s="113"/>
      <c r="P38" s="89"/>
      <c r="Q38" s="89"/>
      <c r="R38" s="113"/>
      <c r="S38" s="113"/>
      <c r="T38" s="113"/>
      <c r="U38" s="113"/>
      <c r="V38" s="113"/>
      <c r="W38" s="113"/>
      <c r="X38" s="89"/>
      <c r="Y38" s="89"/>
      <c r="Z38" s="89"/>
      <c r="AA38" s="89"/>
      <c r="AB38" s="89"/>
      <c r="AC38" s="89"/>
      <c r="AD38" s="89"/>
      <c r="AE38" s="89"/>
      <c r="AF38" s="89"/>
      <c r="AG38" s="112"/>
      <c r="AH38" s="112"/>
      <c r="AI38" s="112"/>
      <c r="AJ38" s="112"/>
      <c r="AK38" s="112"/>
      <c r="AL38" s="112"/>
      <c r="AM38" s="112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117"/>
      <c r="BN38" s="117"/>
      <c r="BO38" s="117"/>
      <c r="BP38" s="117"/>
      <c r="BQ38" s="117"/>
      <c r="BR38" s="117"/>
      <c r="BS38" s="118"/>
      <c r="BT38" s="89"/>
      <c r="BU38" s="89"/>
      <c r="BV38" s="89"/>
      <c r="BW38" s="89"/>
      <c r="BX38" s="89"/>
      <c r="BY38" s="89"/>
      <c r="BZ38" s="89"/>
      <c r="CA38" s="89"/>
      <c r="CB38" s="89"/>
      <c r="CC38" s="89"/>
      <c r="CD38" s="89"/>
      <c r="CE38" s="89"/>
      <c r="CF38" s="89"/>
      <c r="CG38" s="89"/>
      <c r="CH38" s="89"/>
      <c r="CI38" s="89"/>
      <c r="CJ38" s="89"/>
      <c r="CK38" s="117"/>
      <c r="CL38" s="117"/>
      <c r="CM38" s="117"/>
      <c r="CN38" s="117"/>
      <c r="CO38" s="117"/>
      <c r="CP38" s="117"/>
      <c r="CQ38" s="118"/>
      <c r="CR38" s="17"/>
      <c r="CS38" s="117"/>
      <c r="CT38" s="117"/>
      <c r="CU38" s="117"/>
      <c r="CV38" s="117"/>
      <c r="CW38" s="117"/>
      <c r="CX38" s="117"/>
      <c r="CY38" s="118"/>
      <c r="CZ38" s="17"/>
      <c r="DA38" s="686"/>
      <c r="DB38" s="686"/>
      <c r="DC38" s="686"/>
      <c r="DD38" s="686"/>
      <c r="DE38" s="686"/>
      <c r="DF38" s="686"/>
      <c r="DG38" s="687"/>
      <c r="DH38" s="17"/>
      <c r="DI38" s="686"/>
      <c r="DJ38" s="686"/>
      <c r="DK38" s="686"/>
      <c r="DL38" s="686"/>
      <c r="DM38" s="686"/>
      <c r="DN38" s="686"/>
      <c r="DO38" s="687"/>
      <c r="DP38" s="598"/>
      <c r="DQ38" s="16"/>
      <c r="DR38" s="607"/>
      <c r="DS38" s="607"/>
      <c r="DT38" s="607"/>
      <c r="DU38" s="608"/>
      <c r="DV38" s="609"/>
      <c r="DW38" s="608"/>
      <c r="DX38" s="608"/>
      <c r="DY38" s="610"/>
      <c r="DZ38" s="611"/>
      <c r="EA38" s="612"/>
      <c r="EB38" s="16"/>
    </row>
    <row r="39" spans="1:135" ht="63" customHeight="1" thickTop="1">
      <c r="A39" s="3608" t="s">
        <v>171</v>
      </c>
      <c r="B39" s="3608"/>
      <c r="C39" s="3608"/>
      <c r="D39" s="3608"/>
      <c r="E39" s="3608"/>
      <c r="F39" s="3608"/>
      <c r="G39" s="3608"/>
      <c r="H39" s="3608"/>
      <c r="I39" s="3608"/>
      <c r="J39" s="3608"/>
      <c r="K39" s="3608"/>
      <c r="L39" s="3608"/>
      <c r="M39" s="3608"/>
      <c r="N39" s="3608"/>
      <c r="O39" s="3608"/>
      <c r="P39" s="3608"/>
      <c r="Q39" s="3608"/>
      <c r="R39" s="3608"/>
      <c r="S39" s="3608"/>
      <c r="T39" s="3608"/>
      <c r="U39" s="3608"/>
      <c r="V39" s="3608"/>
      <c r="W39" s="3608"/>
      <c r="X39" s="3608"/>
      <c r="Y39" s="3608"/>
      <c r="Z39" s="3608"/>
      <c r="AA39" s="3608"/>
      <c r="AB39" s="3608"/>
      <c r="AC39" s="3608"/>
      <c r="AD39" s="3608"/>
      <c r="AE39" s="3608"/>
      <c r="AF39" s="3608"/>
      <c r="AG39" s="3608"/>
      <c r="AH39" s="3608"/>
      <c r="AI39" s="3608"/>
      <c r="AJ39" s="3608"/>
      <c r="AK39" s="3608"/>
      <c r="AL39" s="3608"/>
      <c r="AM39" s="3608"/>
      <c r="AN39" s="3608"/>
      <c r="AO39" s="3608"/>
      <c r="AP39" s="3608"/>
      <c r="AQ39" s="3608"/>
      <c r="AR39" s="3608"/>
      <c r="AS39" s="3608"/>
      <c r="AT39" s="3608"/>
      <c r="AU39" s="3608"/>
      <c r="AV39" s="3608"/>
      <c r="AW39" s="3608"/>
      <c r="AX39" s="3608"/>
      <c r="AY39" s="3608"/>
      <c r="AZ39" s="3608"/>
      <c r="BA39" s="3608"/>
      <c r="BB39" s="3608"/>
      <c r="BC39" s="3608"/>
      <c r="BD39" s="3608"/>
      <c r="BE39" s="3608"/>
      <c r="BF39" s="3608"/>
      <c r="BG39" s="3608"/>
      <c r="BH39" s="3608"/>
      <c r="BI39" s="3608"/>
      <c r="BJ39" s="3608"/>
      <c r="BK39" s="3608"/>
      <c r="BL39" s="3608"/>
      <c r="BM39" s="3608"/>
      <c r="BN39" s="3608"/>
      <c r="BO39" s="3608"/>
      <c r="BP39" s="3608"/>
      <c r="BQ39" s="3608"/>
      <c r="BR39" s="3608"/>
      <c r="BS39" s="3608"/>
      <c r="BT39" s="3608"/>
      <c r="BU39" s="3608"/>
      <c r="BV39" s="3608"/>
      <c r="BW39" s="3608"/>
      <c r="BX39" s="3608"/>
      <c r="BY39" s="3608"/>
      <c r="BZ39" s="3608"/>
      <c r="CA39" s="3608"/>
      <c r="CB39" s="3608"/>
      <c r="CC39" s="3608"/>
      <c r="CD39" s="3608"/>
      <c r="CE39" s="3608"/>
      <c r="CF39" s="3608"/>
      <c r="CG39" s="3608"/>
      <c r="CH39" s="3608"/>
      <c r="CI39" s="3608"/>
      <c r="CJ39" s="3608"/>
      <c r="CK39" s="3608"/>
      <c r="CL39" s="3609"/>
      <c r="CM39" s="3609"/>
      <c r="CN39" s="3609"/>
      <c r="CO39" s="3609"/>
      <c r="CP39" s="3609"/>
      <c r="CQ39" s="3609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653"/>
      <c r="DJ39" s="653"/>
      <c r="DK39" s="653"/>
      <c r="DL39" s="653"/>
      <c r="DM39" s="653"/>
      <c r="DN39" s="653"/>
      <c r="DO39" s="653"/>
      <c r="DP39" s="598"/>
      <c r="DQ39" s="16"/>
      <c r="DR39" s="607"/>
      <c r="DS39" s="607"/>
      <c r="DT39" s="607"/>
      <c r="DU39" s="608"/>
      <c r="DV39" s="609"/>
      <c r="DW39" s="608"/>
      <c r="DX39" s="608"/>
      <c r="DY39" s="610"/>
      <c r="DZ39" s="611"/>
      <c r="EA39" s="612"/>
      <c r="EB39" s="16"/>
    </row>
    <row r="40" spans="1:135" ht="20.25" customHeight="1">
      <c r="A40" s="3579"/>
      <c r="B40" s="3579"/>
      <c r="C40" s="3579"/>
      <c r="D40" s="3579"/>
      <c r="E40" s="3579"/>
      <c r="F40" s="3579"/>
      <c r="G40" s="3579"/>
      <c r="H40" s="3579"/>
      <c r="I40" s="3579"/>
      <c r="J40" s="3579"/>
      <c r="K40" s="3579"/>
      <c r="L40" s="3579"/>
      <c r="M40" s="3579"/>
      <c r="N40" s="3579"/>
      <c r="O40" s="3579"/>
      <c r="P40" s="3579"/>
      <c r="Q40" s="3579"/>
      <c r="R40" s="3579"/>
      <c r="S40" s="3579"/>
      <c r="T40" s="3579"/>
      <c r="U40" s="3579"/>
      <c r="V40" s="3579"/>
      <c r="W40" s="3579"/>
      <c r="X40" s="3579"/>
      <c r="Y40" s="3579"/>
      <c r="Z40" s="3579"/>
      <c r="AA40" s="3579"/>
      <c r="AB40" s="3579"/>
      <c r="AC40" s="3579"/>
      <c r="AD40" s="3579"/>
      <c r="AE40" s="3579"/>
      <c r="AF40" s="3579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7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7"/>
      <c r="DI40" s="688"/>
      <c r="DJ40" s="688"/>
      <c r="DK40" s="688"/>
      <c r="DL40" s="688"/>
      <c r="DM40" s="688"/>
      <c r="DN40" s="688"/>
      <c r="DO40" s="689"/>
      <c r="DP40" s="598"/>
      <c r="DQ40" s="16"/>
      <c r="DR40" s="607"/>
      <c r="DS40" s="607"/>
      <c r="DT40" s="607"/>
      <c r="DU40" s="608"/>
      <c r="DV40" s="609"/>
      <c r="DW40" s="608"/>
      <c r="DX40" s="608"/>
      <c r="DY40" s="610"/>
      <c r="DZ40" s="611"/>
      <c r="EA40" s="612"/>
      <c r="EB40" s="16"/>
    </row>
    <row r="41" spans="1:135" ht="20.25" customHeight="1">
      <c r="A41" s="16"/>
      <c r="BM41" s="16"/>
      <c r="BN41" s="16"/>
      <c r="BO41" s="16"/>
      <c r="BP41" s="16"/>
      <c r="BQ41" s="16"/>
      <c r="BR41" s="16"/>
      <c r="BS41" s="17"/>
      <c r="CK41" s="16"/>
      <c r="CL41" s="16"/>
      <c r="CM41" s="16"/>
      <c r="CN41" s="16"/>
      <c r="CO41" s="16"/>
      <c r="CP41" s="16"/>
      <c r="CQ41" s="17"/>
      <c r="DI41" s="688"/>
      <c r="DJ41" s="688"/>
      <c r="DK41" s="688"/>
      <c r="DL41" s="688"/>
      <c r="DM41" s="688"/>
      <c r="DN41" s="688"/>
      <c r="DO41" s="689"/>
      <c r="DP41" s="598"/>
      <c r="DQ41" s="16"/>
      <c r="DR41" s="607"/>
      <c r="DS41" s="607"/>
      <c r="DT41" s="607"/>
      <c r="DU41" s="608"/>
      <c r="DV41" s="609"/>
      <c r="DW41" s="608"/>
      <c r="DX41" s="608"/>
      <c r="DY41" s="610"/>
      <c r="DZ41" s="611"/>
      <c r="EA41" s="612"/>
      <c r="EB41" s="16"/>
    </row>
    <row r="42" spans="1:135" ht="20.25" customHeight="1" thickBot="1">
      <c r="BM42" s="16"/>
      <c r="BN42" s="16"/>
      <c r="BO42" s="16"/>
      <c r="BP42" s="16"/>
      <c r="BQ42" s="16"/>
      <c r="BR42" s="16"/>
      <c r="BS42" s="17"/>
      <c r="CK42" s="16"/>
      <c r="CL42" s="16"/>
      <c r="CM42" s="16"/>
      <c r="CN42" s="16"/>
      <c r="CO42" s="16"/>
      <c r="CP42" s="16"/>
      <c r="CQ42" s="17"/>
      <c r="DI42" s="688"/>
      <c r="DJ42" s="688"/>
      <c r="DK42" s="688"/>
      <c r="DL42" s="688"/>
      <c r="DM42" s="688"/>
      <c r="DN42" s="688"/>
      <c r="DO42" s="689"/>
      <c r="DP42" s="598"/>
      <c r="DQ42" s="16"/>
      <c r="DR42" s="3346" t="s">
        <v>109</v>
      </c>
      <c r="DS42" s="3346"/>
      <c r="DT42" s="3346"/>
      <c r="DU42" s="3346"/>
      <c r="DV42" s="3346"/>
      <c r="DW42" s="3346"/>
      <c r="DX42" s="3346"/>
      <c r="DY42" s="3346"/>
      <c r="DZ42" s="3346"/>
      <c r="EA42" s="3346"/>
      <c r="EB42"/>
    </row>
    <row r="43" spans="1:135" ht="20.25" customHeight="1" thickTop="1">
      <c r="DP43" s="613"/>
      <c r="DQ43" s="16"/>
      <c r="DR43" s="3347" t="s">
        <v>188</v>
      </c>
      <c r="DS43" s="3348"/>
      <c r="DT43" s="3349"/>
      <c r="DU43" s="3353" t="s">
        <v>110</v>
      </c>
      <c r="DV43" s="3355" t="s">
        <v>111</v>
      </c>
      <c r="DW43" s="3355" t="s">
        <v>112</v>
      </c>
      <c r="DX43" s="3355"/>
      <c r="DY43" s="3355" t="s">
        <v>113</v>
      </c>
      <c r="DZ43" s="3355" t="s">
        <v>114</v>
      </c>
      <c r="EA43" s="3357" t="s">
        <v>115</v>
      </c>
      <c r="EB43"/>
    </row>
    <row r="44" spans="1:135" ht="20.25" customHeight="1" thickBot="1">
      <c r="DP44" s="614"/>
      <c r="DQ44" s="16"/>
      <c r="DR44" s="3350"/>
      <c r="DS44" s="3351"/>
      <c r="DT44" s="3352"/>
      <c r="DU44" s="3354"/>
      <c r="DV44" s="3356"/>
      <c r="DW44" s="628" t="s">
        <v>3</v>
      </c>
      <c r="DX44" s="628" t="s">
        <v>4</v>
      </c>
      <c r="DY44" s="3356"/>
      <c r="DZ44" s="3356"/>
      <c r="EA44" s="3358"/>
      <c r="EB44"/>
    </row>
    <row r="45" spans="1:135" ht="37.5" thickTop="1" thickBot="1">
      <c r="DP45" s="615"/>
      <c r="DR45" s="733" t="s">
        <v>189</v>
      </c>
      <c r="DS45" s="734" t="s">
        <v>116</v>
      </c>
      <c r="DT45" s="162" t="s">
        <v>197</v>
      </c>
      <c r="DU45" s="163">
        <v>0.99249723171172555</v>
      </c>
      <c r="DV45" s="164">
        <v>1.8245959359476519E-3</v>
      </c>
      <c r="DW45" s="165">
        <v>0.9889127784343662</v>
      </c>
      <c r="DX45" s="165">
        <v>0.99608168498908489</v>
      </c>
      <c r="DY45" s="166">
        <v>1.8383889422047401E-3</v>
      </c>
      <c r="DZ45" s="167">
        <v>2963.5578689999984</v>
      </c>
      <c r="EA45" s="168">
        <v>3120</v>
      </c>
      <c r="EB45"/>
    </row>
    <row r="46" spans="1:135" ht="13.5" thickTop="1">
      <c r="DP46" s="615"/>
      <c r="DR46" s="16"/>
      <c r="DS46" s="16"/>
    </row>
    <row r="47" spans="1:135">
      <c r="DP47" s="615"/>
      <c r="DR47" s="16"/>
      <c r="DS47" s="16"/>
    </row>
    <row r="48" spans="1:135" ht="13.5" customHeight="1" thickBot="1">
      <c r="DR48" s="3346" t="s">
        <v>109</v>
      </c>
      <c r="DS48" s="3346"/>
      <c r="DT48" s="3346"/>
      <c r="DU48" s="3346"/>
      <c r="DV48" s="3346"/>
      <c r="DW48" s="3346"/>
      <c r="DX48" s="3346"/>
      <c r="DY48" s="3346"/>
      <c r="DZ48" s="3346"/>
      <c r="EA48" s="3346"/>
      <c r="EB48"/>
    </row>
    <row r="49" spans="122:132" ht="13.5" customHeight="1" thickTop="1">
      <c r="DR49" s="3347" t="s">
        <v>142</v>
      </c>
      <c r="DS49" s="3348"/>
      <c r="DT49" s="3349"/>
      <c r="DU49" s="3353" t="s">
        <v>110</v>
      </c>
      <c r="DV49" s="3355" t="s">
        <v>111</v>
      </c>
      <c r="DW49" s="3355" t="s">
        <v>112</v>
      </c>
      <c r="DX49" s="3355"/>
      <c r="DY49" s="3355" t="s">
        <v>113</v>
      </c>
      <c r="DZ49" s="3355" t="s">
        <v>114</v>
      </c>
      <c r="EA49" s="3357" t="s">
        <v>115</v>
      </c>
      <c r="EB49"/>
    </row>
    <row r="50" spans="122:132" ht="13.5" thickBot="1">
      <c r="DR50" s="3350"/>
      <c r="DS50" s="3351"/>
      <c r="DT50" s="3352"/>
      <c r="DU50" s="3354"/>
      <c r="DV50" s="3356"/>
      <c r="DW50" s="628" t="s">
        <v>3</v>
      </c>
      <c r="DX50" s="628" t="s">
        <v>4</v>
      </c>
      <c r="DY50" s="3356"/>
      <c r="DZ50" s="3356"/>
      <c r="EA50" s="3358"/>
      <c r="EB50"/>
    </row>
    <row r="51" spans="122:132" ht="36.75" thickTop="1">
      <c r="DR51" s="746" t="s">
        <v>143</v>
      </c>
      <c r="DS51" s="173" t="s">
        <v>116</v>
      </c>
      <c r="DT51" s="174" t="s">
        <v>197</v>
      </c>
      <c r="DU51" s="175">
        <v>0.99290140729436671</v>
      </c>
      <c r="DV51" s="176">
        <v>2.0877392862215329E-3</v>
      </c>
      <c r="DW51" s="177">
        <v>0.9887968406504043</v>
      </c>
      <c r="DX51" s="177">
        <v>0.99700597393832913</v>
      </c>
      <c r="DY51" s="178">
        <v>2.1026652504306286E-3</v>
      </c>
      <c r="DZ51" s="179">
        <v>2379.5384099999978</v>
      </c>
      <c r="EA51" s="180">
        <v>1540</v>
      </c>
      <c r="EB51"/>
    </row>
    <row r="52" spans="122:132" ht="36.75" thickBot="1">
      <c r="DR52" s="748" t="s">
        <v>144</v>
      </c>
      <c r="DS52" s="190" t="s">
        <v>116</v>
      </c>
      <c r="DT52" s="191" t="s">
        <v>197</v>
      </c>
      <c r="DU52" s="192">
        <v>0.98308354753052929</v>
      </c>
      <c r="DV52" s="193">
        <v>7.3490582123626686E-3</v>
      </c>
      <c r="DW52" s="194">
        <v>0.96863504842813664</v>
      </c>
      <c r="DX52" s="194">
        <v>0.99753204663292194</v>
      </c>
      <c r="DY52" s="195">
        <v>7.47551744795571E-3</v>
      </c>
      <c r="DZ52" s="196">
        <v>279.16798799999975</v>
      </c>
      <c r="EA52" s="197">
        <v>771</v>
      </c>
      <c r="EB52"/>
    </row>
    <row r="53" spans="122:132" ht="13.5" thickTop="1"/>
  </sheetData>
  <mergeCells count="141">
    <mergeCell ref="DU43:DU44"/>
    <mergeCell ref="DV43:DV44"/>
    <mergeCell ref="DW43:DX43"/>
    <mergeCell ref="DY43:DY44"/>
    <mergeCell ref="DZ43:DZ44"/>
    <mergeCell ref="EA43:EA44"/>
    <mergeCell ref="DR48:EA48"/>
    <mergeCell ref="AY4:AZ4"/>
    <mergeCell ref="BA4:BA5"/>
    <mergeCell ref="BB4:BB5"/>
    <mergeCell ref="BC4:BC5"/>
    <mergeCell ref="AQ4:AR4"/>
    <mergeCell ref="AS4:AS5"/>
    <mergeCell ref="AT4:AT5"/>
    <mergeCell ref="AU4:AU5"/>
    <mergeCell ref="DI3:DO3"/>
    <mergeCell ref="DI4:DI5"/>
    <mergeCell ref="DJ4:DJ5"/>
    <mergeCell ref="DK4:DL4"/>
    <mergeCell ref="DM4:DM5"/>
    <mergeCell ref="DN4:DN5"/>
    <mergeCell ref="DO4:DO5"/>
    <mergeCell ref="BU3:CA3"/>
    <mergeCell ref="BU4:BU5"/>
    <mergeCell ref="BV4:BV5"/>
    <mergeCell ref="BW4:BX4"/>
    <mergeCell ref="BY4:BY5"/>
    <mergeCell ref="BZ4:BZ5"/>
    <mergeCell ref="CA4:CA5"/>
    <mergeCell ref="CC3:CI3"/>
    <mergeCell ref="CC4:CC5"/>
    <mergeCell ref="A1:CQ1"/>
    <mergeCell ref="A39:CQ39"/>
    <mergeCell ref="CK3:CQ3"/>
    <mergeCell ref="CK4:CK5"/>
    <mergeCell ref="CL4:CL5"/>
    <mergeCell ref="CM4:CN4"/>
    <mergeCell ref="CO4:CO5"/>
    <mergeCell ref="CP4:CP5"/>
    <mergeCell ref="CQ4:CQ5"/>
    <mergeCell ref="V4:V5"/>
    <mergeCell ref="S4:S5"/>
    <mergeCell ref="O4:O5"/>
    <mergeCell ref="R3:X3"/>
    <mergeCell ref="D4:E4"/>
    <mergeCell ref="AG3:AM3"/>
    <mergeCell ref="AG4:AG5"/>
    <mergeCell ref="AH4:AH5"/>
    <mergeCell ref="F4:F5"/>
    <mergeCell ref="H4:H5"/>
    <mergeCell ref="AB4:AC4"/>
    <mergeCell ref="AE4:AE5"/>
    <mergeCell ref="AF4:AF5"/>
    <mergeCell ref="AD4:AD5"/>
    <mergeCell ref="L4:M4"/>
    <mergeCell ref="A40:AF40"/>
    <mergeCell ref="J4:J5"/>
    <mergeCell ref="B4:B5"/>
    <mergeCell ref="K4:K5"/>
    <mergeCell ref="R4:R5"/>
    <mergeCell ref="A3:A5"/>
    <mergeCell ref="C4:C5"/>
    <mergeCell ref="G4:G5"/>
    <mergeCell ref="Z3:AF3"/>
    <mergeCell ref="Z4:Z5"/>
    <mergeCell ref="AA4:AA5"/>
    <mergeCell ref="P4:P5"/>
    <mergeCell ref="X4:X5"/>
    <mergeCell ref="W4:W5"/>
    <mergeCell ref="B3:H3"/>
    <mergeCell ref="J3:P3"/>
    <mergeCell ref="T4:U4"/>
    <mergeCell ref="N4:N5"/>
    <mergeCell ref="AI4:AJ4"/>
    <mergeCell ref="AK4:AK5"/>
    <mergeCell ref="AL4:AL5"/>
    <mergeCell ref="BE3:BK3"/>
    <mergeCell ref="BM3:BS3"/>
    <mergeCell ref="BE4:BE5"/>
    <mergeCell ref="BF4:BF5"/>
    <mergeCell ref="BG4:BH4"/>
    <mergeCell ref="BI4:BI5"/>
    <mergeCell ref="BJ4:BJ5"/>
    <mergeCell ref="BK4:BK5"/>
    <mergeCell ref="BM4:BM5"/>
    <mergeCell ref="BN4:BN5"/>
    <mergeCell ref="BO4:BP4"/>
    <mergeCell ref="BQ4:BQ5"/>
    <mergeCell ref="BR4:BR5"/>
    <mergeCell ref="BS4:BS5"/>
    <mergeCell ref="AW3:BC3"/>
    <mergeCell ref="AW4:AW5"/>
    <mergeCell ref="AX4:AX5"/>
    <mergeCell ref="AO3:AU3"/>
    <mergeCell ref="AO4:AO5"/>
    <mergeCell ref="AP4:AP5"/>
    <mergeCell ref="AM4:AM5"/>
    <mergeCell ref="DR2:DZ2"/>
    <mergeCell ref="DR3:DS4"/>
    <mergeCell ref="DT3:DT4"/>
    <mergeCell ref="DU3:DU4"/>
    <mergeCell ref="DV3:DW3"/>
    <mergeCell ref="DX3:DX4"/>
    <mergeCell ref="DY3:DY4"/>
    <mergeCell ref="DZ3:DZ4"/>
    <mergeCell ref="CD4:CD5"/>
    <mergeCell ref="CE4:CF4"/>
    <mergeCell ref="CG4:CG5"/>
    <mergeCell ref="CH4:CH5"/>
    <mergeCell ref="CI4:CI5"/>
    <mergeCell ref="CS3:CY3"/>
    <mergeCell ref="CS4:CS5"/>
    <mergeCell ref="CT4:CT5"/>
    <mergeCell ref="CU4:CV4"/>
    <mergeCell ref="CW4:CW5"/>
    <mergeCell ref="CX4:CX5"/>
    <mergeCell ref="CY4:CY5"/>
    <mergeCell ref="DR49:DT50"/>
    <mergeCell ref="DU49:DU50"/>
    <mergeCell ref="DV49:DV50"/>
    <mergeCell ref="DW49:DX49"/>
    <mergeCell ref="DY49:DY50"/>
    <mergeCell ref="DZ49:DZ50"/>
    <mergeCell ref="EA49:EA50"/>
    <mergeCell ref="DA3:DG3"/>
    <mergeCell ref="DA4:DA5"/>
    <mergeCell ref="DB4:DB5"/>
    <mergeCell ref="DC4:DD4"/>
    <mergeCell ref="DE4:DE5"/>
    <mergeCell ref="DF4:DF5"/>
    <mergeCell ref="DG4:DG5"/>
    <mergeCell ref="DR9:EA9"/>
    <mergeCell ref="DR10:DT11"/>
    <mergeCell ref="DU10:DU11"/>
    <mergeCell ref="DV10:DV11"/>
    <mergeCell ref="DW10:DX10"/>
    <mergeCell ref="DY10:DY11"/>
    <mergeCell ref="DZ10:DZ11"/>
    <mergeCell ref="EA10:EA11"/>
    <mergeCell ref="DR42:EA42"/>
    <mergeCell ref="DR43:DT44"/>
  </mergeCells>
  <phoneticPr fontId="12" type="noConversion"/>
  <printOptions horizontalCentered="1"/>
  <pageMargins left="0.19685039370078741" right="0.19685039370078741" top="0.74803149606299213" bottom="0.35433070866141736" header="0.31496062992125984" footer="0.31496062992125984"/>
  <pageSetup paperSize="9" scale="53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</vt:i4>
      </vt:variant>
      <vt:variant>
        <vt:lpstr>Rangos con nombre</vt:lpstr>
      </vt:variant>
      <vt:variant>
        <vt:i4>80</vt:i4>
      </vt:variant>
    </vt:vector>
  </HeadingPairs>
  <TitlesOfParts>
    <vt:vector size="120" baseType="lpstr">
      <vt:lpstr>MEF Conoce MPF N</vt:lpstr>
      <vt:lpstr>MEF Conoce MPF D</vt:lpstr>
      <vt:lpstr>(23A) MORTALIDAD NEONATAL D</vt:lpstr>
      <vt:lpstr>(20)MORTALIDAD NEONATO N</vt:lpstr>
      <vt:lpstr>(21) MORTALIDAD N 5AÑOS</vt:lpstr>
      <vt:lpstr>(22) TGF N </vt:lpstr>
      <vt:lpstr>(22A) TGF D </vt:lpstr>
      <vt:lpstr>(23) MU Usa Algun MPF N</vt:lpstr>
      <vt:lpstr>(23A) MU Usa Algun MPF D</vt:lpstr>
      <vt:lpstr>(23.1) MU Usa Algun MPF N</vt:lpstr>
      <vt:lpstr>(23.1A) MU Usa Algun MPF D</vt:lpstr>
      <vt:lpstr>(24) MU Usa Algun Moderno N</vt:lpstr>
      <vt:lpstr>(24A) MU Usa Algun Moderno D</vt:lpstr>
      <vt:lpstr>(25) MU usa metodo trad N</vt:lpstr>
      <vt:lpstr>(25A) MU usa metodo trad D</vt:lpstr>
      <vt:lpstr>(26)PARTO INST. RURAL N</vt:lpstr>
      <vt:lpstr>(26A) PARTO INST. RURAL D</vt:lpstr>
      <vt:lpstr>(27) PARTO INSTITUCIONAL N</vt:lpstr>
      <vt:lpstr>(27A) PARTO INSTITUCIONAL D</vt:lpstr>
      <vt:lpstr>(28) CESAREA RURAL N</vt:lpstr>
      <vt:lpstr>(28A) CESAREA RURAL D</vt:lpstr>
      <vt:lpstr>(29) CESAREA N </vt:lpstr>
      <vt:lpstr>(29A) CESAREA D </vt:lpstr>
      <vt:lpstr>(30) NACIMIENTO PREMATURO N</vt:lpstr>
      <vt:lpstr>(30A) NACIMIENTO PREMATURO D</vt:lpstr>
      <vt:lpstr>(31) DEMANDA INSATISFECHA N</vt:lpstr>
      <vt:lpstr>(32) Gestantes CPN 1er T N</vt:lpstr>
      <vt:lpstr>(32A) Gestantes CPN 1er T D</vt:lpstr>
      <vt:lpstr>(33) Gestantes con  6 CPN N</vt:lpstr>
      <vt:lpstr>(33A) Gestantes con 6 CPN D</vt:lpstr>
      <vt:lpstr>(34) Gestantes Hierro N</vt:lpstr>
      <vt:lpstr>(34A) Gestantes hierro D</vt:lpstr>
      <vt:lpstr>PARTO ESTABLEC RURAL N</vt:lpstr>
      <vt:lpstr>PARTO EN ESTABLEC rural D</vt:lpstr>
      <vt:lpstr>PARTO EN ESTABLEC.SALUD N</vt:lpstr>
      <vt:lpstr>PARTO EN ESTABLEC.SALUD D</vt:lpstr>
      <vt:lpstr>PARTO PROF SALUD RURAL N</vt:lpstr>
      <vt:lpstr>PARTO PROF SALUD RURAL D</vt:lpstr>
      <vt:lpstr>PARTO PROF SALUD N</vt:lpstr>
      <vt:lpstr>PARTO PROF SALUD D</vt:lpstr>
      <vt:lpstr>'(20)MORTALIDAD NEONATO N'!Área_de_impresión</vt:lpstr>
      <vt:lpstr>'(21) MORTALIDAD N 5AÑOS'!Área_de_impresión</vt:lpstr>
      <vt:lpstr>'(22) TGF N '!Área_de_impresión</vt:lpstr>
      <vt:lpstr>'(22A) TGF D '!Área_de_impresión</vt:lpstr>
      <vt:lpstr>'(23) MU Usa Algun MPF N'!Área_de_impresión</vt:lpstr>
      <vt:lpstr>'(23.1) MU Usa Algun MPF N'!Área_de_impresión</vt:lpstr>
      <vt:lpstr>'(23.1A) MU Usa Algun MPF D'!Área_de_impresión</vt:lpstr>
      <vt:lpstr>'(23A) MORTALIDAD NEONATAL D'!Área_de_impresión</vt:lpstr>
      <vt:lpstr>'(23A) MU Usa Algun MPF D'!Área_de_impresión</vt:lpstr>
      <vt:lpstr>'(24) MU Usa Algun Moderno N'!Área_de_impresión</vt:lpstr>
      <vt:lpstr>'(24A) MU Usa Algun Moderno D'!Área_de_impresión</vt:lpstr>
      <vt:lpstr>'(25) MU usa metodo trad N'!Área_de_impresión</vt:lpstr>
      <vt:lpstr>'(25A) MU usa metodo trad D'!Área_de_impresión</vt:lpstr>
      <vt:lpstr>'(26)PARTO INST. RURAL N'!Área_de_impresión</vt:lpstr>
      <vt:lpstr>'(26A) PARTO INST. RURAL D'!Área_de_impresión</vt:lpstr>
      <vt:lpstr>'(27) PARTO INSTITUCIONAL N'!Área_de_impresión</vt:lpstr>
      <vt:lpstr>'(27A) PARTO INSTITUCIONAL D'!Área_de_impresión</vt:lpstr>
      <vt:lpstr>'(28) CESAREA RURAL N'!Área_de_impresión</vt:lpstr>
      <vt:lpstr>'(28A) CESAREA RURAL D'!Área_de_impresión</vt:lpstr>
      <vt:lpstr>'(29) CESAREA N '!Área_de_impresión</vt:lpstr>
      <vt:lpstr>'(29A) CESAREA D '!Área_de_impresión</vt:lpstr>
      <vt:lpstr>'(30) NACIMIENTO PREMATURO N'!Área_de_impresión</vt:lpstr>
      <vt:lpstr>'(30A) NACIMIENTO PREMATURO D'!Área_de_impresión</vt:lpstr>
      <vt:lpstr>'(31) DEMANDA INSATISFECHA N'!Área_de_impresión</vt:lpstr>
      <vt:lpstr>'(32) Gestantes CPN 1er T N'!Área_de_impresión</vt:lpstr>
      <vt:lpstr>'(32A) Gestantes CPN 1er T D'!Área_de_impresión</vt:lpstr>
      <vt:lpstr>'(33) Gestantes con  6 CPN N'!Área_de_impresión</vt:lpstr>
      <vt:lpstr>'(33A) Gestantes con 6 CPN D'!Área_de_impresión</vt:lpstr>
      <vt:lpstr>'(34) Gestantes Hierro N'!Área_de_impresión</vt:lpstr>
      <vt:lpstr>'(34A) Gestantes hierro D'!Área_de_impresión</vt:lpstr>
      <vt:lpstr>'MEF Conoce MPF D'!Área_de_impresión</vt:lpstr>
      <vt:lpstr>'MEF Conoce MPF N'!Área_de_impresión</vt:lpstr>
      <vt:lpstr>'PARTO EN ESTABLEC rural D'!Área_de_impresión</vt:lpstr>
      <vt:lpstr>'PARTO EN ESTABLEC.SALUD D'!Área_de_impresión</vt:lpstr>
      <vt:lpstr>'PARTO EN ESTABLEC.SALUD N'!Área_de_impresión</vt:lpstr>
      <vt:lpstr>'PARTO ESTABLEC RURAL N'!Área_de_impresión</vt:lpstr>
      <vt:lpstr>'PARTO PROF SALUD D'!Área_de_impresión</vt:lpstr>
      <vt:lpstr>'PARTO PROF SALUD N'!Área_de_impresión</vt:lpstr>
      <vt:lpstr>'PARTO PROF SALUD RURAL D'!Área_de_impresión</vt:lpstr>
      <vt:lpstr>'PARTO PROF SALUD RURAL N'!Área_de_impresión</vt:lpstr>
      <vt:lpstr>'(20)MORTALIDAD NEONATO N'!Print_Area</vt:lpstr>
      <vt:lpstr>'(21) MORTALIDAD N 5AÑOS'!Print_Area</vt:lpstr>
      <vt:lpstr>'(22) TGF N '!Print_Area</vt:lpstr>
      <vt:lpstr>'(22A) TGF D '!Print_Area</vt:lpstr>
      <vt:lpstr>'(23) MU Usa Algun MPF N'!Print_Area</vt:lpstr>
      <vt:lpstr>'(23.1) MU Usa Algun MPF N'!Print_Area</vt:lpstr>
      <vt:lpstr>'(23.1A) MU Usa Algun MPF D'!Print_Area</vt:lpstr>
      <vt:lpstr>'(23A) MORTALIDAD NEONATAL D'!Print_Area</vt:lpstr>
      <vt:lpstr>'(23A) MU Usa Algun MPF D'!Print_Area</vt:lpstr>
      <vt:lpstr>'(24) MU Usa Algun Moderno N'!Print_Area</vt:lpstr>
      <vt:lpstr>'(24A) MU Usa Algun Moderno D'!Print_Area</vt:lpstr>
      <vt:lpstr>'(25) MU usa metodo trad N'!Print_Area</vt:lpstr>
      <vt:lpstr>'(25A) MU usa metodo trad D'!Print_Area</vt:lpstr>
      <vt:lpstr>'(26)PARTO INST. RURAL N'!Print_Area</vt:lpstr>
      <vt:lpstr>'(26A) PARTO INST. RURAL D'!Print_Area</vt:lpstr>
      <vt:lpstr>'(27) PARTO INSTITUCIONAL N'!Print_Area</vt:lpstr>
      <vt:lpstr>'(27A) PARTO INSTITUCIONAL D'!Print_Area</vt:lpstr>
      <vt:lpstr>'(28) CESAREA RURAL N'!Print_Area</vt:lpstr>
      <vt:lpstr>'(28A) CESAREA RURAL D'!Print_Area</vt:lpstr>
      <vt:lpstr>'(29) CESAREA N '!Print_Area</vt:lpstr>
      <vt:lpstr>'(29A) CESAREA D '!Print_Area</vt:lpstr>
      <vt:lpstr>'(30) NACIMIENTO PREMATURO N'!Print_Area</vt:lpstr>
      <vt:lpstr>'(30A) NACIMIENTO PREMATURO D'!Print_Area</vt:lpstr>
      <vt:lpstr>'(31) DEMANDA INSATISFECHA N'!Print_Area</vt:lpstr>
      <vt:lpstr>'(32) Gestantes CPN 1er T N'!Print_Area</vt:lpstr>
      <vt:lpstr>'(32A) Gestantes CPN 1er T D'!Print_Area</vt:lpstr>
      <vt:lpstr>'(33) Gestantes con  6 CPN N'!Print_Area</vt:lpstr>
      <vt:lpstr>'(33A) Gestantes con 6 CPN D'!Print_Area</vt:lpstr>
      <vt:lpstr>'(34) Gestantes Hierro N'!Print_Area</vt:lpstr>
      <vt:lpstr>'(34A) Gestantes hierro D'!Print_Area</vt:lpstr>
      <vt:lpstr>'MEF Conoce MPF D'!Print_Area</vt:lpstr>
      <vt:lpstr>'MEF Conoce MPF N'!Print_Area</vt:lpstr>
      <vt:lpstr>'PARTO EN ESTABLEC rural D'!Print_Area</vt:lpstr>
      <vt:lpstr>'PARTO EN ESTABLEC.SALUD D'!Print_Area</vt:lpstr>
      <vt:lpstr>'PARTO EN ESTABLEC.SALUD N'!Print_Area</vt:lpstr>
      <vt:lpstr>'PARTO ESTABLEC RURAL N'!Print_Area</vt:lpstr>
      <vt:lpstr>'PARTO PROF SALUD D'!Print_Area</vt:lpstr>
      <vt:lpstr>'PARTO PROF SALUD N'!Print_Area</vt:lpstr>
      <vt:lpstr>'PARTO PROF SALUD RURAL D'!Print_Area</vt:lpstr>
      <vt:lpstr>'PARTO PROF SALUD RURAL N'!Print_Area</vt:lpstr>
    </vt:vector>
  </TitlesOfParts>
  <Company>INEI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ENDES</dc:creator>
  <cp:lastModifiedBy>Diana Paico Diaz</cp:lastModifiedBy>
  <cp:lastPrinted>2025-03-31T21:59:59Z</cp:lastPrinted>
  <dcterms:created xsi:type="dcterms:W3CDTF">2008-07-23T21:52:52Z</dcterms:created>
  <dcterms:modified xsi:type="dcterms:W3CDTF">2025-03-31T22:00:23Z</dcterms:modified>
</cp:coreProperties>
</file>